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Downloads\"/>
    </mc:Choice>
  </mc:AlternateContent>
  <bookViews>
    <workbookView minimized="1" xWindow="0" yWindow="0" windowWidth="19200" windowHeight="7050" firstSheet="3" activeTab="3"/>
  </bookViews>
  <sheets>
    <sheet name="TICKERS" sheetId="35" r:id="rId1"/>
    <sheet name="FUNCTION LIST" sheetId="36" r:id="rId2"/>
    <sheet name="INPUT" sheetId="1" r:id="rId3"/>
    <sheet name="REVENUES" sheetId="2" r:id="rId4"/>
    <sheet name="SGA" sheetId="4" r:id="rId5"/>
    <sheet name="R&amp;D" sheetId="5" r:id="rId6"/>
    <sheet name="EBITDA" sheetId="6" r:id="rId7"/>
    <sheet name="DEPR EXP" sheetId="7" r:id="rId8"/>
    <sheet name="EBIT" sheetId="8" r:id="rId9"/>
    <sheet name="INT EXP" sheetId="9" r:id="rId10"/>
    <sheet name="TAX EXP" sheetId="10" r:id="rId11"/>
    <sheet name="INC BEF XO ITEM" sheetId="11" r:id="rId12"/>
    <sheet name="XO LOSS BEF TAX" sheetId="12" r:id="rId13"/>
    <sheet name="NET NON OPR LOSS" sheetId="13" r:id="rId14"/>
    <sheet name="OPR INC" sheetId="14" r:id="rId15"/>
    <sheet name="SALES PER EE" sheetId="15" r:id="rId16"/>
    <sheet name="EMPLOYEES" sheetId="16" r:id="rId17"/>
    <sheet name="NET INCOME" sheetId="17" r:id="rId18"/>
    <sheet name="FREE CASH FLOW" sheetId="18" r:id="rId19"/>
    <sheet name="CASH FROM OPR" sheetId="19" r:id="rId20"/>
    <sheet name="NET CHG IN CASH" sheetId="20" r:id="rId21"/>
    <sheet name="CHG NON CASH WCAP" sheetId="21" r:id="rId22"/>
    <sheet name="DISP FIX ASSET" sheetId="22" r:id="rId23"/>
    <sheet name="CAP EX" sheetId="23" r:id="rId24"/>
    <sheet name="INC ST BORROW" sheetId="24" r:id="rId25"/>
    <sheet name="INC LT DEBT" sheetId="25" r:id="rId26"/>
    <sheet name="INC CAP STOCK" sheetId="26" r:id="rId27"/>
    <sheet name="REPAY LT DEBT" sheetId="27" r:id="rId28"/>
    <sheet name="CASH FROM FINANCE ACT" sheetId="28" r:id="rId29"/>
    <sheet name="OTHER FINANCE ACT" sheetId="29" r:id="rId30"/>
    <sheet name="CASH PAID FOR INTEREST" sheetId="30" r:id="rId31"/>
    <sheet name="DECR IN CAP STOCK" sheetId="31" r:id="rId32"/>
    <sheet name="DIVIDEND PAID" sheetId="32" r:id="rId33"/>
    <sheet name="SHAREHOLDERS" sheetId="33" r:id="rId34"/>
    <sheet name="EQTY SHARES OUT" sheetId="34" r:id="rId35"/>
    <sheet name="Sheet3" sheetId="37" r:id="rId36"/>
    <sheet name="Sheet1" sheetId="38" r:id="rId37"/>
  </sheets>
  <definedNames>
    <definedName name="BLPH20070905194438_1" localSheetId="2" hidden="1">INPUT!#REF!</definedName>
    <definedName name="BLPH20070905194455_1" localSheetId="2" hidden="1">INPUT!$C$60</definedName>
    <definedName name="BLPH20070905194504_1" localSheetId="2" hidden="1">INPUT!$C$62</definedName>
    <definedName name="BLPH20070905194514_1" localSheetId="2" hidden="1">INPUT!$C$68</definedName>
    <definedName name="BLPH20070905194514_2" localSheetId="2" hidden="1">INPUT!$C$66</definedName>
    <definedName name="BLPH20070905194514_3" localSheetId="2" hidden="1">INPUT!$C$64</definedName>
    <definedName name="BLPH20070905194525_1" localSheetId="2" hidden="1">INPUT!$C$80</definedName>
    <definedName name="BLPH20070905194525_2" localSheetId="2" hidden="1">INPUT!$C$78</definedName>
    <definedName name="BLPH20070905194525_3" localSheetId="2" hidden="1">INPUT!$C$76</definedName>
    <definedName name="BLPH20070905194525_4" localSheetId="2" hidden="1">INPUT!$C$74</definedName>
    <definedName name="BLPH20070905194525_5" localSheetId="2" hidden="1">INPUT!$C$72</definedName>
    <definedName name="BLPH20070905194525_6" localSheetId="2" hidden="1">INPUT!$C$70</definedName>
    <definedName name="BLPH20070905194539_1" localSheetId="2" hidden="1">INPUT!$C$98</definedName>
    <definedName name="BLPH20070905194539_2" localSheetId="2" hidden="1">INPUT!$C$96</definedName>
    <definedName name="BLPH20070905194539_3" localSheetId="2" hidden="1">INPUT!$C$94</definedName>
    <definedName name="BLPH20070905194539_4" localSheetId="2" hidden="1">INPUT!$C$92</definedName>
    <definedName name="BLPH20070905194539_5" localSheetId="2" hidden="1">INPUT!$C$90</definedName>
    <definedName name="BLPH20070905194539_6" localSheetId="2" hidden="1">INPUT!$C$88</definedName>
    <definedName name="BLPH20070905194539_7" localSheetId="2" hidden="1">INPUT!$C$86</definedName>
    <definedName name="BLPH20070905194539_8" localSheetId="2" hidden="1">INPUT!$C$84</definedName>
    <definedName name="BLPH20070905194539_9" localSheetId="2" hidden="1">INPUT!$C$82</definedName>
    <definedName name="BLPH20070905201017_1" localSheetId="23" hidden="1">'CAP EX'!$C$98</definedName>
    <definedName name="BLPH20070905201017_1" localSheetId="28" hidden="1">'CASH FROM FINANCE ACT'!$C$98</definedName>
    <definedName name="BLPH20070905201017_1" localSheetId="19" hidden="1">'CASH FROM OPR'!$C$98</definedName>
    <definedName name="BLPH20070905201017_1" localSheetId="30" hidden="1">'CASH PAID FOR INTEREST'!$C$98</definedName>
    <definedName name="BLPH20070905201017_1" localSheetId="21" hidden="1">'CHG NON CASH WCAP'!$C$98</definedName>
    <definedName name="BLPH20070905201017_1" localSheetId="31" hidden="1">'DECR IN CAP STOCK'!$C$98</definedName>
    <definedName name="BLPH20070905201017_1" localSheetId="7" hidden="1">'DEPR EXP'!$C$98</definedName>
    <definedName name="BLPH20070905201017_1" localSheetId="22" hidden="1">'DISP FIX ASSET'!$C$98</definedName>
    <definedName name="BLPH20070905201017_1" localSheetId="32" hidden="1">'DIVIDEND PAID'!$C$98</definedName>
    <definedName name="BLPH20070905201017_1" localSheetId="8" hidden="1">EBIT!$C$98</definedName>
    <definedName name="BLPH20070905201017_1" localSheetId="6" hidden="1">EBITDA!$C$98</definedName>
    <definedName name="BLPH20070905201017_1" localSheetId="16" hidden="1">EMPLOYEES!$C$98</definedName>
    <definedName name="BLPH20070905201017_1" localSheetId="34" hidden="1">'EQTY SHARES OUT'!$C$98</definedName>
    <definedName name="BLPH20070905201017_1" localSheetId="18" hidden="1">'FREE CASH FLOW'!$C$98</definedName>
    <definedName name="BLPH20070905201017_1" localSheetId="11" hidden="1">'INC BEF XO ITEM'!$C$98</definedName>
    <definedName name="BLPH20070905201017_1" localSheetId="26" hidden="1">'INC CAP STOCK'!$C$98</definedName>
    <definedName name="BLPH20070905201017_1" localSheetId="25" hidden="1">'INC LT DEBT'!$C$98</definedName>
    <definedName name="BLPH20070905201017_1" localSheetId="24" hidden="1">'INC ST BORROW'!$C$98</definedName>
    <definedName name="BLPH20070905201017_1" localSheetId="9" hidden="1">'INT EXP'!$C$98</definedName>
    <definedName name="BLPH20070905201017_1" localSheetId="20" hidden="1">'NET CHG IN CASH'!$C$98</definedName>
    <definedName name="BLPH20070905201017_1" localSheetId="17" hidden="1">'NET INCOME'!$C$98</definedName>
    <definedName name="BLPH20070905201017_1" localSheetId="13" hidden="1">'NET NON OPR LOSS'!$C$98</definedName>
    <definedName name="BLPH20070905201017_1" localSheetId="14" hidden="1">'OPR INC'!$C$98</definedName>
    <definedName name="BLPH20070905201017_1" localSheetId="29" hidden="1">'OTHER FINANCE ACT'!$C$98</definedName>
    <definedName name="BLPH20070905201017_1" localSheetId="5" hidden="1">'R&amp;D'!$C$98</definedName>
    <definedName name="BLPH20070905201017_1" localSheetId="27" hidden="1">'REPAY LT DEBT'!$C$98</definedName>
    <definedName name="BLPH20070905201017_1" localSheetId="3" hidden="1">REVENUES!$C$98</definedName>
    <definedName name="BLPH20070905201017_1" localSheetId="15" hidden="1">'SALES PER EE'!$C$98</definedName>
    <definedName name="BLPH20070905201017_1" localSheetId="4" hidden="1">SGA!$C$98</definedName>
    <definedName name="BLPH20070905201017_1" localSheetId="33" hidden="1">SHAREHOLDERS!$C$98</definedName>
    <definedName name="BLPH20070905201017_1" localSheetId="10" hidden="1">'TAX EXP'!$C$98</definedName>
    <definedName name="BLPH20070905201017_1" localSheetId="12" hidden="1">'XO LOSS BEF TAX'!$C$98</definedName>
    <definedName name="BLPH20070905201017_10" localSheetId="23" hidden="1">'CAP EX'!$C$80</definedName>
    <definedName name="BLPH20070905201017_10" localSheetId="28" hidden="1">'CASH FROM FINANCE ACT'!$C$80</definedName>
    <definedName name="BLPH20070905201017_10" localSheetId="19" hidden="1">'CASH FROM OPR'!$C$80</definedName>
    <definedName name="BLPH20070905201017_10" localSheetId="30" hidden="1">'CASH PAID FOR INTEREST'!$C$80</definedName>
    <definedName name="BLPH20070905201017_10" localSheetId="21" hidden="1">'CHG NON CASH WCAP'!$C$80</definedName>
    <definedName name="BLPH20070905201017_10" localSheetId="31" hidden="1">'DECR IN CAP STOCK'!$C$80</definedName>
    <definedName name="BLPH20070905201017_10" localSheetId="7" hidden="1">'DEPR EXP'!$C$80</definedName>
    <definedName name="BLPH20070905201017_10" localSheetId="22" hidden="1">'DISP FIX ASSET'!$C$80</definedName>
    <definedName name="BLPH20070905201017_10" localSheetId="32" hidden="1">'DIVIDEND PAID'!$C$80</definedName>
    <definedName name="BLPH20070905201017_10" localSheetId="8" hidden="1">EBIT!$C$80</definedName>
    <definedName name="BLPH20070905201017_10" localSheetId="6" hidden="1">EBITDA!$C$80</definedName>
    <definedName name="BLPH20070905201017_10" localSheetId="16" hidden="1">EMPLOYEES!$C$80</definedName>
    <definedName name="BLPH20070905201017_10" localSheetId="34" hidden="1">'EQTY SHARES OUT'!$C$80</definedName>
    <definedName name="BLPH20070905201017_10" localSheetId="18" hidden="1">'FREE CASH FLOW'!$C$80</definedName>
    <definedName name="BLPH20070905201017_10" localSheetId="11" hidden="1">'INC BEF XO ITEM'!$C$80</definedName>
    <definedName name="BLPH20070905201017_10" localSheetId="26" hidden="1">'INC CAP STOCK'!$C$80</definedName>
    <definedName name="BLPH20070905201017_10" localSheetId="25" hidden="1">'INC LT DEBT'!$C$80</definedName>
    <definedName name="BLPH20070905201017_10" localSheetId="24" hidden="1">'INC ST BORROW'!$C$80</definedName>
    <definedName name="BLPH20070905201017_10" localSheetId="9" hidden="1">'INT EXP'!$C$80</definedName>
    <definedName name="BLPH20070905201017_10" localSheetId="20" hidden="1">'NET CHG IN CASH'!$C$80</definedName>
    <definedName name="BLPH20070905201017_10" localSheetId="17" hidden="1">'NET INCOME'!$C$80</definedName>
    <definedName name="BLPH20070905201017_10" localSheetId="13" hidden="1">'NET NON OPR LOSS'!$C$80</definedName>
    <definedName name="BLPH20070905201017_10" localSheetId="14" hidden="1">'OPR INC'!$C$80</definedName>
    <definedName name="BLPH20070905201017_10" localSheetId="29" hidden="1">'OTHER FINANCE ACT'!$C$80</definedName>
    <definedName name="BLPH20070905201017_10" localSheetId="5" hidden="1">'R&amp;D'!$C$80</definedName>
    <definedName name="BLPH20070905201017_10" localSheetId="27" hidden="1">'REPAY LT DEBT'!$C$80</definedName>
    <definedName name="BLPH20070905201017_10" localSheetId="3" hidden="1">REVENUES!$C$80</definedName>
    <definedName name="BLPH20070905201017_10" localSheetId="15" hidden="1">'SALES PER EE'!$C$80</definedName>
    <definedName name="BLPH20070905201017_10" localSheetId="4" hidden="1">SGA!$C$80</definedName>
    <definedName name="BLPH20070905201017_10" localSheetId="33" hidden="1">SHAREHOLDERS!$C$80</definedName>
    <definedName name="BLPH20070905201017_10" localSheetId="10" hidden="1">'TAX EXP'!$C$80</definedName>
    <definedName name="BLPH20070905201017_10" localSheetId="12" hidden="1">'XO LOSS BEF TAX'!$C$80</definedName>
    <definedName name="BLPH20070905201017_11" localSheetId="23" hidden="1">'CAP EX'!$C$78</definedName>
    <definedName name="BLPH20070905201017_11" localSheetId="28" hidden="1">'CASH FROM FINANCE ACT'!$C$78</definedName>
    <definedName name="BLPH20070905201017_11" localSheetId="19" hidden="1">'CASH FROM OPR'!$C$78</definedName>
    <definedName name="BLPH20070905201017_11" localSheetId="30" hidden="1">'CASH PAID FOR INTEREST'!$C$78</definedName>
    <definedName name="BLPH20070905201017_11" localSheetId="21" hidden="1">'CHG NON CASH WCAP'!$C$78</definedName>
    <definedName name="BLPH20070905201017_11" localSheetId="31" hidden="1">'DECR IN CAP STOCK'!$C$78</definedName>
    <definedName name="BLPH20070905201017_11" localSheetId="7" hidden="1">'DEPR EXP'!$C$78</definedName>
    <definedName name="BLPH20070905201017_11" localSheetId="22" hidden="1">'DISP FIX ASSET'!$C$78</definedName>
    <definedName name="BLPH20070905201017_11" localSheetId="32" hidden="1">'DIVIDEND PAID'!$C$78</definedName>
    <definedName name="BLPH20070905201017_11" localSheetId="8" hidden="1">EBIT!$C$78</definedName>
    <definedName name="BLPH20070905201017_11" localSheetId="6" hidden="1">EBITDA!$C$78</definedName>
    <definedName name="BLPH20070905201017_11" localSheetId="16" hidden="1">EMPLOYEES!$C$78</definedName>
    <definedName name="BLPH20070905201017_11" localSheetId="34" hidden="1">'EQTY SHARES OUT'!$C$78</definedName>
    <definedName name="BLPH20070905201017_11" localSheetId="18" hidden="1">'FREE CASH FLOW'!$C$78</definedName>
    <definedName name="BLPH20070905201017_11" localSheetId="11" hidden="1">'INC BEF XO ITEM'!$C$78</definedName>
    <definedName name="BLPH20070905201017_11" localSheetId="26" hidden="1">'INC CAP STOCK'!$C$78</definedName>
    <definedName name="BLPH20070905201017_11" localSheetId="25" hidden="1">'INC LT DEBT'!$C$78</definedName>
    <definedName name="BLPH20070905201017_11" localSheetId="24" hidden="1">'INC ST BORROW'!$C$78</definedName>
    <definedName name="BLPH20070905201017_11" localSheetId="9" hidden="1">'INT EXP'!$C$78</definedName>
    <definedName name="BLPH20070905201017_11" localSheetId="20" hidden="1">'NET CHG IN CASH'!$C$78</definedName>
    <definedName name="BLPH20070905201017_11" localSheetId="17" hidden="1">'NET INCOME'!$C$78</definedName>
    <definedName name="BLPH20070905201017_11" localSheetId="13" hidden="1">'NET NON OPR LOSS'!$C$78</definedName>
    <definedName name="BLPH20070905201017_11" localSheetId="14" hidden="1">'OPR INC'!$C$78</definedName>
    <definedName name="BLPH20070905201017_11" localSheetId="29" hidden="1">'OTHER FINANCE ACT'!$C$78</definedName>
    <definedName name="BLPH20070905201017_11" localSheetId="5" hidden="1">'R&amp;D'!$C$78</definedName>
    <definedName name="BLPH20070905201017_11" localSheetId="27" hidden="1">'REPAY LT DEBT'!$C$78</definedName>
    <definedName name="BLPH20070905201017_11" localSheetId="3" hidden="1">REVENUES!$C$78</definedName>
    <definedName name="BLPH20070905201017_11" localSheetId="15" hidden="1">'SALES PER EE'!$C$78</definedName>
    <definedName name="BLPH20070905201017_11" localSheetId="4" hidden="1">SGA!$C$78</definedName>
    <definedName name="BLPH20070905201017_11" localSheetId="33" hidden="1">SHAREHOLDERS!$C$78</definedName>
    <definedName name="BLPH20070905201017_11" localSheetId="10" hidden="1">'TAX EXP'!$C$78</definedName>
    <definedName name="BLPH20070905201017_11" localSheetId="12" hidden="1">'XO LOSS BEF TAX'!$C$78</definedName>
    <definedName name="BLPH20070905201017_12" localSheetId="23" hidden="1">'CAP EX'!$C$76</definedName>
    <definedName name="BLPH20070905201017_12" localSheetId="28" hidden="1">'CASH FROM FINANCE ACT'!$C$76</definedName>
    <definedName name="BLPH20070905201017_12" localSheetId="19" hidden="1">'CASH FROM OPR'!$C$76</definedName>
    <definedName name="BLPH20070905201017_12" localSheetId="30" hidden="1">'CASH PAID FOR INTEREST'!$C$76</definedName>
    <definedName name="BLPH20070905201017_12" localSheetId="21" hidden="1">'CHG NON CASH WCAP'!$C$76</definedName>
    <definedName name="BLPH20070905201017_12" localSheetId="31" hidden="1">'DECR IN CAP STOCK'!$C$76</definedName>
    <definedName name="BLPH20070905201017_12" localSheetId="7" hidden="1">'DEPR EXP'!$C$76</definedName>
    <definedName name="BLPH20070905201017_12" localSheetId="22" hidden="1">'DISP FIX ASSET'!$C$76</definedName>
    <definedName name="BLPH20070905201017_12" localSheetId="32" hidden="1">'DIVIDEND PAID'!$C$76</definedName>
    <definedName name="BLPH20070905201017_12" localSheetId="8" hidden="1">EBIT!$C$76</definedName>
    <definedName name="BLPH20070905201017_12" localSheetId="6" hidden="1">EBITDA!$C$76</definedName>
    <definedName name="BLPH20070905201017_12" localSheetId="16" hidden="1">EMPLOYEES!$C$76</definedName>
    <definedName name="BLPH20070905201017_12" localSheetId="34" hidden="1">'EQTY SHARES OUT'!$C$76</definedName>
    <definedName name="BLPH20070905201017_12" localSheetId="18" hidden="1">'FREE CASH FLOW'!$C$76</definedName>
    <definedName name="BLPH20070905201017_12" localSheetId="11" hidden="1">'INC BEF XO ITEM'!$C$76</definedName>
    <definedName name="BLPH20070905201017_12" localSheetId="26" hidden="1">'INC CAP STOCK'!$C$76</definedName>
    <definedName name="BLPH20070905201017_12" localSheetId="25" hidden="1">'INC LT DEBT'!$C$76</definedName>
    <definedName name="BLPH20070905201017_12" localSheetId="24" hidden="1">'INC ST BORROW'!$C$76</definedName>
    <definedName name="BLPH20070905201017_12" localSheetId="9" hidden="1">'INT EXP'!$C$76</definedName>
    <definedName name="BLPH20070905201017_12" localSheetId="20" hidden="1">'NET CHG IN CASH'!$C$76</definedName>
    <definedName name="BLPH20070905201017_12" localSheetId="17" hidden="1">'NET INCOME'!$C$76</definedName>
    <definedName name="BLPH20070905201017_12" localSheetId="13" hidden="1">'NET NON OPR LOSS'!$C$76</definedName>
    <definedName name="BLPH20070905201017_12" localSheetId="14" hidden="1">'OPR INC'!$C$76</definedName>
    <definedName name="BLPH20070905201017_12" localSheetId="29" hidden="1">'OTHER FINANCE ACT'!$C$76</definedName>
    <definedName name="BLPH20070905201017_12" localSheetId="5" hidden="1">'R&amp;D'!$C$76</definedName>
    <definedName name="BLPH20070905201017_12" localSheetId="27" hidden="1">'REPAY LT DEBT'!$C$76</definedName>
    <definedName name="BLPH20070905201017_12" localSheetId="3" hidden="1">REVENUES!$C$76</definedName>
    <definedName name="BLPH20070905201017_12" localSheetId="15" hidden="1">'SALES PER EE'!$C$76</definedName>
    <definedName name="BLPH20070905201017_12" localSheetId="4" hidden="1">SGA!$C$76</definedName>
    <definedName name="BLPH20070905201017_12" localSheetId="33" hidden="1">SHAREHOLDERS!$C$76</definedName>
    <definedName name="BLPH20070905201017_12" localSheetId="10" hidden="1">'TAX EXP'!$C$76</definedName>
    <definedName name="BLPH20070905201017_12" localSheetId="12" hidden="1">'XO LOSS BEF TAX'!$C$76</definedName>
    <definedName name="BLPH20070905201017_13" localSheetId="23" hidden="1">'CAP EX'!$C$74</definedName>
    <definedName name="BLPH20070905201017_13" localSheetId="28" hidden="1">'CASH FROM FINANCE ACT'!$C$74</definedName>
    <definedName name="BLPH20070905201017_13" localSheetId="19" hidden="1">'CASH FROM OPR'!$C$74</definedName>
    <definedName name="BLPH20070905201017_13" localSheetId="30" hidden="1">'CASH PAID FOR INTEREST'!$C$74</definedName>
    <definedName name="BLPH20070905201017_13" localSheetId="21" hidden="1">'CHG NON CASH WCAP'!$C$74</definedName>
    <definedName name="BLPH20070905201017_13" localSheetId="31" hidden="1">'DECR IN CAP STOCK'!$C$74</definedName>
    <definedName name="BLPH20070905201017_13" localSheetId="7" hidden="1">'DEPR EXP'!$C$74</definedName>
    <definedName name="BLPH20070905201017_13" localSheetId="22" hidden="1">'DISP FIX ASSET'!$C$74</definedName>
    <definedName name="BLPH20070905201017_13" localSheetId="32" hidden="1">'DIVIDEND PAID'!$C$74</definedName>
    <definedName name="BLPH20070905201017_13" localSheetId="8" hidden="1">EBIT!$C$74</definedName>
    <definedName name="BLPH20070905201017_13" localSheetId="6" hidden="1">EBITDA!$C$74</definedName>
    <definedName name="BLPH20070905201017_13" localSheetId="16" hidden="1">EMPLOYEES!$C$74</definedName>
    <definedName name="BLPH20070905201017_13" localSheetId="34" hidden="1">'EQTY SHARES OUT'!$C$74</definedName>
    <definedName name="BLPH20070905201017_13" localSheetId="18" hidden="1">'FREE CASH FLOW'!$C$74</definedName>
    <definedName name="BLPH20070905201017_13" localSheetId="11" hidden="1">'INC BEF XO ITEM'!$C$74</definedName>
    <definedName name="BLPH20070905201017_13" localSheetId="26" hidden="1">'INC CAP STOCK'!$C$74</definedName>
    <definedName name="BLPH20070905201017_13" localSheetId="25" hidden="1">'INC LT DEBT'!$C$74</definedName>
    <definedName name="BLPH20070905201017_13" localSheetId="24" hidden="1">'INC ST BORROW'!$C$74</definedName>
    <definedName name="BLPH20070905201017_13" localSheetId="9" hidden="1">'INT EXP'!$C$74</definedName>
    <definedName name="BLPH20070905201017_13" localSheetId="20" hidden="1">'NET CHG IN CASH'!$C$74</definedName>
    <definedName name="BLPH20070905201017_13" localSheetId="17" hidden="1">'NET INCOME'!$C$74</definedName>
    <definedName name="BLPH20070905201017_13" localSheetId="13" hidden="1">'NET NON OPR LOSS'!$C$74</definedName>
    <definedName name="BLPH20070905201017_13" localSheetId="14" hidden="1">'OPR INC'!$C$74</definedName>
    <definedName name="BLPH20070905201017_13" localSheetId="29" hidden="1">'OTHER FINANCE ACT'!$C$74</definedName>
    <definedName name="BLPH20070905201017_13" localSheetId="5" hidden="1">'R&amp;D'!$C$74</definedName>
    <definedName name="BLPH20070905201017_13" localSheetId="27" hidden="1">'REPAY LT DEBT'!$C$74</definedName>
    <definedName name="BLPH20070905201017_13" localSheetId="3" hidden="1">REVENUES!$C$74</definedName>
    <definedName name="BLPH20070905201017_13" localSheetId="15" hidden="1">'SALES PER EE'!$C$74</definedName>
    <definedName name="BLPH20070905201017_13" localSheetId="4" hidden="1">SGA!$C$74</definedName>
    <definedName name="BLPH20070905201017_13" localSheetId="33" hidden="1">SHAREHOLDERS!$C$74</definedName>
    <definedName name="BLPH20070905201017_13" localSheetId="10" hidden="1">'TAX EXP'!$C$74</definedName>
    <definedName name="BLPH20070905201017_13" localSheetId="12" hidden="1">'XO LOSS BEF TAX'!$C$74</definedName>
    <definedName name="BLPH20070905201017_14" localSheetId="23" hidden="1">'CAP EX'!$C$72</definedName>
    <definedName name="BLPH20070905201017_14" localSheetId="28" hidden="1">'CASH FROM FINANCE ACT'!$C$72</definedName>
    <definedName name="BLPH20070905201017_14" localSheetId="19" hidden="1">'CASH FROM OPR'!$C$72</definedName>
    <definedName name="BLPH20070905201017_14" localSheetId="30" hidden="1">'CASH PAID FOR INTEREST'!$C$72</definedName>
    <definedName name="BLPH20070905201017_14" localSheetId="21" hidden="1">'CHG NON CASH WCAP'!$C$72</definedName>
    <definedName name="BLPH20070905201017_14" localSheetId="31" hidden="1">'DECR IN CAP STOCK'!$C$72</definedName>
    <definedName name="BLPH20070905201017_14" localSheetId="7" hidden="1">'DEPR EXP'!$C$72</definedName>
    <definedName name="BLPH20070905201017_14" localSheetId="22" hidden="1">'DISP FIX ASSET'!$C$72</definedName>
    <definedName name="BLPH20070905201017_14" localSheetId="32" hidden="1">'DIVIDEND PAID'!$C$72</definedName>
    <definedName name="BLPH20070905201017_14" localSheetId="8" hidden="1">EBIT!$C$72</definedName>
    <definedName name="BLPH20070905201017_14" localSheetId="6" hidden="1">EBITDA!$C$72</definedName>
    <definedName name="BLPH20070905201017_14" localSheetId="16" hidden="1">EMPLOYEES!$C$72</definedName>
    <definedName name="BLPH20070905201017_14" localSheetId="34" hidden="1">'EQTY SHARES OUT'!$C$72</definedName>
    <definedName name="BLPH20070905201017_14" localSheetId="18" hidden="1">'FREE CASH FLOW'!$C$72</definedName>
    <definedName name="BLPH20070905201017_14" localSheetId="11" hidden="1">'INC BEF XO ITEM'!$C$72</definedName>
    <definedName name="BLPH20070905201017_14" localSheetId="26" hidden="1">'INC CAP STOCK'!$C$72</definedName>
    <definedName name="BLPH20070905201017_14" localSheetId="25" hidden="1">'INC LT DEBT'!$C$72</definedName>
    <definedName name="BLPH20070905201017_14" localSheetId="24" hidden="1">'INC ST BORROW'!$C$72</definedName>
    <definedName name="BLPH20070905201017_14" localSheetId="9" hidden="1">'INT EXP'!$C$72</definedName>
    <definedName name="BLPH20070905201017_14" localSheetId="20" hidden="1">'NET CHG IN CASH'!$C$72</definedName>
    <definedName name="BLPH20070905201017_14" localSheetId="17" hidden="1">'NET INCOME'!$C$72</definedName>
    <definedName name="BLPH20070905201017_14" localSheetId="13" hidden="1">'NET NON OPR LOSS'!$C$72</definedName>
    <definedName name="BLPH20070905201017_14" localSheetId="14" hidden="1">'OPR INC'!$C$72</definedName>
    <definedName name="BLPH20070905201017_14" localSheetId="29" hidden="1">'OTHER FINANCE ACT'!$C$72</definedName>
    <definedName name="BLPH20070905201017_14" localSheetId="5" hidden="1">'R&amp;D'!$C$72</definedName>
    <definedName name="BLPH20070905201017_14" localSheetId="27" hidden="1">'REPAY LT DEBT'!$C$72</definedName>
    <definedName name="BLPH20070905201017_14" localSheetId="3" hidden="1">REVENUES!$C$72</definedName>
    <definedName name="BLPH20070905201017_14" localSheetId="15" hidden="1">'SALES PER EE'!$C$72</definedName>
    <definedName name="BLPH20070905201017_14" localSheetId="4" hidden="1">SGA!$C$72</definedName>
    <definedName name="BLPH20070905201017_14" localSheetId="33" hidden="1">SHAREHOLDERS!$C$72</definedName>
    <definedName name="BLPH20070905201017_14" localSheetId="10" hidden="1">'TAX EXP'!$C$72</definedName>
    <definedName name="BLPH20070905201017_14" localSheetId="12" hidden="1">'XO LOSS BEF TAX'!$C$72</definedName>
    <definedName name="BLPH20070905201017_15" localSheetId="23" hidden="1">'CAP EX'!$C$70</definedName>
    <definedName name="BLPH20070905201017_15" localSheetId="28" hidden="1">'CASH FROM FINANCE ACT'!$C$70</definedName>
    <definedName name="BLPH20070905201017_15" localSheetId="19" hidden="1">'CASH FROM OPR'!$C$70</definedName>
    <definedName name="BLPH20070905201017_15" localSheetId="30" hidden="1">'CASH PAID FOR INTEREST'!$C$70</definedName>
    <definedName name="BLPH20070905201017_15" localSheetId="21" hidden="1">'CHG NON CASH WCAP'!$C$70</definedName>
    <definedName name="BLPH20070905201017_15" localSheetId="31" hidden="1">'DECR IN CAP STOCK'!$C$70</definedName>
    <definedName name="BLPH20070905201017_15" localSheetId="7" hidden="1">'DEPR EXP'!$C$70</definedName>
    <definedName name="BLPH20070905201017_15" localSheetId="22" hidden="1">'DISP FIX ASSET'!$C$70</definedName>
    <definedName name="BLPH20070905201017_15" localSheetId="32" hidden="1">'DIVIDEND PAID'!$C$70</definedName>
    <definedName name="BLPH20070905201017_15" localSheetId="8" hidden="1">EBIT!$C$70</definedName>
    <definedName name="BLPH20070905201017_15" localSheetId="6" hidden="1">EBITDA!$C$70</definedName>
    <definedName name="BLPH20070905201017_15" localSheetId="16" hidden="1">EMPLOYEES!$C$70</definedName>
    <definedName name="BLPH20070905201017_15" localSheetId="34" hidden="1">'EQTY SHARES OUT'!$C$70</definedName>
    <definedName name="BLPH20070905201017_15" localSheetId="18" hidden="1">'FREE CASH FLOW'!$C$70</definedName>
    <definedName name="BLPH20070905201017_15" localSheetId="11" hidden="1">'INC BEF XO ITEM'!$C$70</definedName>
    <definedName name="BLPH20070905201017_15" localSheetId="26" hidden="1">'INC CAP STOCK'!$C$70</definedName>
    <definedName name="BLPH20070905201017_15" localSheetId="25" hidden="1">'INC LT DEBT'!$C$70</definedName>
    <definedName name="BLPH20070905201017_15" localSheetId="24" hidden="1">'INC ST BORROW'!$C$70</definedName>
    <definedName name="BLPH20070905201017_15" localSheetId="9" hidden="1">'INT EXP'!$C$70</definedName>
    <definedName name="BLPH20070905201017_15" localSheetId="20" hidden="1">'NET CHG IN CASH'!$C$70</definedName>
    <definedName name="BLPH20070905201017_15" localSheetId="17" hidden="1">'NET INCOME'!$C$70</definedName>
    <definedName name="BLPH20070905201017_15" localSheetId="13" hidden="1">'NET NON OPR LOSS'!$C$70</definedName>
    <definedName name="BLPH20070905201017_15" localSheetId="14" hidden="1">'OPR INC'!$C$70</definedName>
    <definedName name="BLPH20070905201017_15" localSheetId="29" hidden="1">'OTHER FINANCE ACT'!$C$70</definedName>
    <definedName name="BLPH20070905201017_15" localSheetId="5" hidden="1">'R&amp;D'!$C$70</definedName>
    <definedName name="BLPH20070905201017_15" localSheetId="27" hidden="1">'REPAY LT DEBT'!$C$70</definedName>
    <definedName name="BLPH20070905201017_15" localSheetId="3" hidden="1">REVENUES!$C$70</definedName>
    <definedName name="BLPH20070905201017_15" localSheetId="15" hidden="1">'SALES PER EE'!$C$70</definedName>
    <definedName name="BLPH20070905201017_15" localSheetId="4" hidden="1">SGA!$C$70</definedName>
    <definedName name="BLPH20070905201017_15" localSheetId="33" hidden="1">SHAREHOLDERS!$C$70</definedName>
    <definedName name="BLPH20070905201017_15" localSheetId="10" hidden="1">'TAX EXP'!$C$70</definedName>
    <definedName name="BLPH20070905201017_15" localSheetId="12" hidden="1">'XO LOSS BEF TAX'!$C$70</definedName>
    <definedName name="BLPH20070905201017_16" localSheetId="23" hidden="1">'CAP EX'!$C$68</definedName>
    <definedName name="BLPH20070905201017_16" localSheetId="28" hidden="1">'CASH FROM FINANCE ACT'!$C$68</definedName>
    <definedName name="BLPH20070905201017_16" localSheetId="19" hidden="1">'CASH FROM OPR'!$C$68</definedName>
    <definedName name="BLPH20070905201017_16" localSheetId="30" hidden="1">'CASH PAID FOR INTEREST'!$C$68</definedName>
    <definedName name="BLPH20070905201017_16" localSheetId="21" hidden="1">'CHG NON CASH WCAP'!$C$68</definedName>
    <definedName name="BLPH20070905201017_16" localSheetId="31" hidden="1">'DECR IN CAP STOCK'!$C$68</definedName>
    <definedName name="BLPH20070905201017_16" localSheetId="7" hidden="1">'DEPR EXP'!$C$68</definedName>
    <definedName name="BLPH20070905201017_16" localSheetId="22" hidden="1">'DISP FIX ASSET'!$C$68</definedName>
    <definedName name="BLPH20070905201017_16" localSheetId="32" hidden="1">'DIVIDEND PAID'!$C$68</definedName>
    <definedName name="BLPH20070905201017_16" localSheetId="8" hidden="1">EBIT!$C$68</definedName>
    <definedName name="BLPH20070905201017_16" localSheetId="6" hidden="1">EBITDA!$C$68</definedName>
    <definedName name="BLPH20070905201017_16" localSheetId="16" hidden="1">EMPLOYEES!$C$68</definedName>
    <definedName name="BLPH20070905201017_16" localSheetId="34" hidden="1">'EQTY SHARES OUT'!$C$68</definedName>
    <definedName name="BLPH20070905201017_16" localSheetId="18" hidden="1">'FREE CASH FLOW'!$C$68</definedName>
    <definedName name="BLPH20070905201017_16" localSheetId="11" hidden="1">'INC BEF XO ITEM'!$C$68</definedName>
    <definedName name="BLPH20070905201017_16" localSheetId="26" hidden="1">'INC CAP STOCK'!$C$68</definedName>
    <definedName name="BLPH20070905201017_16" localSheetId="25" hidden="1">'INC LT DEBT'!$C$68</definedName>
    <definedName name="BLPH20070905201017_16" localSheetId="24" hidden="1">'INC ST BORROW'!$C$68</definedName>
    <definedName name="BLPH20070905201017_16" localSheetId="9" hidden="1">'INT EXP'!$C$68</definedName>
    <definedName name="BLPH20070905201017_16" localSheetId="20" hidden="1">'NET CHG IN CASH'!$C$68</definedName>
    <definedName name="BLPH20070905201017_16" localSheetId="17" hidden="1">'NET INCOME'!$C$68</definedName>
    <definedName name="BLPH20070905201017_16" localSheetId="13" hidden="1">'NET NON OPR LOSS'!$C$68</definedName>
    <definedName name="BLPH20070905201017_16" localSheetId="14" hidden="1">'OPR INC'!$C$68</definedName>
    <definedName name="BLPH20070905201017_16" localSheetId="29" hidden="1">'OTHER FINANCE ACT'!$C$68</definedName>
    <definedName name="BLPH20070905201017_16" localSheetId="5" hidden="1">'R&amp;D'!$C$68</definedName>
    <definedName name="BLPH20070905201017_16" localSheetId="27" hidden="1">'REPAY LT DEBT'!$C$68</definedName>
    <definedName name="BLPH20070905201017_16" localSheetId="3" hidden="1">REVENUES!$C$68</definedName>
    <definedName name="BLPH20070905201017_16" localSheetId="15" hidden="1">'SALES PER EE'!$C$68</definedName>
    <definedName name="BLPH20070905201017_16" localSheetId="4" hidden="1">SGA!$C$68</definedName>
    <definedName name="BLPH20070905201017_16" localSheetId="33" hidden="1">SHAREHOLDERS!$C$68</definedName>
    <definedName name="BLPH20070905201017_16" localSheetId="10" hidden="1">'TAX EXP'!$C$68</definedName>
    <definedName name="BLPH20070905201017_16" localSheetId="12" hidden="1">'XO LOSS BEF TAX'!$C$68</definedName>
    <definedName name="BLPH20070905201017_17" localSheetId="23" hidden="1">'CAP EX'!$C$66</definedName>
    <definedName name="BLPH20070905201017_17" localSheetId="28" hidden="1">'CASH FROM FINANCE ACT'!$C$66</definedName>
    <definedName name="BLPH20070905201017_17" localSheetId="19" hidden="1">'CASH FROM OPR'!$C$66</definedName>
    <definedName name="BLPH20070905201017_17" localSheetId="30" hidden="1">'CASH PAID FOR INTEREST'!$C$66</definedName>
    <definedName name="BLPH20070905201017_17" localSheetId="21" hidden="1">'CHG NON CASH WCAP'!$C$66</definedName>
    <definedName name="BLPH20070905201017_17" localSheetId="31" hidden="1">'DECR IN CAP STOCK'!$C$66</definedName>
    <definedName name="BLPH20070905201017_17" localSheetId="7" hidden="1">'DEPR EXP'!$C$66</definedName>
    <definedName name="BLPH20070905201017_17" localSheetId="22" hidden="1">'DISP FIX ASSET'!$C$66</definedName>
    <definedName name="BLPH20070905201017_17" localSheetId="32" hidden="1">'DIVIDEND PAID'!$C$66</definedName>
    <definedName name="BLPH20070905201017_17" localSheetId="8" hidden="1">EBIT!$C$66</definedName>
    <definedName name="BLPH20070905201017_17" localSheetId="6" hidden="1">EBITDA!$C$66</definedName>
    <definedName name="BLPH20070905201017_17" localSheetId="16" hidden="1">EMPLOYEES!$C$66</definedName>
    <definedName name="BLPH20070905201017_17" localSheetId="34" hidden="1">'EQTY SHARES OUT'!$C$66</definedName>
    <definedName name="BLPH20070905201017_17" localSheetId="18" hidden="1">'FREE CASH FLOW'!$C$66</definedName>
    <definedName name="BLPH20070905201017_17" localSheetId="11" hidden="1">'INC BEF XO ITEM'!$C$66</definedName>
    <definedName name="BLPH20070905201017_17" localSheetId="26" hidden="1">'INC CAP STOCK'!$C$66</definedName>
    <definedName name="BLPH20070905201017_17" localSheetId="25" hidden="1">'INC LT DEBT'!$C$66</definedName>
    <definedName name="BLPH20070905201017_17" localSheetId="24" hidden="1">'INC ST BORROW'!$C$66</definedName>
    <definedName name="BLPH20070905201017_17" localSheetId="9" hidden="1">'INT EXP'!$C$66</definedName>
    <definedName name="BLPH20070905201017_17" localSheetId="20" hidden="1">'NET CHG IN CASH'!$C$66</definedName>
    <definedName name="BLPH20070905201017_17" localSheetId="17" hidden="1">'NET INCOME'!$C$66</definedName>
    <definedName name="BLPH20070905201017_17" localSheetId="13" hidden="1">'NET NON OPR LOSS'!$C$66</definedName>
    <definedName name="BLPH20070905201017_17" localSheetId="14" hidden="1">'OPR INC'!$C$66</definedName>
    <definedName name="BLPH20070905201017_17" localSheetId="29" hidden="1">'OTHER FINANCE ACT'!$C$66</definedName>
    <definedName name="BLPH20070905201017_17" localSheetId="5" hidden="1">'R&amp;D'!$C$66</definedName>
    <definedName name="BLPH20070905201017_17" localSheetId="27" hidden="1">'REPAY LT DEBT'!$C$66</definedName>
    <definedName name="BLPH20070905201017_17" localSheetId="3" hidden="1">REVENUES!$C$66</definedName>
    <definedName name="BLPH20070905201017_17" localSheetId="15" hidden="1">'SALES PER EE'!$C$66</definedName>
    <definedName name="BLPH20070905201017_17" localSheetId="4" hidden="1">SGA!$C$66</definedName>
    <definedName name="BLPH20070905201017_17" localSheetId="33" hidden="1">SHAREHOLDERS!$C$66</definedName>
    <definedName name="BLPH20070905201017_17" localSheetId="10" hidden="1">'TAX EXP'!$C$66</definedName>
    <definedName name="BLPH20070905201017_17" localSheetId="12" hidden="1">'XO LOSS BEF TAX'!$C$66</definedName>
    <definedName name="BLPH20070905201017_18" localSheetId="23" hidden="1">'CAP EX'!$C$64</definedName>
    <definedName name="BLPH20070905201017_18" localSheetId="28" hidden="1">'CASH FROM FINANCE ACT'!$C$64</definedName>
    <definedName name="BLPH20070905201017_18" localSheetId="19" hidden="1">'CASH FROM OPR'!$C$64</definedName>
    <definedName name="BLPH20070905201017_18" localSheetId="30" hidden="1">'CASH PAID FOR INTEREST'!$C$64</definedName>
    <definedName name="BLPH20070905201017_18" localSheetId="21" hidden="1">'CHG NON CASH WCAP'!$C$64</definedName>
    <definedName name="BLPH20070905201017_18" localSheetId="31" hidden="1">'DECR IN CAP STOCK'!$C$64</definedName>
    <definedName name="BLPH20070905201017_18" localSheetId="7" hidden="1">'DEPR EXP'!$C$64</definedName>
    <definedName name="BLPH20070905201017_18" localSheetId="22" hidden="1">'DISP FIX ASSET'!$C$64</definedName>
    <definedName name="BLPH20070905201017_18" localSheetId="32" hidden="1">'DIVIDEND PAID'!$C$64</definedName>
    <definedName name="BLPH20070905201017_18" localSheetId="8" hidden="1">EBIT!$C$64</definedName>
    <definedName name="BLPH20070905201017_18" localSheetId="6" hidden="1">EBITDA!$C$64</definedName>
    <definedName name="BLPH20070905201017_18" localSheetId="16" hidden="1">EMPLOYEES!$C$64</definedName>
    <definedName name="BLPH20070905201017_18" localSheetId="34" hidden="1">'EQTY SHARES OUT'!$C$64</definedName>
    <definedName name="BLPH20070905201017_18" localSheetId="18" hidden="1">'FREE CASH FLOW'!$C$64</definedName>
    <definedName name="BLPH20070905201017_18" localSheetId="11" hidden="1">'INC BEF XO ITEM'!$C$64</definedName>
    <definedName name="BLPH20070905201017_18" localSheetId="26" hidden="1">'INC CAP STOCK'!$C$64</definedName>
    <definedName name="BLPH20070905201017_18" localSheetId="25" hidden="1">'INC LT DEBT'!$C$64</definedName>
    <definedName name="BLPH20070905201017_18" localSheetId="24" hidden="1">'INC ST BORROW'!$C$64</definedName>
    <definedName name="BLPH20070905201017_18" localSheetId="9" hidden="1">'INT EXP'!$C$64</definedName>
    <definedName name="BLPH20070905201017_18" localSheetId="20" hidden="1">'NET CHG IN CASH'!$C$64</definedName>
    <definedName name="BLPH20070905201017_18" localSheetId="17" hidden="1">'NET INCOME'!$C$64</definedName>
    <definedName name="BLPH20070905201017_18" localSheetId="13" hidden="1">'NET NON OPR LOSS'!$C$64</definedName>
    <definedName name="BLPH20070905201017_18" localSheetId="14" hidden="1">'OPR INC'!$C$64</definedName>
    <definedName name="BLPH20070905201017_18" localSheetId="29" hidden="1">'OTHER FINANCE ACT'!$C$64</definedName>
    <definedName name="BLPH20070905201017_18" localSheetId="5" hidden="1">'R&amp;D'!$C$64</definedName>
    <definedName name="BLPH20070905201017_18" localSheetId="27" hidden="1">'REPAY LT DEBT'!$C$64</definedName>
    <definedName name="BLPH20070905201017_18" localSheetId="3" hidden="1">REVENUES!$C$64</definedName>
    <definedName name="BLPH20070905201017_18" localSheetId="15" hidden="1">'SALES PER EE'!$C$64</definedName>
    <definedName name="BLPH20070905201017_18" localSheetId="4" hidden="1">SGA!$C$64</definedName>
    <definedName name="BLPH20070905201017_18" localSheetId="33" hidden="1">SHAREHOLDERS!$C$64</definedName>
    <definedName name="BLPH20070905201017_18" localSheetId="10" hidden="1">'TAX EXP'!$C$64</definedName>
    <definedName name="BLPH20070905201017_18" localSheetId="12" hidden="1">'XO LOSS BEF TAX'!$C$64</definedName>
    <definedName name="BLPH20070905201017_19" localSheetId="23" hidden="1">'CAP EX'!$C$62</definedName>
    <definedName name="BLPH20070905201017_19" localSheetId="28" hidden="1">'CASH FROM FINANCE ACT'!$C$62</definedName>
    <definedName name="BLPH20070905201017_19" localSheetId="19" hidden="1">'CASH FROM OPR'!$C$62</definedName>
    <definedName name="BLPH20070905201017_19" localSheetId="30" hidden="1">'CASH PAID FOR INTEREST'!$C$62</definedName>
    <definedName name="BLPH20070905201017_19" localSheetId="21" hidden="1">'CHG NON CASH WCAP'!$C$62</definedName>
    <definedName name="BLPH20070905201017_19" localSheetId="31" hidden="1">'DECR IN CAP STOCK'!$C$62</definedName>
    <definedName name="BLPH20070905201017_19" localSheetId="7" hidden="1">'DEPR EXP'!$C$62</definedName>
    <definedName name="BLPH20070905201017_19" localSheetId="22" hidden="1">'DISP FIX ASSET'!$C$62</definedName>
    <definedName name="BLPH20070905201017_19" localSheetId="32" hidden="1">'DIVIDEND PAID'!$C$62</definedName>
    <definedName name="BLPH20070905201017_19" localSheetId="8" hidden="1">EBIT!$C$62</definedName>
    <definedName name="BLPH20070905201017_19" localSheetId="6" hidden="1">EBITDA!$C$62</definedName>
    <definedName name="BLPH20070905201017_19" localSheetId="16" hidden="1">EMPLOYEES!$C$62</definedName>
    <definedName name="BLPH20070905201017_19" localSheetId="34" hidden="1">'EQTY SHARES OUT'!$C$62</definedName>
    <definedName name="BLPH20070905201017_19" localSheetId="18" hidden="1">'FREE CASH FLOW'!$C$62</definedName>
    <definedName name="BLPH20070905201017_19" localSheetId="11" hidden="1">'INC BEF XO ITEM'!$C$62</definedName>
    <definedName name="BLPH20070905201017_19" localSheetId="26" hidden="1">'INC CAP STOCK'!$C$62</definedName>
    <definedName name="BLPH20070905201017_19" localSheetId="25" hidden="1">'INC LT DEBT'!$C$62</definedName>
    <definedName name="BLPH20070905201017_19" localSheetId="24" hidden="1">'INC ST BORROW'!$C$62</definedName>
    <definedName name="BLPH20070905201017_19" localSheetId="9" hidden="1">'INT EXP'!$C$62</definedName>
    <definedName name="BLPH20070905201017_19" localSheetId="20" hidden="1">'NET CHG IN CASH'!$C$62</definedName>
    <definedName name="BLPH20070905201017_19" localSheetId="17" hidden="1">'NET INCOME'!$C$62</definedName>
    <definedName name="BLPH20070905201017_19" localSheetId="13" hidden="1">'NET NON OPR LOSS'!$C$62</definedName>
    <definedName name="BLPH20070905201017_19" localSheetId="14" hidden="1">'OPR INC'!$C$62</definedName>
    <definedName name="BLPH20070905201017_19" localSheetId="29" hidden="1">'OTHER FINANCE ACT'!$C$62</definedName>
    <definedName name="BLPH20070905201017_19" localSheetId="5" hidden="1">'R&amp;D'!$C$62</definedName>
    <definedName name="BLPH20070905201017_19" localSheetId="27" hidden="1">'REPAY LT DEBT'!$C$62</definedName>
    <definedName name="BLPH20070905201017_19" localSheetId="3" hidden="1">REVENUES!$C$62</definedName>
    <definedName name="BLPH20070905201017_19" localSheetId="15" hidden="1">'SALES PER EE'!$C$62</definedName>
    <definedName name="BLPH20070905201017_19" localSheetId="4" hidden="1">SGA!$C$62</definedName>
    <definedName name="BLPH20070905201017_19" localSheetId="33" hidden="1">SHAREHOLDERS!$C$62</definedName>
    <definedName name="BLPH20070905201017_19" localSheetId="10" hidden="1">'TAX EXP'!$C$62</definedName>
    <definedName name="BLPH20070905201017_19" localSheetId="12" hidden="1">'XO LOSS BEF TAX'!$C$62</definedName>
    <definedName name="BLPH20070905201017_2" localSheetId="23" hidden="1">'CAP EX'!$C$96</definedName>
    <definedName name="BLPH20070905201017_2" localSheetId="28" hidden="1">'CASH FROM FINANCE ACT'!$C$96</definedName>
    <definedName name="BLPH20070905201017_2" localSheetId="19" hidden="1">'CASH FROM OPR'!$C$96</definedName>
    <definedName name="BLPH20070905201017_2" localSheetId="30" hidden="1">'CASH PAID FOR INTEREST'!$C$96</definedName>
    <definedName name="BLPH20070905201017_2" localSheetId="21" hidden="1">'CHG NON CASH WCAP'!$C$96</definedName>
    <definedName name="BLPH20070905201017_2" localSheetId="31" hidden="1">'DECR IN CAP STOCK'!$C$96</definedName>
    <definedName name="BLPH20070905201017_2" localSheetId="7" hidden="1">'DEPR EXP'!$C$96</definedName>
    <definedName name="BLPH20070905201017_2" localSheetId="22" hidden="1">'DISP FIX ASSET'!$C$96</definedName>
    <definedName name="BLPH20070905201017_2" localSheetId="32" hidden="1">'DIVIDEND PAID'!$C$96</definedName>
    <definedName name="BLPH20070905201017_2" localSheetId="8" hidden="1">EBIT!$C$96</definedName>
    <definedName name="BLPH20070905201017_2" localSheetId="6" hidden="1">EBITDA!$C$96</definedName>
    <definedName name="BLPH20070905201017_2" localSheetId="16" hidden="1">EMPLOYEES!$C$96</definedName>
    <definedName name="BLPH20070905201017_2" localSheetId="34" hidden="1">'EQTY SHARES OUT'!$C$96</definedName>
    <definedName name="BLPH20070905201017_2" localSheetId="18" hidden="1">'FREE CASH FLOW'!$C$96</definedName>
    <definedName name="BLPH20070905201017_2" localSheetId="11" hidden="1">'INC BEF XO ITEM'!$C$96</definedName>
    <definedName name="BLPH20070905201017_2" localSheetId="26" hidden="1">'INC CAP STOCK'!$C$96</definedName>
    <definedName name="BLPH20070905201017_2" localSheetId="25" hidden="1">'INC LT DEBT'!$C$96</definedName>
    <definedName name="BLPH20070905201017_2" localSheetId="24" hidden="1">'INC ST BORROW'!$C$96</definedName>
    <definedName name="BLPH20070905201017_2" localSheetId="9" hidden="1">'INT EXP'!$C$96</definedName>
    <definedName name="BLPH20070905201017_2" localSheetId="20" hidden="1">'NET CHG IN CASH'!$C$96</definedName>
    <definedName name="BLPH20070905201017_2" localSheetId="17" hidden="1">'NET INCOME'!$C$96</definedName>
    <definedName name="BLPH20070905201017_2" localSheetId="13" hidden="1">'NET NON OPR LOSS'!$C$96</definedName>
    <definedName name="BLPH20070905201017_2" localSheetId="14" hidden="1">'OPR INC'!$C$96</definedName>
    <definedName name="BLPH20070905201017_2" localSheetId="29" hidden="1">'OTHER FINANCE ACT'!$C$96</definedName>
    <definedName name="BLPH20070905201017_2" localSheetId="5" hidden="1">'R&amp;D'!$C$96</definedName>
    <definedName name="BLPH20070905201017_2" localSheetId="27" hidden="1">'REPAY LT DEBT'!$C$96</definedName>
    <definedName name="BLPH20070905201017_2" localSheetId="3" hidden="1">REVENUES!$C$96</definedName>
    <definedName name="BLPH20070905201017_2" localSheetId="15" hidden="1">'SALES PER EE'!$C$96</definedName>
    <definedName name="BLPH20070905201017_2" localSheetId="4" hidden="1">SGA!$C$96</definedName>
    <definedName name="BLPH20070905201017_2" localSheetId="33" hidden="1">SHAREHOLDERS!$C$96</definedName>
    <definedName name="BLPH20070905201017_2" localSheetId="10" hidden="1">'TAX EXP'!$C$96</definedName>
    <definedName name="BLPH20070905201017_2" localSheetId="12" hidden="1">'XO LOSS BEF TAX'!$C$96</definedName>
    <definedName name="BLPH20070905201017_20" localSheetId="23" hidden="1">'CAP EX'!$C$60</definedName>
    <definedName name="BLPH20070905201017_20" localSheetId="28" hidden="1">'CASH FROM FINANCE ACT'!$C$60</definedName>
    <definedName name="BLPH20070905201017_20" localSheetId="19" hidden="1">'CASH FROM OPR'!$C$60</definedName>
    <definedName name="BLPH20070905201017_20" localSheetId="30" hidden="1">'CASH PAID FOR INTEREST'!$C$60</definedName>
    <definedName name="BLPH20070905201017_20" localSheetId="21" hidden="1">'CHG NON CASH WCAP'!$C$60</definedName>
    <definedName name="BLPH20070905201017_20" localSheetId="31" hidden="1">'DECR IN CAP STOCK'!$C$60</definedName>
    <definedName name="BLPH20070905201017_20" localSheetId="7" hidden="1">'DEPR EXP'!$C$60</definedName>
    <definedName name="BLPH20070905201017_20" localSheetId="22" hidden="1">'DISP FIX ASSET'!$C$60</definedName>
    <definedName name="BLPH20070905201017_20" localSheetId="32" hidden="1">'DIVIDEND PAID'!$C$60</definedName>
    <definedName name="BLPH20070905201017_20" localSheetId="8" hidden="1">EBIT!$C$60</definedName>
    <definedName name="BLPH20070905201017_20" localSheetId="6" hidden="1">EBITDA!$C$60</definedName>
    <definedName name="BLPH20070905201017_20" localSheetId="16" hidden="1">EMPLOYEES!$C$60</definedName>
    <definedName name="BLPH20070905201017_20" localSheetId="34" hidden="1">'EQTY SHARES OUT'!$C$60</definedName>
    <definedName name="BLPH20070905201017_20" localSheetId="18" hidden="1">'FREE CASH FLOW'!$C$60</definedName>
    <definedName name="BLPH20070905201017_20" localSheetId="11" hidden="1">'INC BEF XO ITEM'!$C$60</definedName>
    <definedName name="BLPH20070905201017_20" localSheetId="26" hidden="1">'INC CAP STOCK'!$C$60</definedName>
    <definedName name="BLPH20070905201017_20" localSheetId="25" hidden="1">'INC LT DEBT'!$C$60</definedName>
    <definedName name="BLPH20070905201017_20" localSheetId="24" hidden="1">'INC ST BORROW'!$C$60</definedName>
    <definedName name="BLPH20070905201017_20" localSheetId="9" hidden="1">'INT EXP'!$C$60</definedName>
    <definedName name="BLPH20070905201017_20" localSheetId="20" hidden="1">'NET CHG IN CASH'!$C$60</definedName>
    <definedName name="BLPH20070905201017_20" localSheetId="17" hidden="1">'NET INCOME'!$C$60</definedName>
    <definedName name="BLPH20070905201017_20" localSheetId="13" hidden="1">'NET NON OPR LOSS'!$C$60</definedName>
    <definedName name="BLPH20070905201017_20" localSheetId="14" hidden="1">'OPR INC'!$C$60</definedName>
    <definedName name="BLPH20070905201017_20" localSheetId="29" hidden="1">'OTHER FINANCE ACT'!$C$60</definedName>
    <definedName name="BLPH20070905201017_20" localSheetId="5" hidden="1">'R&amp;D'!$C$60</definedName>
    <definedName name="BLPH20070905201017_20" localSheetId="27" hidden="1">'REPAY LT DEBT'!$C$60</definedName>
    <definedName name="BLPH20070905201017_20" localSheetId="3" hidden="1">REVENUES!$C$60</definedName>
    <definedName name="BLPH20070905201017_20" localSheetId="15" hidden="1">'SALES PER EE'!$C$60</definedName>
    <definedName name="BLPH20070905201017_20" localSheetId="4" hidden="1">SGA!$C$60</definedName>
    <definedName name="BLPH20070905201017_20" localSheetId="33" hidden="1">SHAREHOLDERS!$C$60</definedName>
    <definedName name="BLPH20070905201017_20" localSheetId="10" hidden="1">'TAX EXP'!$C$60</definedName>
    <definedName name="BLPH20070905201017_20" localSheetId="12" hidden="1">'XO LOSS BEF TAX'!$C$60</definedName>
    <definedName name="BLPH20070905201017_3" localSheetId="23" hidden="1">'CAP EX'!$C$94</definedName>
    <definedName name="BLPH20070905201017_3" localSheetId="28" hidden="1">'CASH FROM FINANCE ACT'!$C$94</definedName>
    <definedName name="BLPH20070905201017_3" localSheetId="19" hidden="1">'CASH FROM OPR'!$C$94</definedName>
    <definedName name="BLPH20070905201017_3" localSheetId="30" hidden="1">'CASH PAID FOR INTEREST'!$C$94</definedName>
    <definedName name="BLPH20070905201017_3" localSheetId="21" hidden="1">'CHG NON CASH WCAP'!$C$94</definedName>
    <definedName name="BLPH20070905201017_3" localSheetId="31" hidden="1">'DECR IN CAP STOCK'!$C$94</definedName>
    <definedName name="BLPH20070905201017_3" localSheetId="7" hidden="1">'DEPR EXP'!$C$94</definedName>
    <definedName name="BLPH20070905201017_3" localSheetId="22" hidden="1">'DISP FIX ASSET'!$C$94</definedName>
    <definedName name="BLPH20070905201017_3" localSheetId="32" hidden="1">'DIVIDEND PAID'!$C$94</definedName>
    <definedName name="BLPH20070905201017_3" localSheetId="8" hidden="1">EBIT!$C$94</definedName>
    <definedName name="BLPH20070905201017_3" localSheetId="6" hidden="1">EBITDA!$C$94</definedName>
    <definedName name="BLPH20070905201017_3" localSheetId="16" hidden="1">EMPLOYEES!$C$94</definedName>
    <definedName name="BLPH20070905201017_3" localSheetId="34" hidden="1">'EQTY SHARES OUT'!$C$94</definedName>
    <definedName name="BLPH20070905201017_3" localSheetId="18" hidden="1">'FREE CASH FLOW'!$C$94</definedName>
    <definedName name="BLPH20070905201017_3" localSheetId="11" hidden="1">'INC BEF XO ITEM'!$C$94</definedName>
    <definedName name="BLPH20070905201017_3" localSheetId="26" hidden="1">'INC CAP STOCK'!$C$94</definedName>
    <definedName name="BLPH20070905201017_3" localSheetId="25" hidden="1">'INC LT DEBT'!$C$94</definedName>
    <definedName name="BLPH20070905201017_3" localSheetId="24" hidden="1">'INC ST BORROW'!$C$94</definedName>
    <definedName name="BLPH20070905201017_3" localSheetId="9" hidden="1">'INT EXP'!$C$94</definedName>
    <definedName name="BLPH20070905201017_3" localSheetId="20" hidden="1">'NET CHG IN CASH'!$C$94</definedName>
    <definedName name="BLPH20070905201017_3" localSheetId="17" hidden="1">'NET INCOME'!$C$94</definedName>
    <definedName name="BLPH20070905201017_3" localSheetId="13" hidden="1">'NET NON OPR LOSS'!$C$94</definedName>
    <definedName name="BLPH20070905201017_3" localSheetId="14" hidden="1">'OPR INC'!$C$94</definedName>
    <definedName name="BLPH20070905201017_3" localSheetId="29" hidden="1">'OTHER FINANCE ACT'!$C$94</definedName>
    <definedName name="BLPH20070905201017_3" localSheetId="5" hidden="1">'R&amp;D'!$C$94</definedName>
    <definedName name="BLPH20070905201017_3" localSheetId="27" hidden="1">'REPAY LT DEBT'!$C$94</definedName>
    <definedName name="BLPH20070905201017_3" localSheetId="3" hidden="1">REVENUES!$C$94</definedName>
    <definedName name="BLPH20070905201017_3" localSheetId="15" hidden="1">'SALES PER EE'!$C$94</definedName>
    <definedName name="BLPH20070905201017_3" localSheetId="4" hidden="1">SGA!$C$94</definedName>
    <definedName name="BLPH20070905201017_3" localSheetId="33" hidden="1">SHAREHOLDERS!$C$94</definedName>
    <definedName name="BLPH20070905201017_3" localSheetId="10" hidden="1">'TAX EXP'!$C$94</definedName>
    <definedName name="BLPH20070905201017_3" localSheetId="12" hidden="1">'XO LOSS BEF TAX'!$C$94</definedName>
    <definedName name="BLPH20070905201017_4" localSheetId="23" hidden="1">'CAP EX'!$C$92</definedName>
    <definedName name="BLPH20070905201017_4" localSheetId="28" hidden="1">'CASH FROM FINANCE ACT'!$C$92</definedName>
    <definedName name="BLPH20070905201017_4" localSheetId="19" hidden="1">'CASH FROM OPR'!$C$92</definedName>
    <definedName name="BLPH20070905201017_4" localSheetId="30" hidden="1">'CASH PAID FOR INTEREST'!$C$92</definedName>
    <definedName name="BLPH20070905201017_4" localSheetId="21" hidden="1">'CHG NON CASH WCAP'!$C$92</definedName>
    <definedName name="BLPH20070905201017_4" localSheetId="31" hidden="1">'DECR IN CAP STOCK'!$C$92</definedName>
    <definedName name="BLPH20070905201017_4" localSheetId="7" hidden="1">'DEPR EXP'!$C$92</definedName>
    <definedName name="BLPH20070905201017_4" localSheetId="22" hidden="1">'DISP FIX ASSET'!$C$92</definedName>
    <definedName name="BLPH20070905201017_4" localSheetId="32" hidden="1">'DIVIDEND PAID'!$C$92</definedName>
    <definedName name="BLPH20070905201017_4" localSheetId="8" hidden="1">EBIT!$C$92</definedName>
    <definedName name="BLPH20070905201017_4" localSheetId="6" hidden="1">EBITDA!$C$92</definedName>
    <definedName name="BLPH20070905201017_4" localSheetId="16" hidden="1">EMPLOYEES!$C$92</definedName>
    <definedName name="BLPH20070905201017_4" localSheetId="34" hidden="1">'EQTY SHARES OUT'!$C$92</definedName>
    <definedName name="BLPH20070905201017_4" localSheetId="18" hidden="1">'FREE CASH FLOW'!$C$92</definedName>
    <definedName name="BLPH20070905201017_4" localSheetId="11" hidden="1">'INC BEF XO ITEM'!$C$92</definedName>
    <definedName name="BLPH20070905201017_4" localSheetId="26" hidden="1">'INC CAP STOCK'!$C$92</definedName>
    <definedName name="BLPH20070905201017_4" localSheetId="25" hidden="1">'INC LT DEBT'!$C$92</definedName>
    <definedName name="BLPH20070905201017_4" localSheetId="24" hidden="1">'INC ST BORROW'!$C$92</definedName>
    <definedName name="BLPH20070905201017_4" localSheetId="9" hidden="1">'INT EXP'!$C$92</definedName>
    <definedName name="BLPH20070905201017_4" localSheetId="20" hidden="1">'NET CHG IN CASH'!$C$92</definedName>
    <definedName name="BLPH20070905201017_4" localSheetId="17" hidden="1">'NET INCOME'!$C$92</definedName>
    <definedName name="BLPH20070905201017_4" localSheetId="13" hidden="1">'NET NON OPR LOSS'!$C$92</definedName>
    <definedName name="BLPH20070905201017_4" localSheetId="14" hidden="1">'OPR INC'!$C$92</definedName>
    <definedName name="BLPH20070905201017_4" localSheetId="29" hidden="1">'OTHER FINANCE ACT'!$C$92</definedName>
    <definedName name="BLPH20070905201017_4" localSheetId="5" hidden="1">'R&amp;D'!$C$92</definedName>
    <definedName name="BLPH20070905201017_4" localSheetId="27" hidden="1">'REPAY LT DEBT'!$C$92</definedName>
    <definedName name="BLPH20070905201017_4" localSheetId="3" hidden="1">REVENUES!$C$92</definedName>
    <definedName name="BLPH20070905201017_4" localSheetId="15" hidden="1">'SALES PER EE'!$C$92</definedName>
    <definedName name="BLPH20070905201017_4" localSheetId="4" hidden="1">SGA!$C$92</definedName>
    <definedName name="BLPH20070905201017_4" localSheetId="33" hidden="1">SHAREHOLDERS!$C$92</definedName>
    <definedName name="BLPH20070905201017_4" localSheetId="10" hidden="1">'TAX EXP'!$C$92</definedName>
    <definedName name="BLPH20070905201017_4" localSheetId="12" hidden="1">'XO LOSS BEF TAX'!$C$92</definedName>
    <definedName name="BLPH20070905201017_5" localSheetId="23" hidden="1">'CAP EX'!$C$90</definedName>
    <definedName name="BLPH20070905201017_5" localSheetId="28" hidden="1">'CASH FROM FINANCE ACT'!$C$90</definedName>
    <definedName name="BLPH20070905201017_5" localSheetId="19" hidden="1">'CASH FROM OPR'!$C$90</definedName>
    <definedName name="BLPH20070905201017_5" localSheetId="30" hidden="1">'CASH PAID FOR INTEREST'!$C$90</definedName>
    <definedName name="BLPH20070905201017_5" localSheetId="21" hidden="1">'CHG NON CASH WCAP'!$C$90</definedName>
    <definedName name="BLPH20070905201017_5" localSheetId="31" hidden="1">'DECR IN CAP STOCK'!$C$90</definedName>
    <definedName name="BLPH20070905201017_5" localSheetId="7" hidden="1">'DEPR EXP'!$C$90</definedName>
    <definedName name="BLPH20070905201017_5" localSheetId="22" hidden="1">'DISP FIX ASSET'!$C$90</definedName>
    <definedName name="BLPH20070905201017_5" localSheetId="32" hidden="1">'DIVIDEND PAID'!$C$90</definedName>
    <definedName name="BLPH20070905201017_5" localSheetId="8" hidden="1">EBIT!$C$90</definedName>
    <definedName name="BLPH20070905201017_5" localSheetId="6" hidden="1">EBITDA!$C$90</definedName>
    <definedName name="BLPH20070905201017_5" localSheetId="16" hidden="1">EMPLOYEES!$C$90</definedName>
    <definedName name="BLPH20070905201017_5" localSheetId="34" hidden="1">'EQTY SHARES OUT'!$C$90</definedName>
    <definedName name="BLPH20070905201017_5" localSheetId="18" hidden="1">'FREE CASH FLOW'!$C$90</definedName>
    <definedName name="BLPH20070905201017_5" localSheetId="11" hidden="1">'INC BEF XO ITEM'!$C$90</definedName>
    <definedName name="BLPH20070905201017_5" localSheetId="26" hidden="1">'INC CAP STOCK'!$C$90</definedName>
    <definedName name="BLPH20070905201017_5" localSheetId="25" hidden="1">'INC LT DEBT'!$C$90</definedName>
    <definedName name="BLPH20070905201017_5" localSheetId="24" hidden="1">'INC ST BORROW'!$C$90</definedName>
    <definedName name="BLPH20070905201017_5" localSheetId="9" hidden="1">'INT EXP'!$C$90</definedName>
    <definedName name="BLPH20070905201017_5" localSheetId="20" hidden="1">'NET CHG IN CASH'!$C$90</definedName>
    <definedName name="BLPH20070905201017_5" localSheetId="17" hidden="1">'NET INCOME'!$C$90</definedName>
    <definedName name="BLPH20070905201017_5" localSheetId="13" hidden="1">'NET NON OPR LOSS'!$C$90</definedName>
    <definedName name="BLPH20070905201017_5" localSheetId="14" hidden="1">'OPR INC'!$C$90</definedName>
    <definedName name="BLPH20070905201017_5" localSheetId="29" hidden="1">'OTHER FINANCE ACT'!$C$90</definedName>
    <definedName name="BLPH20070905201017_5" localSheetId="5" hidden="1">'R&amp;D'!$C$90</definedName>
    <definedName name="BLPH20070905201017_5" localSheetId="27" hidden="1">'REPAY LT DEBT'!$C$90</definedName>
    <definedName name="BLPH20070905201017_5" localSheetId="3" hidden="1">REVENUES!$C$90</definedName>
    <definedName name="BLPH20070905201017_5" localSheetId="15" hidden="1">'SALES PER EE'!$C$90</definedName>
    <definedName name="BLPH20070905201017_5" localSheetId="4" hidden="1">SGA!$C$90</definedName>
    <definedName name="BLPH20070905201017_5" localSheetId="33" hidden="1">SHAREHOLDERS!$C$90</definedName>
    <definedName name="BLPH20070905201017_5" localSheetId="10" hidden="1">'TAX EXP'!$C$90</definedName>
    <definedName name="BLPH20070905201017_5" localSheetId="12" hidden="1">'XO LOSS BEF TAX'!$C$90</definedName>
    <definedName name="BLPH20070905201017_6" localSheetId="23" hidden="1">'CAP EX'!$C$88</definedName>
    <definedName name="BLPH20070905201017_6" localSheetId="28" hidden="1">'CASH FROM FINANCE ACT'!$C$88</definedName>
    <definedName name="BLPH20070905201017_6" localSheetId="19" hidden="1">'CASH FROM OPR'!$C$88</definedName>
    <definedName name="BLPH20070905201017_6" localSheetId="30" hidden="1">'CASH PAID FOR INTEREST'!$C$88</definedName>
    <definedName name="BLPH20070905201017_6" localSheetId="21" hidden="1">'CHG NON CASH WCAP'!$C$88</definedName>
    <definedName name="BLPH20070905201017_6" localSheetId="31" hidden="1">'DECR IN CAP STOCK'!$C$88</definedName>
    <definedName name="BLPH20070905201017_6" localSheetId="7" hidden="1">'DEPR EXP'!$C$88</definedName>
    <definedName name="BLPH20070905201017_6" localSheetId="22" hidden="1">'DISP FIX ASSET'!$C$88</definedName>
    <definedName name="BLPH20070905201017_6" localSheetId="32" hidden="1">'DIVIDEND PAID'!$C$88</definedName>
    <definedName name="BLPH20070905201017_6" localSheetId="8" hidden="1">EBIT!$C$88</definedName>
    <definedName name="BLPH20070905201017_6" localSheetId="6" hidden="1">EBITDA!$C$88</definedName>
    <definedName name="BLPH20070905201017_6" localSheetId="16" hidden="1">EMPLOYEES!$C$88</definedName>
    <definedName name="BLPH20070905201017_6" localSheetId="34" hidden="1">'EQTY SHARES OUT'!$C$88</definedName>
    <definedName name="BLPH20070905201017_6" localSheetId="18" hidden="1">'FREE CASH FLOW'!$C$88</definedName>
    <definedName name="BLPH20070905201017_6" localSheetId="11" hidden="1">'INC BEF XO ITEM'!$C$88</definedName>
    <definedName name="BLPH20070905201017_6" localSheetId="26" hidden="1">'INC CAP STOCK'!$C$88</definedName>
    <definedName name="BLPH20070905201017_6" localSheetId="25" hidden="1">'INC LT DEBT'!$C$88</definedName>
    <definedName name="BLPH20070905201017_6" localSheetId="24" hidden="1">'INC ST BORROW'!$C$88</definedName>
    <definedName name="BLPH20070905201017_6" localSheetId="9" hidden="1">'INT EXP'!$C$88</definedName>
    <definedName name="BLPH20070905201017_6" localSheetId="20" hidden="1">'NET CHG IN CASH'!$C$88</definedName>
    <definedName name="BLPH20070905201017_6" localSheetId="17" hidden="1">'NET INCOME'!$C$88</definedName>
    <definedName name="BLPH20070905201017_6" localSheetId="13" hidden="1">'NET NON OPR LOSS'!$C$88</definedName>
    <definedName name="BLPH20070905201017_6" localSheetId="14" hidden="1">'OPR INC'!$C$88</definedName>
    <definedName name="BLPH20070905201017_6" localSheetId="29" hidden="1">'OTHER FINANCE ACT'!$C$88</definedName>
    <definedName name="BLPH20070905201017_6" localSheetId="5" hidden="1">'R&amp;D'!$C$88</definedName>
    <definedName name="BLPH20070905201017_6" localSheetId="27" hidden="1">'REPAY LT DEBT'!$C$88</definedName>
    <definedName name="BLPH20070905201017_6" localSheetId="3" hidden="1">REVENUES!$C$88</definedName>
    <definedName name="BLPH20070905201017_6" localSheetId="15" hidden="1">'SALES PER EE'!$C$88</definedName>
    <definedName name="BLPH20070905201017_6" localSheetId="4" hidden="1">SGA!$C$88</definedName>
    <definedName name="BLPH20070905201017_6" localSheetId="33" hidden="1">SHAREHOLDERS!$C$88</definedName>
    <definedName name="BLPH20070905201017_6" localSheetId="10" hidden="1">'TAX EXP'!$C$88</definedName>
    <definedName name="BLPH20070905201017_6" localSheetId="12" hidden="1">'XO LOSS BEF TAX'!$C$88</definedName>
    <definedName name="BLPH20070905201017_7" localSheetId="23" hidden="1">'CAP EX'!$C$86</definedName>
    <definedName name="BLPH20070905201017_7" localSheetId="28" hidden="1">'CASH FROM FINANCE ACT'!$C$86</definedName>
    <definedName name="BLPH20070905201017_7" localSheetId="19" hidden="1">'CASH FROM OPR'!$C$86</definedName>
    <definedName name="BLPH20070905201017_7" localSheetId="30" hidden="1">'CASH PAID FOR INTEREST'!$C$86</definedName>
    <definedName name="BLPH20070905201017_7" localSheetId="21" hidden="1">'CHG NON CASH WCAP'!$C$86</definedName>
    <definedName name="BLPH20070905201017_7" localSheetId="31" hidden="1">'DECR IN CAP STOCK'!$C$86</definedName>
    <definedName name="BLPH20070905201017_7" localSheetId="7" hidden="1">'DEPR EXP'!$C$86</definedName>
    <definedName name="BLPH20070905201017_7" localSheetId="22" hidden="1">'DISP FIX ASSET'!$C$86</definedName>
    <definedName name="BLPH20070905201017_7" localSheetId="32" hidden="1">'DIVIDEND PAID'!$C$86</definedName>
    <definedName name="BLPH20070905201017_7" localSheetId="8" hidden="1">EBIT!$C$86</definedName>
    <definedName name="BLPH20070905201017_7" localSheetId="6" hidden="1">EBITDA!$C$86</definedName>
    <definedName name="BLPH20070905201017_7" localSheetId="16" hidden="1">EMPLOYEES!$C$86</definedName>
    <definedName name="BLPH20070905201017_7" localSheetId="34" hidden="1">'EQTY SHARES OUT'!$C$86</definedName>
    <definedName name="BLPH20070905201017_7" localSheetId="18" hidden="1">'FREE CASH FLOW'!$C$86</definedName>
    <definedName name="BLPH20070905201017_7" localSheetId="11" hidden="1">'INC BEF XO ITEM'!$C$86</definedName>
    <definedName name="BLPH20070905201017_7" localSheetId="26" hidden="1">'INC CAP STOCK'!$C$86</definedName>
    <definedName name="BLPH20070905201017_7" localSheetId="25" hidden="1">'INC LT DEBT'!$C$86</definedName>
    <definedName name="BLPH20070905201017_7" localSheetId="24" hidden="1">'INC ST BORROW'!$C$86</definedName>
    <definedName name="BLPH20070905201017_7" localSheetId="9" hidden="1">'INT EXP'!$C$86</definedName>
    <definedName name="BLPH20070905201017_7" localSheetId="20" hidden="1">'NET CHG IN CASH'!$C$86</definedName>
    <definedName name="BLPH20070905201017_7" localSheetId="17" hidden="1">'NET INCOME'!$C$86</definedName>
    <definedName name="BLPH20070905201017_7" localSheetId="13" hidden="1">'NET NON OPR LOSS'!$C$86</definedName>
    <definedName name="BLPH20070905201017_7" localSheetId="14" hidden="1">'OPR INC'!$C$86</definedName>
    <definedName name="BLPH20070905201017_7" localSheetId="29" hidden="1">'OTHER FINANCE ACT'!$C$86</definedName>
    <definedName name="BLPH20070905201017_7" localSheetId="5" hidden="1">'R&amp;D'!$C$86</definedName>
    <definedName name="BLPH20070905201017_7" localSheetId="27" hidden="1">'REPAY LT DEBT'!$C$86</definedName>
    <definedName name="BLPH20070905201017_7" localSheetId="3" hidden="1">REVENUES!$C$86</definedName>
    <definedName name="BLPH20070905201017_7" localSheetId="15" hidden="1">'SALES PER EE'!$C$86</definedName>
    <definedName name="BLPH20070905201017_7" localSheetId="4" hidden="1">SGA!$C$86</definedName>
    <definedName name="BLPH20070905201017_7" localSheetId="33" hidden="1">SHAREHOLDERS!$C$86</definedName>
    <definedName name="BLPH20070905201017_7" localSheetId="10" hidden="1">'TAX EXP'!$C$86</definedName>
    <definedName name="BLPH20070905201017_7" localSheetId="12" hidden="1">'XO LOSS BEF TAX'!$C$86</definedName>
    <definedName name="BLPH20070905201017_8" localSheetId="23" hidden="1">'CAP EX'!$C$84</definedName>
    <definedName name="BLPH20070905201017_8" localSheetId="28" hidden="1">'CASH FROM FINANCE ACT'!$C$84</definedName>
    <definedName name="BLPH20070905201017_8" localSheetId="19" hidden="1">'CASH FROM OPR'!$C$84</definedName>
    <definedName name="BLPH20070905201017_8" localSheetId="30" hidden="1">'CASH PAID FOR INTEREST'!$C$84</definedName>
    <definedName name="BLPH20070905201017_8" localSheetId="21" hidden="1">'CHG NON CASH WCAP'!$C$84</definedName>
    <definedName name="BLPH20070905201017_8" localSheetId="31" hidden="1">'DECR IN CAP STOCK'!$C$84</definedName>
    <definedName name="BLPH20070905201017_8" localSheetId="7" hidden="1">'DEPR EXP'!$C$84</definedName>
    <definedName name="BLPH20070905201017_8" localSheetId="22" hidden="1">'DISP FIX ASSET'!$C$84</definedName>
    <definedName name="BLPH20070905201017_8" localSheetId="32" hidden="1">'DIVIDEND PAID'!$C$84</definedName>
    <definedName name="BLPH20070905201017_8" localSheetId="8" hidden="1">EBIT!$C$84</definedName>
    <definedName name="BLPH20070905201017_8" localSheetId="6" hidden="1">EBITDA!$C$84</definedName>
    <definedName name="BLPH20070905201017_8" localSheetId="16" hidden="1">EMPLOYEES!$C$84</definedName>
    <definedName name="BLPH20070905201017_8" localSheetId="34" hidden="1">'EQTY SHARES OUT'!$C$84</definedName>
    <definedName name="BLPH20070905201017_8" localSheetId="18" hidden="1">'FREE CASH FLOW'!$C$84</definedName>
    <definedName name="BLPH20070905201017_8" localSheetId="11" hidden="1">'INC BEF XO ITEM'!$C$84</definedName>
    <definedName name="BLPH20070905201017_8" localSheetId="26" hidden="1">'INC CAP STOCK'!$C$84</definedName>
    <definedName name="BLPH20070905201017_8" localSheetId="25" hidden="1">'INC LT DEBT'!$C$84</definedName>
    <definedName name="BLPH20070905201017_8" localSheetId="24" hidden="1">'INC ST BORROW'!$C$84</definedName>
    <definedName name="BLPH20070905201017_8" localSheetId="9" hidden="1">'INT EXP'!$C$84</definedName>
    <definedName name="BLPH20070905201017_8" localSheetId="20" hidden="1">'NET CHG IN CASH'!$C$84</definedName>
    <definedName name="BLPH20070905201017_8" localSheetId="17" hidden="1">'NET INCOME'!$C$84</definedName>
    <definedName name="BLPH20070905201017_8" localSheetId="13" hidden="1">'NET NON OPR LOSS'!$C$84</definedName>
    <definedName name="BLPH20070905201017_8" localSheetId="14" hidden="1">'OPR INC'!$C$84</definedName>
    <definedName name="BLPH20070905201017_8" localSheetId="29" hidden="1">'OTHER FINANCE ACT'!$C$84</definedName>
    <definedName name="BLPH20070905201017_8" localSheetId="5" hidden="1">'R&amp;D'!$C$84</definedName>
    <definedName name="BLPH20070905201017_8" localSheetId="27" hidden="1">'REPAY LT DEBT'!$C$84</definedName>
    <definedName name="BLPH20070905201017_8" localSheetId="3" hidden="1">REVENUES!$C$84</definedName>
    <definedName name="BLPH20070905201017_8" localSheetId="15" hidden="1">'SALES PER EE'!$C$84</definedName>
    <definedName name="BLPH20070905201017_8" localSheetId="4" hidden="1">SGA!$C$84</definedName>
    <definedName name="BLPH20070905201017_8" localSheetId="33" hidden="1">SHAREHOLDERS!$C$84</definedName>
    <definedName name="BLPH20070905201017_8" localSheetId="10" hidden="1">'TAX EXP'!$C$84</definedName>
    <definedName name="BLPH20070905201017_8" localSheetId="12" hidden="1">'XO LOSS BEF TAX'!$C$84</definedName>
    <definedName name="BLPH20070905201017_9" localSheetId="23" hidden="1">'CAP EX'!$C$82</definedName>
    <definedName name="BLPH20070905201017_9" localSheetId="28" hidden="1">'CASH FROM FINANCE ACT'!$C$82</definedName>
    <definedName name="BLPH20070905201017_9" localSheetId="19" hidden="1">'CASH FROM OPR'!$C$82</definedName>
    <definedName name="BLPH20070905201017_9" localSheetId="30" hidden="1">'CASH PAID FOR INTEREST'!$C$82</definedName>
    <definedName name="BLPH20070905201017_9" localSheetId="21" hidden="1">'CHG NON CASH WCAP'!$C$82</definedName>
    <definedName name="BLPH20070905201017_9" localSheetId="31" hidden="1">'DECR IN CAP STOCK'!$C$82</definedName>
    <definedName name="BLPH20070905201017_9" localSheetId="7" hidden="1">'DEPR EXP'!$C$82</definedName>
    <definedName name="BLPH20070905201017_9" localSheetId="22" hidden="1">'DISP FIX ASSET'!$C$82</definedName>
    <definedName name="BLPH20070905201017_9" localSheetId="32" hidden="1">'DIVIDEND PAID'!$C$82</definedName>
    <definedName name="BLPH20070905201017_9" localSheetId="8" hidden="1">EBIT!$C$82</definedName>
    <definedName name="BLPH20070905201017_9" localSheetId="6" hidden="1">EBITDA!$C$82</definedName>
    <definedName name="BLPH20070905201017_9" localSheetId="16" hidden="1">EMPLOYEES!$C$82</definedName>
    <definedName name="BLPH20070905201017_9" localSheetId="34" hidden="1">'EQTY SHARES OUT'!$C$82</definedName>
    <definedName name="BLPH20070905201017_9" localSheetId="18" hidden="1">'FREE CASH FLOW'!$C$82</definedName>
    <definedName name="BLPH20070905201017_9" localSheetId="11" hidden="1">'INC BEF XO ITEM'!$C$82</definedName>
    <definedName name="BLPH20070905201017_9" localSheetId="26" hidden="1">'INC CAP STOCK'!$C$82</definedName>
    <definedName name="BLPH20070905201017_9" localSheetId="25" hidden="1">'INC LT DEBT'!$C$82</definedName>
    <definedName name="BLPH20070905201017_9" localSheetId="24" hidden="1">'INC ST BORROW'!$C$82</definedName>
    <definedName name="BLPH20070905201017_9" localSheetId="9" hidden="1">'INT EXP'!$C$82</definedName>
    <definedName name="BLPH20070905201017_9" localSheetId="20" hidden="1">'NET CHG IN CASH'!$C$82</definedName>
    <definedName name="BLPH20070905201017_9" localSheetId="17" hidden="1">'NET INCOME'!$C$82</definedName>
    <definedName name="BLPH20070905201017_9" localSheetId="13" hidden="1">'NET NON OPR LOSS'!$C$82</definedName>
    <definedName name="BLPH20070905201017_9" localSheetId="14" hidden="1">'OPR INC'!$C$82</definedName>
    <definedName name="BLPH20070905201017_9" localSheetId="29" hidden="1">'OTHER FINANCE ACT'!$C$82</definedName>
    <definedName name="BLPH20070905201017_9" localSheetId="5" hidden="1">'R&amp;D'!$C$82</definedName>
    <definedName name="BLPH20070905201017_9" localSheetId="27" hidden="1">'REPAY LT DEBT'!$C$82</definedName>
    <definedName name="BLPH20070905201017_9" localSheetId="3" hidden="1">REVENUES!$C$82</definedName>
    <definedName name="BLPH20070905201017_9" localSheetId="15" hidden="1">'SALES PER EE'!$C$82</definedName>
    <definedName name="BLPH20070905201017_9" localSheetId="4" hidden="1">SGA!$C$82</definedName>
    <definedName name="BLPH20070905201017_9" localSheetId="33" hidden="1">SHAREHOLDERS!$C$82</definedName>
    <definedName name="BLPH20070905201017_9" localSheetId="10" hidden="1">'TAX EXP'!$C$82</definedName>
    <definedName name="BLPH20070905201017_9" localSheetId="12" hidden="1">'XO LOSS BEF TAX'!$C$82</definedName>
    <definedName name="_xlnm.Print_Area" localSheetId="23">'CAP EX'!$A$1:$Q$52</definedName>
    <definedName name="_xlnm.Print_Area" localSheetId="28">'CASH FROM FINANCE ACT'!$A$1:$Q$52</definedName>
    <definedName name="_xlnm.Print_Area" localSheetId="19">'CASH FROM OPR'!$A$1:$Q$52</definedName>
    <definedName name="_xlnm.Print_Area" localSheetId="30">'CASH PAID FOR INTEREST'!$A$1:$Q$52</definedName>
    <definedName name="_xlnm.Print_Area" localSheetId="21">'CHG NON CASH WCAP'!$A$1:$Q$52</definedName>
    <definedName name="_xlnm.Print_Area" localSheetId="31">'DECR IN CAP STOCK'!$A$1:$Q$52</definedName>
    <definedName name="_xlnm.Print_Area" localSheetId="7">'DEPR EXP'!$A$1:$Q$52</definedName>
    <definedName name="_xlnm.Print_Area" localSheetId="22">'DISP FIX ASSET'!$A$1:$Q$52</definedName>
    <definedName name="_xlnm.Print_Area" localSheetId="32">'DIVIDEND PAID'!$A$1:$Q$52</definedName>
    <definedName name="_xlnm.Print_Area" localSheetId="8">EBIT!$A$1:$Q$52</definedName>
    <definedName name="_xlnm.Print_Area" localSheetId="6">EBITDA!$A$1:$Q$52</definedName>
    <definedName name="_xlnm.Print_Area" localSheetId="16">EMPLOYEES!$A$1:$Q$52</definedName>
    <definedName name="_xlnm.Print_Area" localSheetId="34">'EQTY SHARES OUT'!$A$1:$Q$52</definedName>
    <definedName name="_xlnm.Print_Area" localSheetId="18">'FREE CASH FLOW'!$A$1:$Q$52</definedName>
    <definedName name="_xlnm.Print_Area" localSheetId="11">'INC BEF XO ITEM'!$A$1:$Q$52</definedName>
    <definedName name="_xlnm.Print_Area" localSheetId="26">'INC CAP STOCK'!$A$1:$Q$52</definedName>
    <definedName name="_xlnm.Print_Area" localSheetId="25">'INC LT DEBT'!$A$1:$Q$52</definedName>
    <definedName name="_xlnm.Print_Area" localSheetId="24">'INC ST BORROW'!$A$1:$Q$52</definedName>
    <definedName name="_xlnm.Print_Area" localSheetId="2">INPUT!$B$1:$AB$50</definedName>
    <definedName name="_xlnm.Print_Area" localSheetId="9">'INT EXP'!$A$1:$Q$52</definedName>
    <definedName name="_xlnm.Print_Area" localSheetId="20">'NET CHG IN CASH'!$A$1:$Q$52</definedName>
    <definedName name="_xlnm.Print_Area" localSheetId="17">'NET INCOME'!$A$1:$Q$52</definedName>
    <definedName name="_xlnm.Print_Area" localSheetId="13">'NET NON OPR LOSS'!$A$1:$Q$52</definedName>
    <definedName name="_xlnm.Print_Area" localSheetId="14">'OPR INC'!$A$1:$Q$52</definedName>
    <definedName name="_xlnm.Print_Area" localSheetId="29">'OTHER FINANCE ACT'!$A$1:$Q$52</definedName>
    <definedName name="_xlnm.Print_Area" localSheetId="5">'R&amp;D'!$A$1:$Q$52</definedName>
    <definedName name="_xlnm.Print_Area" localSheetId="27">'REPAY LT DEBT'!$A$1:$Q$52</definedName>
    <definedName name="_xlnm.Print_Area" localSheetId="3">REVENUES!$A$1:$Q$52</definedName>
    <definedName name="_xlnm.Print_Area" localSheetId="15">'SALES PER EE'!$A$1:$Q$52</definedName>
    <definedName name="_xlnm.Print_Area" localSheetId="4">SGA!$A$1:$Q$52</definedName>
    <definedName name="_xlnm.Print_Area" localSheetId="33">SHAREHOLDERS!$A$1:$Q$52</definedName>
    <definedName name="_xlnm.Print_Area" localSheetId="10">'TAX EXP'!$A$1:$Q$52</definedName>
    <definedName name="_xlnm.Print_Area" localSheetId="12">'XO LOSS BEF TAX'!$A$1:$Q$52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0" i="2" l="1"/>
  <c r="B25" i="32" l="1"/>
  <c r="B25" i="31"/>
  <c r="B25" i="30"/>
  <c r="B25" i="29"/>
  <c r="B25" i="28"/>
  <c r="B25" i="27"/>
  <c r="B25" i="26"/>
  <c r="B25" i="25"/>
  <c r="B25" i="24"/>
  <c r="B25" i="23"/>
  <c r="B25" i="22"/>
  <c r="B25" i="21"/>
  <c r="B25" i="20"/>
  <c r="B25" i="19"/>
  <c r="B25" i="18"/>
  <c r="B25" i="17"/>
  <c r="B25" i="15"/>
  <c r="B25" i="14"/>
  <c r="B25" i="13"/>
  <c r="B25" i="12"/>
  <c r="B25" i="11"/>
  <c r="B25" i="10"/>
  <c r="B25" i="9"/>
  <c r="B25" i="8"/>
  <c r="B25" i="7"/>
  <c r="B25" i="6"/>
  <c r="B25" i="5"/>
  <c r="B25" i="4"/>
  <c r="B25" i="2"/>
  <c r="B25" i="1"/>
  <c r="B2" i="1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S4" i="32"/>
  <c r="T4" i="32"/>
  <c r="U4" i="32"/>
  <c r="V4" i="32"/>
  <c r="W4" i="32"/>
  <c r="X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S5" i="32"/>
  <c r="T5" i="32"/>
  <c r="U5" i="32"/>
  <c r="V5" i="32"/>
  <c r="W5" i="32"/>
  <c r="X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S6" i="32"/>
  <c r="T6" i="32"/>
  <c r="U6" i="32"/>
  <c r="V6" i="32"/>
  <c r="W6" i="32"/>
  <c r="X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S7" i="32"/>
  <c r="T7" i="32"/>
  <c r="U7" i="32"/>
  <c r="V7" i="32"/>
  <c r="W7" i="32"/>
  <c r="X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S8" i="32"/>
  <c r="T8" i="32"/>
  <c r="U8" i="32"/>
  <c r="V8" i="32"/>
  <c r="W8" i="32"/>
  <c r="X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S9" i="32"/>
  <c r="T9" i="32"/>
  <c r="U9" i="32"/>
  <c r="V9" i="32"/>
  <c r="W9" i="32"/>
  <c r="X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S10" i="32"/>
  <c r="T10" i="32"/>
  <c r="U10" i="32"/>
  <c r="V10" i="32"/>
  <c r="W10" i="32"/>
  <c r="X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S11" i="32"/>
  <c r="T11" i="32"/>
  <c r="U11" i="32"/>
  <c r="V11" i="32"/>
  <c r="W11" i="32"/>
  <c r="X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S12" i="32"/>
  <c r="T12" i="32"/>
  <c r="U12" i="32"/>
  <c r="V12" i="32"/>
  <c r="W12" i="32"/>
  <c r="X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S13" i="32"/>
  <c r="T13" i="32"/>
  <c r="U13" i="32"/>
  <c r="V13" i="32"/>
  <c r="W13" i="32"/>
  <c r="X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S14" i="32"/>
  <c r="T14" i="32"/>
  <c r="U14" i="32"/>
  <c r="V14" i="32"/>
  <c r="W14" i="32"/>
  <c r="X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S15" i="32"/>
  <c r="T15" i="32"/>
  <c r="U15" i="32"/>
  <c r="V15" i="32"/>
  <c r="W15" i="32"/>
  <c r="X15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S16" i="32"/>
  <c r="T16" i="32"/>
  <c r="U16" i="32"/>
  <c r="V16" i="32"/>
  <c r="W16" i="32"/>
  <c r="X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S17" i="32"/>
  <c r="T17" i="32"/>
  <c r="U17" i="32"/>
  <c r="V17" i="32"/>
  <c r="W17" i="32"/>
  <c r="X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S18" i="32"/>
  <c r="T18" i="32"/>
  <c r="U18" i="32"/>
  <c r="V18" i="32"/>
  <c r="W18" i="32"/>
  <c r="X18" i="32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D48" i="25"/>
  <c r="E48" i="25"/>
  <c r="F48" i="25"/>
  <c r="G48" i="25"/>
  <c r="H48" i="25"/>
  <c r="I48" i="25"/>
  <c r="J48" i="25"/>
  <c r="K48" i="25"/>
  <c r="L48" i="25"/>
  <c r="M48" i="25"/>
  <c r="N48" i="25"/>
  <c r="O48" i="25"/>
  <c r="P48" i="25"/>
  <c r="Q48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29" i="25"/>
  <c r="Q5" i="34"/>
  <c r="Q6" i="34"/>
  <c r="Q7" i="34"/>
  <c r="Q8" i="34"/>
  <c r="Q9" i="34"/>
  <c r="Q10" i="34"/>
  <c r="Q11" i="34"/>
  <c r="Q12" i="34"/>
  <c r="Q13" i="34"/>
  <c r="Q14" i="34"/>
  <c r="Q15" i="34"/>
  <c r="Q16" i="34"/>
  <c r="Q17" i="34"/>
  <c r="Q18" i="34"/>
  <c r="Q19" i="34"/>
  <c r="Q20" i="34"/>
  <c r="Q21" i="34"/>
  <c r="Q22" i="34"/>
  <c r="Q23" i="34"/>
  <c r="Q24" i="34"/>
  <c r="Q25" i="34"/>
  <c r="Q29" i="34"/>
  <c r="Q30" i="34"/>
  <c r="Q31" i="34"/>
  <c r="Q32" i="34"/>
  <c r="Q33" i="34"/>
  <c r="Q34" i="34"/>
  <c r="Q35" i="34"/>
  <c r="Q36" i="34"/>
  <c r="Q37" i="34"/>
  <c r="Q38" i="34"/>
  <c r="Q39" i="34"/>
  <c r="Q40" i="34"/>
  <c r="Q41" i="34"/>
  <c r="Q42" i="34"/>
  <c r="Q43" i="34"/>
  <c r="Q44" i="34"/>
  <c r="Q45" i="34"/>
  <c r="Q46" i="34"/>
  <c r="Q47" i="34"/>
  <c r="Q48" i="34"/>
  <c r="Q49" i="34"/>
  <c r="P5" i="34"/>
  <c r="P6" i="34"/>
  <c r="P7" i="34"/>
  <c r="P8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23" i="34"/>
  <c r="P24" i="34"/>
  <c r="P25" i="34"/>
  <c r="P29" i="34"/>
  <c r="P30" i="34"/>
  <c r="P31" i="34"/>
  <c r="P32" i="34"/>
  <c r="P33" i="34"/>
  <c r="P34" i="34"/>
  <c r="P35" i="34"/>
  <c r="P36" i="34"/>
  <c r="P37" i="34"/>
  <c r="P38" i="34"/>
  <c r="P39" i="34"/>
  <c r="P40" i="34"/>
  <c r="P41" i="34"/>
  <c r="P42" i="34"/>
  <c r="P43" i="34"/>
  <c r="P44" i="34"/>
  <c r="P45" i="34"/>
  <c r="P46" i="34"/>
  <c r="P47" i="34"/>
  <c r="P48" i="34"/>
  <c r="P49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9" i="34"/>
  <c r="O30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29" i="34"/>
  <c r="M30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M48" i="34"/>
  <c r="M49" i="34"/>
  <c r="L5" i="34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9" i="34"/>
  <c r="L30" i="34"/>
  <c r="L31" i="34"/>
  <c r="L32" i="34"/>
  <c r="L33" i="34"/>
  <c r="L34" i="34"/>
  <c r="L35" i="34"/>
  <c r="L36" i="34"/>
  <c r="L37" i="34"/>
  <c r="L38" i="34"/>
  <c r="L39" i="34"/>
  <c r="L40" i="34"/>
  <c r="L41" i="34"/>
  <c r="L42" i="34"/>
  <c r="L43" i="34"/>
  <c r="L44" i="34"/>
  <c r="L45" i="34"/>
  <c r="L46" i="34"/>
  <c r="L47" i="34"/>
  <c r="L48" i="34"/>
  <c r="L49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K48" i="34"/>
  <c r="K49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Q4" i="34"/>
  <c r="Q28" i="34"/>
  <c r="P4" i="34"/>
  <c r="P28" i="34"/>
  <c r="O4" i="34"/>
  <c r="O28" i="34"/>
  <c r="N4" i="34"/>
  <c r="N28" i="34"/>
  <c r="M4" i="34"/>
  <c r="M28" i="34"/>
  <c r="L4" i="34"/>
  <c r="L28" i="34"/>
  <c r="K4" i="34"/>
  <c r="K28" i="34"/>
  <c r="J4" i="34"/>
  <c r="J28" i="34"/>
  <c r="I4" i="34"/>
  <c r="I28" i="34"/>
  <c r="H4" i="34"/>
  <c r="H28" i="34"/>
  <c r="G4" i="34"/>
  <c r="G28" i="34"/>
  <c r="F4" i="34"/>
  <c r="F28" i="34"/>
  <c r="E4" i="34"/>
  <c r="E28" i="34"/>
  <c r="D4" i="34"/>
  <c r="D28" i="34"/>
  <c r="C4" i="34"/>
  <c r="C28" i="34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9" i="33"/>
  <c r="Q49" i="33"/>
  <c r="P5" i="33"/>
  <c r="P6" i="33"/>
  <c r="P7" i="33"/>
  <c r="P8" i="33"/>
  <c r="P9" i="33"/>
  <c r="P10" i="33"/>
  <c r="P11" i="33"/>
  <c r="P12" i="33"/>
  <c r="P13" i="33"/>
  <c r="P14" i="33"/>
  <c r="P15" i="33"/>
  <c r="P16" i="33"/>
  <c r="P17" i="33"/>
  <c r="P18" i="33"/>
  <c r="P19" i="33"/>
  <c r="P20" i="33"/>
  <c r="P21" i="33"/>
  <c r="P22" i="33"/>
  <c r="P23" i="33"/>
  <c r="P24" i="33"/>
  <c r="P25" i="33"/>
  <c r="P29" i="33"/>
  <c r="P49" i="33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18" i="33"/>
  <c r="O19" i="33"/>
  <c r="O20" i="33"/>
  <c r="O21" i="33"/>
  <c r="O22" i="33"/>
  <c r="O23" i="33"/>
  <c r="O24" i="33"/>
  <c r="O25" i="33"/>
  <c r="O29" i="33"/>
  <c r="O49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9" i="33"/>
  <c r="N49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9" i="33"/>
  <c r="M49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5" i="33"/>
  <c r="L29" i="33"/>
  <c r="L49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9" i="33"/>
  <c r="K49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9" i="33"/>
  <c r="J49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9" i="33"/>
  <c r="I49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9" i="33"/>
  <c r="H49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9" i="33"/>
  <c r="G49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9" i="33"/>
  <c r="F49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9" i="33"/>
  <c r="E49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9" i="33"/>
  <c r="D49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9" i="33"/>
  <c r="C49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Q44" i="33"/>
  <c r="P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C44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C42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Q35" i="33"/>
  <c r="P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C35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Q32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C32" i="33"/>
  <c r="Q31" i="33"/>
  <c r="P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C31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Q4" i="33"/>
  <c r="Q28" i="33"/>
  <c r="P4" i="33"/>
  <c r="P28" i="33"/>
  <c r="O4" i="33"/>
  <c r="O28" i="33"/>
  <c r="N4" i="33"/>
  <c r="N28" i="33"/>
  <c r="M4" i="33"/>
  <c r="M28" i="33"/>
  <c r="L4" i="33"/>
  <c r="L28" i="33"/>
  <c r="K4" i="33"/>
  <c r="K28" i="33"/>
  <c r="J4" i="33"/>
  <c r="J28" i="33"/>
  <c r="I4" i="33"/>
  <c r="I28" i="33"/>
  <c r="H4" i="33"/>
  <c r="H28" i="33"/>
  <c r="G4" i="33"/>
  <c r="G28" i="33"/>
  <c r="F4" i="33"/>
  <c r="F28" i="33"/>
  <c r="E4" i="33"/>
  <c r="E28" i="33"/>
  <c r="D4" i="33"/>
  <c r="D28" i="33"/>
  <c r="C4" i="33"/>
  <c r="C28" i="33"/>
  <c r="Q19" i="32"/>
  <c r="Q20" i="32"/>
  <c r="Q21" i="32"/>
  <c r="Q22" i="32"/>
  <c r="Q23" i="32"/>
  <c r="Q24" i="32"/>
  <c r="Q25" i="32"/>
  <c r="Q29" i="32"/>
  <c r="Q30" i="32"/>
  <c r="Q31" i="32"/>
  <c r="Q32" i="32"/>
  <c r="Q33" i="32"/>
  <c r="Q34" i="32"/>
  <c r="Q35" i="32"/>
  <c r="Q36" i="32"/>
  <c r="Q37" i="32"/>
  <c r="Q38" i="32"/>
  <c r="Q39" i="32"/>
  <c r="Q40" i="32"/>
  <c r="Q41" i="32"/>
  <c r="Q42" i="32"/>
  <c r="Q43" i="32"/>
  <c r="Q44" i="32"/>
  <c r="Q45" i="32"/>
  <c r="Q46" i="32"/>
  <c r="Q47" i="32"/>
  <c r="Q48" i="32"/>
  <c r="Q49" i="32"/>
  <c r="P19" i="32"/>
  <c r="P20" i="32"/>
  <c r="P21" i="32"/>
  <c r="P22" i="32"/>
  <c r="P23" i="32"/>
  <c r="P24" i="32"/>
  <c r="P25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P42" i="32"/>
  <c r="P43" i="32"/>
  <c r="P44" i="32"/>
  <c r="P45" i="32"/>
  <c r="P46" i="32"/>
  <c r="P47" i="32"/>
  <c r="P48" i="32"/>
  <c r="P49" i="32"/>
  <c r="O19" i="32"/>
  <c r="O20" i="32"/>
  <c r="O21" i="32"/>
  <c r="O22" i="32"/>
  <c r="O23" i="32"/>
  <c r="O24" i="32"/>
  <c r="O25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N19" i="32"/>
  <c r="N20" i="32"/>
  <c r="N21" i="32"/>
  <c r="N22" i="32"/>
  <c r="N23" i="32"/>
  <c r="N24" i="32"/>
  <c r="N25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M19" i="32"/>
  <c r="M20" i="32"/>
  <c r="M21" i="32"/>
  <c r="M22" i="32"/>
  <c r="M23" i="32"/>
  <c r="M24" i="32"/>
  <c r="M25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L19" i="32"/>
  <c r="L20" i="32"/>
  <c r="L21" i="32"/>
  <c r="L22" i="32"/>
  <c r="L23" i="32"/>
  <c r="L24" i="32"/>
  <c r="L25" i="32"/>
  <c r="L29" i="32"/>
  <c r="L30" i="32"/>
  <c r="L31" i="32"/>
  <c r="L32" i="32"/>
  <c r="L33" i="32"/>
  <c r="L34" i="32"/>
  <c r="L35" i="32"/>
  <c r="L36" i="32"/>
  <c r="L37" i="32"/>
  <c r="L38" i="32"/>
  <c r="L39" i="32"/>
  <c r="L40" i="32"/>
  <c r="L41" i="32"/>
  <c r="L42" i="32"/>
  <c r="L43" i="32"/>
  <c r="L44" i="32"/>
  <c r="L45" i="32"/>
  <c r="L46" i="32"/>
  <c r="L47" i="32"/>
  <c r="L48" i="32"/>
  <c r="L49" i="32"/>
  <c r="K19" i="32"/>
  <c r="K20" i="32"/>
  <c r="K21" i="32"/>
  <c r="K22" i="32"/>
  <c r="K23" i="32"/>
  <c r="K24" i="32"/>
  <c r="K25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J19" i="32"/>
  <c r="J20" i="32"/>
  <c r="J21" i="32"/>
  <c r="J22" i="32"/>
  <c r="J23" i="32"/>
  <c r="J24" i="32"/>
  <c r="J25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I19" i="32"/>
  <c r="I20" i="32"/>
  <c r="I21" i="32"/>
  <c r="I22" i="32"/>
  <c r="I23" i="32"/>
  <c r="I24" i="32"/>
  <c r="I25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H19" i="32"/>
  <c r="H20" i="32"/>
  <c r="H21" i="32"/>
  <c r="H22" i="32"/>
  <c r="H23" i="32"/>
  <c r="H24" i="32"/>
  <c r="H25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G19" i="32"/>
  <c r="G20" i="32"/>
  <c r="G21" i="32"/>
  <c r="G22" i="32"/>
  <c r="G23" i="32"/>
  <c r="G24" i="32"/>
  <c r="G25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F19" i="32"/>
  <c r="F20" i="32"/>
  <c r="F21" i="32"/>
  <c r="F22" i="32"/>
  <c r="F23" i="32"/>
  <c r="F24" i="32"/>
  <c r="F25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E19" i="32"/>
  <c r="E20" i="32"/>
  <c r="E21" i="32"/>
  <c r="E22" i="32"/>
  <c r="E23" i="32"/>
  <c r="E24" i="32"/>
  <c r="E25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D19" i="32"/>
  <c r="D20" i="32"/>
  <c r="D21" i="32"/>
  <c r="D22" i="32"/>
  <c r="D23" i="32"/>
  <c r="D24" i="32"/>
  <c r="D25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C19" i="32"/>
  <c r="C20" i="32"/>
  <c r="C21" i="32"/>
  <c r="C22" i="32"/>
  <c r="C23" i="32"/>
  <c r="C24" i="32"/>
  <c r="C25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Q5" i="31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P5" i="31"/>
  <c r="P6" i="31"/>
  <c r="P7" i="31"/>
  <c r="P8" i="31"/>
  <c r="P9" i="31"/>
  <c r="P10" i="31"/>
  <c r="P11" i="31"/>
  <c r="P1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9" i="31"/>
  <c r="P30" i="31"/>
  <c r="P31" i="31"/>
  <c r="P32" i="31"/>
  <c r="P33" i="31"/>
  <c r="P34" i="31"/>
  <c r="P35" i="31"/>
  <c r="P36" i="31"/>
  <c r="P37" i="31"/>
  <c r="P38" i="31"/>
  <c r="P39" i="31"/>
  <c r="P40" i="31"/>
  <c r="P41" i="31"/>
  <c r="P42" i="31"/>
  <c r="P43" i="31"/>
  <c r="P44" i="31"/>
  <c r="P45" i="31"/>
  <c r="P46" i="31"/>
  <c r="P47" i="31"/>
  <c r="P48" i="31"/>
  <c r="P49" i="31"/>
  <c r="O5" i="31"/>
  <c r="O6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O43" i="31"/>
  <c r="O44" i="31"/>
  <c r="O45" i="31"/>
  <c r="O46" i="31"/>
  <c r="O47" i="31"/>
  <c r="O48" i="31"/>
  <c r="O49" i="31"/>
  <c r="N5" i="31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N43" i="31"/>
  <c r="N44" i="31"/>
  <c r="N45" i="31"/>
  <c r="N46" i="31"/>
  <c r="N47" i="31"/>
  <c r="N48" i="31"/>
  <c r="N49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Q4" i="31"/>
  <c r="Q28" i="31"/>
  <c r="P4" i="31"/>
  <c r="P28" i="31"/>
  <c r="O4" i="31"/>
  <c r="O28" i="31"/>
  <c r="N4" i="31"/>
  <c r="N28" i="31"/>
  <c r="M4" i="31"/>
  <c r="M28" i="31"/>
  <c r="L4" i="31"/>
  <c r="L28" i="31"/>
  <c r="K4" i="31"/>
  <c r="K28" i="31"/>
  <c r="J4" i="31"/>
  <c r="J28" i="31"/>
  <c r="I4" i="31"/>
  <c r="I28" i="31"/>
  <c r="H4" i="31"/>
  <c r="H28" i="31"/>
  <c r="G4" i="31"/>
  <c r="G28" i="31"/>
  <c r="F4" i="31"/>
  <c r="F28" i="31"/>
  <c r="E4" i="31"/>
  <c r="E28" i="31"/>
  <c r="D4" i="31"/>
  <c r="D28" i="31"/>
  <c r="C4" i="31"/>
  <c r="C28" i="31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Q49" i="30"/>
  <c r="P5" i="30"/>
  <c r="P6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9" i="30"/>
  <c r="P30" i="30"/>
  <c r="P31" i="30"/>
  <c r="P32" i="30"/>
  <c r="P33" i="30"/>
  <c r="P34" i="30"/>
  <c r="P35" i="30"/>
  <c r="P36" i="30"/>
  <c r="P37" i="30"/>
  <c r="P38" i="30"/>
  <c r="P39" i="30"/>
  <c r="P40" i="30"/>
  <c r="P41" i="30"/>
  <c r="P42" i="30"/>
  <c r="P43" i="30"/>
  <c r="P44" i="30"/>
  <c r="P45" i="30"/>
  <c r="P46" i="30"/>
  <c r="P47" i="30"/>
  <c r="P48" i="30"/>
  <c r="P49" i="30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20" i="30"/>
  <c r="O21" i="30"/>
  <c r="O22" i="30"/>
  <c r="O23" i="30"/>
  <c r="O24" i="30"/>
  <c r="O25" i="30"/>
  <c r="O29" i="30"/>
  <c r="O30" i="30"/>
  <c r="O31" i="30"/>
  <c r="O32" i="30"/>
  <c r="O33" i="30"/>
  <c r="O34" i="30"/>
  <c r="O35" i="30"/>
  <c r="O36" i="30"/>
  <c r="O37" i="30"/>
  <c r="O38" i="30"/>
  <c r="O39" i="30"/>
  <c r="O40" i="30"/>
  <c r="O41" i="30"/>
  <c r="O42" i="30"/>
  <c r="O43" i="30"/>
  <c r="O44" i="30"/>
  <c r="O45" i="30"/>
  <c r="O46" i="30"/>
  <c r="O47" i="30"/>
  <c r="O48" i="30"/>
  <c r="O49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Q4" i="30"/>
  <c r="Q28" i="30"/>
  <c r="P4" i="30"/>
  <c r="P28" i="30"/>
  <c r="O4" i="30"/>
  <c r="O28" i="30"/>
  <c r="N4" i="30"/>
  <c r="N28" i="30"/>
  <c r="M4" i="30"/>
  <c r="M28" i="30"/>
  <c r="L4" i="30"/>
  <c r="L28" i="30"/>
  <c r="K4" i="30"/>
  <c r="K28" i="30"/>
  <c r="J4" i="30"/>
  <c r="J28" i="30"/>
  <c r="I4" i="30"/>
  <c r="I28" i="30"/>
  <c r="H4" i="30"/>
  <c r="H28" i="30"/>
  <c r="G4" i="30"/>
  <c r="G28" i="30"/>
  <c r="F4" i="30"/>
  <c r="F28" i="30"/>
  <c r="E4" i="30"/>
  <c r="E28" i="30"/>
  <c r="D4" i="30"/>
  <c r="D28" i="30"/>
  <c r="C4" i="30"/>
  <c r="C28" i="30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O5" i="29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N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Q4" i="29"/>
  <c r="Q28" i="29"/>
  <c r="P4" i="29"/>
  <c r="P28" i="29"/>
  <c r="O4" i="29"/>
  <c r="O28" i="29"/>
  <c r="N4" i="29"/>
  <c r="N28" i="29"/>
  <c r="M4" i="29"/>
  <c r="M28" i="29"/>
  <c r="L4" i="29"/>
  <c r="L28" i="29"/>
  <c r="K4" i="29"/>
  <c r="K28" i="29"/>
  <c r="J4" i="29"/>
  <c r="J28" i="29"/>
  <c r="I4" i="29"/>
  <c r="I28" i="29"/>
  <c r="H4" i="29"/>
  <c r="H28" i="29"/>
  <c r="G4" i="29"/>
  <c r="G28" i="29"/>
  <c r="F4" i="29"/>
  <c r="F28" i="29"/>
  <c r="E4" i="29"/>
  <c r="E28" i="29"/>
  <c r="D4" i="29"/>
  <c r="D28" i="29"/>
  <c r="C4" i="29"/>
  <c r="C28" i="29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Q4" i="28"/>
  <c r="Q28" i="28"/>
  <c r="P4" i="28"/>
  <c r="P28" i="28"/>
  <c r="O4" i="28"/>
  <c r="O28" i="28"/>
  <c r="N4" i="28"/>
  <c r="N28" i="28"/>
  <c r="M4" i="28"/>
  <c r="M28" i="28"/>
  <c r="L4" i="28"/>
  <c r="L28" i="28"/>
  <c r="K4" i="28"/>
  <c r="K28" i="28"/>
  <c r="J4" i="28"/>
  <c r="J28" i="28"/>
  <c r="I4" i="28"/>
  <c r="I28" i="28"/>
  <c r="H4" i="28"/>
  <c r="H28" i="28"/>
  <c r="G4" i="28"/>
  <c r="G28" i="28"/>
  <c r="F4" i="28"/>
  <c r="F28" i="28"/>
  <c r="E4" i="28"/>
  <c r="E28" i="28"/>
  <c r="D4" i="28"/>
  <c r="D28" i="28"/>
  <c r="C4" i="28"/>
  <c r="C28" i="28"/>
  <c r="Q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49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Q4" i="27"/>
  <c r="Q28" i="27"/>
  <c r="P4" i="27"/>
  <c r="P28" i="27"/>
  <c r="O4" i="27"/>
  <c r="O28" i="27"/>
  <c r="N4" i="27"/>
  <c r="N28" i="27"/>
  <c r="M4" i="27"/>
  <c r="M28" i="27"/>
  <c r="L4" i="27"/>
  <c r="L28" i="27"/>
  <c r="K4" i="27"/>
  <c r="K28" i="27"/>
  <c r="J4" i="27"/>
  <c r="J28" i="27"/>
  <c r="I4" i="27"/>
  <c r="I28" i="27"/>
  <c r="H4" i="27"/>
  <c r="H28" i="27"/>
  <c r="G4" i="27"/>
  <c r="G28" i="27"/>
  <c r="F4" i="27"/>
  <c r="F28" i="27"/>
  <c r="E4" i="27"/>
  <c r="E28" i="27"/>
  <c r="D4" i="27"/>
  <c r="D28" i="27"/>
  <c r="C4" i="27"/>
  <c r="C28" i="27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Q4" i="26"/>
  <c r="Q28" i="26"/>
  <c r="P4" i="26"/>
  <c r="P28" i="26"/>
  <c r="O4" i="26"/>
  <c r="O28" i="26"/>
  <c r="N4" i="26"/>
  <c r="N28" i="26"/>
  <c r="M4" i="26"/>
  <c r="M28" i="26"/>
  <c r="L4" i="26"/>
  <c r="L28" i="26"/>
  <c r="K4" i="26"/>
  <c r="K28" i="26"/>
  <c r="J4" i="26"/>
  <c r="J28" i="26"/>
  <c r="I4" i="26"/>
  <c r="I28" i="26"/>
  <c r="H4" i="26"/>
  <c r="H28" i="26"/>
  <c r="G4" i="26"/>
  <c r="G28" i="26"/>
  <c r="F4" i="26"/>
  <c r="F28" i="26"/>
  <c r="E4" i="26"/>
  <c r="E28" i="26"/>
  <c r="D4" i="26"/>
  <c r="D28" i="26"/>
  <c r="C4" i="26"/>
  <c r="C28" i="26"/>
  <c r="Q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49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49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49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49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49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49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49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49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49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49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49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49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49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49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49" i="25"/>
  <c r="Q4" i="25"/>
  <c r="Q28" i="25"/>
  <c r="P4" i="25"/>
  <c r="P28" i="25"/>
  <c r="O4" i="25"/>
  <c r="O28" i="25"/>
  <c r="N4" i="25"/>
  <c r="N28" i="25"/>
  <c r="M4" i="25"/>
  <c r="M28" i="25"/>
  <c r="L4" i="25"/>
  <c r="L28" i="25"/>
  <c r="K4" i="25"/>
  <c r="K28" i="25"/>
  <c r="J4" i="25"/>
  <c r="J28" i="25"/>
  <c r="I4" i="25"/>
  <c r="I28" i="25"/>
  <c r="H4" i="25"/>
  <c r="H28" i="25"/>
  <c r="G4" i="25"/>
  <c r="G28" i="25"/>
  <c r="F4" i="25"/>
  <c r="F28" i="25"/>
  <c r="E4" i="25"/>
  <c r="E28" i="25"/>
  <c r="D4" i="25"/>
  <c r="D28" i="25"/>
  <c r="C4" i="25"/>
  <c r="C28" i="25"/>
  <c r="Q5" i="24"/>
  <c r="Q6" i="24"/>
  <c r="Q7" i="24"/>
  <c r="Q8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23" i="24"/>
  <c r="Q24" i="24"/>
  <c r="Q25" i="24"/>
  <c r="Q29" i="24"/>
  <c r="Q30" i="24"/>
  <c r="Q31" i="24"/>
  <c r="Q32" i="24"/>
  <c r="Q33" i="24"/>
  <c r="Q34" i="24"/>
  <c r="Q35" i="24"/>
  <c r="Q36" i="24"/>
  <c r="Q37" i="24"/>
  <c r="Q38" i="24"/>
  <c r="Q39" i="24"/>
  <c r="Q40" i="24"/>
  <c r="Q41" i="24"/>
  <c r="Q42" i="24"/>
  <c r="Q43" i="24"/>
  <c r="Q44" i="24"/>
  <c r="Q45" i="24"/>
  <c r="Q46" i="24"/>
  <c r="Q47" i="24"/>
  <c r="Q48" i="24"/>
  <c r="Q49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Q4" i="24"/>
  <c r="Q28" i="24"/>
  <c r="P4" i="24"/>
  <c r="P28" i="24"/>
  <c r="O4" i="24"/>
  <c r="O28" i="24"/>
  <c r="N4" i="24"/>
  <c r="N28" i="24"/>
  <c r="M4" i="24"/>
  <c r="M28" i="24"/>
  <c r="L4" i="24"/>
  <c r="L28" i="24"/>
  <c r="K4" i="24"/>
  <c r="K28" i="24"/>
  <c r="J4" i="24"/>
  <c r="J28" i="24"/>
  <c r="I4" i="24"/>
  <c r="I28" i="24"/>
  <c r="H4" i="24"/>
  <c r="H28" i="24"/>
  <c r="G4" i="24"/>
  <c r="G28" i="24"/>
  <c r="F4" i="24"/>
  <c r="F28" i="24"/>
  <c r="E4" i="24"/>
  <c r="E28" i="24"/>
  <c r="D4" i="24"/>
  <c r="D28" i="24"/>
  <c r="C4" i="24"/>
  <c r="C28" i="24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Q4" i="23"/>
  <c r="Q28" i="23"/>
  <c r="P4" i="23"/>
  <c r="P28" i="23"/>
  <c r="O4" i="23"/>
  <c r="O28" i="23"/>
  <c r="N4" i="23"/>
  <c r="N28" i="23"/>
  <c r="M4" i="23"/>
  <c r="M28" i="23"/>
  <c r="L4" i="23"/>
  <c r="L28" i="23"/>
  <c r="K4" i="23"/>
  <c r="K28" i="23"/>
  <c r="J4" i="23"/>
  <c r="J28" i="23"/>
  <c r="I4" i="23"/>
  <c r="I28" i="23"/>
  <c r="H4" i="23"/>
  <c r="H28" i="23"/>
  <c r="G4" i="23"/>
  <c r="G28" i="23"/>
  <c r="F4" i="23"/>
  <c r="F28" i="23"/>
  <c r="E4" i="23"/>
  <c r="E28" i="23"/>
  <c r="D4" i="23"/>
  <c r="D28" i="23"/>
  <c r="C4" i="23"/>
  <c r="C28" i="23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Q4" i="22"/>
  <c r="Q28" i="22"/>
  <c r="P4" i="22"/>
  <c r="P28" i="22"/>
  <c r="O4" i="22"/>
  <c r="O28" i="22"/>
  <c r="N4" i="22"/>
  <c r="N28" i="22"/>
  <c r="M4" i="22"/>
  <c r="M28" i="22"/>
  <c r="L4" i="22"/>
  <c r="L28" i="22"/>
  <c r="K4" i="22"/>
  <c r="K28" i="22"/>
  <c r="J4" i="22"/>
  <c r="J28" i="22"/>
  <c r="I4" i="22"/>
  <c r="I28" i="22"/>
  <c r="H4" i="22"/>
  <c r="H28" i="22"/>
  <c r="G4" i="22"/>
  <c r="G28" i="22"/>
  <c r="F4" i="22"/>
  <c r="F28" i="22"/>
  <c r="E4" i="22"/>
  <c r="E28" i="22"/>
  <c r="D4" i="22"/>
  <c r="D28" i="22"/>
  <c r="C4" i="22"/>
  <c r="C28" i="22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Q4" i="21"/>
  <c r="Q28" i="21"/>
  <c r="P4" i="21"/>
  <c r="P28" i="21"/>
  <c r="O4" i="21"/>
  <c r="O28" i="21"/>
  <c r="N4" i="21"/>
  <c r="N28" i="21"/>
  <c r="M4" i="21"/>
  <c r="M28" i="21"/>
  <c r="L4" i="21"/>
  <c r="L28" i="21"/>
  <c r="K4" i="21"/>
  <c r="K28" i="21"/>
  <c r="J4" i="21"/>
  <c r="J28" i="21"/>
  <c r="I4" i="21"/>
  <c r="I28" i="21"/>
  <c r="H4" i="21"/>
  <c r="H28" i="21"/>
  <c r="G4" i="21"/>
  <c r="G28" i="21"/>
  <c r="F4" i="21"/>
  <c r="F28" i="21"/>
  <c r="E4" i="21"/>
  <c r="E28" i="21"/>
  <c r="D4" i="21"/>
  <c r="D28" i="21"/>
  <c r="C4" i="21"/>
  <c r="C28" i="21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Q4" i="20"/>
  <c r="Q28" i="20"/>
  <c r="P4" i="20"/>
  <c r="P28" i="20"/>
  <c r="O4" i="20"/>
  <c r="O28" i="20"/>
  <c r="N4" i="20"/>
  <c r="N28" i="20"/>
  <c r="M4" i="20"/>
  <c r="M28" i="20"/>
  <c r="L4" i="20"/>
  <c r="L28" i="20"/>
  <c r="K4" i="20"/>
  <c r="K28" i="20"/>
  <c r="J4" i="20"/>
  <c r="J28" i="20"/>
  <c r="I4" i="20"/>
  <c r="I28" i="20"/>
  <c r="H4" i="20"/>
  <c r="H28" i="20"/>
  <c r="G4" i="20"/>
  <c r="G28" i="20"/>
  <c r="F4" i="20"/>
  <c r="F28" i="20"/>
  <c r="E4" i="20"/>
  <c r="E28" i="20"/>
  <c r="D4" i="20"/>
  <c r="D28" i="20"/>
  <c r="C4" i="20"/>
  <c r="C28" i="20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Q4" i="19"/>
  <c r="Q28" i="19"/>
  <c r="P4" i="19"/>
  <c r="P28" i="19"/>
  <c r="O4" i="19"/>
  <c r="O28" i="19"/>
  <c r="N4" i="19"/>
  <c r="N28" i="19"/>
  <c r="M4" i="19"/>
  <c r="M28" i="19"/>
  <c r="L4" i="19"/>
  <c r="L28" i="19"/>
  <c r="K4" i="19"/>
  <c r="K28" i="19"/>
  <c r="J4" i="19"/>
  <c r="J28" i="19"/>
  <c r="I4" i="19"/>
  <c r="I28" i="19"/>
  <c r="H4" i="19"/>
  <c r="H28" i="19"/>
  <c r="G4" i="19"/>
  <c r="G28" i="19"/>
  <c r="F4" i="19"/>
  <c r="F28" i="19"/>
  <c r="E4" i="19"/>
  <c r="E28" i="19"/>
  <c r="D4" i="19"/>
  <c r="D28" i="19"/>
  <c r="C4" i="19"/>
  <c r="C28" i="19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Q4" i="18"/>
  <c r="Q28" i="18"/>
  <c r="P4" i="18"/>
  <c r="P28" i="18"/>
  <c r="O4" i="18"/>
  <c r="O28" i="18"/>
  <c r="N4" i="18"/>
  <c r="N28" i="18"/>
  <c r="M4" i="18"/>
  <c r="M28" i="18"/>
  <c r="L4" i="18"/>
  <c r="L28" i="18"/>
  <c r="K4" i="18"/>
  <c r="K28" i="18"/>
  <c r="J4" i="18"/>
  <c r="J28" i="18"/>
  <c r="I4" i="18"/>
  <c r="I28" i="18"/>
  <c r="H4" i="18"/>
  <c r="H28" i="18"/>
  <c r="G4" i="18"/>
  <c r="G28" i="18"/>
  <c r="F4" i="18"/>
  <c r="F28" i="18"/>
  <c r="E4" i="18"/>
  <c r="E28" i="18"/>
  <c r="D4" i="18"/>
  <c r="D28" i="18"/>
  <c r="C4" i="18"/>
  <c r="C28" i="18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Q4" i="17"/>
  <c r="Q28" i="17"/>
  <c r="P4" i="17"/>
  <c r="P28" i="17"/>
  <c r="O4" i="17"/>
  <c r="O28" i="17"/>
  <c r="N4" i="17"/>
  <c r="N28" i="17"/>
  <c r="M4" i="17"/>
  <c r="M28" i="17"/>
  <c r="L4" i="17"/>
  <c r="L28" i="17"/>
  <c r="K4" i="17"/>
  <c r="K28" i="17"/>
  <c r="J4" i="17"/>
  <c r="J28" i="17"/>
  <c r="I4" i="17"/>
  <c r="I28" i="17"/>
  <c r="H4" i="17"/>
  <c r="H28" i="17"/>
  <c r="G4" i="17"/>
  <c r="G28" i="17"/>
  <c r="F4" i="17"/>
  <c r="F28" i="17"/>
  <c r="E4" i="17"/>
  <c r="E28" i="17"/>
  <c r="D4" i="17"/>
  <c r="D28" i="17"/>
  <c r="C4" i="17"/>
  <c r="C28" i="17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Q4" i="16"/>
  <c r="Q28" i="16"/>
  <c r="P4" i="16"/>
  <c r="P28" i="16"/>
  <c r="O4" i="16"/>
  <c r="O28" i="16"/>
  <c r="N4" i="16"/>
  <c r="N28" i="16"/>
  <c r="M4" i="16"/>
  <c r="M28" i="16"/>
  <c r="L4" i="16"/>
  <c r="L28" i="16"/>
  <c r="K4" i="16"/>
  <c r="K28" i="16"/>
  <c r="J4" i="16"/>
  <c r="J28" i="16"/>
  <c r="I4" i="16"/>
  <c r="I28" i="16"/>
  <c r="H4" i="16"/>
  <c r="H28" i="16"/>
  <c r="G4" i="16"/>
  <c r="G28" i="16"/>
  <c r="F4" i="16"/>
  <c r="F28" i="16"/>
  <c r="E4" i="16"/>
  <c r="E28" i="16"/>
  <c r="D4" i="16"/>
  <c r="D28" i="16"/>
  <c r="C4" i="16"/>
  <c r="C28" i="16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Q4" i="15"/>
  <c r="Q28" i="15"/>
  <c r="P4" i="15"/>
  <c r="P28" i="15"/>
  <c r="O4" i="15"/>
  <c r="O28" i="15"/>
  <c r="N4" i="15"/>
  <c r="N28" i="15"/>
  <c r="M4" i="15"/>
  <c r="M28" i="15"/>
  <c r="L4" i="15"/>
  <c r="L28" i="15"/>
  <c r="K4" i="15"/>
  <c r="K28" i="15"/>
  <c r="J4" i="15"/>
  <c r="J28" i="15"/>
  <c r="I4" i="15"/>
  <c r="I28" i="15"/>
  <c r="H4" i="15"/>
  <c r="H28" i="15"/>
  <c r="G4" i="15"/>
  <c r="G28" i="15"/>
  <c r="F4" i="15"/>
  <c r="F28" i="15"/>
  <c r="E4" i="15"/>
  <c r="E28" i="15"/>
  <c r="D4" i="15"/>
  <c r="D28" i="15"/>
  <c r="C4" i="15"/>
  <c r="C28" i="15"/>
  <c r="C66" i="16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Q4" i="14"/>
  <c r="Q28" i="14"/>
  <c r="P4" i="14"/>
  <c r="P28" i="14"/>
  <c r="O4" i="14"/>
  <c r="O28" i="14"/>
  <c r="N4" i="14"/>
  <c r="N28" i="14"/>
  <c r="M4" i="14"/>
  <c r="M28" i="14"/>
  <c r="L4" i="14"/>
  <c r="L28" i="14"/>
  <c r="K4" i="14"/>
  <c r="K28" i="14"/>
  <c r="J4" i="14"/>
  <c r="J28" i="14"/>
  <c r="I4" i="14"/>
  <c r="I28" i="14"/>
  <c r="H4" i="14"/>
  <c r="H28" i="14"/>
  <c r="G4" i="14"/>
  <c r="G28" i="14"/>
  <c r="F4" i="14"/>
  <c r="F28" i="14"/>
  <c r="E4" i="14"/>
  <c r="E28" i="14"/>
  <c r="D4" i="14"/>
  <c r="D28" i="14"/>
  <c r="C4" i="14"/>
  <c r="C28" i="14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Q4" i="13"/>
  <c r="Q28" i="13"/>
  <c r="P4" i="13"/>
  <c r="P28" i="13"/>
  <c r="O4" i="13"/>
  <c r="O28" i="13"/>
  <c r="N4" i="13"/>
  <c r="N28" i="13"/>
  <c r="M4" i="13"/>
  <c r="M28" i="13"/>
  <c r="L4" i="13"/>
  <c r="L28" i="13"/>
  <c r="K4" i="13"/>
  <c r="K28" i="13"/>
  <c r="J4" i="13"/>
  <c r="J28" i="13"/>
  <c r="I4" i="13"/>
  <c r="I28" i="13"/>
  <c r="H4" i="13"/>
  <c r="H28" i="13"/>
  <c r="G4" i="13"/>
  <c r="G28" i="13"/>
  <c r="F4" i="13"/>
  <c r="F28" i="13"/>
  <c r="E4" i="13"/>
  <c r="E28" i="13"/>
  <c r="D4" i="13"/>
  <c r="D28" i="13"/>
  <c r="C4" i="13"/>
  <c r="C2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Q4" i="12"/>
  <c r="Q28" i="12"/>
  <c r="P4" i="12"/>
  <c r="P28" i="12"/>
  <c r="O4" i="12"/>
  <c r="O28" i="12"/>
  <c r="N4" i="12"/>
  <c r="N28" i="12"/>
  <c r="M4" i="12"/>
  <c r="M28" i="12"/>
  <c r="L4" i="12"/>
  <c r="L28" i="12"/>
  <c r="K4" i="12"/>
  <c r="K28" i="12"/>
  <c r="J4" i="12"/>
  <c r="J28" i="12"/>
  <c r="I4" i="12"/>
  <c r="I28" i="12"/>
  <c r="H4" i="12"/>
  <c r="H28" i="12"/>
  <c r="G4" i="12"/>
  <c r="G28" i="12"/>
  <c r="F4" i="12"/>
  <c r="F28" i="12"/>
  <c r="E4" i="12"/>
  <c r="E28" i="12"/>
  <c r="D4" i="12"/>
  <c r="D28" i="12"/>
  <c r="C4" i="12"/>
  <c r="C2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Q4" i="11"/>
  <c r="Q28" i="11"/>
  <c r="P4" i="11"/>
  <c r="P28" i="11"/>
  <c r="O4" i="11"/>
  <c r="O28" i="11"/>
  <c r="N4" i="11"/>
  <c r="N28" i="11"/>
  <c r="M4" i="11"/>
  <c r="M28" i="11"/>
  <c r="L4" i="11"/>
  <c r="L28" i="11"/>
  <c r="K4" i="11"/>
  <c r="K28" i="11"/>
  <c r="J4" i="11"/>
  <c r="J28" i="11"/>
  <c r="I4" i="11"/>
  <c r="I28" i="11"/>
  <c r="H4" i="11"/>
  <c r="H28" i="11"/>
  <c r="G4" i="11"/>
  <c r="G28" i="11"/>
  <c r="F4" i="11"/>
  <c r="F28" i="11"/>
  <c r="E4" i="11"/>
  <c r="E28" i="11"/>
  <c r="D4" i="11"/>
  <c r="D28" i="11"/>
  <c r="C4" i="11"/>
  <c r="C28" i="11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Q4" i="10"/>
  <c r="Q28" i="10"/>
  <c r="P4" i="10"/>
  <c r="P28" i="10"/>
  <c r="O4" i="10"/>
  <c r="O28" i="10"/>
  <c r="N4" i="10"/>
  <c r="N28" i="10"/>
  <c r="M4" i="10"/>
  <c r="M28" i="10"/>
  <c r="L4" i="10"/>
  <c r="L28" i="10"/>
  <c r="K4" i="10"/>
  <c r="K28" i="10"/>
  <c r="J4" i="10"/>
  <c r="J28" i="10"/>
  <c r="I4" i="10"/>
  <c r="I28" i="10"/>
  <c r="H4" i="10"/>
  <c r="H28" i="10"/>
  <c r="G4" i="10"/>
  <c r="G28" i="10"/>
  <c r="F4" i="10"/>
  <c r="F28" i="10"/>
  <c r="E4" i="10"/>
  <c r="E28" i="10"/>
  <c r="D4" i="10"/>
  <c r="D28" i="10"/>
  <c r="C4" i="10"/>
  <c r="C28" i="10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Q4" i="9"/>
  <c r="Q28" i="9"/>
  <c r="P4" i="9"/>
  <c r="P28" i="9"/>
  <c r="O4" i="9"/>
  <c r="O28" i="9"/>
  <c r="N4" i="9"/>
  <c r="N28" i="9"/>
  <c r="M4" i="9"/>
  <c r="M28" i="9"/>
  <c r="L4" i="9"/>
  <c r="L28" i="9"/>
  <c r="K4" i="9"/>
  <c r="K28" i="9"/>
  <c r="J4" i="9"/>
  <c r="J28" i="9"/>
  <c r="I4" i="9"/>
  <c r="I28" i="9"/>
  <c r="H4" i="9"/>
  <c r="H28" i="9"/>
  <c r="G4" i="9"/>
  <c r="G28" i="9"/>
  <c r="F4" i="9"/>
  <c r="F28" i="9"/>
  <c r="E4" i="9"/>
  <c r="E28" i="9"/>
  <c r="D4" i="9"/>
  <c r="D28" i="9"/>
  <c r="C4" i="9"/>
  <c r="C28" i="9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Q4" i="8"/>
  <c r="Q28" i="8"/>
  <c r="P4" i="8"/>
  <c r="P28" i="8"/>
  <c r="O4" i="8"/>
  <c r="O28" i="8"/>
  <c r="N4" i="8"/>
  <c r="N28" i="8"/>
  <c r="M4" i="8"/>
  <c r="M28" i="8"/>
  <c r="L4" i="8"/>
  <c r="L28" i="8"/>
  <c r="K4" i="8"/>
  <c r="K28" i="8"/>
  <c r="J4" i="8"/>
  <c r="J28" i="8"/>
  <c r="I4" i="8"/>
  <c r="I28" i="8"/>
  <c r="H4" i="8"/>
  <c r="H28" i="8"/>
  <c r="G4" i="8"/>
  <c r="G28" i="8"/>
  <c r="F4" i="8"/>
  <c r="F28" i="8"/>
  <c r="E4" i="8"/>
  <c r="E28" i="8"/>
  <c r="D4" i="8"/>
  <c r="D28" i="8"/>
  <c r="C4" i="8"/>
  <c r="C28" i="8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Q4" i="7"/>
  <c r="Q28" i="7"/>
  <c r="P4" i="7"/>
  <c r="P28" i="7"/>
  <c r="O4" i="7"/>
  <c r="O28" i="7"/>
  <c r="N4" i="7"/>
  <c r="N28" i="7"/>
  <c r="M4" i="7"/>
  <c r="M28" i="7"/>
  <c r="L4" i="7"/>
  <c r="L28" i="7"/>
  <c r="K4" i="7"/>
  <c r="K28" i="7"/>
  <c r="J4" i="7"/>
  <c r="J28" i="7"/>
  <c r="I4" i="7"/>
  <c r="I28" i="7"/>
  <c r="H4" i="7"/>
  <c r="H28" i="7"/>
  <c r="G4" i="7"/>
  <c r="G28" i="7"/>
  <c r="F4" i="7"/>
  <c r="F28" i="7"/>
  <c r="E4" i="7"/>
  <c r="E28" i="7"/>
  <c r="D4" i="7"/>
  <c r="D28" i="7"/>
  <c r="C4" i="7"/>
  <c r="C28" i="7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Q4" i="6"/>
  <c r="Q28" i="6"/>
  <c r="P4" i="6"/>
  <c r="P28" i="6"/>
  <c r="O4" i="6"/>
  <c r="O28" i="6"/>
  <c r="N4" i="6"/>
  <c r="N28" i="6"/>
  <c r="M4" i="6"/>
  <c r="M28" i="6"/>
  <c r="L4" i="6"/>
  <c r="L28" i="6"/>
  <c r="K4" i="6"/>
  <c r="K28" i="6"/>
  <c r="J4" i="6"/>
  <c r="J28" i="6"/>
  <c r="I4" i="6"/>
  <c r="I28" i="6"/>
  <c r="H4" i="6"/>
  <c r="H28" i="6"/>
  <c r="G4" i="6"/>
  <c r="G28" i="6"/>
  <c r="F4" i="6"/>
  <c r="F28" i="6"/>
  <c r="E4" i="6"/>
  <c r="E28" i="6"/>
  <c r="D4" i="6"/>
  <c r="D28" i="6"/>
  <c r="C4" i="6"/>
  <c r="C28" i="6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Q4" i="5"/>
  <c r="Q28" i="5"/>
  <c r="P4" i="5"/>
  <c r="P28" i="5"/>
  <c r="O4" i="5"/>
  <c r="O28" i="5"/>
  <c r="N4" i="5"/>
  <c r="N28" i="5"/>
  <c r="M4" i="5"/>
  <c r="M28" i="5"/>
  <c r="L4" i="5"/>
  <c r="L28" i="5"/>
  <c r="K4" i="5"/>
  <c r="K28" i="5"/>
  <c r="J4" i="5"/>
  <c r="J28" i="5"/>
  <c r="I4" i="5"/>
  <c r="I28" i="5"/>
  <c r="H4" i="5"/>
  <c r="H28" i="5"/>
  <c r="G4" i="5"/>
  <c r="G28" i="5"/>
  <c r="F4" i="5"/>
  <c r="F28" i="5"/>
  <c r="E4" i="5"/>
  <c r="E28" i="5"/>
  <c r="D4" i="5"/>
  <c r="D28" i="5"/>
  <c r="C4" i="5"/>
  <c r="C28" i="5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4" i="4"/>
  <c r="C28" i="4"/>
  <c r="C62" i="34"/>
  <c r="C60" i="34"/>
  <c r="C68" i="34"/>
  <c r="C64" i="34"/>
  <c r="C66" i="34"/>
  <c r="C76" i="34"/>
  <c r="C70" i="34"/>
  <c r="C72" i="34"/>
  <c r="C80" i="34"/>
  <c r="C78" i="34"/>
  <c r="C74" i="34"/>
  <c r="C82" i="34"/>
  <c r="C86" i="34"/>
  <c r="C84" i="34"/>
  <c r="C88" i="34"/>
  <c r="C90" i="34"/>
  <c r="C98" i="34"/>
  <c r="C96" i="34"/>
  <c r="C94" i="34"/>
  <c r="C92" i="34"/>
  <c r="C60" i="33"/>
  <c r="B55" i="33"/>
  <c r="B61" i="1"/>
  <c r="B61" i="33"/>
  <c r="C56" i="33"/>
  <c r="C57" i="33"/>
  <c r="C58" i="33"/>
  <c r="C59" i="33"/>
  <c r="B63" i="1"/>
  <c r="B63" i="33"/>
  <c r="C62" i="33"/>
  <c r="B65" i="1"/>
  <c r="B65" i="33"/>
  <c r="C64" i="33"/>
  <c r="B67" i="1"/>
  <c r="B67" i="33"/>
  <c r="C66" i="33"/>
  <c r="B69" i="1"/>
  <c r="B69" i="33"/>
  <c r="C68" i="33"/>
  <c r="B71" i="1"/>
  <c r="B71" i="33"/>
  <c r="C70" i="33"/>
  <c r="B75" i="1"/>
  <c r="B75" i="33"/>
  <c r="C74" i="33"/>
  <c r="B73" i="1"/>
  <c r="B73" i="33"/>
  <c r="C72" i="33"/>
  <c r="B77" i="1"/>
  <c r="B77" i="33"/>
  <c r="C76" i="33"/>
  <c r="B79" i="1"/>
  <c r="B79" i="33"/>
  <c r="C78" i="33"/>
  <c r="B81" i="1"/>
  <c r="B81" i="33"/>
  <c r="C80" i="33"/>
  <c r="B83" i="1"/>
  <c r="B83" i="33"/>
  <c r="C82" i="33"/>
  <c r="B85" i="1"/>
  <c r="B85" i="33"/>
  <c r="C84" i="33"/>
  <c r="B91" i="1"/>
  <c r="B91" i="33"/>
  <c r="C90" i="33"/>
  <c r="B89" i="1"/>
  <c r="B89" i="33"/>
  <c r="C88" i="33"/>
  <c r="B87" i="1"/>
  <c r="B87" i="33"/>
  <c r="C86" i="33"/>
  <c r="B99" i="1"/>
  <c r="B99" i="33"/>
  <c r="C98" i="33"/>
  <c r="B97" i="1"/>
  <c r="B97" i="33"/>
  <c r="C96" i="33"/>
  <c r="B95" i="1"/>
  <c r="B95" i="33"/>
  <c r="C94" i="33"/>
  <c r="B93" i="1"/>
  <c r="B93" i="33"/>
  <c r="C92" i="33"/>
  <c r="B61" i="32"/>
  <c r="B55" i="32"/>
  <c r="C56" i="32"/>
  <c r="C57" i="32"/>
  <c r="C58" i="32"/>
  <c r="C59" i="32"/>
  <c r="C60" i="32"/>
  <c r="B63" i="32"/>
  <c r="C62" i="32"/>
  <c r="B65" i="32"/>
  <c r="C64" i="32"/>
  <c r="B67" i="32"/>
  <c r="C66" i="32"/>
  <c r="B71" i="32"/>
  <c r="C70" i="32"/>
  <c r="B69" i="32"/>
  <c r="C68" i="32"/>
  <c r="B73" i="32"/>
  <c r="C72" i="32"/>
  <c r="B75" i="32"/>
  <c r="C74" i="32"/>
  <c r="B81" i="32"/>
  <c r="C80" i="32"/>
  <c r="B83" i="32"/>
  <c r="C82" i="32"/>
  <c r="B77" i="32"/>
  <c r="C76" i="32"/>
  <c r="B79" i="32"/>
  <c r="C78" i="32"/>
  <c r="B85" i="32"/>
  <c r="C84" i="32"/>
  <c r="B87" i="32"/>
  <c r="C86" i="32"/>
  <c r="B91" i="32"/>
  <c r="C90" i="32"/>
  <c r="B89" i="32"/>
  <c r="C88" i="32"/>
  <c r="B99" i="32"/>
  <c r="C98" i="32"/>
  <c r="B97" i="32"/>
  <c r="C96" i="32"/>
  <c r="B95" i="32"/>
  <c r="C94" i="32"/>
  <c r="B93" i="32"/>
  <c r="C92" i="32"/>
  <c r="B61" i="31"/>
  <c r="B55" i="31"/>
  <c r="C56" i="31"/>
  <c r="C57" i="31"/>
  <c r="C58" i="31"/>
  <c r="C59" i="31"/>
  <c r="C60" i="31"/>
  <c r="B63" i="31"/>
  <c r="C62" i="31"/>
  <c r="B67" i="31"/>
  <c r="C66" i="31"/>
  <c r="B65" i="31"/>
  <c r="C64" i="31"/>
  <c r="B69" i="31"/>
  <c r="C68" i="31"/>
  <c r="B73" i="31"/>
  <c r="C72" i="31"/>
  <c r="B75" i="31"/>
  <c r="C74" i="31"/>
  <c r="B71" i="31"/>
  <c r="C70" i="31"/>
  <c r="B81" i="31"/>
  <c r="C80" i="31"/>
  <c r="B83" i="31"/>
  <c r="C82" i="31"/>
  <c r="B77" i="31"/>
  <c r="C76" i="31"/>
  <c r="B79" i="31"/>
  <c r="C78" i="31"/>
  <c r="B87" i="31"/>
  <c r="C86" i="31"/>
  <c r="B89" i="31"/>
  <c r="C88" i="31"/>
  <c r="B91" i="31"/>
  <c r="C90" i="31"/>
  <c r="B85" i="31"/>
  <c r="C84" i="31"/>
  <c r="B99" i="31"/>
  <c r="C98" i="31"/>
  <c r="B97" i="31"/>
  <c r="C96" i="31"/>
  <c r="B95" i="31"/>
  <c r="C94" i="31"/>
  <c r="B93" i="31"/>
  <c r="C92" i="31"/>
  <c r="B61" i="30"/>
  <c r="B55" i="30"/>
  <c r="C56" i="30"/>
  <c r="C57" i="30"/>
  <c r="C58" i="30"/>
  <c r="C59" i="30"/>
  <c r="C60" i="30"/>
  <c r="B67" i="30"/>
  <c r="C66" i="30"/>
  <c r="B63" i="30"/>
  <c r="C62" i="30"/>
  <c r="B65" i="30"/>
  <c r="C64" i="30"/>
  <c r="B73" i="30"/>
  <c r="C72" i="30"/>
  <c r="B69" i="30"/>
  <c r="C68" i="30"/>
  <c r="B75" i="30"/>
  <c r="C74" i="30"/>
  <c r="B71" i="30"/>
  <c r="C70" i="30"/>
  <c r="B81" i="30"/>
  <c r="C80" i="30"/>
  <c r="B83" i="30"/>
  <c r="C82" i="30"/>
  <c r="B77" i="30"/>
  <c r="C76" i="30"/>
  <c r="B79" i="30"/>
  <c r="C78" i="30"/>
  <c r="B91" i="30"/>
  <c r="C90" i="30"/>
  <c r="B85" i="30"/>
  <c r="C84" i="30"/>
  <c r="B89" i="30"/>
  <c r="C88" i="30"/>
  <c r="B87" i="30"/>
  <c r="C86" i="30"/>
  <c r="B99" i="30"/>
  <c r="C98" i="30"/>
  <c r="B97" i="30"/>
  <c r="C96" i="30"/>
  <c r="B95" i="30"/>
  <c r="C94" i="30"/>
  <c r="B93" i="30"/>
  <c r="C92" i="30"/>
  <c r="B63" i="29"/>
  <c r="B55" i="29"/>
  <c r="C56" i="29"/>
  <c r="C57" i="29"/>
  <c r="C58" i="29"/>
  <c r="C59" i="29"/>
  <c r="C62" i="29"/>
  <c r="B67" i="29"/>
  <c r="C66" i="29"/>
  <c r="B65" i="29"/>
  <c r="C64" i="29"/>
  <c r="B61" i="29"/>
  <c r="C60" i="29"/>
  <c r="B69" i="29"/>
  <c r="C68" i="29"/>
  <c r="B71" i="29"/>
  <c r="C70" i="29"/>
  <c r="B75" i="29"/>
  <c r="C74" i="29"/>
  <c r="B73" i="29"/>
  <c r="C72" i="29"/>
  <c r="B81" i="29"/>
  <c r="C80" i="29"/>
  <c r="B83" i="29"/>
  <c r="C82" i="29"/>
  <c r="B79" i="29"/>
  <c r="C78" i="29"/>
  <c r="B77" i="29"/>
  <c r="C76" i="29"/>
  <c r="B89" i="29"/>
  <c r="C88" i="29"/>
  <c r="B85" i="29"/>
  <c r="C84" i="29"/>
  <c r="B87" i="29"/>
  <c r="C86" i="29"/>
  <c r="B91" i="29"/>
  <c r="C90" i="29"/>
  <c r="B99" i="29"/>
  <c r="C98" i="29"/>
  <c r="B97" i="29"/>
  <c r="C96" i="29"/>
  <c r="B95" i="29"/>
  <c r="C94" i="29"/>
  <c r="B93" i="29"/>
  <c r="C92" i="29"/>
  <c r="B95" i="2"/>
  <c r="B55" i="2"/>
  <c r="C56" i="2"/>
  <c r="C57" i="2"/>
  <c r="C58" i="2"/>
  <c r="C59" i="2"/>
  <c r="C94" i="2"/>
  <c r="B99" i="2"/>
  <c r="C98" i="2"/>
  <c r="B55" i="1"/>
  <c r="C98" i="1"/>
  <c r="B93" i="2"/>
  <c r="C92" i="2"/>
  <c r="C94" i="1"/>
  <c r="C92" i="1"/>
  <c r="B97" i="2"/>
  <c r="C96" i="2"/>
  <c r="B95" i="4"/>
  <c r="B55" i="4"/>
  <c r="C56" i="4"/>
  <c r="C57" i="4"/>
  <c r="C58" i="4"/>
  <c r="C59" i="4"/>
  <c r="C94" i="4"/>
  <c r="B99" i="4"/>
  <c r="C98" i="4"/>
  <c r="B93" i="4"/>
  <c r="C92" i="4"/>
  <c r="B97" i="4"/>
  <c r="C96" i="4"/>
  <c r="B99" i="5"/>
  <c r="B55" i="5"/>
  <c r="C56" i="5"/>
  <c r="C57" i="5"/>
  <c r="C58" i="5"/>
  <c r="C59" i="5"/>
  <c r="C98" i="5"/>
  <c r="B97" i="5"/>
  <c r="C96" i="5"/>
  <c r="B93" i="5"/>
  <c r="C92" i="5"/>
  <c r="B95" i="6"/>
  <c r="B55" i="6"/>
  <c r="C56" i="6"/>
  <c r="C57" i="6"/>
  <c r="C58" i="6"/>
  <c r="C59" i="6"/>
  <c r="C94" i="6"/>
  <c r="B99" i="6"/>
  <c r="C98" i="6"/>
  <c r="B93" i="6"/>
  <c r="C92" i="6"/>
  <c r="B97" i="6"/>
  <c r="C96" i="6"/>
  <c r="B95" i="7"/>
  <c r="B55" i="7"/>
  <c r="C56" i="7"/>
  <c r="C57" i="7"/>
  <c r="C58" i="7"/>
  <c r="C59" i="7"/>
  <c r="C94" i="7"/>
  <c r="B93" i="7"/>
  <c r="C92" i="7"/>
  <c r="B99" i="7"/>
  <c r="C98" i="7"/>
  <c r="B97" i="7"/>
  <c r="C96" i="7"/>
  <c r="B95" i="8"/>
  <c r="B55" i="8"/>
  <c r="C56" i="8"/>
  <c r="C57" i="8"/>
  <c r="C58" i="8"/>
  <c r="C59" i="8"/>
  <c r="C94" i="8"/>
  <c r="B99" i="8"/>
  <c r="C98" i="8"/>
  <c r="B93" i="8"/>
  <c r="C92" i="8"/>
  <c r="B97" i="8"/>
  <c r="C96" i="8"/>
  <c r="B99" i="9"/>
  <c r="B55" i="9"/>
  <c r="C56" i="9"/>
  <c r="C57" i="9"/>
  <c r="C58" i="9"/>
  <c r="C59" i="9"/>
  <c r="C98" i="9"/>
  <c r="B93" i="9"/>
  <c r="C92" i="9"/>
  <c r="B95" i="9"/>
  <c r="C94" i="9"/>
  <c r="B97" i="9"/>
  <c r="C96" i="9"/>
  <c r="B95" i="10"/>
  <c r="B55" i="10"/>
  <c r="C56" i="10"/>
  <c r="C57" i="10"/>
  <c r="C58" i="10"/>
  <c r="C59" i="10"/>
  <c r="C94" i="10"/>
  <c r="B99" i="10"/>
  <c r="C98" i="10"/>
  <c r="B93" i="10"/>
  <c r="C92" i="10"/>
  <c r="B97" i="10"/>
  <c r="C96" i="10"/>
  <c r="B95" i="11"/>
  <c r="B55" i="11"/>
  <c r="C56" i="11"/>
  <c r="C57" i="11"/>
  <c r="C58" i="11"/>
  <c r="C59" i="11"/>
  <c r="C94" i="11"/>
  <c r="B99" i="11"/>
  <c r="C98" i="11"/>
  <c r="B97" i="11"/>
  <c r="C96" i="11"/>
  <c r="B93" i="11"/>
  <c r="C92" i="11"/>
  <c r="B95" i="12"/>
  <c r="B55" i="12"/>
  <c r="C56" i="12"/>
  <c r="C57" i="12"/>
  <c r="C58" i="12"/>
  <c r="C59" i="12"/>
  <c r="C94" i="12"/>
  <c r="B99" i="12"/>
  <c r="C98" i="12"/>
  <c r="B93" i="12"/>
  <c r="C92" i="12"/>
  <c r="B97" i="12"/>
  <c r="C96" i="12"/>
  <c r="B95" i="13"/>
  <c r="B55" i="13"/>
  <c r="C56" i="13"/>
  <c r="C57" i="13"/>
  <c r="C58" i="13"/>
  <c r="C59" i="13"/>
  <c r="C94" i="13"/>
  <c r="B99" i="13"/>
  <c r="C98" i="13"/>
  <c r="B93" i="13"/>
  <c r="C92" i="13"/>
  <c r="B97" i="13"/>
  <c r="C96" i="13"/>
  <c r="B99" i="14"/>
  <c r="B55" i="14"/>
  <c r="C56" i="14"/>
  <c r="C57" i="14"/>
  <c r="C58" i="14"/>
  <c r="C59" i="14"/>
  <c r="C98" i="14"/>
  <c r="B95" i="14"/>
  <c r="C94" i="14"/>
  <c r="B93" i="14"/>
  <c r="C92" i="14"/>
  <c r="B97" i="14"/>
  <c r="C96" i="14"/>
  <c r="B95" i="15"/>
  <c r="B55" i="15"/>
  <c r="C56" i="15"/>
  <c r="C57" i="15"/>
  <c r="C58" i="15"/>
  <c r="C59" i="15"/>
  <c r="C94" i="15"/>
  <c r="B93" i="15"/>
  <c r="C92" i="15"/>
  <c r="B99" i="15"/>
  <c r="C98" i="15"/>
  <c r="B97" i="15"/>
  <c r="C96" i="15"/>
  <c r="B99" i="16"/>
  <c r="B55" i="16"/>
  <c r="C56" i="16"/>
  <c r="C57" i="16"/>
  <c r="C58" i="16"/>
  <c r="C59" i="16"/>
  <c r="C98" i="16"/>
  <c r="B93" i="16"/>
  <c r="C92" i="16"/>
  <c r="B97" i="16"/>
  <c r="C96" i="16"/>
  <c r="B95" i="16"/>
  <c r="C94" i="16"/>
  <c r="B95" i="17"/>
  <c r="B55" i="17"/>
  <c r="C56" i="17"/>
  <c r="C57" i="17"/>
  <c r="C58" i="17"/>
  <c r="C59" i="17"/>
  <c r="C94" i="17"/>
  <c r="B93" i="17"/>
  <c r="C92" i="17"/>
  <c r="B99" i="17"/>
  <c r="C98" i="17"/>
  <c r="B97" i="17"/>
  <c r="C96" i="17"/>
  <c r="B95" i="18"/>
  <c r="B55" i="18"/>
  <c r="C56" i="18"/>
  <c r="C57" i="18"/>
  <c r="C58" i="18"/>
  <c r="C59" i="18"/>
  <c r="C94" i="18"/>
  <c r="B93" i="18"/>
  <c r="C92" i="18"/>
  <c r="B99" i="18"/>
  <c r="C98" i="18"/>
  <c r="B97" i="18"/>
  <c r="C96" i="18"/>
  <c r="B93" i="19"/>
  <c r="B55" i="19"/>
  <c r="C56" i="19"/>
  <c r="C57" i="19"/>
  <c r="C58" i="19"/>
  <c r="C59" i="19"/>
  <c r="C92" i="19"/>
  <c r="B95" i="19"/>
  <c r="C94" i="19"/>
  <c r="B99" i="19"/>
  <c r="C98" i="19"/>
  <c r="B97" i="19"/>
  <c r="C96" i="19"/>
  <c r="B95" i="20"/>
  <c r="B55" i="20"/>
  <c r="C56" i="20"/>
  <c r="C57" i="20"/>
  <c r="C58" i="20"/>
  <c r="C59" i="20"/>
  <c r="C94" i="20"/>
  <c r="B93" i="20"/>
  <c r="C92" i="20"/>
  <c r="B99" i="20"/>
  <c r="C98" i="20"/>
  <c r="B97" i="20"/>
  <c r="C96" i="20"/>
  <c r="B95" i="21"/>
  <c r="B55" i="21"/>
  <c r="C56" i="21"/>
  <c r="C57" i="21"/>
  <c r="C58" i="21"/>
  <c r="C59" i="21"/>
  <c r="C94" i="21"/>
  <c r="B99" i="21"/>
  <c r="C98" i="21"/>
  <c r="B93" i="21"/>
  <c r="C92" i="21"/>
  <c r="B97" i="21"/>
  <c r="C96" i="21"/>
  <c r="B95" i="22"/>
  <c r="B55" i="22"/>
  <c r="C56" i="22"/>
  <c r="C57" i="22"/>
  <c r="C58" i="22"/>
  <c r="C59" i="22"/>
  <c r="C94" i="22"/>
  <c r="B99" i="22"/>
  <c r="C98" i="22"/>
  <c r="B93" i="22"/>
  <c r="C92" i="22"/>
  <c r="B97" i="22"/>
  <c r="C96" i="22"/>
  <c r="B95" i="23"/>
  <c r="B55" i="23"/>
  <c r="C56" i="23"/>
  <c r="C57" i="23"/>
  <c r="C58" i="23"/>
  <c r="C59" i="23"/>
  <c r="C94" i="23"/>
  <c r="B93" i="23"/>
  <c r="C92" i="23"/>
  <c r="B99" i="23"/>
  <c r="C98" i="23"/>
  <c r="B97" i="23"/>
  <c r="C96" i="23"/>
  <c r="B99" i="24"/>
  <c r="B55" i="24"/>
  <c r="C56" i="24"/>
  <c r="C57" i="24"/>
  <c r="C58" i="24"/>
  <c r="C59" i="24"/>
  <c r="C98" i="24"/>
  <c r="B95" i="24"/>
  <c r="C94" i="24"/>
  <c r="B95" i="25"/>
  <c r="B55" i="25"/>
  <c r="C56" i="25"/>
  <c r="C57" i="25"/>
  <c r="C58" i="25"/>
  <c r="C59" i="25"/>
  <c r="C94" i="25"/>
  <c r="B99" i="25"/>
  <c r="C98" i="25"/>
  <c r="B93" i="25"/>
  <c r="C92" i="25"/>
  <c r="B97" i="25"/>
  <c r="C96" i="25"/>
  <c r="B95" i="26"/>
  <c r="B55" i="26"/>
  <c r="C56" i="26"/>
  <c r="C57" i="26"/>
  <c r="C58" i="26"/>
  <c r="C59" i="26"/>
  <c r="C94" i="26"/>
  <c r="B99" i="26"/>
  <c r="C98" i="26"/>
  <c r="B93" i="26"/>
  <c r="C92" i="26"/>
  <c r="B97" i="26"/>
  <c r="C96" i="26"/>
  <c r="B95" i="27"/>
  <c r="B55" i="27"/>
  <c r="C56" i="27"/>
  <c r="C57" i="27"/>
  <c r="C58" i="27"/>
  <c r="C59" i="27"/>
  <c r="C94" i="27"/>
  <c r="B99" i="27"/>
  <c r="C98" i="27"/>
  <c r="B93" i="27"/>
  <c r="C92" i="27"/>
  <c r="B97" i="27"/>
  <c r="C96" i="27"/>
  <c r="B95" i="28"/>
  <c r="B55" i="28"/>
  <c r="C56" i="28"/>
  <c r="C57" i="28"/>
  <c r="C58" i="28"/>
  <c r="C59" i="28"/>
  <c r="C94" i="28"/>
  <c r="B99" i="28"/>
  <c r="C98" i="28"/>
  <c r="B93" i="28"/>
  <c r="C92" i="28"/>
  <c r="B97" i="28"/>
  <c r="C96" i="28"/>
  <c r="B61" i="28"/>
  <c r="C60" i="28"/>
  <c r="B63" i="28"/>
  <c r="C62" i="28"/>
  <c r="B67" i="28"/>
  <c r="C66" i="28"/>
  <c r="B65" i="28"/>
  <c r="C64" i="28"/>
  <c r="B69" i="28"/>
  <c r="C68" i="28"/>
  <c r="B75" i="28"/>
  <c r="C74" i="28"/>
  <c r="B73" i="28"/>
  <c r="C72" i="28"/>
  <c r="B71" i="28"/>
  <c r="C70" i="28"/>
  <c r="B77" i="28"/>
  <c r="C76" i="28"/>
  <c r="B81" i="28"/>
  <c r="C80" i="28"/>
  <c r="B79" i="28"/>
  <c r="C78" i="28"/>
  <c r="B83" i="28"/>
  <c r="C82" i="28"/>
  <c r="B85" i="28"/>
  <c r="C84" i="28"/>
  <c r="B87" i="28"/>
  <c r="C86" i="28"/>
  <c r="B91" i="28"/>
  <c r="C90" i="28"/>
  <c r="B89" i="28"/>
  <c r="C88" i="28"/>
  <c r="B61" i="27"/>
  <c r="C60" i="27"/>
  <c r="B63" i="27"/>
  <c r="C62" i="27"/>
  <c r="B67" i="27"/>
  <c r="C66" i="27"/>
  <c r="B65" i="27"/>
  <c r="C64" i="27"/>
  <c r="B69" i="27"/>
  <c r="C68" i="27"/>
  <c r="B71" i="27"/>
  <c r="C70" i="27"/>
  <c r="B73" i="27"/>
  <c r="C72" i="27"/>
  <c r="B75" i="27"/>
  <c r="C74" i="27"/>
  <c r="B77" i="27"/>
  <c r="C76" i="27"/>
  <c r="B79" i="27"/>
  <c r="C78" i="27"/>
  <c r="B81" i="27"/>
  <c r="C80" i="27"/>
  <c r="B83" i="27"/>
  <c r="C82" i="27"/>
  <c r="B85" i="27"/>
  <c r="C84" i="27"/>
  <c r="B87" i="27"/>
  <c r="C86" i="27"/>
  <c r="B89" i="27"/>
  <c r="C88" i="27"/>
  <c r="B91" i="27"/>
  <c r="C90" i="27"/>
  <c r="B61" i="26"/>
  <c r="C60" i="26"/>
  <c r="B63" i="26"/>
  <c r="C62" i="26"/>
  <c r="B67" i="26"/>
  <c r="C66" i="26"/>
  <c r="B65" i="26"/>
  <c r="C64" i="26"/>
  <c r="B69" i="26"/>
  <c r="C68" i="26"/>
  <c r="B71" i="26"/>
  <c r="C70" i="26"/>
  <c r="B73" i="26"/>
  <c r="C72" i="26"/>
  <c r="B75" i="26"/>
  <c r="C74" i="26"/>
  <c r="B77" i="26"/>
  <c r="C76" i="26"/>
  <c r="B79" i="26"/>
  <c r="C78" i="26"/>
  <c r="B81" i="26"/>
  <c r="C80" i="26"/>
  <c r="B83" i="26"/>
  <c r="C82" i="26"/>
  <c r="B85" i="26"/>
  <c r="C84" i="26"/>
  <c r="B87" i="26"/>
  <c r="C86" i="26"/>
  <c r="B89" i="26"/>
  <c r="C88" i="26"/>
  <c r="B91" i="26"/>
  <c r="C90" i="26"/>
  <c r="B67" i="25"/>
  <c r="C66" i="25"/>
  <c r="B63" i="25"/>
  <c r="C62" i="25"/>
  <c r="B61" i="25"/>
  <c r="C60" i="25"/>
  <c r="B65" i="25"/>
  <c r="C64" i="25"/>
  <c r="B69" i="25"/>
  <c r="C68" i="25"/>
  <c r="B75" i="25"/>
  <c r="C74" i="25"/>
  <c r="B73" i="25"/>
  <c r="C72" i="25"/>
  <c r="B71" i="25"/>
  <c r="C70" i="25"/>
  <c r="B77" i="25"/>
  <c r="C76" i="25"/>
  <c r="B79" i="25"/>
  <c r="C78" i="25"/>
  <c r="B83" i="25"/>
  <c r="C82" i="25"/>
  <c r="B81" i="25"/>
  <c r="C80" i="25"/>
  <c r="B85" i="25"/>
  <c r="C84" i="25"/>
  <c r="B91" i="25"/>
  <c r="C90" i="25"/>
  <c r="B87" i="25"/>
  <c r="C86" i="25"/>
  <c r="B89" i="25"/>
  <c r="C88" i="25"/>
  <c r="B61" i="24"/>
  <c r="C60" i="24"/>
  <c r="B65" i="24"/>
  <c r="C64" i="24"/>
  <c r="B63" i="24"/>
  <c r="C62" i="24"/>
  <c r="B67" i="24"/>
  <c r="C66" i="24"/>
  <c r="B69" i="24"/>
  <c r="C68" i="24"/>
  <c r="B73" i="24"/>
  <c r="C72" i="24"/>
  <c r="B71" i="24"/>
  <c r="C70" i="24"/>
  <c r="B75" i="24"/>
  <c r="C74" i="24"/>
  <c r="B77" i="24"/>
  <c r="C76" i="24"/>
  <c r="B79" i="24"/>
  <c r="C78" i="24"/>
  <c r="B81" i="24"/>
  <c r="C80" i="24"/>
  <c r="B83" i="24"/>
  <c r="C82" i="24"/>
  <c r="B89" i="24"/>
  <c r="C88" i="24"/>
  <c r="B91" i="24"/>
  <c r="C90" i="24"/>
  <c r="B85" i="24"/>
  <c r="C84" i="24"/>
  <c r="B87" i="24"/>
  <c r="C86" i="24"/>
  <c r="B97" i="24"/>
  <c r="C96" i="24"/>
  <c r="B93" i="24"/>
  <c r="C92" i="24"/>
  <c r="B61" i="23"/>
  <c r="C60" i="23"/>
  <c r="B63" i="23"/>
  <c r="C62" i="23"/>
  <c r="B65" i="23"/>
  <c r="C64" i="23"/>
  <c r="B67" i="23"/>
  <c r="C66" i="23"/>
  <c r="B69" i="23"/>
  <c r="C68" i="23"/>
  <c r="B71" i="23"/>
  <c r="C70" i="23"/>
  <c r="B73" i="23"/>
  <c r="C72" i="23"/>
  <c r="B77" i="23"/>
  <c r="C76" i="23"/>
  <c r="B75" i="23"/>
  <c r="C74" i="23"/>
  <c r="B79" i="23"/>
  <c r="C78" i="23"/>
  <c r="B81" i="23"/>
  <c r="C80" i="23"/>
  <c r="B83" i="23"/>
  <c r="C82" i="23"/>
  <c r="B85" i="23"/>
  <c r="C84" i="23"/>
  <c r="B89" i="23"/>
  <c r="C88" i="23"/>
  <c r="B87" i="23"/>
  <c r="C86" i="23"/>
  <c r="B91" i="23"/>
  <c r="C90" i="23"/>
  <c r="B61" i="22"/>
  <c r="C60" i="22"/>
  <c r="B63" i="22"/>
  <c r="C62" i="22"/>
  <c r="B69" i="22"/>
  <c r="C68" i="22"/>
  <c r="B67" i="22"/>
  <c r="C66" i="22"/>
  <c r="B65" i="22"/>
  <c r="C64" i="22"/>
  <c r="B71" i="22"/>
  <c r="C70" i="22"/>
  <c r="B75" i="22"/>
  <c r="C74" i="22"/>
  <c r="B73" i="22"/>
  <c r="C72" i="22"/>
  <c r="B77" i="22"/>
  <c r="C76" i="22"/>
  <c r="B79" i="22"/>
  <c r="C78" i="22"/>
  <c r="B81" i="22"/>
  <c r="C80" i="22"/>
  <c r="B83" i="22"/>
  <c r="C82" i="22"/>
  <c r="B85" i="22"/>
  <c r="C84" i="22"/>
  <c r="B91" i="22"/>
  <c r="C90" i="22"/>
  <c r="B87" i="22"/>
  <c r="C86" i="22"/>
  <c r="B89" i="22"/>
  <c r="C88" i="22"/>
  <c r="B61" i="21"/>
  <c r="C60" i="21"/>
  <c r="B65" i="21"/>
  <c r="C64" i="21"/>
  <c r="B63" i="21"/>
  <c r="C62" i="21"/>
  <c r="B67" i="21"/>
  <c r="C66" i="21"/>
  <c r="B69" i="21"/>
  <c r="C68" i="21"/>
  <c r="B71" i="21"/>
  <c r="C70" i="21"/>
  <c r="B75" i="21"/>
  <c r="C74" i="21"/>
  <c r="B73" i="21"/>
  <c r="C72" i="21"/>
  <c r="B77" i="21"/>
  <c r="C76" i="21"/>
  <c r="B81" i="21"/>
  <c r="C80" i="21"/>
  <c r="B83" i="21"/>
  <c r="C82" i="21"/>
  <c r="B79" i="21"/>
  <c r="C78" i="21"/>
  <c r="B85" i="21"/>
  <c r="C84" i="21"/>
  <c r="B89" i="21"/>
  <c r="C88" i="21"/>
  <c r="B91" i="21"/>
  <c r="C90" i="21"/>
  <c r="B87" i="21"/>
  <c r="C86" i="21"/>
  <c r="B61" i="20"/>
  <c r="C60" i="20"/>
  <c r="B65" i="20"/>
  <c r="C64" i="20"/>
  <c r="B63" i="20"/>
  <c r="C62" i="20"/>
  <c r="B69" i="20"/>
  <c r="C68" i="20"/>
  <c r="B67" i="20"/>
  <c r="C66" i="20"/>
  <c r="B71" i="20"/>
  <c r="C70" i="20"/>
  <c r="B77" i="20"/>
  <c r="C76" i="20"/>
  <c r="B73" i="20"/>
  <c r="C72" i="20"/>
  <c r="B75" i="20"/>
  <c r="C74" i="20"/>
  <c r="B79" i="20"/>
  <c r="C78" i="20"/>
  <c r="B81" i="20"/>
  <c r="C80" i="20"/>
  <c r="B83" i="20"/>
  <c r="C82" i="20"/>
  <c r="B85" i="20"/>
  <c r="C84" i="20"/>
  <c r="B89" i="20"/>
  <c r="C88" i="20"/>
  <c r="B87" i="20"/>
  <c r="C86" i="20"/>
  <c r="B91" i="20"/>
  <c r="C90" i="20"/>
  <c r="B61" i="19"/>
  <c r="C60" i="19"/>
  <c r="B67" i="19"/>
  <c r="C66" i="19"/>
  <c r="B65" i="19"/>
  <c r="C64" i="19"/>
  <c r="B69" i="19"/>
  <c r="C68" i="19"/>
  <c r="B63" i="19"/>
  <c r="C62" i="19"/>
  <c r="B71" i="19"/>
  <c r="C70" i="19"/>
  <c r="B75" i="19"/>
  <c r="C74" i="19"/>
  <c r="B73" i="19"/>
  <c r="C72" i="19"/>
  <c r="B77" i="19"/>
  <c r="C76" i="19"/>
  <c r="B81" i="19"/>
  <c r="C80" i="19"/>
  <c r="B79" i="19"/>
  <c r="C78" i="19"/>
  <c r="B83" i="19"/>
  <c r="C82" i="19"/>
  <c r="B85" i="19"/>
  <c r="C84" i="19"/>
  <c r="B87" i="19"/>
  <c r="C86" i="19"/>
  <c r="B91" i="19"/>
  <c r="C90" i="19"/>
  <c r="B89" i="19"/>
  <c r="C88" i="19"/>
  <c r="B61" i="18"/>
  <c r="C60" i="18"/>
  <c r="B63" i="18"/>
  <c r="C62" i="18"/>
  <c r="B65" i="18"/>
  <c r="C64" i="18"/>
  <c r="B67" i="18"/>
  <c r="C66" i="18"/>
  <c r="B73" i="18"/>
  <c r="C72" i="18"/>
  <c r="B69" i="18"/>
  <c r="C68" i="18"/>
  <c r="B71" i="18"/>
  <c r="C70" i="18"/>
  <c r="B79" i="18"/>
  <c r="C78" i="18"/>
  <c r="B77" i="18"/>
  <c r="C76" i="18"/>
  <c r="B75" i="18"/>
  <c r="C74" i="18"/>
  <c r="B83" i="18"/>
  <c r="C82" i="18"/>
  <c r="B85" i="18"/>
  <c r="C84" i="18"/>
  <c r="B81" i="18"/>
  <c r="C80" i="18"/>
  <c r="B89" i="18"/>
  <c r="C88" i="18"/>
  <c r="B87" i="18"/>
  <c r="C86" i="18"/>
  <c r="B91" i="18"/>
  <c r="C90" i="18"/>
  <c r="B61" i="17"/>
  <c r="C60" i="17"/>
  <c r="B63" i="17"/>
  <c r="C62" i="17"/>
  <c r="B65" i="17"/>
  <c r="C64" i="17"/>
  <c r="B67" i="17"/>
  <c r="C66" i="17"/>
  <c r="B69" i="17"/>
  <c r="C68" i="17"/>
  <c r="B73" i="17"/>
  <c r="C72" i="17"/>
  <c r="B71" i="17"/>
  <c r="C70" i="17"/>
  <c r="B75" i="17"/>
  <c r="C74" i="17"/>
  <c r="B77" i="17"/>
  <c r="C76" i="17"/>
  <c r="B79" i="17"/>
  <c r="C78" i="17"/>
  <c r="B81" i="17"/>
  <c r="C80" i="17"/>
  <c r="B83" i="17"/>
  <c r="C82" i="17"/>
  <c r="B85" i="17"/>
  <c r="C84" i="17"/>
  <c r="B89" i="17"/>
  <c r="C88" i="17"/>
  <c r="B87" i="17"/>
  <c r="C86" i="17"/>
  <c r="B91" i="17"/>
  <c r="C90" i="17"/>
  <c r="B61" i="16"/>
  <c r="C60" i="16"/>
  <c r="B63" i="16"/>
  <c r="C62" i="16"/>
  <c r="B65" i="16"/>
  <c r="C64" i="16"/>
  <c r="B69" i="16"/>
  <c r="C68" i="16"/>
  <c r="B67" i="16"/>
  <c r="B71" i="16"/>
  <c r="C70" i="16"/>
  <c r="B73" i="16"/>
  <c r="C72" i="16"/>
  <c r="B75" i="16"/>
  <c r="C74" i="16"/>
  <c r="B77" i="16"/>
  <c r="C76" i="16"/>
  <c r="B79" i="16"/>
  <c r="C78" i="16"/>
  <c r="B81" i="16"/>
  <c r="C80" i="16"/>
  <c r="B83" i="16"/>
  <c r="C82" i="16"/>
  <c r="B85" i="16"/>
  <c r="C84" i="16"/>
  <c r="B89" i="16"/>
  <c r="C88" i="16"/>
  <c r="B91" i="16"/>
  <c r="C90" i="16"/>
  <c r="B87" i="16"/>
  <c r="C86" i="16"/>
  <c r="B61" i="15"/>
  <c r="C60" i="15"/>
  <c r="B65" i="15"/>
  <c r="C64" i="15"/>
  <c r="B63" i="15"/>
  <c r="C62" i="15"/>
  <c r="B67" i="15"/>
  <c r="C66" i="15"/>
  <c r="B69" i="15"/>
  <c r="C68" i="15"/>
  <c r="B71" i="15"/>
  <c r="C70" i="15"/>
  <c r="B73" i="15"/>
  <c r="C72" i="15"/>
  <c r="B75" i="15"/>
  <c r="C74" i="15"/>
  <c r="B77" i="15"/>
  <c r="C76" i="15"/>
  <c r="B79" i="15"/>
  <c r="C78" i="15"/>
  <c r="B83" i="15"/>
  <c r="C82" i="15"/>
  <c r="B81" i="15"/>
  <c r="C80" i="15"/>
  <c r="B85" i="15"/>
  <c r="C84" i="15"/>
  <c r="B89" i="15"/>
  <c r="C88" i="15"/>
  <c r="B91" i="15"/>
  <c r="C90" i="15"/>
  <c r="B87" i="15"/>
  <c r="C86" i="15"/>
  <c r="B61" i="14"/>
  <c r="C60" i="14"/>
  <c r="B63" i="14"/>
  <c r="C62" i="14"/>
  <c r="B65" i="14"/>
  <c r="C64" i="14"/>
  <c r="B67" i="14"/>
  <c r="C66" i="14"/>
  <c r="B69" i="14"/>
  <c r="C68" i="14"/>
  <c r="B71" i="14"/>
  <c r="C70" i="14"/>
  <c r="B73" i="14"/>
  <c r="C72" i="14"/>
  <c r="B79" i="14"/>
  <c r="C78" i="14"/>
  <c r="B77" i="14"/>
  <c r="C76" i="14"/>
  <c r="B75" i="14"/>
  <c r="C74" i="14"/>
  <c r="B85" i="14"/>
  <c r="C84" i="14"/>
  <c r="B81" i="14"/>
  <c r="C80" i="14"/>
  <c r="B83" i="14"/>
  <c r="C82" i="14"/>
  <c r="B89" i="14"/>
  <c r="C88" i="14"/>
  <c r="B87" i="14"/>
  <c r="C86" i="14"/>
  <c r="B91" i="14"/>
  <c r="C90" i="14"/>
  <c r="B61" i="13"/>
  <c r="C60" i="13"/>
  <c r="B67" i="13"/>
  <c r="C66" i="13"/>
  <c r="B63" i="13"/>
  <c r="C62" i="13"/>
  <c r="B65" i="13"/>
  <c r="C64" i="13"/>
  <c r="B69" i="13"/>
  <c r="C68" i="13"/>
  <c r="B71" i="13"/>
  <c r="C70" i="13"/>
  <c r="B73" i="13"/>
  <c r="C72" i="13"/>
  <c r="B75" i="13"/>
  <c r="C74" i="13"/>
  <c r="B77" i="13"/>
  <c r="C76" i="13"/>
  <c r="B79" i="13"/>
  <c r="C78" i="13"/>
  <c r="B81" i="13"/>
  <c r="C80" i="13"/>
  <c r="B83" i="13"/>
  <c r="C82" i="13"/>
  <c r="B85" i="13"/>
  <c r="C84" i="13"/>
  <c r="B87" i="13"/>
  <c r="C86" i="13"/>
  <c r="B89" i="13"/>
  <c r="C88" i="13"/>
  <c r="B91" i="13"/>
  <c r="C90" i="13"/>
  <c r="B61" i="12"/>
  <c r="C60" i="12"/>
  <c r="B63" i="12"/>
  <c r="C62" i="12"/>
  <c r="B65" i="12"/>
  <c r="C64" i="12"/>
  <c r="B69" i="12"/>
  <c r="C68" i="12"/>
  <c r="B67" i="12"/>
  <c r="C66" i="12"/>
  <c r="B71" i="12"/>
  <c r="C70" i="12"/>
  <c r="B75" i="12"/>
  <c r="C74" i="12"/>
  <c r="B73" i="12"/>
  <c r="C72" i="12"/>
  <c r="B77" i="12"/>
  <c r="C76" i="12"/>
  <c r="B81" i="12"/>
  <c r="C80" i="12"/>
  <c r="B79" i="12"/>
  <c r="C78" i="12"/>
  <c r="B83" i="12"/>
  <c r="C82" i="12"/>
  <c r="B85" i="12"/>
  <c r="C84" i="12"/>
  <c r="B89" i="12"/>
  <c r="C88" i="12"/>
  <c r="B91" i="12"/>
  <c r="C90" i="12"/>
  <c r="B87" i="12"/>
  <c r="C86" i="12"/>
  <c r="B61" i="11"/>
  <c r="C60" i="11"/>
  <c r="B63" i="11"/>
  <c r="C62" i="11"/>
  <c r="B65" i="11"/>
  <c r="C64" i="11"/>
  <c r="B67" i="11"/>
  <c r="C66" i="11"/>
  <c r="B69" i="11"/>
  <c r="C68" i="11"/>
  <c r="B71" i="11"/>
  <c r="C70" i="11"/>
  <c r="B73" i="11"/>
  <c r="C72" i="11"/>
  <c r="B75" i="11"/>
  <c r="C74" i="11"/>
  <c r="B77" i="11"/>
  <c r="C76" i="11"/>
  <c r="B79" i="11"/>
  <c r="C78" i="11"/>
  <c r="B81" i="11"/>
  <c r="C80" i="11"/>
  <c r="B83" i="11"/>
  <c r="C82" i="11"/>
  <c r="B85" i="11"/>
  <c r="C84" i="11"/>
  <c r="B87" i="11"/>
  <c r="C86" i="11"/>
  <c r="B91" i="11"/>
  <c r="C90" i="11"/>
  <c r="B89" i="11"/>
  <c r="C88" i="11"/>
  <c r="B61" i="10"/>
  <c r="C60" i="10"/>
  <c r="B63" i="10"/>
  <c r="C62" i="10"/>
  <c r="B65" i="10"/>
  <c r="C64" i="10"/>
  <c r="B67" i="10"/>
  <c r="C66" i="10"/>
  <c r="B69" i="10"/>
  <c r="C68" i="10"/>
  <c r="B71" i="10"/>
  <c r="C70" i="10"/>
  <c r="B75" i="10"/>
  <c r="C74" i="10"/>
  <c r="B73" i="10"/>
  <c r="C72" i="10"/>
  <c r="B77" i="10"/>
  <c r="C76" i="10"/>
  <c r="B81" i="10"/>
  <c r="C80" i="10"/>
  <c r="B79" i="10"/>
  <c r="C78" i="10"/>
  <c r="B83" i="10"/>
  <c r="C82" i="10"/>
  <c r="B85" i="10"/>
  <c r="C84" i="10"/>
  <c r="B91" i="10"/>
  <c r="C90" i="10"/>
  <c r="B87" i="10"/>
  <c r="C86" i="10"/>
  <c r="B89" i="10"/>
  <c r="C88" i="10"/>
  <c r="B63" i="9"/>
  <c r="C62" i="9"/>
  <c r="B61" i="9"/>
  <c r="C60" i="9"/>
  <c r="B67" i="9"/>
  <c r="C66" i="9"/>
  <c r="B65" i="9"/>
  <c r="C64" i="9"/>
  <c r="B69" i="9"/>
  <c r="C68" i="9"/>
  <c r="B75" i="9"/>
  <c r="C74" i="9"/>
  <c r="B71" i="9"/>
  <c r="C70" i="9"/>
  <c r="B73" i="9"/>
  <c r="C72" i="9"/>
  <c r="B77" i="9"/>
  <c r="C76" i="9"/>
  <c r="B79" i="9"/>
  <c r="C78" i="9"/>
  <c r="B81" i="9"/>
  <c r="C80" i="9"/>
  <c r="B83" i="9"/>
  <c r="C82" i="9"/>
  <c r="B85" i="9"/>
  <c r="C84" i="9"/>
  <c r="B87" i="9"/>
  <c r="C86" i="9"/>
  <c r="B91" i="9"/>
  <c r="C90" i="9"/>
  <c r="B89" i="9"/>
  <c r="C88" i="9"/>
  <c r="B61" i="8"/>
  <c r="C60" i="8"/>
  <c r="B63" i="8"/>
  <c r="C62" i="8"/>
  <c r="B65" i="8"/>
  <c r="C64" i="8"/>
  <c r="B67" i="8"/>
  <c r="C66" i="8"/>
  <c r="B69" i="8"/>
  <c r="C68" i="8"/>
  <c r="B71" i="8"/>
  <c r="C70" i="8"/>
  <c r="B75" i="8"/>
  <c r="C74" i="8"/>
  <c r="B73" i="8"/>
  <c r="C72" i="8"/>
  <c r="B77" i="8"/>
  <c r="C76" i="8"/>
  <c r="B79" i="8"/>
  <c r="C78" i="8"/>
  <c r="B81" i="8"/>
  <c r="C80" i="8"/>
  <c r="B83" i="8"/>
  <c r="C82" i="8"/>
  <c r="B85" i="8"/>
  <c r="C84" i="8"/>
  <c r="B87" i="8"/>
  <c r="C86" i="8"/>
  <c r="B91" i="8"/>
  <c r="C90" i="8"/>
  <c r="B89" i="8"/>
  <c r="C88" i="8"/>
  <c r="B65" i="7"/>
  <c r="C64" i="7"/>
  <c r="B61" i="7"/>
  <c r="C60" i="7"/>
  <c r="B63" i="7"/>
  <c r="C62" i="7"/>
  <c r="B69" i="7"/>
  <c r="C68" i="7"/>
  <c r="B67" i="7"/>
  <c r="C66" i="7"/>
  <c r="B71" i="7"/>
  <c r="C70" i="7"/>
  <c r="B73" i="7"/>
  <c r="C72" i="7"/>
  <c r="B75" i="7"/>
  <c r="C74" i="7"/>
  <c r="B77" i="7"/>
  <c r="C76" i="7"/>
  <c r="B79" i="7"/>
  <c r="C78" i="7"/>
  <c r="B81" i="7"/>
  <c r="C80" i="7"/>
  <c r="B83" i="7"/>
  <c r="C82" i="7"/>
  <c r="B87" i="7"/>
  <c r="C86" i="7"/>
  <c r="B85" i="7"/>
  <c r="C84" i="7"/>
  <c r="B91" i="7"/>
  <c r="C90" i="7"/>
  <c r="B89" i="7"/>
  <c r="C88" i="7"/>
  <c r="B61" i="6"/>
  <c r="C60" i="6"/>
  <c r="B65" i="6"/>
  <c r="C64" i="6"/>
  <c r="B67" i="6"/>
  <c r="C66" i="6"/>
  <c r="B63" i="6"/>
  <c r="C62" i="6"/>
  <c r="B69" i="6"/>
  <c r="C68" i="6"/>
  <c r="B73" i="6"/>
  <c r="C72" i="6"/>
  <c r="B71" i="6"/>
  <c r="C70" i="6"/>
  <c r="B79" i="6"/>
  <c r="C78" i="6"/>
  <c r="B77" i="6"/>
  <c r="C76" i="6"/>
  <c r="B75" i="6"/>
  <c r="C74" i="6"/>
  <c r="B83" i="6"/>
  <c r="C82" i="6"/>
  <c r="B85" i="6"/>
  <c r="C84" i="6"/>
  <c r="B81" i="6"/>
  <c r="C80" i="6"/>
  <c r="B87" i="6"/>
  <c r="C86" i="6"/>
  <c r="B89" i="6"/>
  <c r="C88" i="6"/>
  <c r="B91" i="6"/>
  <c r="C90" i="6"/>
  <c r="B63" i="5"/>
  <c r="C62" i="5"/>
  <c r="B61" i="5"/>
  <c r="C60" i="5"/>
  <c r="B67" i="5"/>
  <c r="C66" i="5"/>
  <c r="B65" i="5"/>
  <c r="C64" i="5"/>
  <c r="B69" i="5"/>
  <c r="C68" i="5"/>
  <c r="B71" i="5"/>
  <c r="C70" i="5"/>
  <c r="B79" i="5"/>
  <c r="C78" i="5"/>
  <c r="B73" i="5"/>
  <c r="C72" i="5"/>
  <c r="B77" i="5"/>
  <c r="C76" i="5"/>
  <c r="B75" i="5"/>
  <c r="C74" i="5"/>
  <c r="B85" i="5"/>
  <c r="C84" i="5"/>
  <c r="B81" i="5"/>
  <c r="C80" i="5"/>
  <c r="B83" i="5"/>
  <c r="C82" i="5"/>
  <c r="B89" i="5"/>
  <c r="C88" i="5"/>
  <c r="B87" i="5"/>
  <c r="C86" i="5"/>
  <c r="B91" i="5"/>
  <c r="C90" i="5"/>
  <c r="B95" i="5"/>
  <c r="C94" i="5"/>
  <c r="B61" i="4"/>
  <c r="C60" i="4"/>
  <c r="B63" i="4"/>
  <c r="C62" i="4"/>
  <c r="B67" i="4"/>
  <c r="C66" i="4"/>
  <c r="B65" i="4"/>
  <c r="C64" i="4"/>
  <c r="B69" i="4"/>
  <c r="C68" i="4"/>
  <c r="B73" i="4"/>
  <c r="C72" i="4"/>
  <c r="B71" i="4"/>
  <c r="C70" i="4"/>
  <c r="B75" i="4"/>
  <c r="C74" i="4"/>
  <c r="B77" i="4"/>
  <c r="C76" i="4"/>
  <c r="B79" i="4"/>
  <c r="C78" i="4"/>
  <c r="B81" i="4"/>
  <c r="C80" i="4"/>
  <c r="B83" i="4"/>
  <c r="C82" i="4"/>
  <c r="B85" i="4"/>
  <c r="C84" i="4"/>
  <c r="B87" i="4"/>
  <c r="C86" i="4"/>
  <c r="B91" i="4"/>
  <c r="C90" i="4"/>
  <c r="B89" i="4"/>
  <c r="C88" i="4"/>
  <c r="C86" i="1"/>
  <c r="C88" i="1"/>
  <c r="C90" i="1"/>
  <c r="C84" i="1"/>
  <c r="C82" i="1"/>
  <c r="C80" i="1"/>
  <c r="C60" i="1"/>
  <c r="C78" i="1"/>
  <c r="C76" i="1"/>
  <c r="C70" i="1"/>
  <c r="C72" i="1"/>
  <c r="C74" i="1"/>
  <c r="C68" i="1"/>
  <c r="C64" i="1"/>
  <c r="C66" i="1"/>
  <c r="C62" i="1"/>
  <c r="B63" i="2"/>
  <c r="C62" i="2"/>
  <c r="B65" i="2"/>
  <c r="C64" i="2"/>
  <c r="B61" i="2"/>
  <c r="B67" i="2"/>
  <c r="C66" i="2"/>
  <c r="B85" i="2"/>
  <c r="C84" i="2"/>
  <c r="B87" i="2"/>
  <c r="C86" i="2"/>
  <c r="B89" i="2"/>
  <c r="C88" i="2"/>
  <c r="B91" i="2"/>
  <c r="C90" i="2"/>
  <c r="B81" i="2"/>
  <c r="C80" i="2"/>
  <c r="B71" i="2"/>
  <c r="C70" i="2"/>
  <c r="B83" i="2"/>
  <c r="C82" i="2"/>
  <c r="B77" i="2"/>
  <c r="C76" i="2"/>
  <c r="B73" i="2"/>
  <c r="C72" i="2"/>
  <c r="B69" i="2"/>
  <c r="C68" i="2"/>
  <c r="B79" i="2"/>
  <c r="C78" i="2"/>
  <c r="B75" i="2"/>
  <c r="C74" i="2"/>
  <c r="Q23" i="2"/>
  <c r="D5" i="2"/>
  <c r="E5" i="2"/>
  <c r="F5" i="2"/>
  <c r="V5" i="2" s="1"/>
  <c r="V29" i="2" s="1"/>
  <c r="G5" i="2"/>
  <c r="H5" i="2"/>
  <c r="I5" i="2"/>
  <c r="J5" i="2"/>
  <c r="K5" i="2"/>
  <c r="L5" i="2"/>
  <c r="M5" i="2"/>
  <c r="N5" i="2"/>
  <c r="O5" i="2"/>
  <c r="P5" i="2"/>
  <c r="Q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25" i="2" s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C24" i="1"/>
  <c r="C23" i="1"/>
  <c r="C22" i="1"/>
  <c r="C21" i="1"/>
  <c r="C20" i="1"/>
  <c r="C19" i="1"/>
  <c r="C16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B24" i="1"/>
  <c r="B23" i="1"/>
  <c r="B22" i="1"/>
  <c r="B21" i="1"/>
  <c r="L25" i="1"/>
  <c r="L32" i="1"/>
  <c r="N25" i="1"/>
  <c r="N29" i="1"/>
  <c r="C4" i="1"/>
  <c r="C28" i="1"/>
  <c r="C96" i="1"/>
  <c r="Q25" i="1"/>
  <c r="P25" i="1"/>
  <c r="AF25" i="1"/>
  <c r="AF49" i="1"/>
  <c r="O25" i="1"/>
  <c r="AE25" i="1"/>
  <c r="AE49" i="1"/>
  <c r="AD25" i="1"/>
  <c r="AD49" i="1"/>
  <c r="M25" i="1"/>
  <c r="AC25" i="1"/>
  <c r="AC49" i="1"/>
  <c r="AB25" i="1"/>
  <c r="AB49" i="1"/>
  <c r="K25" i="1"/>
  <c r="AA25" i="1"/>
  <c r="AA49" i="1"/>
  <c r="J25" i="1"/>
  <c r="Z25" i="1"/>
  <c r="Z49" i="1"/>
  <c r="I25" i="1"/>
  <c r="Y25" i="1"/>
  <c r="Y49" i="1"/>
  <c r="H25" i="1"/>
  <c r="X25" i="1"/>
  <c r="X49" i="1"/>
  <c r="G25" i="1"/>
  <c r="W25" i="1"/>
  <c r="W49" i="1"/>
  <c r="F25" i="1"/>
  <c r="V25" i="1"/>
  <c r="V49" i="1"/>
  <c r="E25" i="1"/>
  <c r="U25" i="1"/>
  <c r="U49" i="1"/>
  <c r="D25" i="1"/>
  <c r="T25" i="1"/>
  <c r="T49" i="1"/>
  <c r="C25" i="1"/>
  <c r="S25" i="1"/>
  <c r="S49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AF24" i="1"/>
  <c r="AF48" i="1"/>
  <c r="AE24" i="1"/>
  <c r="AE48" i="1"/>
  <c r="AD24" i="1"/>
  <c r="AD48" i="1"/>
  <c r="AC24" i="1"/>
  <c r="AC48" i="1"/>
  <c r="AB24" i="1"/>
  <c r="AB48" i="1"/>
  <c r="AA24" i="1"/>
  <c r="AA48" i="1"/>
  <c r="Z24" i="1"/>
  <c r="Z48" i="1"/>
  <c r="Y24" i="1"/>
  <c r="Y48" i="1"/>
  <c r="X24" i="1"/>
  <c r="X48" i="1"/>
  <c r="W24" i="1"/>
  <c r="W48" i="1"/>
  <c r="V24" i="1"/>
  <c r="V48" i="1"/>
  <c r="U24" i="1"/>
  <c r="U48" i="1"/>
  <c r="T24" i="1"/>
  <c r="T48" i="1"/>
  <c r="S24" i="1"/>
  <c r="S48" i="1"/>
  <c r="B48" i="1"/>
  <c r="AF23" i="1"/>
  <c r="AF47" i="1"/>
  <c r="AE23" i="1"/>
  <c r="AE47" i="1"/>
  <c r="AD23" i="1"/>
  <c r="AD47" i="1"/>
  <c r="AC23" i="1"/>
  <c r="AC47" i="1"/>
  <c r="AB23" i="1"/>
  <c r="AB47" i="1"/>
  <c r="AA23" i="1"/>
  <c r="AA47" i="1"/>
  <c r="Z23" i="1"/>
  <c r="Z47" i="1"/>
  <c r="Y23" i="1"/>
  <c r="Y47" i="1"/>
  <c r="X23" i="1"/>
  <c r="X47" i="1"/>
  <c r="W23" i="1"/>
  <c r="W47" i="1"/>
  <c r="V23" i="1"/>
  <c r="V47" i="1"/>
  <c r="U23" i="1"/>
  <c r="U47" i="1"/>
  <c r="T23" i="1"/>
  <c r="T47" i="1"/>
  <c r="S23" i="1"/>
  <c r="S47" i="1"/>
  <c r="B47" i="1"/>
  <c r="AF22" i="1"/>
  <c r="AF46" i="1"/>
  <c r="AE22" i="1"/>
  <c r="AE46" i="1"/>
  <c r="AD22" i="1"/>
  <c r="AD46" i="1"/>
  <c r="AC22" i="1"/>
  <c r="AC46" i="1"/>
  <c r="AB22" i="1"/>
  <c r="AB46" i="1"/>
  <c r="AA22" i="1"/>
  <c r="AA46" i="1"/>
  <c r="Z22" i="1"/>
  <c r="Z46" i="1"/>
  <c r="Y22" i="1"/>
  <c r="Y46" i="1"/>
  <c r="X22" i="1"/>
  <c r="X46" i="1"/>
  <c r="W22" i="1"/>
  <c r="W46" i="1"/>
  <c r="V22" i="1"/>
  <c r="V46" i="1"/>
  <c r="U22" i="1"/>
  <c r="U46" i="1"/>
  <c r="T22" i="1"/>
  <c r="T46" i="1"/>
  <c r="S22" i="1"/>
  <c r="S46" i="1"/>
  <c r="B46" i="1"/>
  <c r="AF21" i="1"/>
  <c r="AF45" i="1"/>
  <c r="AE21" i="1"/>
  <c r="AE45" i="1"/>
  <c r="AD21" i="1"/>
  <c r="AD45" i="1"/>
  <c r="AC21" i="1"/>
  <c r="AC45" i="1"/>
  <c r="AB21" i="1"/>
  <c r="AB45" i="1"/>
  <c r="AA21" i="1"/>
  <c r="AA45" i="1"/>
  <c r="Z21" i="1"/>
  <c r="Z45" i="1"/>
  <c r="Y21" i="1"/>
  <c r="Y45" i="1"/>
  <c r="X21" i="1"/>
  <c r="X45" i="1"/>
  <c r="W21" i="1"/>
  <c r="W45" i="1"/>
  <c r="V21" i="1"/>
  <c r="V45" i="1"/>
  <c r="U21" i="1"/>
  <c r="U45" i="1"/>
  <c r="T21" i="1"/>
  <c r="T45" i="1"/>
  <c r="S21" i="1"/>
  <c r="S45" i="1"/>
  <c r="B45" i="1"/>
  <c r="AF20" i="1"/>
  <c r="AF44" i="1"/>
  <c r="AE20" i="1"/>
  <c r="AE44" i="1"/>
  <c r="AD20" i="1"/>
  <c r="AD44" i="1"/>
  <c r="AC20" i="1"/>
  <c r="AC44" i="1"/>
  <c r="AB20" i="1"/>
  <c r="AB44" i="1"/>
  <c r="AA20" i="1"/>
  <c r="AA44" i="1"/>
  <c r="Z20" i="1"/>
  <c r="Z44" i="1"/>
  <c r="Y20" i="1"/>
  <c r="Y44" i="1"/>
  <c r="X20" i="1"/>
  <c r="X44" i="1"/>
  <c r="W20" i="1"/>
  <c r="W44" i="1"/>
  <c r="V20" i="1"/>
  <c r="V44" i="1"/>
  <c r="U20" i="1"/>
  <c r="U44" i="1"/>
  <c r="T20" i="1"/>
  <c r="T44" i="1"/>
  <c r="S20" i="1"/>
  <c r="S44" i="1"/>
  <c r="AF19" i="1"/>
  <c r="AF43" i="1"/>
  <c r="AE19" i="1"/>
  <c r="AE43" i="1"/>
  <c r="AD19" i="1"/>
  <c r="AD43" i="1"/>
  <c r="AC19" i="1"/>
  <c r="AC43" i="1"/>
  <c r="AB19" i="1"/>
  <c r="AB43" i="1"/>
  <c r="AA19" i="1"/>
  <c r="AA43" i="1"/>
  <c r="Z19" i="1"/>
  <c r="Z43" i="1"/>
  <c r="Y19" i="1"/>
  <c r="Y43" i="1"/>
  <c r="X19" i="1"/>
  <c r="X43" i="1"/>
  <c r="W19" i="1"/>
  <c r="W43" i="1"/>
  <c r="V19" i="1"/>
  <c r="V43" i="1"/>
  <c r="U19" i="1"/>
  <c r="U43" i="1"/>
  <c r="T19" i="1"/>
  <c r="T43" i="1"/>
  <c r="S19" i="1"/>
  <c r="S43" i="1"/>
  <c r="AF18" i="1"/>
  <c r="AF42" i="1"/>
  <c r="AE18" i="1"/>
  <c r="AE42" i="1"/>
  <c r="AD18" i="1"/>
  <c r="AD42" i="1"/>
  <c r="AC18" i="1"/>
  <c r="AC42" i="1"/>
  <c r="AB18" i="1"/>
  <c r="AB42" i="1"/>
  <c r="AA18" i="1"/>
  <c r="AA42" i="1"/>
  <c r="Z18" i="1"/>
  <c r="Z42" i="1"/>
  <c r="Y18" i="1"/>
  <c r="Y42" i="1"/>
  <c r="X18" i="1"/>
  <c r="X42" i="1"/>
  <c r="W18" i="1"/>
  <c r="W42" i="1"/>
  <c r="V18" i="1"/>
  <c r="V42" i="1"/>
  <c r="U18" i="1"/>
  <c r="U42" i="1"/>
  <c r="T18" i="1"/>
  <c r="T42" i="1"/>
  <c r="S18" i="1"/>
  <c r="S42" i="1"/>
  <c r="AF17" i="1"/>
  <c r="AF41" i="1"/>
  <c r="AE17" i="1"/>
  <c r="AE41" i="1"/>
  <c r="AD17" i="1"/>
  <c r="AD41" i="1"/>
  <c r="AC17" i="1"/>
  <c r="AC41" i="1"/>
  <c r="AB17" i="1"/>
  <c r="AB41" i="1"/>
  <c r="AA17" i="1"/>
  <c r="AA41" i="1"/>
  <c r="Z17" i="1"/>
  <c r="Z41" i="1"/>
  <c r="Y17" i="1"/>
  <c r="Y41" i="1"/>
  <c r="X17" i="1"/>
  <c r="X41" i="1"/>
  <c r="W17" i="1"/>
  <c r="W41" i="1"/>
  <c r="V17" i="1"/>
  <c r="V41" i="1"/>
  <c r="U17" i="1"/>
  <c r="U41" i="1"/>
  <c r="T17" i="1"/>
  <c r="T41" i="1"/>
  <c r="S17" i="1"/>
  <c r="S41" i="1"/>
  <c r="AF16" i="1"/>
  <c r="AF40" i="1"/>
  <c r="AE16" i="1"/>
  <c r="AE40" i="1"/>
  <c r="AD16" i="1"/>
  <c r="AD40" i="1"/>
  <c r="AC16" i="1"/>
  <c r="AC40" i="1"/>
  <c r="AB16" i="1"/>
  <c r="AB40" i="1"/>
  <c r="AA16" i="1"/>
  <c r="AA40" i="1"/>
  <c r="Z16" i="1"/>
  <c r="Z40" i="1"/>
  <c r="Y16" i="1"/>
  <c r="Y40" i="1"/>
  <c r="X16" i="1"/>
  <c r="X40" i="1"/>
  <c r="W16" i="1"/>
  <c r="W40" i="1"/>
  <c r="V16" i="1"/>
  <c r="V40" i="1"/>
  <c r="U16" i="1"/>
  <c r="U40" i="1"/>
  <c r="T16" i="1"/>
  <c r="T40" i="1"/>
  <c r="S16" i="1"/>
  <c r="S40" i="1"/>
  <c r="AF15" i="1"/>
  <c r="AF39" i="1"/>
  <c r="AE15" i="1"/>
  <c r="AE39" i="1"/>
  <c r="AD15" i="1"/>
  <c r="AD39" i="1"/>
  <c r="AC15" i="1"/>
  <c r="AC39" i="1"/>
  <c r="AB15" i="1"/>
  <c r="AB39" i="1"/>
  <c r="AA15" i="1"/>
  <c r="AA39" i="1"/>
  <c r="Z15" i="1"/>
  <c r="Z39" i="1"/>
  <c r="Y15" i="1"/>
  <c r="Y39" i="1"/>
  <c r="X15" i="1"/>
  <c r="X39" i="1"/>
  <c r="W15" i="1"/>
  <c r="W39" i="1"/>
  <c r="V15" i="1"/>
  <c r="V39" i="1"/>
  <c r="U15" i="1"/>
  <c r="U39" i="1"/>
  <c r="T15" i="1"/>
  <c r="T39" i="1"/>
  <c r="S15" i="1"/>
  <c r="S39" i="1"/>
  <c r="AF14" i="1"/>
  <c r="AF38" i="1"/>
  <c r="AE14" i="1"/>
  <c r="AE38" i="1"/>
  <c r="AD14" i="1"/>
  <c r="AD38" i="1"/>
  <c r="AC14" i="1"/>
  <c r="AC38" i="1"/>
  <c r="AB14" i="1"/>
  <c r="AB38" i="1"/>
  <c r="AA14" i="1"/>
  <c r="AA38" i="1"/>
  <c r="Z14" i="1"/>
  <c r="Z38" i="1"/>
  <c r="Y14" i="1"/>
  <c r="Y38" i="1"/>
  <c r="X14" i="1"/>
  <c r="X38" i="1"/>
  <c r="W14" i="1"/>
  <c r="W38" i="1"/>
  <c r="V14" i="1"/>
  <c r="V38" i="1"/>
  <c r="U14" i="1"/>
  <c r="U38" i="1"/>
  <c r="T14" i="1"/>
  <c r="T38" i="1"/>
  <c r="S14" i="1"/>
  <c r="S38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AF12" i="1"/>
  <c r="AF36" i="1"/>
  <c r="AE12" i="1"/>
  <c r="AE36" i="1"/>
  <c r="AD12" i="1"/>
  <c r="AD36" i="1"/>
  <c r="AC12" i="1"/>
  <c r="AC36" i="1"/>
  <c r="AB12" i="1"/>
  <c r="AB36" i="1"/>
  <c r="AA12" i="1"/>
  <c r="AA36" i="1"/>
  <c r="Z12" i="1"/>
  <c r="Z36" i="1"/>
  <c r="Y12" i="1"/>
  <c r="Y36" i="1"/>
  <c r="X12" i="1"/>
  <c r="X36" i="1"/>
  <c r="W12" i="1"/>
  <c r="W36" i="1"/>
  <c r="V12" i="1"/>
  <c r="V36" i="1"/>
  <c r="U12" i="1"/>
  <c r="U36" i="1"/>
  <c r="T12" i="1"/>
  <c r="T36" i="1"/>
  <c r="S12" i="1"/>
  <c r="S36" i="1"/>
  <c r="AF11" i="1"/>
  <c r="AF35" i="1"/>
  <c r="AE11" i="1"/>
  <c r="AE35" i="1"/>
  <c r="AD11" i="1"/>
  <c r="AD35" i="1"/>
  <c r="AC11" i="1"/>
  <c r="AC35" i="1"/>
  <c r="AB11" i="1"/>
  <c r="AB35" i="1"/>
  <c r="AA11" i="1"/>
  <c r="AA35" i="1"/>
  <c r="Z11" i="1"/>
  <c r="Z35" i="1"/>
  <c r="Y11" i="1"/>
  <c r="Y35" i="1"/>
  <c r="X11" i="1"/>
  <c r="X35" i="1"/>
  <c r="W11" i="1"/>
  <c r="W35" i="1"/>
  <c r="V11" i="1"/>
  <c r="V35" i="1"/>
  <c r="U11" i="1"/>
  <c r="U35" i="1"/>
  <c r="T11" i="1"/>
  <c r="T35" i="1"/>
  <c r="S11" i="1"/>
  <c r="S35" i="1"/>
  <c r="AF10" i="1"/>
  <c r="AF34" i="1"/>
  <c r="AE10" i="1"/>
  <c r="AE34" i="1"/>
  <c r="AD10" i="1"/>
  <c r="AD34" i="1"/>
  <c r="AC10" i="1"/>
  <c r="AC34" i="1"/>
  <c r="AB10" i="1"/>
  <c r="AB34" i="1"/>
  <c r="AA10" i="1"/>
  <c r="AA34" i="1"/>
  <c r="Z10" i="1"/>
  <c r="Z34" i="1"/>
  <c r="Y10" i="1"/>
  <c r="Y34" i="1"/>
  <c r="X10" i="1"/>
  <c r="X34" i="1"/>
  <c r="W10" i="1"/>
  <c r="W34" i="1"/>
  <c r="V10" i="1"/>
  <c r="V34" i="1"/>
  <c r="U10" i="1"/>
  <c r="U34" i="1"/>
  <c r="T10" i="1"/>
  <c r="T34" i="1"/>
  <c r="S10" i="1"/>
  <c r="S34" i="1"/>
  <c r="AF9" i="1"/>
  <c r="AF33" i="1"/>
  <c r="AE9" i="1"/>
  <c r="AE33" i="1"/>
  <c r="AD9" i="1"/>
  <c r="AD33" i="1"/>
  <c r="AC9" i="1"/>
  <c r="AC33" i="1"/>
  <c r="AB9" i="1"/>
  <c r="AB33" i="1"/>
  <c r="AA9" i="1"/>
  <c r="AA33" i="1"/>
  <c r="Z9" i="1"/>
  <c r="Z33" i="1"/>
  <c r="Y9" i="1"/>
  <c r="Y33" i="1"/>
  <c r="X9" i="1"/>
  <c r="X33" i="1"/>
  <c r="W9" i="1"/>
  <c r="W33" i="1"/>
  <c r="V9" i="1"/>
  <c r="V33" i="1"/>
  <c r="U9" i="1"/>
  <c r="U33" i="1"/>
  <c r="T9" i="1"/>
  <c r="T33" i="1"/>
  <c r="S9" i="1"/>
  <c r="S33" i="1"/>
  <c r="AF8" i="1"/>
  <c r="AF32" i="1"/>
  <c r="AE8" i="1"/>
  <c r="AE32" i="1"/>
  <c r="AD8" i="1"/>
  <c r="AD32" i="1"/>
  <c r="AC8" i="1"/>
  <c r="AC32" i="1"/>
  <c r="AB8" i="1"/>
  <c r="AB32" i="1"/>
  <c r="AA8" i="1"/>
  <c r="AA32" i="1"/>
  <c r="Z8" i="1"/>
  <c r="Z32" i="1"/>
  <c r="Y8" i="1"/>
  <c r="Y32" i="1"/>
  <c r="X8" i="1"/>
  <c r="X32" i="1"/>
  <c r="W8" i="1"/>
  <c r="W32" i="1"/>
  <c r="V8" i="1"/>
  <c r="V32" i="1"/>
  <c r="U8" i="1"/>
  <c r="U32" i="1"/>
  <c r="T8" i="1"/>
  <c r="T32" i="1"/>
  <c r="S8" i="1"/>
  <c r="S32" i="1"/>
  <c r="AF7" i="1"/>
  <c r="AF31" i="1"/>
  <c r="AE7" i="1"/>
  <c r="AE31" i="1"/>
  <c r="AD7" i="1"/>
  <c r="AD31" i="1"/>
  <c r="AC7" i="1"/>
  <c r="AC31" i="1"/>
  <c r="AB7" i="1"/>
  <c r="AB31" i="1"/>
  <c r="AA7" i="1"/>
  <c r="AA31" i="1"/>
  <c r="Z7" i="1"/>
  <c r="Z31" i="1"/>
  <c r="Y7" i="1"/>
  <c r="Y31" i="1"/>
  <c r="X7" i="1"/>
  <c r="X31" i="1"/>
  <c r="W7" i="1"/>
  <c r="W31" i="1"/>
  <c r="V7" i="1"/>
  <c r="V31" i="1"/>
  <c r="U7" i="1"/>
  <c r="U31" i="1"/>
  <c r="T7" i="1"/>
  <c r="T31" i="1"/>
  <c r="S7" i="1"/>
  <c r="S31" i="1"/>
  <c r="AF6" i="1"/>
  <c r="AF30" i="1"/>
  <c r="AE6" i="1"/>
  <c r="AE30" i="1"/>
  <c r="AD6" i="1"/>
  <c r="AD30" i="1"/>
  <c r="AC6" i="1"/>
  <c r="AC30" i="1"/>
  <c r="AB6" i="1"/>
  <c r="AB30" i="1"/>
  <c r="AA6" i="1"/>
  <c r="AA30" i="1"/>
  <c r="Z6" i="1"/>
  <c r="Z30" i="1"/>
  <c r="Y6" i="1"/>
  <c r="Y30" i="1"/>
  <c r="X6" i="1"/>
  <c r="X30" i="1"/>
  <c r="W6" i="1"/>
  <c r="W30" i="1"/>
  <c r="V6" i="1"/>
  <c r="V30" i="1"/>
  <c r="U6" i="1"/>
  <c r="U30" i="1"/>
  <c r="T6" i="1"/>
  <c r="T30" i="1"/>
  <c r="S6" i="1"/>
  <c r="S30" i="1"/>
  <c r="AF5" i="1"/>
  <c r="AF29" i="1"/>
  <c r="AE5" i="1"/>
  <c r="AE29" i="1"/>
  <c r="AD5" i="1"/>
  <c r="AD29" i="1"/>
  <c r="AC5" i="1"/>
  <c r="AC29" i="1"/>
  <c r="AB5" i="1"/>
  <c r="AB29" i="1"/>
  <c r="AA5" i="1"/>
  <c r="AA29" i="1"/>
  <c r="Z5" i="1"/>
  <c r="Z29" i="1"/>
  <c r="Y5" i="1"/>
  <c r="Y29" i="1"/>
  <c r="X5" i="1"/>
  <c r="X29" i="1"/>
  <c r="W5" i="1"/>
  <c r="W29" i="1"/>
  <c r="V5" i="1"/>
  <c r="V29" i="1"/>
  <c r="U5" i="1"/>
  <c r="U29" i="1"/>
  <c r="T5" i="1"/>
  <c r="T29" i="1"/>
  <c r="S5" i="1"/>
  <c r="S29" i="1"/>
  <c r="AF4" i="1"/>
  <c r="AF28" i="1"/>
  <c r="AE4" i="1"/>
  <c r="AE28" i="1"/>
  <c r="AD4" i="1"/>
  <c r="AD28" i="1"/>
  <c r="AC4" i="1"/>
  <c r="AC28" i="1"/>
  <c r="M4" i="1"/>
  <c r="AB4" i="1"/>
  <c r="AB28" i="1"/>
  <c r="L4" i="1"/>
  <c r="AA4" i="1"/>
  <c r="AA28" i="1"/>
  <c r="K4" i="1"/>
  <c r="Z4" i="1"/>
  <c r="Z28" i="1"/>
  <c r="J4" i="1"/>
  <c r="Y4" i="1"/>
  <c r="Y28" i="1"/>
  <c r="I4" i="1"/>
  <c r="X4" i="1"/>
  <c r="X28" i="1"/>
  <c r="H4" i="1"/>
  <c r="W4" i="1"/>
  <c r="W28" i="1"/>
  <c r="G4" i="1"/>
  <c r="V4" i="1"/>
  <c r="V28" i="1"/>
  <c r="F4" i="1"/>
  <c r="U4" i="1"/>
  <c r="U28" i="1"/>
  <c r="E4" i="1"/>
  <c r="T4" i="1"/>
  <c r="T28" i="1"/>
  <c r="D4" i="1"/>
  <c r="S4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3" i="1"/>
  <c r="AF25" i="34"/>
  <c r="AF49" i="34"/>
  <c r="AE25" i="34"/>
  <c r="AE49" i="34"/>
  <c r="AD25" i="34"/>
  <c r="AD49" i="34"/>
  <c r="AC25" i="34"/>
  <c r="AC49" i="34"/>
  <c r="AB25" i="34"/>
  <c r="AB49" i="34"/>
  <c r="AA25" i="34"/>
  <c r="AA49" i="34"/>
  <c r="Z25" i="34"/>
  <c r="Z49" i="34"/>
  <c r="Y25" i="34"/>
  <c r="Y49" i="34"/>
  <c r="X25" i="34"/>
  <c r="X49" i="34"/>
  <c r="W25" i="34"/>
  <c r="W49" i="34"/>
  <c r="V25" i="34"/>
  <c r="V49" i="34"/>
  <c r="U25" i="34"/>
  <c r="U49" i="34"/>
  <c r="T25" i="34"/>
  <c r="T49" i="34"/>
  <c r="S25" i="34"/>
  <c r="S49" i="34"/>
  <c r="AF24" i="34"/>
  <c r="AF48" i="34"/>
  <c r="AE24" i="34"/>
  <c r="AE48" i="34"/>
  <c r="AD24" i="34"/>
  <c r="AD48" i="34"/>
  <c r="AC24" i="34"/>
  <c r="AC48" i="34"/>
  <c r="AB24" i="34"/>
  <c r="AB48" i="34"/>
  <c r="AA24" i="34"/>
  <c r="AA48" i="34"/>
  <c r="Z24" i="34"/>
  <c r="Z48" i="34"/>
  <c r="Y24" i="34"/>
  <c r="Y48" i="34"/>
  <c r="X24" i="34"/>
  <c r="X48" i="34"/>
  <c r="W24" i="34"/>
  <c r="W48" i="34"/>
  <c r="V24" i="34"/>
  <c r="V48" i="34"/>
  <c r="U24" i="34"/>
  <c r="U48" i="34"/>
  <c r="T24" i="34"/>
  <c r="T48" i="34"/>
  <c r="S24" i="34"/>
  <c r="S48" i="34"/>
  <c r="AF23" i="34"/>
  <c r="AF47" i="34"/>
  <c r="AE23" i="34"/>
  <c r="AE47" i="34"/>
  <c r="AD23" i="34"/>
  <c r="AD47" i="34"/>
  <c r="AC23" i="34"/>
  <c r="AC47" i="34"/>
  <c r="AB23" i="34"/>
  <c r="AB47" i="34"/>
  <c r="AA23" i="34"/>
  <c r="AA47" i="34"/>
  <c r="Z23" i="34"/>
  <c r="Z47" i="34"/>
  <c r="Y23" i="34"/>
  <c r="Y47" i="34"/>
  <c r="X23" i="34"/>
  <c r="X47" i="34"/>
  <c r="W23" i="34"/>
  <c r="W47" i="34"/>
  <c r="V23" i="34"/>
  <c r="V47" i="34"/>
  <c r="U23" i="34"/>
  <c r="U47" i="34"/>
  <c r="T23" i="34"/>
  <c r="T47" i="34"/>
  <c r="S23" i="34"/>
  <c r="S47" i="34"/>
  <c r="AF22" i="34"/>
  <c r="AF46" i="34"/>
  <c r="AE22" i="34"/>
  <c r="AE46" i="34"/>
  <c r="AD22" i="34"/>
  <c r="AD46" i="34"/>
  <c r="AC22" i="34"/>
  <c r="AC46" i="34"/>
  <c r="AB22" i="34"/>
  <c r="AB46" i="34"/>
  <c r="AA22" i="34"/>
  <c r="AA46" i="34"/>
  <c r="Z22" i="34"/>
  <c r="Z46" i="34"/>
  <c r="Y22" i="34"/>
  <c r="Y46" i="34"/>
  <c r="X22" i="34"/>
  <c r="X46" i="34"/>
  <c r="W22" i="34"/>
  <c r="W46" i="34"/>
  <c r="V22" i="34"/>
  <c r="V46" i="34"/>
  <c r="U22" i="34"/>
  <c r="U46" i="34"/>
  <c r="T22" i="34"/>
  <c r="T46" i="34"/>
  <c r="S22" i="34"/>
  <c r="S46" i="34"/>
  <c r="AF21" i="34"/>
  <c r="AF45" i="34"/>
  <c r="AE21" i="34"/>
  <c r="AE45" i="34"/>
  <c r="AD21" i="34"/>
  <c r="AD45" i="34"/>
  <c r="AC21" i="34"/>
  <c r="AC45" i="34"/>
  <c r="AB21" i="34"/>
  <c r="AB45" i="34"/>
  <c r="AA21" i="34"/>
  <c r="AA45" i="34"/>
  <c r="Z21" i="34"/>
  <c r="Z45" i="34"/>
  <c r="Y21" i="34"/>
  <c r="Y45" i="34"/>
  <c r="X21" i="34"/>
  <c r="X45" i="34"/>
  <c r="W21" i="34"/>
  <c r="W45" i="34"/>
  <c r="V21" i="34"/>
  <c r="V45" i="34"/>
  <c r="U21" i="34"/>
  <c r="U45" i="34"/>
  <c r="T21" i="34"/>
  <c r="T45" i="34"/>
  <c r="S21" i="34"/>
  <c r="S45" i="34"/>
  <c r="AF20" i="34"/>
  <c r="AF44" i="34"/>
  <c r="AE20" i="34"/>
  <c r="AE44" i="34"/>
  <c r="AD20" i="34"/>
  <c r="AD44" i="34"/>
  <c r="AC20" i="34"/>
  <c r="AC44" i="34"/>
  <c r="AB20" i="34"/>
  <c r="AB44" i="34"/>
  <c r="AA20" i="34"/>
  <c r="AA44" i="34"/>
  <c r="Z20" i="34"/>
  <c r="Z44" i="34"/>
  <c r="Y20" i="34"/>
  <c r="Y44" i="34"/>
  <c r="X20" i="34"/>
  <c r="X44" i="34"/>
  <c r="W20" i="34"/>
  <c r="W44" i="34"/>
  <c r="V20" i="34"/>
  <c r="V44" i="34"/>
  <c r="U20" i="34"/>
  <c r="U44" i="34"/>
  <c r="T20" i="34"/>
  <c r="T44" i="34"/>
  <c r="S20" i="34"/>
  <c r="S44" i="34"/>
  <c r="AF19" i="34"/>
  <c r="AF43" i="34"/>
  <c r="AE19" i="34"/>
  <c r="AE43" i="34"/>
  <c r="AD19" i="34"/>
  <c r="AD43" i="34"/>
  <c r="AC19" i="34"/>
  <c r="AC43" i="34"/>
  <c r="AB19" i="34"/>
  <c r="AB43" i="34"/>
  <c r="AA19" i="34"/>
  <c r="AA43" i="34"/>
  <c r="Z19" i="34"/>
  <c r="Z43" i="34"/>
  <c r="Y19" i="34"/>
  <c r="Y43" i="34"/>
  <c r="X19" i="34"/>
  <c r="X43" i="34"/>
  <c r="W19" i="34"/>
  <c r="W43" i="34"/>
  <c r="V19" i="34"/>
  <c r="V43" i="34"/>
  <c r="U19" i="34"/>
  <c r="U43" i="34"/>
  <c r="T19" i="34"/>
  <c r="T43" i="34"/>
  <c r="S19" i="34"/>
  <c r="S43" i="34"/>
  <c r="AF18" i="34"/>
  <c r="AF42" i="34"/>
  <c r="AE18" i="34"/>
  <c r="AE42" i="34"/>
  <c r="AD18" i="34"/>
  <c r="AD42" i="34"/>
  <c r="AC18" i="34"/>
  <c r="AC42" i="34"/>
  <c r="AB18" i="34"/>
  <c r="AB42" i="34"/>
  <c r="AA18" i="34"/>
  <c r="AA42" i="34"/>
  <c r="Z18" i="34"/>
  <c r="Z42" i="34"/>
  <c r="Y18" i="34"/>
  <c r="Y42" i="34"/>
  <c r="X18" i="34"/>
  <c r="X42" i="34"/>
  <c r="W18" i="34"/>
  <c r="W42" i="34"/>
  <c r="V18" i="34"/>
  <c r="V42" i="34"/>
  <c r="U18" i="34"/>
  <c r="U42" i="34"/>
  <c r="T18" i="34"/>
  <c r="T42" i="34"/>
  <c r="S18" i="34"/>
  <c r="S42" i="34"/>
  <c r="AF17" i="34"/>
  <c r="AF41" i="34"/>
  <c r="AE17" i="34"/>
  <c r="AE41" i="34"/>
  <c r="AD17" i="34"/>
  <c r="AD41" i="34"/>
  <c r="AC17" i="34"/>
  <c r="AC41" i="34"/>
  <c r="AB17" i="34"/>
  <c r="AB41" i="34"/>
  <c r="AA17" i="34"/>
  <c r="AA41" i="34"/>
  <c r="Z17" i="34"/>
  <c r="Z41" i="34"/>
  <c r="Y17" i="34"/>
  <c r="Y41" i="34"/>
  <c r="X17" i="34"/>
  <c r="X41" i="34"/>
  <c r="W17" i="34"/>
  <c r="W41" i="34"/>
  <c r="V17" i="34"/>
  <c r="V41" i="34"/>
  <c r="U17" i="34"/>
  <c r="U41" i="34"/>
  <c r="T17" i="34"/>
  <c r="T41" i="34"/>
  <c r="S17" i="34"/>
  <c r="S41" i="34"/>
  <c r="AF16" i="34"/>
  <c r="AF40" i="34"/>
  <c r="AE16" i="34"/>
  <c r="AE40" i="34"/>
  <c r="AD16" i="34"/>
  <c r="AD40" i="34"/>
  <c r="AC16" i="34"/>
  <c r="AC40" i="34"/>
  <c r="AB16" i="34"/>
  <c r="AB40" i="34"/>
  <c r="AA16" i="34"/>
  <c r="AA40" i="34"/>
  <c r="Z16" i="34"/>
  <c r="Z40" i="34"/>
  <c r="Y16" i="34"/>
  <c r="Y40" i="34"/>
  <c r="X16" i="34"/>
  <c r="X40" i="34"/>
  <c r="W16" i="34"/>
  <c r="W40" i="34"/>
  <c r="V16" i="34"/>
  <c r="V40" i="34"/>
  <c r="U16" i="34"/>
  <c r="U40" i="34"/>
  <c r="T16" i="34"/>
  <c r="T40" i="34"/>
  <c r="S16" i="34"/>
  <c r="S40" i="34"/>
  <c r="AF15" i="34"/>
  <c r="AF39" i="34"/>
  <c r="AE15" i="34"/>
  <c r="AE39" i="34"/>
  <c r="AD15" i="34"/>
  <c r="AD39" i="34"/>
  <c r="AC15" i="34"/>
  <c r="AC39" i="34"/>
  <c r="AB15" i="34"/>
  <c r="AB39" i="34"/>
  <c r="AA15" i="34"/>
  <c r="AA39" i="34"/>
  <c r="Z15" i="34"/>
  <c r="Z39" i="34"/>
  <c r="Y15" i="34"/>
  <c r="Y39" i="34"/>
  <c r="X15" i="34"/>
  <c r="X39" i="34"/>
  <c r="W15" i="34"/>
  <c r="W39" i="34"/>
  <c r="V15" i="34"/>
  <c r="V39" i="34"/>
  <c r="U15" i="34"/>
  <c r="U39" i="34"/>
  <c r="T15" i="34"/>
  <c r="T39" i="34"/>
  <c r="S15" i="34"/>
  <c r="S39" i="34"/>
  <c r="AF14" i="34"/>
  <c r="AF38" i="34"/>
  <c r="AE14" i="34"/>
  <c r="AE38" i="34"/>
  <c r="AD14" i="34"/>
  <c r="AD38" i="34"/>
  <c r="AC14" i="34"/>
  <c r="AC38" i="34"/>
  <c r="AB14" i="34"/>
  <c r="AB38" i="34"/>
  <c r="AA14" i="34"/>
  <c r="AA38" i="34"/>
  <c r="Z14" i="34"/>
  <c r="Z38" i="34"/>
  <c r="Y14" i="34"/>
  <c r="Y38" i="34"/>
  <c r="X14" i="34"/>
  <c r="X38" i="34"/>
  <c r="W14" i="34"/>
  <c r="W38" i="34"/>
  <c r="V14" i="34"/>
  <c r="V38" i="34"/>
  <c r="U14" i="34"/>
  <c r="U38" i="34"/>
  <c r="T14" i="34"/>
  <c r="T38" i="34"/>
  <c r="S14" i="34"/>
  <c r="S38" i="34"/>
  <c r="AF13" i="34"/>
  <c r="AF37" i="34"/>
  <c r="AE13" i="34"/>
  <c r="AE37" i="34"/>
  <c r="AD13" i="34"/>
  <c r="AD37" i="34"/>
  <c r="AC13" i="34"/>
  <c r="AC37" i="34"/>
  <c r="AB13" i="34"/>
  <c r="AB37" i="34"/>
  <c r="AA13" i="34"/>
  <c r="AA37" i="34"/>
  <c r="Z13" i="34"/>
  <c r="Z37" i="34"/>
  <c r="Y13" i="34"/>
  <c r="Y37" i="34"/>
  <c r="X13" i="34"/>
  <c r="X37" i="34"/>
  <c r="W13" i="34"/>
  <c r="W37" i="34"/>
  <c r="V13" i="34"/>
  <c r="V37" i="34"/>
  <c r="U13" i="34"/>
  <c r="U37" i="34"/>
  <c r="T13" i="34"/>
  <c r="T37" i="34"/>
  <c r="S13" i="34"/>
  <c r="S37" i="34"/>
  <c r="AF12" i="34"/>
  <c r="AF36" i="34"/>
  <c r="AE12" i="34"/>
  <c r="AE36" i="34"/>
  <c r="AD12" i="34"/>
  <c r="AD36" i="34"/>
  <c r="AC12" i="34"/>
  <c r="AC36" i="34"/>
  <c r="AB12" i="34"/>
  <c r="AB36" i="34"/>
  <c r="AA12" i="34"/>
  <c r="AA36" i="34"/>
  <c r="Z12" i="34"/>
  <c r="Z36" i="34"/>
  <c r="Y12" i="34"/>
  <c r="Y36" i="34"/>
  <c r="X12" i="34"/>
  <c r="X36" i="34"/>
  <c r="W12" i="34"/>
  <c r="W36" i="34"/>
  <c r="V12" i="34"/>
  <c r="V36" i="34"/>
  <c r="U12" i="34"/>
  <c r="U36" i="34"/>
  <c r="T12" i="34"/>
  <c r="T36" i="34"/>
  <c r="S12" i="34"/>
  <c r="S36" i="34"/>
  <c r="AF11" i="34"/>
  <c r="AF35" i="34"/>
  <c r="AE11" i="34"/>
  <c r="AE35" i="34"/>
  <c r="AD11" i="34"/>
  <c r="AD35" i="34"/>
  <c r="AC11" i="34"/>
  <c r="AC35" i="34"/>
  <c r="AB11" i="34"/>
  <c r="AB35" i="34"/>
  <c r="AA11" i="34"/>
  <c r="AA35" i="34"/>
  <c r="Z11" i="34"/>
  <c r="Z35" i="34"/>
  <c r="Y11" i="34"/>
  <c r="Y35" i="34"/>
  <c r="X11" i="34"/>
  <c r="X35" i="34"/>
  <c r="W11" i="34"/>
  <c r="W35" i="34"/>
  <c r="V11" i="34"/>
  <c r="V35" i="34"/>
  <c r="U11" i="34"/>
  <c r="U35" i="34"/>
  <c r="T11" i="34"/>
  <c r="T35" i="34"/>
  <c r="S11" i="34"/>
  <c r="S35" i="34"/>
  <c r="AF10" i="34"/>
  <c r="AF34" i="34"/>
  <c r="AE10" i="34"/>
  <c r="AE34" i="34"/>
  <c r="AD10" i="34"/>
  <c r="AD34" i="34"/>
  <c r="AC10" i="34"/>
  <c r="AC34" i="34"/>
  <c r="AB10" i="34"/>
  <c r="AB34" i="34"/>
  <c r="AA10" i="34"/>
  <c r="AA34" i="34"/>
  <c r="Z10" i="34"/>
  <c r="Z34" i="34"/>
  <c r="Y10" i="34"/>
  <c r="Y34" i="34"/>
  <c r="X10" i="34"/>
  <c r="X34" i="34"/>
  <c r="W10" i="34"/>
  <c r="W34" i="34"/>
  <c r="V10" i="34"/>
  <c r="V34" i="34"/>
  <c r="U10" i="34"/>
  <c r="U34" i="34"/>
  <c r="T10" i="34"/>
  <c r="T34" i="34"/>
  <c r="S10" i="34"/>
  <c r="S34" i="34"/>
  <c r="AF9" i="34"/>
  <c r="AF33" i="34"/>
  <c r="AE9" i="34"/>
  <c r="AE33" i="34"/>
  <c r="AD9" i="34"/>
  <c r="AD33" i="34"/>
  <c r="AC9" i="34"/>
  <c r="AC33" i="34"/>
  <c r="AB9" i="34"/>
  <c r="AB33" i="34"/>
  <c r="AA9" i="34"/>
  <c r="AA33" i="34"/>
  <c r="Z9" i="34"/>
  <c r="Z33" i="34"/>
  <c r="Y9" i="34"/>
  <c r="Y33" i="34"/>
  <c r="X9" i="34"/>
  <c r="X33" i="34"/>
  <c r="W9" i="34"/>
  <c r="W33" i="34"/>
  <c r="V9" i="34"/>
  <c r="V33" i="34"/>
  <c r="U9" i="34"/>
  <c r="U33" i="34"/>
  <c r="T9" i="34"/>
  <c r="T33" i="34"/>
  <c r="S9" i="34"/>
  <c r="S33" i="34"/>
  <c r="AF8" i="34"/>
  <c r="AF32" i="34"/>
  <c r="AE8" i="34"/>
  <c r="AE32" i="34"/>
  <c r="AD8" i="34"/>
  <c r="AD32" i="34"/>
  <c r="AC8" i="34"/>
  <c r="AC32" i="34"/>
  <c r="AB8" i="34"/>
  <c r="AB32" i="34"/>
  <c r="AA8" i="34"/>
  <c r="AA32" i="34"/>
  <c r="Z8" i="34"/>
  <c r="Z32" i="34"/>
  <c r="Y8" i="34"/>
  <c r="Y32" i="34"/>
  <c r="X8" i="34"/>
  <c r="X32" i="34"/>
  <c r="W8" i="34"/>
  <c r="W32" i="34"/>
  <c r="V8" i="34"/>
  <c r="V32" i="34"/>
  <c r="U8" i="34"/>
  <c r="U32" i="34"/>
  <c r="T8" i="34"/>
  <c r="T32" i="34"/>
  <c r="S8" i="34"/>
  <c r="S32" i="34"/>
  <c r="AF7" i="34"/>
  <c r="AF31" i="34"/>
  <c r="AE7" i="34"/>
  <c r="AE31" i="34"/>
  <c r="AD7" i="34"/>
  <c r="AD31" i="34"/>
  <c r="AC7" i="34"/>
  <c r="AC31" i="34"/>
  <c r="AB7" i="34"/>
  <c r="AB31" i="34"/>
  <c r="AA7" i="34"/>
  <c r="AA31" i="34"/>
  <c r="Z7" i="34"/>
  <c r="Z31" i="34"/>
  <c r="Y7" i="34"/>
  <c r="Y31" i="34"/>
  <c r="X7" i="34"/>
  <c r="X31" i="34"/>
  <c r="W7" i="34"/>
  <c r="W31" i="34"/>
  <c r="V7" i="34"/>
  <c r="V31" i="34"/>
  <c r="U7" i="34"/>
  <c r="U31" i="34"/>
  <c r="T7" i="34"/>
  <c r="T31" i="34"/>
  <c r="S7" i="34"/>
  <c r="S31" i="34"/>
  <c r="AF6" i="34"/>
  <c r="AF30" i="34"/>
  <c r="AE6" i="34"/>
  <c r="AE30" i="34"/>
  <c r="AD6" i="34"/>
  <c r="AD30" i="34"/>
  <c r="AC6" i="34"/>
  <c r="AC30" i="34"/>
  <c r="AB6" i="34"/>
  <c r="AB30" i="34"/>
  <c r="AA6" i="34"/>
  <c r="AA30" i="34"/>
  <c r="Z6" i="34"/>
  <c r="Z30" i="34"/>
  <c r="Y6" i="34"/>
  <c r="Y30" i="34"/>
  <c r="X6" i="34"/>
  <c r="X30" i="34"/>
  <c r="W6" i="34"/>
  <c r="W30" i="34"/>
  <c r="V6" i="34"/>
  <c r="V30" i="34"/>
  <c r="U6" i="34"/>
  <c r="U30" i="34"/>
  <c r="T6" i="34"/>
  <c r="T30" i="34"/>
  <c r="S6" i="34"/>
  <c r="S30" i="34"/>
  <c r="AF5" i="34"/>
  <c r="AF29" i="34"/>
  <c r="AE5" i="34"/>
  <c r="AE29" i="34"/>
  <c r="AD5" i="34"/>
  <c r="AD29" i="34"/>
  <c r="AC5" i="34"/>
  <c r="AC29" i="34"/>
  <c r="AB5" i="34"/>
  <c r="AB29" i="34"/>
  <c r="AA5" i="34"/>
  <c r="AA29" i="34"/>
  <c r="Z5" i="34"/>
  <c r="Z29" i="34"/>
  <c r="Y5" i="34"/>
  <c r="Y29" i="34"/>
  <c r="X5" i="34"/>
  <c r="X29" i="34"/>
  <c r="W5" i="34"/>
  <c r="W29" i="34"/>
  <c r="V5" i="34"/>
  <c r="V29" i="34"/>
  <c r="U5" i="34"/>
  <c r="U29" i="34"/>
  <c r="T5" i="34"/>
  <c r="T29" i="34"/>
  <c r="S5" i="34"/>
  <c r="S29" i="34"/>
  <c r="AF4" i="34"/>
  <c r="AF28" i="34"/>
  <c r="AE4" i="34"/>
  <c r="AE28" i="34"/>
  <c r="AD4" i="34"/>
  <c r="AD28" i="34"/>
  <c r="AC4" i="34"/>
  <c r="AC28" i="34"/>
  <c r="AB4" i="34"/>
  <c r="AB28" i="34"/>
  <c r="AA4" i="34"/>
  <c r="AA28" i="34"/>
  <c r="Z4" i="34"/>
  <c r="Z28" i="34"/>
  <c r="Y4" i="34"/>
  <c r="Y28" i="34"/>
  <c r="X4" i="34"/>
  <c r="X28" i="34"/>
  <c r="W4" i="34"/>
  <c r="W28" i="34"/>
  <c r="V4" i="34"/>
  <c r="V28" i="34"/>
  <c r="U4" i="34"/>
  <c r="U28" i="34"/>
  <c r="T4" i="34"/>
  <c r="T28" i="34"/>
  <c r="S4" i="34"/>
  <c r="S28" i="34"/>
  <c r="AF25" i="33"/>
  <c r="AF49" i="33"/>
  <c r="AE25" i="33"/>
  <c r="AE49" i="33"/>
  <c r="AD25" i="33"/>
  <c r="AD49" i="33"/>
  <c r="AC25" i="33"/>
  <c r="AC49" i="33"/>
  <c r="AB25" i="33"/>
  <c r="AB49" i="33"/>
  <c r="AA25" i="33"/>
  <c r="AA49" i="33"/>
  <c r="Z25" i="33"/>
  <c r="Z49" i="33"/>
  <c r="Y25" i="33"/>
  <c r="Y49" i="33"/>
  <c r="X25" i="33"/>
  <c r="X49" i="33"/>
  <c r="W25" i="33"/>
  <c r="W49" i="33"/>
  <c r="V25" i="33"/>
  <c r="V49" i="33"/>
  <c r="U25" i="33"/>
  <c r="U49" i="33"/>
  <c r="T25" i="33"/>
  <c r="T49" i="33"/>
  <c r="S25" i="33"/>
  <c r="S49" i="33"/>
  <c r="AF24" i="33"/>
  <c r="AF48" i="33"/>
  <c r="AE24" i="33"/>
  <c r="AE48" i="33"/>
  <c r="AD24" i="33"/>
  <c r="AD48" i="33"/>
  <c r="AC24" i="33"/>
  <c r="AC48" i="33"/>
  <c r="AB24" i="33"/>
  <c r="AB48" i="33"/>
  <c r="AA24" i="33"/>
  <c r="AA48" i="33"/>
  <c r="Z24" i="33"/>
  <c r="Z48" i="33"/>
  <c r="Y24" i="33"/>
  <c r="Y48" i="33"/>
  <c r="X24" i="33"/>
  <c r="X48" i="33"/>
  <c r="W24" i="33"/>
  <c r="W48" i="33"/>
  <c r="V24" i="33"/>
  <c r="V48" i="33"/>
  <c r="U24" i="33"/>
  <c r="U48" i="33"/>
  <c r="T24" i="33"/>
  <c r="T48" i="33"/>
  <c r="S24" i="33"/>
  <c r="S48" i="33"/>
  <c r="AF23" i="33"/>
  <c r="AF47" i="33"/>
  <c r="AE23" i="33"/>
  <c r="AE47" i="33"/>
  <c r="AD23" i="33"/>
  <c r="AD47" i="33"/>
  <c r="AC23" i="33"/>
  <c r="AC47" i="33"/>
  <c r="AB23" i="33"/>
  <c r="AB47" i="33"/>
  <c r="AA23" i="33"/>
  <c r="AA47" i="33"/>
  <c r="Z23" i="33"/>
  <c r="Z47" i="33"/>
  <c r="Y23" i="33"/>
  <c r="Y47" i="33"/>
  <c r="X23" i="33"/>
  <c r="X47" i="33"/>
  <c r="W23" i="33"/>
  <c r="W47" i="33"/>
  <c r="V23" i="33"/>
  <c r="V47" i="33"/>
  <c r="U23" i="33"/>
  <c r="U47" i="33"/>
  <c r="T23" i="33"/>
  <c r="T47" i="33"/>
  <c r="S23" i="33"/>
  <c r="S47" i="33"/>
  <c r="AF22" i="33"/>
  <c r="AF46" i="33"/>
  <c r="AE22" i="33"/>
  <c r="AE46" i="33"/>
  <c r="AD22" i="33"/>
  <c r="AD46" i="33"/>
  <c r="AC22" i="33"/>
  <c r="AC46" i="33"/>
  <c r="AB22" i="33"/>
  <c r="AB46" i="33"/>
  <c r="AA22" i="33"/>
  <c r="AA46" i="33"/>
  <c r="Z22" i="33"/>
  <c r="Z46" i="33"/>
  <c r="Y22" i="33"/>
  <c r="Y46" i="33"/>
  <c r="X22" i="33"/>
  <c r="X46" i="33"/>
  <c r="W22" i="33"/>
  <c r="W46" i="33"/>
  <c r="V22" i="33"/>
  <c r="V46" i="33"/>
  <c r="U22" i="33"/>
  <c r="U46" i="33"/>
  <c r="T22" i="33"/>
  <c r="T46" i="33"/>
  <c r="S22" i="33"/>
  <c r="S46" i="33"/>
  <c r="AF21" i="33"/>
  <c r="AF45" i="33"/>
  <c r="AE21" i="33"/>
  <c r="AE45" i="33"/>
  <c r="AD21" i="33"/>
  <c r="AD45" i="33"/>
  <c r="AC21" i="33"/>
  <c r="AC45" i="33"/>
  <c r="AB21" i="33"/>
  <c r="AB45" i="33"/>
  <c r="AA21" i="33"/>
  <c r="AA45" i="33"/>
  <c r="Z21" i="33"/>
  <c r="Z45" i="33"/>
  <c r="Y21" i="33"/>
  <c r="Y45" i="33"/>
  <c r="X21" i="33"/>
  <c r="X45" i="33"/>
  <c r="W21" i="33"/>
  <c r="W45" i="33"/>
  <c r="V21" i="33"/>
  <c r="V45" i="33"/>
  <c r="U21" i="33"/>
  <c r="U45" i="33"/>
  <c r="T21" i="33"/>
  <c r="T45" i="33"/>
  <c r="S21" i="33"/>
  <c r="S45" i="33"/>
  <c r="AF20" i="33"/>
  <c r="AF44" i="33"/>
  <c r="AE20" i="33"/>
  <c r="AE44" i="33"/>
  <c r="AD20" i="33"/>
  <c r="AD44" i="33"/>
  <c r="AC20" i="33"/>
  <c r="AC44" i="33"/>
  <c r="AB20" i="33"/>
  <c r="AB44" i="33"/>
  <c r="AA20" i="33"/>
  <c r="AA44" i="33"/>
  <c r="Z20" i="33"/>
  <c r="Z44" i="33"/>
  <c r="Y20" i="33"/>
  <c r="Y44" i="33"/>
  <c r="X20" i="33"/>
  <c r="X44" i="33"/>
  <c r="W20" i="33"/>
  <c r="W44" i="33"/>
  <c r="V20" i="33"/>
  <c r="V44" i="33"/>
  <c r="U20" i="33"/>
  <c r="U44" i="33"/>
  <c r="T20" i="33"/>
  <c r="T44" i="33"/>
  <c r="S20" i="33"/>
  <c r="S44" i="33"/>
  <c r="AF19" i="33"/>
  <c r="AF43" i="33"/>
  <c r="AE19" i="33"/>
  <c r="AE43" i="33"/>
  <c r="AD19" i="33"/>
  <c r="AD43" i="33"/>
  <c r="AC19" i="33"/>
  <c r="AC43" i="33"/>
  <c r="AB19" i="33"/>
  <c r="AB43" i="33"/>
  <c r="AA19" i="33"/>
  <c r="AA43" i="33"/>
  <c r="Z19" i="33"/>
  <c r="Z43" i="33"/>
  <c r="Y19" i="33"/>
  <c r="Y43" i="33"/>
  <c r="X19" i="33"/>
  <c r="X43" i="33"/>
  <c r="W19" i="33"/>
  <c r="W43" i="33"/>
  <c r="V19" i="33"/>
  <c r="V43" i="33"/>
  <c r="U19" i="33"/>
  <c r="U43" i="33"/>
  <c r="T19" i="33"/>
  <c r="T43" i="33"/>
  <c r="S19" i="33"/>
  <c r="S43" i="33"/>
  <c r="AF18" i="33"/>
  <c r="AF42" i="33"/>
  <c r="AE18" i="33"/>
  <c r="AE42" i="33"/>
  <c r="AD18" i="33"/>
  <c r="AD42" i="33"/>
  <c r="AC18" i="33"/>
  <c r="AC42" i="33"/>
  <c r="AB18" i="33"/>
  <c r="AB42" i="33"/>
  <c r="AA18" i="33"/>
  <c r="AA42" i="33"/>
  <c r="Z18" i="33"/>
  <c r="Z42" i="33"/>
  <c r="Y18" i="33"/>
  <c r="Y42" i="33"/>
  <c r="X18" i="33"/>
  <c r="X42" i="33"/>
  <c r="W18" i="33"/>
  <c r="W42" i="33"/>
  <c r="V18" i="33"/>
  <c r="V42" i="33"/>
  <c r="U18" i="33"/>
  <c r="U42" i="33"/>
  <c r="T18" i="33"/>
  <c r="T42" i="33"/>
  <c r="S18" i="33"/>
  <c r="S42" i="33"/>
  <c r="AF17" i="33"/>
  <c r="AF41" i="33"/>
  <c r="AE17" i="33"/>
  <c r="AE41" i="33"/>
  <c r="AD17" i="33"/>
  <c r="AD41" i="33"/>
  <c r="AC17" i="33"/>
  <c r="AC41" i="33"/>
  <c r="AB17" i="33"/>
  <c r="AB41" i="33"/>
  <c r="AA17" i="33"/>
  <c r="AA41" i="33"/>
  <c r="Z17" i="33"/>
  <c r="Z41" i="33"/>
  <c r="Y17" i="33"/>
  <c r="Y41" i="33"/>
  <c r="X17" i="33"/>
  <c r="X41" i="33"/>
  <c r="W17" i="33"/>
  <c r="W41" i="33"/>
  <c r="V17" i="33"/>
  <c r="V41" i="33"/>
  <c r="U17" i="33"/>
  <c r="U41" i="33"/>
  <c r="T17" i="33"/>
  <c r="T41" i="33"/>
  <c r="S17" i="33"/>
  <c r="S41" i="33"/>
  <c r="AF16" i="33"/>
  <c r="AF40" i="33"/>
  <c r="AE16" i="33"/>
  <c r="AE40" i="33"/>
  <c r="AD16" i="33"/>
  <c r="AD40" i="33"/>
  <c r="AC16" i="33"/>
  <c r="AC40" i="33"/>
  <c r="AB16" i="33"/>
  <c r="AB40" i="33"/>
  <c r="AA16" i="33"/>
  <c r="AA40" i="33"/>
  <c r="Z16" i="33"/>
  <c r="Z40" i="33"/>
  <c r="Y16" i="33"/>
  <c r="Y40" i="33"/>
  <c r="X16" i="33"/>
  <c r="X40" i="33"/>
  <c r="W16" i="33"/>
  <c r="W40" i="33"/>
  <c r="V16" i="33"/>
  <c r="V40" i="33"/>
  <c r="U16" i="33"/>
  <c r="U40" i="33"/>
  <c r="T16" i="33"/>
  <c r="T40" i="33"/>
  <c r="S16" i="33"/>
  <c r="S40" i="33"/>
  <c r="AF15" i="33"/>
  <c r="AF39" i="33"/>
  <c r="AE15" i="33"/>
  <c r="AE39" i="33"/>
  <c r="AD15" i="33"/>
  <c r="AD39" i="33"/>
  <c r="AC15" i="33"/>
  <c r="AC39" i="33"/>
  <c r="AB15" i="33"/>
  <c r="AB39" i="33"/>
  <c r="AA15" i="33"/>
  <c r="AA39" i="33"/>
  <c r="Z15" i="33"/>
  <c r="Z39" i="33"/>
  <c r="Y15" i="33"/>
  <c r="Y39" i="33"/>
  <c r="X15" i="33"/>
  <c r="X39" i="33"/>
  <c r="W15" i="33"/>
  <c r="W39" i="33"/>
  <c r="V15" i="33"/>
  <c r="V39" i="33"/>
  <c r="U15" i="33"/>
  <c r="U39" i="33"/>
  <c r="T15" i="33"/>
  <c r="T39" i="33"/>
  <c r="S15" i="33"/>
  <c r="S39" i="33"/>
  <c r="AF14" i="33"/>
  <c r="AF38" i="33"/>
  <c r="AE14" i="33"/>
  <c r="AE38" i="33"/>
  <c r="AD14" i="33"/>
  <c r="AD38" i="33"/>
  <c r="AC14" i="33"/>
  <c r="AC38" i="33"/>
  <c r="AB14" i="33"/>
  <c r="AB38" i="33"/>
  <c r="AA14" i="33"/>
  <c r="AA38" i="33"/>
  <c r="Z14" i="33"/>
  <c r="Z38" i="33"/>
  <c r="Y14" i="33"/>
  <c r="Y38" i="33"/>
  <c r="X14" i="33"/>
  <c r="X38" i="33"/>
  <c r="W14" i="33"/>
  <c r="W38" i="33"/>
  <c r="V14" i="33"/>
  <c r="V38" i="33"/>
  <c r="U14" i="33"/>
  <c r="U38" i="33"/>
  <c r="T14" i="33"/>
  <c r="T38" i="33"/>
  <c r="S14" i="33"/>
  <c r="S38" i="33"/>
  <c r="AF13" i="33"/>
  <c r="AF37" i="33"/>
  <c r="AE13" i="33"/>
  <c r="AE37" i="33"/>
  <c r="AD13" i="33"/>
  <c r="AD37" i="33"/>
  <c r="AC13" i="33"/>
  <c r="AC37" i="33"/>
  <c r="AB13" i="33"/>
  <c r="AB37" i="33"/>
  <c r="AA13" i="33"/>
  <c r="AA37" i="33"/>
  <c r="Z13" i="33"/>
  <c r="Z37" i="33"/>
  <c r="Y13" i="33"/>
  <c r="Y37" i="33"/>
  <c r="X13" i="33"/>
  <c r="X37" i="33"/>
  <c r="W13" i="33"/>
  <c r="W37" i="33"/>
  <c r="V13" i="33"/>
  <c r="V37" i="33"/>
  <c r="U13" i="33"/>
  <c r="U37" i="33"/>
  <c r="T13" i="33"/>
  <c r="T37" i="33"/>
  <c r="S13" i="33"/>
  <c r="S37" i="33"/>
  <c r="AF12" i="33"/>
  <c r="AF36" i="33"/>
  <c r="AE12" i="33"/>
  <c r="AE36" i="33"/>
  <c r="AD12" i="33"/>
  <c r="AD36" i="33"/>
  <c r="AC12" i="33"/>
  <c r="AC36" i="33"/>
  <c r="AB12" i="33"/>
  <c r="AB36" i="33"/>
  <c r="AA12" i="33"/>
  <c r="AA36" i="33"/>
  <c r="Z12" i="33"/>
  <c r="Z36" i="33"/>
  <c r="Y12" i="33"/>
  <c r="Y36" i="33"/>
  <c r="X12" i="33"/>
  <c r="X36" i="33"/>
  <c r="W12" i="33"/>
  <c r="W36" i="33"/>
  <c r="V12" i="33"/>
  <c r="V36" i="33"/>
  <c r="U12" i="33"/>
  <c r="U36" i="33"/>
  <c r="T12" i="33"/>
  <c r="T36" i="33"/>
  <c r="S12" i="33"/>
  <c r="S36" i="33"/>
  <c r="AF11" i="33"/>
  <c r="AF35" i="33"/>
  <c r="AE11" i="33"/>
  <c r="AE35" i="33"/>
  <c r="AD11" i="33"/>
  <c r="AD35" i="33"/>
  <c r="AC11" i="33"/>
  <c r="AC35" i="33"/>
  <c r="AB11" i="33"/>
  <c r="AB35" i="33"/>
  <c r="AA11" i="33"/>
  <c r="AA35" i="33"/>
  <c r="Z11" i="33"/>
  <c r="Z35" i="33"/>
  <c r="Y11" i="33"/>
  <c r="Y35" i="33"/>
  <c r="X11" i="33"/>
  <c r="X35" i="33"/>
  <c r="W11" i="33"/>
  <c r="W35" i="33"/>
  <c r="V11" i="33"/>
  <c r="V35" i="33"/>
  <c r="U11" i="33"/>
  <c r="U35" i="33"/>
  <c r="T11" i="33"/>
  <c r="T35" i="33"/>
  <c r="S11" i="33"/>
  <c r="S35" i="33"/>
  <c r="AF10" i="33"/>
  <c r="AF34" i="33"/>
  <c r="AE10" i="33"/>
  <c r="AE34" i="33"/>
  <c r="AD10" i="33"/>
  <c r="AD34" i="33"/>
  <c r="AC10" i="33"/>
  <c r="AC34" i="33"/>
  <c r="AB10" i="33"/>
  <c r="AB34" i="33"/>
  <c r="AA10" i="33"/>
  <c r="AA34" i="33"/>
  <c r="Z10" i="33"/>
  <c r="Z34" i="33"/>
  <c r="Y10" i="33"/>
  <c r="Y34" i="33"/>
  <c r="X10" i="33"/>
  <c r="X34" i="33"/>
  <c r="W10" i="33"/>
  <c r="W34" i="33"/>
  <c r="V10" i="33"/>
  <c r="V34" i="33"/>
  <c r="U10" i="33"/>
  <c r="U34" i="33"/>
  <c r="T10" i="33"/>
  <c r="T34" i="33"/>
  <c r="S10" i="33"/>
  <c r="S34" i="33"/>
  <c r="AF9" i="33"/>
  <c r="AF33" i="33"/>
  <c r="AE9" i="33"/>
  <c r="AE33" i="33"/>
  <c r="AD9" i="33"/>
  <c r="AD33" i="33"/>
  <c r="AC9" i="33"/>
  <c r="AC33" i="33"/>
  <c r="AB9" i="33"/>
  <c r="AB33" i="33"/>
  <c r="AA9" i="33"/>
  <c r="AA33" i="33"/>
  <c r="Z9" i="33"/>
  <c r="Z33" i="33"/>
  <c r="Y9" i="33"/>
  <c r="Y33" i="33"/>
  <c r="X9" i="33"/>
  <c r="X33" i="33"/>
  <c r="W9" i="33"/>
  <c r="W33" i="33"/>
  <c r="V9" i="33"/>
  <c r="V33" i="33"/>
  <c r="U9" i="33"/>
  <c r="U33" i="33"/>
  <c r="T9" i="33"/>
  <c r="T33" i="33"/>
  <c r="S9" i="33"/>
  <c r="S33" i="33"/>
  <c r="AF8" i="33"/>
  <c r="AF32" i="33"/>
  <c r="AE8" i="33"/>
  <c r="AE32" i="33"/>
  <c r="AD8" i="33"/>
  <c r="AD32" i="33"/>
  <c r="AC8" i="33"/>
  <c r="AC32" i="33"/>
  <c r="AB8" i="33"/>
  <c r="AB32" i="33"/>
  <c r="AA8" i="33"/>
  <c r="AA32" i="33"/>
  <c r="Z8" i="33"/>
  <c r="Z32" i="33"/>
  <c r="Y8" i="33"/>
  <c r="Y32" i="33"/>
  <c r="X8" i="33"/>
  <c r="X32" i="33"/>
  <c r="W8" i="33"/>
  <c r="W32" i="33"/>
  <c r="V8" i="33"/>
  <c r="V32" i="33"/>
  <c r="U8" i="33"/>
  <c r="U32" i="33"/>
  <c r="T8" i="33"/>
  <c r="T32" i="33"/>
  <c r="S8" i="33"/>
  <c r="S32" i="33"/>
  <c r="AF7" i="33"/>
  <c r="AF31" i="33"/>
  <c r="AE7" i="33"/>
  <c r="AE31" i="33"/>
  <c r="AD7" i="33"/>
  <c r="AD31" i="33"/>
  <c r="AC7" i="33"/>
  <c r="AC31" i="33"/>
  <c r="AB7" i="33"/>
  <c r="AB31" i="33"/>
  <c r="AA7" i="33"/>
  <c r="AA31" i="33"/>
  <c r="Z7" i="33"/>
  <c r="Z31" i="33"/>
  <c r="Y7" i="33"/>
  <c r="Y31" i="33"/>
  <c r="X7" i="33"/>
  <c r="X31" i="33"/>
  <c r="W7" i="33"/>
  <c r="W31" i="33"/>
  <c r="V7" i="33"/>
  <c r="V31" i="33"/>
  <c r="U7" i="33"/>
  <c r="U31" i="33"/>
  <c r="T7" i="33"/>
  <c r="T31" i="33"/>
  <c r="S7" i="33"/>
  <c r="S31" i="33"/>
  <c r="AF6" i="33"/>
  <c r="AF30" i="33"/>
  <c r="AE6" i="33"/>
  <c r="AE30" i="33"/>
  <c r="AD6" i="33"/>
  <c r="AD30" i="33"/>
  <c r="AC6" i="33"/>
  <c r="AC30" i="33"/>
  <c r="AB6" i="33"/>
  <c r="AB30" i="33"/>
  <c r="AA6" i="33"/>
  <c r="AA30" i="33"/>
  <c r="Z6" i="33"/>
  <c r="Z30" i="33"/>
  <c r="Y6" i="33"/>
  <c r="Y30" i="33"/>
  <c r="X6" i="33"/>
  <c r="X30" i="33"/>
  <c r="W6" i="33"/>
  <c r="W30" i="33"/>
  <c r="V6" i="33"/>
  <c r="V30" i="33"/>
  <c r="U6" i="33"/>
  <c r="U30" i="33"/>
  <c r="T6" i="33"/>
  <c r="T30" i="33"/>
  <c r="S6" i="33"/>
  <c r="S30" i="33"/>
  <c r="AF5" i="33"/>
  <c r="AF29" i="33"/>
  <c r="AE5" i="33"/>
  <c r="AE29" i="33"/>
  <c r="AD5" i="33"/>
  <c r="AD29" i="33"/>
  <c r="AC5" i="33"/>
  <c r="AC29" i="33"/>
  <c r="AB5" i="33"/>
  <c r="AB29" i="33"/>
  <c r="AA5" i="33"/>
  <c r="AA29" i="33"/>
  <c r="Z5" i="33"/>
  <c r="Z29" i="33"/>
  <c r="Y5" i="33"/>
  <c r="Y29" i="33"/>
  <c r="X5" i="33"/>
  <c r="X29" i="33"/>
  <c r="W5" i="33"/>
  <c r="W29" i="33"/>
  <c r="V5" i="33"/>
  <c r="V29" i="33"/>
  <c r="U5" i="33"/>
  <c r="U29" i="33"/>
  <c r="T5" i="33"/>
  <c r="T29" i="33"/>
  <c r="S5" i="33"/>
  <c r="S29" i="33"/>
  <c r="AF4" i="33"/>
  <c r="AF28" i="33"/>
  <c r="AE4" i="33"/>
  <c r="AE28" i="33"/>
  <c r="AD4" i="33"/>
  <c r="AD28" i="33"/>
  <c r="AC4" i="33"/>
  <c r="AC28" i="33"/>
  <c r="AB4" i="33"/>
  <c r="AB28" i="33"/>
  <c r="AA4" i="33"/>
  <c r="AA28" i="33"/>
  <c r="Z4" i="33"/>
  <c r="Z28" i="33"/>
  <c r="Y4" i="33"/>
  <c r="Y28" i="33"/>
  <c r="X4" i="33"/>
  <c r="X28" i="33"/>
  <c r="W4" i="33"/>
  <c r="W28" i="33"/>
  <c r="V4" i="33"/>
  <c r="V28" i="33"/>
  <c r="U4" i="33"/>
  <c r="U28" i="33"/>
  <c r="T4" i="33"/>
  <c r="T28" i="33"/>
  <c r="S4" i="33"/>
  <c r="S28" i="33"/>
  <c r="AF25" i="32"/>
  <c r="AF49" i="32"/>
  <c r="AE25" i="32"/>
  <c r="AE49" i="32"/>
  <c r="AD25" i="32"/>
  <c r="AD49" i="32"/>
  <c r="AC25" i="32"/>
  <c r="AC49" i="32"/>
  <c r="AB25" i="32"/>
  <c r="AB49" i="32"/>
  <c r="AA25" i="32"/>
  <c r="AA49" i="32"/>
  <c r="Z25" i="32"/>
  <c r="Z49" i="32"/>
  <c r="Y25" i="32"/>
  <c r="Y49" i="32"/>
  <c r="X25" i="32"/>
  <c r="X49" i="32"/>
  <c r="W25" i="32"/>
  <c r="W49" i="32"/>
  <c r="V25" i="32"/>
  <c r="V49" i="32"/>
  <c r="U25" i="32"/>
  <c r="U49" i="32"/>
  <c r="T25" i="32"/>
  <c r="T49" i="32"/>
  <c r="S25" i="32"/>
  <c r="S49" i="32"/>
  <c r="AF24" i="32"/>
  <c r="AF48" i="32"/>
  <c r="AE24" i="32"/>
  <c r="AE48" i="32"/>
  <c r="AD24" i="32"/>
  <c r="AD48" i="32"/>
  <c r="AC24" i="32"/>
  <c r="AC48" i="32"/>
  <c r="AB24" i="32"/>
  <c r="AB48" i="32"/>
  <c r="AA24" i="32"/>
  <c r="AA48" i="32"/>
  <c r="Z24" i="32"/>
  <c r="Z48" i="32"/>
  <c r="Y24" i="32"/>
  <c r="Y48" i="32"/>
  <c r="X24" i="32"/>
  <c r="X48" i="32"/>
  <c r="W24" i="32"/>
  <c r="W48" i="32"/>
  <c r="V24" i="32"/>
  <c r="V48" i="32"/>
  <c r="U24" i="32"/>
  <c r="U48" i="32"/>
  <c r="T24" i="32"/>
  <c r="T48" i="32"/>
  <c r="S24" i="32"/>
  <c r="S48" i="32"/>
  <c r="AF23" i="32"/>
  <c r="AF47" i="32"/>
  <c r="AE23" i="32"/>
  <c r="AE47" i="32"/>
  <c r="AD23" i="32"/>
  <c r="AD47" i="32"/>
  <c r="AC23" i="32"/>
  <c r="AC47" i="32"/>
  <c r="AB23" i="32"/>
  <c r="AB47" i="32"/>
  <c r="AA23" i="32"/>
  <c r="AA47" i="32"/>
  <c r="Z23" i="32"/>
  <c r="Z47" i="32"/>
  <c r="Y23" i="32"/>
  <c r="Y47" i="32"/>
  <c r="X23" i="32"/>
  <c r="X47" i="32"/>
  <c r="W23" i="32"/>
  <c r="W47" i="32"/>
  <c r="V23" i="32"/>
  <c r="V47" i="32"/>
  <c r="U23" i="32"/>
  <c r="U47" i="32"/>
  <c r="T23" i="32"/>
  <c r="T47" i="32"/>
  <c r="S23" i="32"/>
  <c r="S47" i="32"/>
  <c r="AF22" i="32"/>
  <c r="AF46" i="32"/>
  <c r="AE22" i="32"/>
  <c r="AE46" i="32"/>
  <c r="AD22" i="32"/>
  <c r="AD46" i="32"/>
  <c r="AC22" i="32"/>
  <c r="AC46" i="32"/>
  <c r="AB22" i="32"/>
  <c r="AB46" i="32"/>
  <c r="AA22" i="32"/>
  <c r="AA46" i="32"/>
  <c r="Z22" i="32"/>
  <c r="Z46" i="32"/>
  <c r="Y22" i="32"/>
  <c r="Y46" i="32"/>
  <c r="X22" i="32"/>
  <c r="X46" i="32"/>
  <c r="W22" i="32"/>
  <c r="W46" i="32"/>
  <c r="V22" i="32"/>
  <c r="V46" i="32"/>
  <c r="U22" i="32"/>
  <c r="U46" i="32"/>
  <c r="T22" i="32"/>
  <c r="T46" i="32"/>
  <c r="S22" i="32"/>
  <c r="S46" i="32"/>
  <c r="AF21" i="32"/>
  <c r="AF45" i="32"/>
  <c r="AE21" i="32"/>
  <c r="AE45" i="32"/>
  <c r="AD21" i="32"/>
  <c r="AD45" i="32"/>
  <c r="AC21" i="32"/>
  <c r="AC45" i="32"/>
  <c r="AB21" i="32"/>
  <c r="AB45" i="32"/>
  <c r="AA21" i="32"/>
  <c r="AA45" i="32"/>
  <c r="Z21" i="32"/>
  <c r="Z45" i="32"/>
  <c r="Y21" i="32"/>
  <c r="Y45" i="32"/>
  <c r="X21" i="32"/>
  <c r="X45" i="32"/>
  <c r="W21" i="32"/>
  <c r="W45" i="32"/>
  <c r="V21" i="32"/>
  <c r="V45" i="32"/>
  <c r="U21" i="32"/>
  <c r="U45" i="32"/>
  <c r="T21" i="32"/>
  <c r="T45" i="32"/>
  <c r="S21" i="32"/>
  <c r="S45" i="32"/>
  <c r="AF20" i="32"/>
  <c r="AF44" i="32"/>
  <c r="AE20" i="32"/>
  <c r="AE44" i="32"/>
  <c r="AD20" i="32"/>
  <c r="AD44" i="32"/>
  <c r="AC20" i="32"/>
  <c r="AC44" i="32"/>
  <c r="AB20" i="32"/>
  <c r="AB44" i="32"/>
  <c r="AA20" i="32"/>
  <c r="AA44" i="32"/>
  <c r="Z20" i="32"/>
  <c r="Z44" i="32"/>
  <c r="Y20" i="32"/>
  <c r="Y44" i="32"/>
  <c r="X20" i="32"/>
  <c r="X44" i="32"/>
  <c r="W20" i="32"/>
  <c r="W44" i="32"/>
  <c r="V20" i="32"/>
  <c r="V44" i="32"/>
  <c r="U20" i="32"/>
  <c r="U44" i="32"/>
  <c r="T20" i="32"/>
  <c r="T44" i="32"/>
  <c r="S20" i="32"/>
  <c r="S44" i="32"/>
  <c r="AF19" i="32"/>
  <c r="AF43" i="32"/>
  <c r="AE19" i="32"/>
  <c r="AE43" i="32"/>
  <c r="AD19" i="32"/>
  <c r="AD43" i="32"/>
  <c r="AC19" i="32"/>
  <c r="AC43" i="32"/>
  <c r="AB19" i="32"/>
  <c r="AB43" i="32"/>
  <c r="AA19" i="32"/>
  <c r="AA43" i="32"/>
  <c r="Z19" i="32"/>
  <c r="Z43" i="32"/>
  <c r="Y19" i="32"/>
  <c r="Y43" i="32"/>
  <c r="X19" i="32"/>
  <c r="X43" i="32"/>
  <c r="W19" i="32"/>
  <c r="W43" i="32"/>
  <c r="V19" i="32"/>
  <c r="V43" i="32"/>
  <c r="U19" i="32"/>
  <c r="U43" i="32"/>
  <c r="T19" i="32"/>
  <c r="T43" i="32"/>
  <c r="S19" i="32"/>
  <c r="S43" i="32"/>
  <c r="AF18" i="32"/>
  <c r="AF42" i="32"/>
  <c r="AE18" i="32"/>
  <c r="AE42" i="32"/>
  <c r="AD18" i="32"/>
  <c r="AD42" i="32"/>
  <c r="AC18" i="32"/>
  <c r="AC42" i="32"/>
  <c r="AB18" i="32"/>
  <c r="AB42" i="32"/>
  <c r="AA18" i="32"/>
  <c r="AA42" i="32"/>
  <c r="Z18" i="32"/>
  <c r="Z42" i="32"/>
  <c r="Y18" i="32"/>
  <c r="Y42" i="32"/>
  <c r="X42" i="32"/>
  <c r="W42" i="32"/>
  <c r="V42" i="32"/>
  <c r="U42" i="32"/>
  <c r="T42" i="32"/>
  <c r="S42" i="32"/>
  <c r="AF17" i="32"/>
  <c r="AF41" i="32"/>
  <c r="AE17" i="32"/>
  <c r="AE41" i="32"/>
  <c r="AD17" i="32"/>
  <c r="AD41" i="32"/>
  <c r="AC17" i="32"/>
  <c r="AC41" i="32"/>
  <c r="AB17" i="32"/>
  <c r="AB41" i="32"/>
  <c r="AA17" i="32"/>
  <c r="AA41" i="32"/>
  <c r="Z17" i="32"/>
  <c r="Z41" i="32"/>
  <c r="Y17" i="32"/>
  <c r="Y41" i="32"/>
  <c r="X41" i="32"/>
  <c r="W41" i="32"/>
  <c r="V41" i="32"/>
  <c r="U41" i="32"/>
  <c r="T41" i="32"/>
  <c r="S41" i="32"/>
  <c r="AF16" i="32"/>
  <c r="AF40" i="32"/>
  <c r="AE16" i="32"/>
  <c r="AE40" i="32"/>
  <c r="AD16" i="32"/>
  <c r="AD40" i="32"/>
  <c r="AC16" i="32"/>
  <c r="AC40" i="32"/>
  <c r="AB16" i="32"/>
  <c r="AB40" i="32"/>
  <c r="AA16" i="32"/>
  <c r="AA40" i="32"/>
  <c r="Z16" i="32"/>
  <c r="Z40" i="32"/>
  <c r="Y16" i="32"/>
  <c r="Y40" i="32"/>
  <c r="X40" i="32"/>
  <c r="W40" i="32"/>
  <c r="V40" i="32"/>
  <c r="U40" i="32"/>
  <c r="T40" i="32"/>
  <c r="S40" i="32"/>
  <c r="AF15" i="32"/>
  <c r="AF39" i="32"/>
  <c r="AE15" i="32"/>
  <c r="AE39" i="32"/>
  <c r="AD15" i="32"/>
  <c r="AD39" i="32"/>
  <c r="AC15" i="32"/>
  <c r="AC39" i="32"/>
  <c r="AB15" i="32"/>
  <c r="AB39" i="32"/>
  <c r="AA15" i="32"/>
  <c r="AA39" i="32"/>
  <c r="Z15" i="32"/>
  <c r="Z39" i="32"/>
  <c r="Y15" i="32"/>
  <c r="Y39" i="32"/>
  <c r="X39" i="32"/>
  <c r="W39" i="32"/>
  <c r="V39" i="32"/>
  <c r="U39" i="32"/>
  <c r="T39" i="32"/>
  <c r="S39" i="32"/>
  <c r="AF14" i="32"/>
  <c r="AF38" i="32"/>
  <c r="AE14" i="32"/>
  <c r="AE38" i="32"/>
  <c r="AD14" i="32"/>
  <c r="AD38" i="32"/>
  <c r="AC14" i="32"/>
  <c r="AC38" i="32"/>
  <c r="AB14" i="32"/>
  <c r="AB38" i="32"/>
  <c r="AA14" i="32"/>
  <c r="AA38" i="32"/>
  <c r="Z14" i="32"/>
  <c r="Z38" i="32"/>
  <c r="Y14" i="32"/>
  <c r="Y38" i="32"/>
  <c r="X38" i="32"/>
  <c r="W38" i="32"/>
  <c r="V38" i="32"/>
  <c r="U38" i="32"/>
  <c r="T38" i="32"/>
  <c r="S38" i="32"/>
  <c r="AF13" i="32"/>
  <c r="AF37" i="32"/>
  <c r="AE13" i="32"/>
  <c r="AE37" i="32"/>
  <c r="AD13" i="32"/>
  <c r="AD37" i="32"/>
  <c r="AC13" i="32"/>
  <c r="AC37" i="32"/>
  <c r="AB13" i="32"/>
  <c r="AB37" i="32"/>
  <c r="AA13" i="32"/>
  <c r="AA37" i="32"/>
  <c r="Z13" i="32"/>
  <c r="Z37" i="32"/>
  <c r="Y13" i="32"/>
  <c r="Y37" i="32"/>
  <c r="X37" i="32"/>
  <c r="W37" i="32"/>
  <c r="V37" i="32"/>
  <c r="U37" i="32"/>
  <c r="T37" i="32"/>
  <c r="S37" i="32"/>
  <c r="AF12" i="32"/>
  <c r="AF36" i="32"/>
  <c r="AE12" i="32"/>
  <c r="AE36" i="32"/>
  <c r="AD12" i="32"/>
  <c r="AD36" i="32"/>
  <c r="AC12" i="32"/>
  <c r="AC36" i="32"/>
  <c r="AB12" i="32"/>
  <c r="AB36" i="32"/>
  <c r="AA12" i="32"/>
  <c r="AA36" i="32"/>
  <c r="Z12" i="32"/>
  <c r="Z36" i="32"/>
  <c r="Y12" i="32"/>
  <c r="Y36" i="32"/>
  <c r="X36" i="32"/>
  <c r="W36" i="32"/>
  <c r="V36" i="32"/>
  <c r="U36" i="32"/>
  <c r="T36" i="32"/>
  <c r="S36" i="32"/>
  <c r="AF11" i="32"/>
  <c r="AF35" i="32"/>
  <c r="AE11" i="32"/>
  <c r="AE35" i="32"/>
  <c r="AD11" i="32"/>
  <c r="AD35" i="32"/>
  <c r="AC11" i="32"/>
  <c r="AC35" i="32"/>
  <c r="AB11" i="32"/>
  <c r="AB35" i="32"/>
  <c r="AA11" i="32"/>
  <c r="AA35" i="32"/>
  <c r="Z11" i="32"/>
  <c r="Z35" i="32"/>
  <c r="Y11" i="32"/>
  <c r="Y35" i="32"/>
  <c r="X35" i="32"/>
  <c r="W35" i="32"/>
  <c r="V35" i="32"/>
  <c r="U35" i="32"/>
  <c r="T35" i="32"/>
  <c r="S35" i="32"/>
  <c r="AF10" i="32"/>
  <c r="AF34" i="32"/>
  <c r="AE10" i="32"/>
  <c r="AE34" i="32"/>
  <c r="AD10" i="32"/>
  <c r="AD34" i="32"/>
  <c r="AC10" i="32"/>
  <c r="AC34" i="32"/>
  <c r="AB10" i="32"/>
  <c r="AB34" i="32"/>
  <c r="AA10" i="32"/>
  <c r="AA34" i="32"/>
  <c r="Z10" i="32"/>
  <c r="Z34" i="32"/>
  <c r="Y10" i="32"/>
  <c r="Y34" i="32"/>
  <c r="X34" i="32"/>
  <c r="W34" i="32"/>
  <c r="V34" i="32"/>
  <c r="U34" i="32"/>
  <c r="T34" i="32"/>
  <c r="S34" i="32"/>
  <c r="AF9" i="32"/>
  <c r="AF33" i="32"/>
  <c r="AE9" i="32"/>
  <c r="AE33" i="32"/>
  <c r="AD9" i="32"/>
  <c r="AD33" i="32"/>
  <c r="AC9" i="32"/>
  <c r="AC33" i="32"/>
  <c r="AB9" i="32"/>
  <c r="AB33" i="32"/>
  <c r="AA9" i="32"/>
  <c r="AA33" i="32"/>
  <c r="Z9" i="32"/>
  <c r="Z33" i="32"/>
  <c r="Y9" i="32"/>
  <c r="Y33" i="32"/>
  <c r="X33" i="32"/>
  <c r="W33" i="32"/>
  <c r="V33" i="32"/>
  <c r="U33" i="32"/>
  <c r="T33" i="32"/>
  <c r="S33" i="32"/>
  <c r="AF8" i="32"/>
  <c r="AF32" i="32"/>
  <c r="AE8" i="32"/>
  <c r="AE32" i="32"/>
  <c r="AD8" i="32"/>
  <c r="AD32" i="32"/>
  <c r="AC8" i="32"/>
  <c r="AC32" i="32"/>
  <c r="AB8" i="32"/>
  <c r="AB32" i="32"/>
  <c r="AA8" i="32"/>
  <c r="AA32" i="32"/>
  <c r="Z8" i="32"/>
  <c r="Z32" i="32"/>
  <c r="Y8" i="32"/>
  <c r="Y32" i="32"/>
  <c r="X32" i="32"/>
  <c r="W32" i="32"/>
  <c r="V32" i="32"/>
  <c r="U32" i="32"/>
  <c r="T32" i="32"/>
  <c r="S32" i="32"/>
  <c r="AF7" i="32"/>
  <c r="AF31" i="32"/>
  <c r="AE7" i="32"/>
  <c r="AE31" i="32"/>
  <c r="AD7" i="32"/>
  <c r="AD31" i="32"/>
  <c r="AC7" i="32"/>
  <c r="AC31" i="32"/>
  <c r="AB7" i="32"/>
  <c r="AB31" i="32"/>
  <c r="AA7" i="32"/>
  <c r="AA31" i="32"/>
  <c r="Z7" i="32"/>
  <c r="Z31" i="32"/>
  <c r="Y7" i="32"/>
  <c r="Y31" i="32"/>
  <c r="X31" i="32"/>
  <c r="W31" i="32"/>
  <c r="V31" i="32"/>
  <c r="U31" i="32"/>
  <c r="T31" i="32"/>
  <c r="S31" i="32"/>
  <c r="AF6" i="32"/>
  <c r="AF30" i="32"/>
  <c r="AE6" i="32"/>
  <c r="AE30" i="32"/>
  <c r="AD6" i="32"/>
  <c r="AD30" i="32"/>
  <c r="AC6" i="32"/>
  <c r="AC30" i="32"/>
  <c r="AB6" i="32"/>
  <c r="AB30" i="32"/>
  <c r="AA6" i="32"/>
  <c r="AA30" i="32"/>
  <c r="Z6" i="32"/>
  <c r="Z30" i="32"/>
  <c r="Y6" i="32"/>
  <c r="Y30" i="32"/>
  <c r="X30" i="32"/>
  <c r="W30" i="32"/>
  <c r="V30" i="32"/>
  <c r="U30" i="32"/>
  <c r="T30" i="32"/>
  <c r="S30" i="32"/>
  <c r="AF5" i="32"/>
  <c r="AF29" i="32"/>
  <c r="AE5" i="32"/>
  <c r="AE29" i="32"/>
  <c r="AD5" i="32"/>
  <c r="AD29" i="32"/>
  <c r="AC5" i="32"/>
  <c r="AC29" i="32"/>
  <c r="AB5" i="32"/>
  <c r="AB29" i="32"/>
  <c r="AA5" i="32"/>
  <c r="AA29" i="32"/>
  <c r="Z5" i="32"/>
  <c r="Z29" i="32"/>
  <c r="Y5" i="32"/>
  <c r="Y29" i="32"/>
  <c r="X29" i="32"/>
  <c r="W29" i="32"/>
  <c r="V29" i="32"/>
  <c r="U29" i="32"/>
  <c r="T29" i="32"/>
  <c r="S29" i="32"/>
  <c r="AF4" i="32"/>
  <c r="AF28" i="32"/>
  <c r="AE4" i="32"/>
  <c r="AE28" i="32"/>
  <c r="AD4" i="32"/>
  <c r="AD28" i="32"/>
  <c r="AC4" i="32"/>
  <c r="AC28" i="32"/>
  <c r="AB4" i="32"/>
  <c r="AB28" i="32"/>
  <c r="AA4" i="32"/>
  <c r="AA28" i="32"/>
  <c r="Z4" i="32"/>
  <c r="Z28" i="32"/>
  <c r="Y4" i="32"/>
  <c r="Y28" i="32"/>
  <c r="X28" i="32"/>
  <c r="W28" i="32"/>
  <c r="V28" i="32"/>
  <c r="U28" i="32"/>
  <c r="T28" i="32"/>
  <c r="S28" i="32"/>
  <c r="AF25" i="31"/>
  <c r="AF49" i="31"/>
  <c r="AE25" i="31"/>
  <c r="AE49" i="31"/>
  <c r="AD25" i="31"/>
  <c r="AD49" i="31"/>
  <c r="AC25" i="31"/>
  <c r="AC49" i="31"/>
  <c r="AB25" i="31"/>
  <c r="AB49" i="31"/>
  <c r="AA25" i="31"/>
  <c r="AA49" i="31"/>
  <c r="Z25" i="31"/>
  <c r="Z49" i="31"/>
  <c r="Y25" i="31"/>
  <c r="Y49" i="31"/>
  <c r="X25" i="31"/>
  <c r="X49" i="31"/>
  <c r="W25" i="31"/>
  <c r="W49" i="31"/>
  <c r="V25" i="31"/>
  <c r="V49" i="31"/>
  <c r="U25" i="31"/>
  <c r="U49" i="31"/>
  <c r="T25" i="31"/>
  <c r="T49" i="31"/>
  <c r="S25" i="31"/>
  <c r="S49" i="31"/>
  <c r="AF24" i="31"/>
  <c r="AF48" i="31"/>
  <c r="AE24" i="31"/>
  <c r="AE48" i="31"/>
  <c r="AD24" i="31"/>
  <c r="AD48" i="31"/>
  <c r="AC24" i="31"/>
  <c r="AC48" i="31"/>
  <c r="AB24" i="31"/>
  <c r="AB48" i="31"/>
  <c r="AA24" i="31"/>
  <c r="AA48" i="31"/>
  <c r="Z24" i="31"/>
  <c r="Z48" i="31"/>
  <c r="Y24" i="31"/>
  <c r="Y48" i="31"/>
  <c r="X24" i="31"/>
  <c r="X48" i="31"/>
  <c r="W24" i="31"/>
  <c r="W48" i="31"/>
  <c r="V24" i="31"/>
  <c r="V48" i="31"/>
  <c r="U24" i="31"/>
  <c r="U48" i="31"/>
  <c r="T24" i="31"/>
  <c r="T48" i="31"/>
  <c r="S24" i="31"/>
  <c r="S48" i="31"/>
  <c r="AF23" i="31"/>
  <c r="AF47" i="31"/>
  <c r="AE23" i="31"/>
  <c r="AE47" i="31"/>
  <c r="AD23" i="31"/>
  <c r="AD47" i="31"/>
  <c r="AC23" i="31"/>
  <c r="AC47" i="31"/>
  <c r="AB23" i="31"/>
  <c r="AB47" i="31"/>
  <c r="AA23" i="31"/>
  <c r="AA47" i="31"/>
  <c r="Z23" i="31"/>
  <c r="Z47" i="31"/>
  <c r="Y23" i="31"/>
  <c r="Y47" i="31"/>
  <c r="X23" i="31"/>
  <c r="X47" i="31"/>
  <c r="W23" i="31"/>
  <c r="W47" i="31"/>
  <c r="V23" i="31"/>
  <c r="V47" i="31"/>
  <c r="U23" i="31"/>
  <c r="U47" i="31"/>
  <c r="T23" i="31"/>
  <c r="T47" i="31"/>
  <c r="S23" i="31"/>
  <c r="S47" i="31"/>
  <c r="AF22" i="31"/>
  <c r="AF46" i="31"/>
  <c r="AE22" i="31"/>
  <c r="AE46" i="31"/>
  <c r="AD22" i="31"/>
  <c r="AD46" i="31"/>
  <c r="AC22" i="31"/>
  <c r="AC46" i="31"/>
  <c r="AB22" i="31"/>
  <c r="AB46" i="31"/>
  <c r="AA22" i="31"/>
  <c r="AA46" i="31"/>
  <c r="Z22" i="31"/>
  <c r="Z46" i="31"/>
  <c r="Y22" i="31"/>
  <c r="Y46" i="31"/>
  <c r="X22" i="31"/>
  <c r="X46" i="31"/>
  <c r="W22" i="31"/>
  <c r="W46" i="31"/>
  <c r="V22" i="31"/>
  <c r="V46" i="31"/>
  <c r="U22" i="31"/>
  <c r="U46" i="31"/>
  <c r="T22" i="31"/>
  <c r="T46" i="31"/>
  <c r="S22" i="31"/>
  <c r="S46" i="31"/>
  <c r="AF21" i="31"/>
  <c r="AF45" i="31"/>
  <c r="AE21" i="31"/>
  <c r="AE45" i="31"/>
  <c r="AD21" i="31"/>
  <c r="AD45" i="31"/>
  <c r="AC21" i="31"/>
  <c r="AC45" i="31"/>
  <c r="AB21" i="31"/>
  <c r="AB45" i="31"/>
  <c r="AA21" i="31"/>
  <c r="AA45" i="31"/>
  <c r="Z21" i="31"/>
  <c r="Z45" i="31"/>
  <c r="Y21" i="31"/>
  <c r="Y45" i="31"/>
  <c r="X21" i="31"/>
  <c r="X45" i="31"/>
  <c r="W21" i="31"/>
  <c r="W45" i="31"/>
  <c r="V21" i="31"/>
  <c r="V45" i="31"/>
  <c r="U21" i="31"/>
  <c r="U45" i="31"/>
  <c r="T21" i="31"/>
  <c r="T45" i="31"/>
  <c r="S21" i="31"/>
  <c r="S45" i="31"/>
  <c r="AF20" i="31"/>
  <c r="AF44" i="31"/>
  <c r="AE20" i="31"/>
  <c r="AE44" i="31"/>
  <c r="AD20" i="31"/>
  <c r="AD44" i="31"/>
  <c r="AC20" i="31"/>
  <c r="AC44" i="31"/>
  <c r="AB20" i="31"/>
  <c r="AB44" i="31"/>
  <c r="AA20" i="31"/>
  <c r="AA44" i="31"/>
  <c r="Z20" i="31"/>
  <c r="Z44" i="31"/>
  <c r="Y20" i="31"/>
  <c r="Y44" i="31"/>
  <c r="X20" i="31"/>
  <c r="X44" i="31"/>
  <c r="W20" i="31"/>
  <c r="W44" i="31"/>
  <c r="V20" i="31"/>
  <c r="V44" i="31"/>
  <c r="U20" i="31"/>
  <c r="U44" i="31"/>
  <c r="T20" i="31"/>
  <c r="T44" i="31"/>
  <c r="S20" i="31"/>
  <c r="S44" i="31"/>
  <c r="AF19" i="31"/>
  <c r="AF43" i="31"/>
  <c r="AE19" i="31"/>
  <c r="AE43" i="31"/>
  <c r="AD19" i="31"/>
  <c r="AD43" i="31"/>
  <c r="AC19" i="31"/>
  <c r="AC43" i="31"/>
  <c r="AB19" i="31"/>
  <c r="AB43" i="31"/>
  <c r="AA19" i="31"/>
  <c r="AA43" i="31"/>
  <c r="Z19" i="31"/>
  <c r="Z43" i="31"/>
  <c r="Y19" i="31"/>
  <c r="Y43" i="31"/>
  <c r="X19" i="31"/>
  <c r="X43" i="31"/>
  <c r="W19" i="31"/>
  <c r="W43" i="31"/>
  <c r="V19" i="31"/>
  <c r="V43" i="31"/>
  <c r="U19" i="31"/>
  <c r="U43" i="31"/>
  <c r="T19" i="31"/>
  <c r="T43" i="31"/>
  <c r="S19" i="31"/>
  <c r="S43" i="31"/>
  <c r="AF18" i="31"/>
  <c r="AF42" i="31"/>
  <c r="AE18" i="31"/>
  <c r="AE42" i="31"/>
  <c r="AD18" i="31"/>
  <c r="AD42" i="31"/>
  <c r="AC18" i="31"/>
  <c r="AC42" i="31"/>
  <c r="AB18" i="31"/>
  <c r="AB42" i="31"/>
  <c r="AA18" i="31"/>
  <c r="AA42" i="31"/>
  <c r="Z18" i="31"/>
  <c r="Z42" i="31"/>
  <c r="Y18" i="31"/>
  <c r="Y42" i="31"/>
  <c r="X18" i="31"/>
  <c r="X42" i="31"/>
  <c r="W18" i="31"/>
  <c r="W42" i="31"/>
  <c r="V18" i="31"/>
  <c r="V42" i="31"/>
  <c r="U18" i="31"/>
  <c r="U42" i="31"/>
  <c r="T18" i="31"/>
  <c r="T42" i="31"/>
  <c r="S18" i="31"/>
  <c r="S42" i="31"/>
  <c r="AF17" i="31"/>
  <c r="AF41" i="31"/>
  <c r="AE17" i="31"/>
  <c r="AE41" i="31"/>
  <c r="AD17" i="31"/>
  <c r="AD41" i="31"/>
  <c r="AC17" i="31"/>
  <c r="AC41" i="31"/>
  <c r="AB17" i="31"/>
  <c r="AB41" i="31"/>
  <c r="AA17" i="31"/>
  <c r="AA41" i="31"/>
  <c r="Z17" i="31"/>
  <c r="Z41" i="31"/>
  <c r="Y17" i="31"/>
  <c r="Y41" i="31"/>
  <c r="X17" i="31"/>
  <c r="X41" i="31"/>
  <c r="W17" i="31"/>
  <c r="W41" i="31"/>
  <c r="V17" i="31"/>
  <c r="V41" i="31"/>
  <c r="U17" i="31"/>
  <c r="U41" i="31"/>
  <c r="T17" i="31"/>
  <c r="T41" i="31"/>
  <c r="S17" i="31"/>
  <c r="S41" i="31"/>
  <c r="AF16" i="31"/>
  <c r="AF40" i="31"/>
  <c r="AE16" i="31"/>
  <c r="AE40" i="31"/>
  <c r="AD16" i="31"/>
  <c r="AD40" i="31"/>
  <c r="AC16" i="31"/>
  <c r="AC40" i="31"/>
  <c r="AB16" i="31"/>
  <c r="AB40" i="31"/>
  <c r="AA16" i="31"/>
  <c r="AA40" i="31"/>
  <c r="Z16" i="31"/>
  <c r="Z40" i="31"/>
  <c r="Y16" i="31"/>
  <c r="Y40" i="31"/>
  <c r="X16" i="31"/>
  <c r="X40" i="31"/>
  <c r="W16" i="31"/>
  <c r="W40" i="31"/>
  <c r="V16" i="31"/>
  <c r="V40" i="31"/>
  <c r="U16" i="31"/>
  <c r="U40" i="31"/>
  <c r="T16" i="31"/>
  <c r="T40" i="31"/>
  <c r="S16" i="31"/>
  <c r="S40" i="31"/>
  <c r="AF15" i="31"/>
  <c r="AF39" i="31"/>
  <c r="AE15" i="31"/>
  <c r="AE39" i="31"/>
  <c r="AD15" i="31"/>
  <c r="AD39" i="31"/>
  <c r="AC15" i="31"/>
  <c r="AC39" i="31"/>
  <c r="AB15" i="31"/>
  <c r="AB39" i="31"/>
  <c r="AA15" i="31"/>
  <c r="AA39" i="31"/>
  <c r="Z15" i="31"/>
  <c r="Z39" i="31"/>
  <c r="Y15" i="31"/>
  <c r="Y39" i="31"/>
  <c r="X15" i="31"/>
  <c r="X39" i="31"/>
  <c r="W15" i="31"/>
  <c r="W39" i="31"/>
  <c r="V15" i="31"/>
  <c r="V39" i="31"/>
  <c r="U15" i="31"/>
  <c r="U39" i="31"/>
  <c r="T15" i="31"/>
  <c r="T39" i="31"/>
  <c r="S15" i="31"/>
  <c r="S39" i="31"/>
  <c r="AF14" i="31"/>
  <c r="AF38" i="31"/>
  <c r="AE14" i="31"/>
  <c r="AE38" i="31"/>
  <c r="AD14" i="31"/>
  <c r="AD38" i="31"/>
  <c r="AC14" i="31"/>
  <c r="AC38" i="31"/>
  <c r="AB14" i="31"/>
  <c r="AB38" i="31"/>
  <c r="AA14" i="31"/>
  <c r="AA38" i="31"/>
  <c r="Z14" i="31"/>
  <c r="Z38" i="31"/>
  <c r="Y14" i="31"/>
  <c r="Y38" i="31"/>
  <c r="X14" i="31"/>
  <c r="X38" i="31"/>
  <c r="W14" i="31"/>
  <c r="W38" i="31"/>
  <c r="V14" i="31"/>
  <c r="V38" i="31"/>
  <c r="U14" i="31"/>
  <c r="U38" i="31"/>
  <c r="T14" i="31"/>
  <c r="T38" i="31"/>
  <c r="S14" i="31"/>
  <c r="S38" i="31"/>
  <c r="AF13" i="31"/>
  <c r="AF37" i="31"/>
  <c r="AE13" i="31"/>
  <c r="AE37" i="31"/>
  <c r="AD13" i="31"/>
  <c r="AD37" i="31"/>
  <c r="AC13" i="31"/>
  <c r="AC37" i="31"/>
  <c r="AB13" i="31"/>
  <c r="AB37" i="31"/>
  <c r="AA13" i="31"/>
  <c r="AA37" i="31"/>
  <c r="Z13" i="31"/>
  <c r="Z37" i="31"/>
  <c r="Y13" i="31"/>
  <c r="Y37" i="31"/>
  <c r="X13" i="31"/>
  <c r="X37" i="31"/>
  <c r="W13" i="31"/>
  <c r="W37" i="31"/>
  <c r="V13" i="31"/>
  <c r="V37" i="31"/>
  <c r="U13" i="31"/>
  <c r="U37" i="31"/>
  <c r="T13" i="31"/>
  <c r="T37" i="31"/>
  <c r="S13" i="31"/>
  <c r="S37" i="31"/>
  <c r="AF12" i="31"/>
  <c r="AF36" i="31"/>
  <c r="AE12" i="31"/>
  <c r="AE36" i="31"/>
  <c r="AD12" i="31"/>
  <c r="AD36" i="31"/>
  <c r="AC12" i="31"/>
  <c r="AC36" i="31"/>
  <c r="AB12" i="31"/>
  <c r="AB36" i="31"/>
  <c r="AA12" i="31"/>
  <c r="AA36" i="31"/>
  <c r="Z12" i="31"/>
  <c r="Z36" i="31"/>
  <c r="Y12" i="31"/>
  <c r="Y36" i="31"/>
  <c r="X12" i="31"/>
  <c r="X36" i="31"/>
  <c r="W12" i="31"/>
  <c r="W36" i="31"/>
  <c r="V12" i="31"/>
  <c r="V36" i="31"/>
  <c r="U12" i="31"/>
  <c r="U36" i="31"/>
  <c r="T12" i="31"/>
  <c r="T36" i="31"/>
  <c r="S12" i="31"/>
  <c r="S36" i="31"/>
  <c r="AF11" i="31"/>
  <c r="AF35" i="31"/>
  <c r="AE11" i="31"/>
  <c r="AE35" i="31"/>
  <c r="AD11" i="31"/>
  <c r="AD35" i="31"/>
  <c r="AC11" i="31"/>
  <c r="AC35" i="31"/>
  <c r="AB11" i="31"/>
  <c r="AB35" i="31"/>
  <c r="AA11" i="31"/>
  <c r="AA35" i="31"/>
  <c r="Z11" i="31"/>
  <c r="Z35" i="31"/>
  <c r="Y11" i="31"/>
  <c r="Y35" i="31"/>
  <c r="X11" i="31"/>
  <c r="X35" i="31"/>
  <c r="W11" i="31"/>
  <c r="W35" i="31"/>
  <c r="V11" i="31"/>
  <c r="V35" i="31"/>
  <c r="U11" i="31"/>
  <c r="U35" i="31"/>
  <c r="T11" i="31"/>
  <c r="T35" i="31"/>
  <c r="S11" i="31"/>
  <c r="S35" i="31"/>
  <c r="AF10" i="31"/>
  <c r="AF34" i="31"/>
  <c r="AE10" i="31"/>
  <c r="AE34" i="31"/>
  <c r="AD10" i="31"/>
  <c r="AD34" i="31"/>
  <c r="AC10" i="31"/>
  <c r="AC34" i="31"/>
  <c r="AB10" i="31"/>
  <c r="AB34" i="31"/>
  <c r="AA10" i="31"/>
  <c r="AA34" i="31"/>
  <c r="Z10" i="31"/>
  <c r="Z34" i="31"/>
  <c r="Y10" i="31"/>
  <c r="Y34" i="31"/>
  <c r="X10" i="31"/>
  <c r="X34" i="31"/>
  <c r="W10" i="31"/>
  <c r="W34" i="31"/>
  <c r="V10" i="31"/>
  <c r="V34" i="31"/>
  <c r="U10" i="31"/>
  <c r="U34" i="31"/>
  <c r="T10" i="31"/>
  <c r="T34" i="31"/>
  <c r="S10" i="31"/>
  <c r="S34" i="31"/>
  <c r="AF9" i="31"/>
  <c r="AF33" i="31"/>
  <c r="AE9" i="31"/>
  <c r="AE33" i="31"/>
  <c r="AD9" i="31"/>
  <c r="AD33" i="31"/>
  <c r="AC9" i="31"/>
  <c r="AC33" i="31"/>
  <c r="AB9" i="31"/>
  <c r="AB33" i="31"/>
  <c r="AA9" i="31"/>
  <c r="AA33" i="31"/>
  <c r="Z9" i="31"/>
  <c r="Z33" i="31"/>
  <c r="Y9" i="31"/>
  <c r="Y33" i="31"/>
  <c r="X9" i="31"/>
  <c r="X33" i="31"/>
  <c r="W9" i="31"/>
  <c r="W33" i="31"/>
  <c r="V9" i="31"/>
  <c r="V33" i="31"/>
  <c r="U9" i="31"/>
  <c r="U33" i="31"/>
  <c r="T9" i="31"/>
  <c r="T33" i="31"/>
  <c r="S9" i="31"/>
  <c r="S33" i="31"/>
  <c r="AF8" i="31"/>
  <c r="AF32" i="31"/>
  <c r="AE8" i="31"/>
  <c r="AE32" i="31"/>
  <c r="AD8" i="31"/>
  <c r="AD32" i="31"/>
  <c r="AC8" i="31"/>
  <c r="AC32" i="31"/>
  <c r="AB8" i="31"/>
  <c r="AB32" i="31"/>
  <c r="AA8" i="31"/>
  <c r="AA32" i="31"/>
  <c r="Z8" i="31"/>
  <c r="Z32" i="31"/>
  <c r="Y8" i="31"/>
  <c r="Y32" i="31"/>
  <c r="X8" i="31"/>
  <c r="X32" i="31"/>
  <c r="W8" i="31"/>
  <c r="W32" i="31"/>
  <c r="V8" i="31"/>
  <c r="V32" i="31"/>
  <c r="U8" i="31"/>
  <c r="U32" i="31"/>
  <c r="T8" i="31"/>
  <c r="T32" i="31"/>
  <c r="S8" i="31"/>
  <c r="S32" i="31"/>
  <c r="AF7" i="31"/>
  <c r="AF31" i="31"/>
  <c r="AE7" i="31"/>
  <c r="AE31" i="31"/>
  <c r="AD7" i="31"/>
  <c r="AD31" i="31"/>
  <c r="AC7" i="31"/>
  <c r="AC31" i="31"/>
  <c r="AB7" i="31"/>
  <c r="AB31" i="31"/>
  <c r="AA7" i="31"/>
  <c r="AA31" i="31"/>
  <c r="Z7" i="31"/>
  <c r="Z31" i="31"/>
  <c r="Y7" i="31"/>
  <c r="Y31" i="31"/>
  <c r="X7" i="31"/>
  <c r="X31" i="31"/>
  <c r="W7" i="31"/>
  <c r="W31" i="31"/>
  <c r="V7" i="31"/>
  <c r="V31" i="31"/>
  <c r="U7" i="31"/>
  <c r="U31" i="31"/>
  <c r="T7" i="31"/>
  <c r="T31" i="31"/>
  <c r="S7" i="31"/>
  <c r="S31" i="31"/>
  <c r="AF6" i="31"/>
  <c r="AF30" i="31"/>
  <c r="AE6" i="31"/>
  <c r="AE30" i="31"/>
  <c r="AD6" i="31"/>
  <c r="AD30" i="31"/>
  <c r="AC6" i="31"/>
  <c r="AC30" i="31"/>
  <c r="AB6" i="31"/>
  <c r="AB30" i="31"/>
  <c r="AA6" i="31"/>
  <c r="AA30" i="31"/>
  <c r="Z6" i="31"/>
  <c r="Z30" i="31"/>
  <c r="Y6" i="31"/>
  <c r="Y30" i="31"/>
  <c r="X6" i="31"/>
  <c r="X30" i="31"/>
  <c r="W6" i="31"/>
  <c r="W30" i="31"/>
  <c r="V6" i="31"/>
  <c r="V30" i="31"/>
  <c r="U6" i="31"/>
  <c r="U30" i="31"/>
  <c r="T6" i="31"/>
  <c r="T30" i="31"/>
  <c r="S6" i="31"/>
  <c r="S30" i="31"/>
  <c r="AF5" i="31"/>
  <c r="AF29" i="31"/>
  <c r="AE5" i="31"/>
  <c r="AE29" i="31"/>
  <c r="AD5" i="31"/>
  <c r="AD29" i="31"/>
  <c r="AC5" i="31"/>
  <c r="AC29" i="31"/>
  <c r="AB5" i="31"/>
  <c r="AB29" i="31"/>
  <c r="AA5" i="31"/>
  <c r="AA29" i="31"/>
  <c r="Z5" i="31"/>
  <c r="Z29" i="31"/>
  <c r="Y5" i="31"/>
  <c r="Y29" i="31"/>
  <c r="X5" i="31"/>
  <c r="X29" i="31"/>
  <c r="W5" i="31"/>
  <c r="W29" i="31"/>
  <c r="V5" i="31"/>
  <c r="V29" i="31"/>
  <c r="U5" i="31"/>
  <c r="U29" i="31"/>
  <c r="T5" i="31"/>
  <c r="T29" i="31"/>
  <c r="S5" i="31"/>
  <c r="S29" i="31"/>
  <c r="AF4" i="31"/>
  <c r="AF28" i="31"/>
  <c r="AE4" i="31"/>
  <c r="AE28" i="31"/>
  <c r="AD4" i="31"/>
  <c r="AD28" i="31"/>
  <c r="AC4" i="31"/>
  <c r="AC28" i="31"/>
  <c r="AB4" i="31"/>
  <c r="AB28" i="31"/>
  <c r="AA4" i="31"/>
  <c r="AA28" i="31"/>
  <c r="Z4" i="31"/>
  <c r="Z28" i="31"/>
  <c r="Y4" i="31"/>
  <c r="Y28" i="31"/>
  <c r="X4" i="31"/>
  <c r="X28" i="31"/>
  <c r="W4" i="31"/>
  <c r="W28" i="31"/>
  <c r="V4" i="31"/>
  <c r="V28" i="31"/>
  <c r="U4" i="31"/>
  <c r="U28" i="31"/>
  <c r="T4" i="31"/>
  <c r="T28" i="31"/>
  <c r="S4" i="31"/>
  <c r="S28" i="31"/>
  <c r="AF25" i="30"/>
  <c r="AF49" i="30"/>
  <c r="AE25" i="30"/>
  <c r="AE49" i="30"/>
  <c r="AD25" i="30"/>
  <c r="AD49" i="30"/>
  <c r="AC25" i="30"/>
  <c r="AC49" i="30"/>
  <c r="AB25" i="30"/>
  <c r="AB49" i="30"/>
  <c r="AA25" i="30"/>
  <c r="AA49" i="30"/>
  <c r="Z25" i="30"/>
  <c r="Z49" i="30"/>
  <c r="Y25" i="30"/>
  <c r="Y49" i="30"/>
  <c r="X25" i="30"/>
  <c r="X49" i="30"/>
  <c r="W25" i="30"/>
  <c r="W49" i="30"/>
  <c r="V25" i="30"/>
  <c r="V49" i="30"/>
  <c r="U25" i="30"/>
  <c r="U49" i="30"/>
  <c r="T25" i="30"/>
  <c r="T49" i="30"/>
  <c r="S25" i="30"/>
  <c r="S49" i="30"/>
  <c r="AF24" i="30"/>
  <c r="AF48" i="30"/>
  <c r="AE24" i="30"/>
  <c r="AE48" i="30"/>
  <c r="AD24" i="30"/>
  <c r="AD48" i="30"/>
  <c r="AC24" i="30"/>
  <c r="AC48" i="30"/>
  <c r="AB24" i="30"/>
  <c r="AB48" i="30"/>
  <c r="AA24" i="30"/>
  <c r="AA48" i="30"/>
  <c r="Z24" i="30"/>
  <c r="Z48" i="30"/>
  <c r="Y24" i="30"/>
  <c r="Y48" i="30"/>
  <c r="X24" i="30"/>
  <c r="X48" i="30"/>
  <c r="W24" i="30"/>
  <c r="W48" i="30"/>
  <c r="V24" i="30"/>
  <c r="V48" i="30"/>
  <c r="U24" i="30"/>
  <c r="U48" i="30"/>
  <c r="T24" i="30"/>
  <c r="T48" i="30"/>
  <c r="S24" i="30"/>
  <c r="S48" i="30"/>
  <c r="AF23" i="30"/>
  <c r="AF47" i="30"/>
  <c r="AE23" i="30"/>
  <c r="AE47" i="30"/>
  <c r="AD23" i="30"/>
  <c r="AD47" i="30"/>
  <c r="AC23" i="30"/>
  <c r="AC47" i="30"/>
  <c r="AB23" i="30"/>
  <c r="AB47" i="30"/>
  <c r="AA23" i="30"/>
  <c r="AA47" i="30"/>
  <c r="Z23" i="30"/>
  <c r="Z47" i="30"/>
  <c r="Y23" i="30"/>
  <c r="Y47" i="30"/>
  <c r="X23" i="30"/>
  <c r="X47" i="30"/>
  <c r="W23" i="30"/>
  <c r="W47" i="30"/>
  <c r="V23" i="30"/>
  <c r="V47" i="30"/>
  <c r="U23" i="30"/>
  <c r="U47" i="30"/>
  <c r="T23" i="30"/>
  <c r="T47" i="30"/>
  <c r="S23" i="30"/>
  <c r="S47" i="30"/>
  <c r="AF22" i="30"/>
  <c r="AF46" i="30"/>
  <c r="AE22" i="30"/>
  <c r="AE46" i="30"/>
  <c r="AD22" i="30"/>
  <c r="AD46" i="30"/>
  <c r="AC22" i="30"/>
  <c r="AC46" i="30"/>
  <c r="AB22" i="30"/>
  <c r="AB46" i="30"/>
  <c r="AA22" i="30"/>
  <c r="AA46" i="30"/>
  <c r="Z22" i="30"/>
  <c r="Z46" i="30"/>
  <c r="Y22" i="30"/>
  <c r="Y46" i="30"/>
  <c r="X22" i="30"/>
  <c r="X46" i="30"/>
  <c r="W22" i="30"/>
  <c r="W46" i="30"/>
  <c r="V22" i="30"/>
  <c r="V46" i="30"/>
  <c r="U22" i="30"/>
  <c r="U46" i="30"/>
  <c r="T22" i="30"/>
  <c r="T46" i="30"/>
  <c r="S22" i="30"/>
  <c r="S46" i="30"/>
  <c r="AF21" i="30"/>
  <c r="AF45" i="30"/>
  <c r="AE21" i="30"/>
  <c r="AE45" i="30"/>
  <c r="AD21" i="30"/>
  <c r="AD45" i="30"/>
  <c r="AC21" i="30"/>
  <c r="AC45" i="30"/>
  <c r="AB21" i="30"/>
  <c r="AB45" i="30"/>
  <c r="AA21" i="30"/>
  <c r="AA45" i="30"/>
  <c r="Z21" i="30"/>
  <c r="Z45" i="30"/>
  <c r="Y21" i="30"/>
  <c r="Y45" i="30"/>
  <c r="X21" i="30"/>
  <c r="X45" i="30"/>
  <c r="W21" i="30"/>
  <c r="W45" i="30"/>
  <c r="V21" i="30"/>
  <c r="V45" i="30"/>
  <c r="U21" i="30"/>
  <c r="U45" i="30"/>
  <c r="T21" i="30"/>
  <c r="T45" i="30"/>
  <c r="S21" i="30"/>
  <c r="S45" i="30"/>
  <c r="AF20" i="30"/>
  <c r="AF44" i="30"/>
  <c r="AE20" i="30"/>
  <c r="AE44" i="30"/>
  <c r="AD20" i="30"/>
  <c r="AD44" i="30"/>
  <c r="AC20" i="30"/>
  <c r="AC44" i="30"/>
  <c r="AB20" i="30"/>
  <c r="AB44" i="30"/>
  <c r="AA20" i="30"/>
  <c r="AA44" i="30"/>
  <c r="Z20" i="30"/>
  <c r="Z44" i="30"/>
  <c r="Y20" i="30"/>
  <c r="Y44" i="30"/>
  <c r="X20" i="30"/>
  <c r="X44" i="30"/>
  <c r="W20" i="30"/>
  <c r="W44" i="30"/>
  <c r="V20" i="30"/>
  <c r="V44" i="30"/>
  <c r="U20" i="30"/>
  <c r="U44" i="30"/>
  <c r="T20" i="30"/>
  <c r="T44" i="30"/>
  <c r="S20" i="30"/>
  <c r="S44" i="30"/>
  <c r="AF19" i="30"/>
  <c r="AF43" i="30"/>
  <c r="AE19" i="30"/>
  <c r="AE43" i="30"/>
  <c r="AD19" i="30"/>
  <c r="AD43" i="30"/>
  <c r="AC19" i="30"/>
  <c r="AC43" i="30"/>
  <c r="AB19" i="30"/>
  <c r="AB43" i="30"/>
  <c r="AA19" i="30"/>
  <c r="AA43" i="30"/>
  <c r="Z19" i="30"/>
  <c r="Z43" i="30"/>
  <c r="Y19" i="30"/>
  <c r="Y43" i="30"/>
  <c r="X19" i="30"/>
  <c r="X43" i="30"/>
  <c r="W19" i="30"/>
  <c r="W43" i="30"/>
  <c r="V19" i="30"/>
  <c r="V43" i="30"/>
  <c r="U19" i="30"/>
  <c r="U43" i="30"/>
  <c r="T19" i="30"/>
  <c r="T43" i="30"/>
  <c r="S19" i="30"/>
  <c r="S43" i="30"/>
  <c r="AF18" i="30"/>
  <c r="AF42" i="30"/>
  <c r="AE18" i="30"/>
  <c r="AE42" i="30"/>
  <c r="AD18" i="30"/>
  <c r="AD42" i="30"/>
  <c r="AC18" i="30"/>
  <c r="AC42" i="30"/>
  <c r="AB18" i="30"/>
  <c r="AB42" i="30"/>
  <c r="AA18" i="30"/>
  <c r="AA42" i="30"/>
  <c r="Z18" i="30"/>
  <c r="Z42" i="30"/>
  <c r="Y18" i="30"/>
  <c r="Y42" i="30"/>
  <c r="X18" i="30"/>
  <c r="X42" i="30"/>
  <c r="W18" i="30"/>
  <c r="W42" i="30"/>
  <c r="V18" i="30"/>
  <c r="V42" i="30"/>
  <c r="U18" i="30"/>
  <c r="U42" i="30"/>
  <c r="T18" i="30"/>
  <c r="T42" i="30"/>
  <c r="S18" i="30"/>
  <c r="S42" i="30"/>
  <c r="AF17" i="30"/>
  <c r="AF41" i="30"/>
  <c r="AE17" i="30"/>
  <c r="AE41" i="30"/>
  <c r="AD17" i="30"/>
  <c r="AD41" i="30"/>
  <c r="AC17" i="30"/>
  <c r="AC41" i="30"/>
  <c r="AB17" i="30"/>
  <c r="AB41" i="30"/>
  <c r="AA17" i="30"/>
  <c r="AA41" i="30"/>
  <c r="Z17" i="30"/>
  <c r="Z41" i="30"/>
  <c r="Y17" i="30"/>
  <c r="Y41" i="30"/>
  <c r="X17" i="30"/>
  <c r="X41" i="30"/>
  <c r="W17" i="30"/>
  <c r="W41" i="30"/>
  <c r="V17" i="30"/>
  <c r="V41" i="30"/>
  <c r="U17" i="30"/>
  <c r="U41" i="30"/>
  <c r="T17" i="30"/>
  <c r="T41" i="30"/>
  <c r="S17" i="30"/>
  <c r="S41" i="30"/>
  <c r="AF16" i="30"/>
  <c r="AF40" i="30"/>
  <c r="AE16" i="30"/>
  <c r="AE40" i="30"/>
  <c r="AD16" i="30"/>
  <c r="AD40" i="30"/>
  <c r="AC16" i="30"/>
  <c r="AC40" i="30"/>
  <c r="AB16" i="30"/>
  <c r="AB40" i="30"/>
  <c r="AA16" i="30"/>
  <c r="AA40" i="30"/>
  <c r="Z16" i="30"/>
  <c r="Z40" i="30"/>
  <c r="Y16" i="30"/>
  <c r="Y40" i="30"/>
  <c r="X16" i="30"/>
  <c r="X40" i="30"/>
  <c r="W16" i="30"/>
  <c r="W40" i="30"/>
  <c r="V16" i="30"/>
  <c r="V40" i="30"/>
  <c r="U16" i="30"/>
  <c r="U40" i="30"/>
  <c r="T16" i="30"/>
  <c r="T40" i="30"/>
  <c r="S16" i="30"/>
  <c r="S40" i="30"/>
  <c r="AF15" i="30"/>
  <c r="AF39" i="30"/>
  <c r="AE15" i="30"/>
  <c r="AE39" i="30"/>
  <c r="AD15" i="30"/>
  <c r="AD39" i="30"/>
  <c r="AC15" i="30"/>
  <c r="AC39" i="30"/>
  <c r="AB15" i="30"/>
  <c r="AB39" i="30"/>
  <c r="AA15" i="30"/>
  <c r="AA39" i="30"/>
  <c r="Z15" i="30"/>
  <c r="Z39" i="30"/>
  <c r="Y15" i="30"/>
  <c r="Y39" i="30"/>
  <c r="X15" i="30"/>
  <c r="X39" i="30"/>
  <c r="W15" i="30"/>
  <c r="W39" i="30"/>
  <c r="V15" i="30"/>
  <c r="V39" i="30"/>
  <c r="U15" i="30"/>
  <c r="U39" i="30"/>
  <c r="T15" i="30"/>
  <c r="T39" i="30"/>
  <c r="S15" i="30"/>
  <c r="S39" i="30"/>
  <c r="AF14" i="30"/>
  <c r="AF38" i="30"/>
  <c r="AE14" i="30"/>
  <c r="AE38" i="30"/>
  <c r="AD14" i="30"/>
  <c r="AD38" i="30"/>
  <c r="AC14" i="30"/>
  <c r="AC38" i="30"/>
  <c r="AB14" i="30"/>
  <c r="AB38" i="30"/>
  <c r="AA14" i="30"/>
  <c r="AA38" i="30"/>
  <c r="Z14" i="30"/>
  <c r="Z38" i="30"/>
  <c r="Y14" i="30"/>
  <c r="Y38" i="30"/>
  <c r="X14" i="30"/>
  <c r="X38" i="30"/>
  <c r="W14" i="30"/>
  <c r="W38" i="30"/>
  <c r="V14" i="30"/>
  <c r="V38" i="30"/>
  <c r="U14" i="30"/>
  <c r="U38" i="30"/>
  <c r="T14" i="30"/>
  <c r="T38" i="30"/>
  <c r="S14" i="30"/>
  <c r="S38" i="30"/>
  <c r="AF13" i="30"/>
  <c r="AF37" i="30"/>
  <c r="AE13" i="30"/>
  <c r="AE37" i="30"/>
  <c r="AD13" i="30"/>
  <c r="AD37" i="30"/>
  <c r="AC13" i="30"/>
  <c r="AC37" i="30"/>
  <c r="AB13" i="30"/>
  <c r="AB37" i="30"/>
  <c r="AA13" i="30"/>
  <c r="AA37" i="30"/>
  <c r="Z13" i="30"/>
  <c r="Z37" i="30"/>
  <c r="Y13" i="30"/>
  <c r="Y37" i="30"/>
  <c r="X13" i="30"/>
  <c r="X37" i="30"/>
  <c r="W13" i="30"/>
  <c r="W37" i="30"/>
  <c r="V13" i="30"/>
  <c r="V37" i="30"/>
  <c r="U13" i="30"/>
  <c r="U37" i="30"/>
  <c r="T13" i="30"/>
  <c r="T37" i="30"/>
  <c r="S13" i="30"/>
  <c r="S37" i="30"/>
  <c r="AF12" i="30"/>
  <c r="AF36" i="30"/>
  <c r="AE12" i="30"/>
  <c r="AE36" i="30"/>
  <c r="AD12" i="30"/>
  <c r="AD36" i="30"/>
  <c r="AC12" i="30"/>
  <c r="AC36" i="30"/>
  <c r="AB12" i="30"/>
  <c r="AB36" i="30"/>
  <c r="AA12" i="30"/>
  <c r="AA36" i="30"/>
  <c r="Z12" i="30"/>
  <c r="Z36" i="30"/>
  <c r="Y12" i="30"/>
  <c r="Y36" i="30"/>
  <c r="X12" i="30"/>
  <c r="X36" i="30"/>
  <c r="W12" i="30"/>
  <c r="W36" i="30"/>
  <c r="V12" i="30"/>
  <c r="V36" i="30"/>
  <c r="U12" i="30"/>
  <c r="U36" i="30"/>
  <c r="T12" i="30"/>
  <c r="T36" i="30"/>
  <c r="S12" i="30"/>
  <c r="S36" i="30"/>
  <c r="AF11" i="30"/>
  <c r="AF35" i="30"/>
  <c r="AE11" i="30"/>
  <c r="AE35" i="30"/>
  <c r="AD11" i="30"/>
  <c r="AD35" i="30"/>
  <c r="AC11" i="30"/>
  <c r="AC35" i="30"/>
  <c r="AB11" i="30"/>
  <c r="AB35" i="30"/>
  <c r="AA11" i="30"/>
  <c r="AA35" i="30"/>
  <c r="Z11" i="30"/>
  <c r="Z35" i="30"/>
  <c r="Y11" i="30"/>
  <c r="Y35" i="30"/>
  <c r="X11" i="30"/>
  <c r="X35" i="30"/>
  <c r="W11" i="30"/>
  <c r="W35" i="30"/>
  <c r="V11" i="30"/>
  <c r="V35" i="30"/>
  <c r="U11" i="30"/>
  <c r="U35" i="30"/>
  <c r="T11" i="30"/>
  <c r="T35" i="30"/>
  <c r="S11" i="30"/>
  <c r="S35" i="30"/>
  <c r="AF10" i="30"/>
  <c r="AF34" i="30"/>
  <c r="AE10" i="30"/>
  <c r="AE34" i="30"/>
  <c r="AD10" i="30"/>
  <c r="AD34" i="30"/>
  <c r="AC10" i="30"/>
  <c r="AC34" i="30"/>
  <c r="AB10" i="30"/>
  <c r="AB34" i="30"/>
  <c r="AA10" i="30"/>
  <c r="AA34" i="30"/>
  <c r="Z10" i="30"/>
  <c r="Z34" i="30"/>
  <c r="Y10" i="30"/>
  <c r="Y34" i="30"/>
  <c r="X10" i="30"/>
  <c r="X34" i="30"/>
  <c r="W10" i="30"/>
  <c r="W34" i="30"/>
  <c r="V10" i="30"/>
  <c r="V34" i="30"/>
  <c r="U10" i="30"/>
  <c r="U34" i="30"/>
  <c r="T10" i="30"/>
  <c r="T34" i="30"/>
  <c r="S10" i="30"/>
  <c r="S34" i="30"/>
  <c r="AF9" i="30"/>
  <c r="AF33" i="30"/>
  <c r="AE9" i="30"/>
  <c r="AE33" i="30"/>
  <c r="AD9" i="30"/>
  <c r="AD33" i="30"/>
  <c r="AC9" i="30"/>
  <c r="AC33" i="30"/>
  <c r="AB9" i="30"/>
  <c r="AB33" i="30"/>
  <c r="AA9" i="30"/>
  <c r="AA33" i="30"/>
  <c r="Z9" i="30"/>
  <c r="Z33" i="30"/>
  <c r="Y9" i="30"/>
  <c r="Y33" i="30"/>
  <c r="X9" i="30"/>
  <c r="X33" i="30"/>
  <c r="W9" i="30"/>
  <c r="W33" i="30"/>
  <c r="V9" i="30"/>
  <c r="V33" i="30"/>
  <c r="U9" i="30"/>
  <c r="U33" i="30"/>
  <c r="T9" i="30"/>
  <c r="T33" i="30"/>
  <c r="S9" i="30"/>
  <c r="S33" i="30"/>
  <c r="AF8" i="30"/>
  <c r="AF32" i="30"/>
  <c r="AE8" i="30"/>
  <c r="AE32" i="30"/>
  <c r="AD8" i="30"/>
  <c r="AD32" i="30"/>
  <c r="AC8" i="30"/>
  <c r="AC32" i="30"/>
  <c r="AB8" i="30"/>
  <c r="AB32" i="30"/>
  <c r="AA8" i="30"/>
  <c r="AA32" i="30"/>
  <c r="Z8" i="30"/>
  <c r="Z32" i="30"/>
  <c r="Y8" i="30"/>
  <c r="Y32" i="30"/>
  <c r="X8" i="30"/>
  <c r="X32" i="30"/>
  <c r="W8" i="30"/>
  <c r="W32" i="30"/>
  <c r="V8" i="30"/>
  <c r="V32" i="30"/>
  <c r="U8" i="30"/>
  <c r="U32" i="30"/>
  <c r="T8" i="30"/>
  <c r="T32" i="30"/>
  <c r="S8" i="30"/>
  <c r="S32" i="30"/>
  <c r="AF7" i="30"/>
  <c r="AF31" i="30"/>
  <c r="AE7" i="30"/>
  <c r="AE31" i="30"/>
  <c r="AD7" i="30"/>
  <c r="AD31" i="30"/>
  <c r="AC7" i="30"/>
  <c r="AC31" i="30"/>
  <c r="AB7" i="30"/>
  <c r="AB31" i="30"/>
  <c r="AA7" i="30"/>
  <c r="AA31" i="30"/>
  <c r="Z7" i="30"/>
  <c r="Z31" i="30"/>
  <c r="Y7" i="30"/>
  <c r="Y31" i="30"/>
  <c r="X7" i="30"/>
  <c r="X31" i="30"/>
  <c r="W7" i="30"/>
  <c r="W31" i="30"/>
  <c r="V7" i="30"/>
  <c r="V31" i="30"/>
  <c r="U7" i="30"/>
  <c r="U31" i="30"/>
  <c r="T7" i="30"/>
  <c r="T31" i="30"/>
  <c r="S7" i="30"/>
  <c r="S31" i="30"/>
  <c r="AF6" i="30"/>
  <c r="AF30" i="30"/>
  <c r="AE6" i="30"/>
  <c r="AE30" i="30"/>
  <c r="AD6" i="30"/>
  <c r="AD30" i="30"/>
  <c r="AC6" i="30"/>
  <c r="AC30" i="30"/>
  <c r="AB6" i="30"/>
  <c r="AB30" i="30"/>
  <c r="AA6" i="30"/>
  <c r="AA30" i="30"/>
  <c r="Z6" i="30"/>
  <c r="Z30" i="30"/>
  <c r="Y6" i="30"/>
  <c r="Y30" i="30"/>
  <c r="X6" i="30"/>
  <c r="X30" i="30"/>
  <c r="W6" i="30"/>
  <c r="W30" i="30"/>
  <c r="V6" i="30"/>
  <c r="V30" i="30"/>
  <c r="U6" i="30"/>
  <c r="U30" i="30"/>
  <c r="T6" i="30"/>
  <c r="T30" i="30"/>
  <c r="S6" i="30"/>
  <c r="S30" i="30"/>
  <c r="AF5" i="30"/>
  <c r="AF29" i="30"/>
  <c r="AE5" i="30"/>
  <c r="AE29" i="30"/>
  <c r="AD5" i="30"/>
  <c r="AD29" i="30"/>
  <c r="AC5" i="30"/>
  <c r="AC29" i="30"/>
  <c r="AB5" i="30"/>
  <c r="AB29" i="30"/>
  <c r="AA5" i="30"/>
  <c r="AA29" i="30"/>
  <c r="Z5" i="30"/>
  <c r="Z29" i="30"/>
  <c r="Y5" i="30"/>
  <c r="Y29" i="30"/>
  <c r="X5" i="30"/>
  <c r="X29" i="30"/>
  <c r="W5" i="30"/>
  <c r="W29" i="30"/>
  <c r="V5" i="30"/>
  <c r="V29" i="30"/>
  <c r="U5" i="30"/>
  <c r="U29" i="30"/>
  <c r="T5" i="30"/>
  <c r="T29" i="30"/>
  <c r="S5" i="30"/>
  <c r="S29" i="30"/>
  <c r="AF4" i="30"/>
  <c r="AF28" i="30"/>
  <c r="AE4" i="30"/>
  <c r="AE28" i="30"/>
  <c r="AD4" i="30"/>
  <c r="AD28" i="30"/>
  <c r="AC4" i="30"/>
  <c r="AC28" i="30"/>
  <c r="AB4" i="30"/>
  <c r="AB28" i="30"/>
  <c r="AA4" i="30"/>
  <c r="AA28" i="30"/>
  <c r="Z4" i="30"/>
  <c r="Z28" i="30"/>
  <c r="Y4" i="30"/>
  <c r="Y28" i="30"/>
  <c r="X4" i="30"/>
  <c r="X28" i="30"/>
  <c r="W4" i="30"/>
  <c r="W28" i="30"/>
  <c r="V4" i="30"/>
  <c r="V28" i="30"/>
  <c r="U4" i="30"/>
  <c r="U28" i="30"/>
  <c r="T4" i="30"/>
  <c r="T28" i="30"/>
  <c r="S4" i="30"/>
  <c r="S28" i="30"/>
  <c r="AF25" i="29"/>
  <c r="AF49" i="29"/>
  <c r="AE25" i="29"/>
  <c r="AE49" i="29"/>
  <c r="AD25" i="29"/>
  <c r="AD49" i="29"/>
  <c r="AC25" i="29"/>
  <c r="AC49" i="29"/>
  <c r="AB25" i="29"/>
  <c r="AB49" i="29"/>
  <c r="AA25" i="29"/>
  <c r="AA49" i="29"/>
  <c r="Z25" i="29"/>
  <c r="Z49" i="29"/>
  <c r="Y25" i="29"/>
  <c r="Y49" i="29"/>
  <c r="X25" i="29"/>
  <c r="X49" i="29"/>
  <c r="W25" i="29"/>
  <c r="W49" i="29"/>
  <c r="V25" i="29"/>
  <c r="V49" i="29"/>
  <c r="U25" i="29"/>
  <c r="U49" i="29"/>
  <c r="T25" i="29"/>
  <c r="T49" i="29"/>
  <c r="S25" i="29"/>
  <c r="S49" i="29"/>
  <c r="AF24" i="29"/>
  <c r="AF48" i="29"/>
  <c r="AE24" i="29"/>
  <c r="AE48" i="29"/>
  <c r="AD24" i="29"/>
  <c r="AD48" i="29"/>
  <c r="AC24" i="29"/>
  <c r="AC48" i="29"/>
  <c r="AB24" i="29"/>
  <c r="AB48" i="29"/>
  <c r="AA24" i="29"/>
  <c r="AA48" i="29"/>
  <c r="Z24" i="29"/>
  <c r="Z48" i="29"/>
  <c r="Y24" i="29"/>
  <c r="Y48" i="29"/>
  <c r="X24" i="29"/>
  <c r="X48" i="29"/>
  <c r="W24" i="29"/>
  <c r="W48" i="29"/>
  <c r="V24" i="29"/>
  <c r="V48" i="29"/>
  <c r="U24" i="29"/>
  <c r="U48" i="29"/>
  <c r="T24" i="29"/>
  <c r="T48" i="29"/>
  <c r="S24" i="29"/>
  <c r="S48" i="29"/>
  <c r="AF23" i="29"/>
  <c r="AF47" i="29"/>
  <c r="AE23" i="29"/>
  <c r="AE47" i="29"/>
  <c r="AD23" i="29"/>
  <c r="AD47" i="29"/>
  <c r="AC23" i="29"/>
  <c r="AC47" i="29"/>
  <c r="AB23" i="29"/>
  <c r="AB47" i="29"/>
  <c r="AA23" i="29"/>
  <c r="AA47" i="29"/>
  <c r="Z23" i="29"/>
  <c r="Z47" i="29"/>
  <c r="Y23" i="29"/>
  <c r="Y47" i="29"/>
  <c r="X23" i="29"/>
  <c r="X47" i="29"/>
  <c r="W23" i="29"/>
  <c r="W47" i="29"/>
  <c r="V23" i="29"/>
  <c r="V47" i="29"/>
  <c r="U23" i="29"/>
  <c r="U47" i="29"/>
  <c r="T23" i="29"/>
  <c r="T47" i="29"/>
  <c r="S23" i="29"/>
  <c r="S47" i="29"/>
  <c r="AF22" i="29"/>
  <c r="AF46" i="29"/>
  <c r="AE22" i="29"/>
  <c r="AE46" i="29"/>
  <c r="AD22" i="29"/>
  <c r="AD46" i="29"/>
  <c r="AC22" i="29"/>
  <c r="AC46" i="29"/>
  <c r="AB22" i="29"/>
  <c r="AB46" i="29"/>
  <c r="AA22" i="29"/>
  <c r="AA46" i="29"/>
  <c r="Z22" i="29"/>
  <c r="Z46" i="29"/>
  <c r="Y22" i="29"/>
  <c r="Y46" i="29"/>
  <c r="X22" i="29"/>
  <c r="X46" i="29"/>
  <c r="W22" i="29"/>
  <c r="W46" i="29"/>
  <c r="V22" i="29"/>
  <c r="V46" i="29"/>
  <c r="U22" i="29"/>
  <c r="U46" i="29"/>
  <c r="T22" i="29"/>
  <c r="T46" i="29"/>
  <c r="S22" i="29"/>
  <c r="S46" i="29"/>
  <c r="AF21" i="29"/>
  <c r="AF45" i="29"/>
  <c r="AE21" i="29"/>
  <c r="AE45" i="29"/>
  <c r="AD21" i="29"/>
  <c r="AD45" i="29"/>
  <c r="AC21" i="29"/>
  <c r="AC45" i="29"/>
  <c r="AB21" i="29"/>
  <c r="AB45" i="29"/>
  <c r="AA21" i="29"/>
  <c r="AA45" i="29"/>
  <c r="Z21" i="29"/>
  <c r="Z45" i="29"/>
  <c r="Y21" i="29"/>
  <c r="Y45" i="29"/>
  <c r="X21" i="29"/>
  <c r="X45" i="29"/>
  <c r="W21" i="29"/>
  <c r="W45" i="29"/>
  <c r="V21" i="29"/>
  <c r="V45" i="29"/>
  <c r="U21" i="29"/>
  <c r="U45" i="29"/>
  <c r="T21" i="29"/>
  <c r="T45" i="29"/>
  <c r="S21" i="29"/>
  <c r="S45" i="29"/>
  <c r="AF20" i="29"/>
  <c r="AF44" i="29"/>
  <c r="AE20" i="29"/>
  <c r="AE44" i="29"/>
  <c r="AD20" i="29"/>
  <c r="AD44" i="29"/>
  <c r="AC20" i="29"/>
  <c r="AC44" i="29"/>
  <c r="AB20" i="29"/>
  <c r="AB44" i="29"/>
  <c r="AA20" i="29"/>
  <c r="AA44" i="29"/>
  <c r="Z20" i="29"/>
  <c r="Z44" i="29"/>
  <c r="Y20" i="29"/>
  <c r="Y44" i="29"/>
  <c r="X20" i="29"/>
  <c r="X44" i="29"/>
  <c r="W20" i="29"/>
  <c r="W44" i="29"/>
  <c r="V20" i="29"/>
  <c r="V44" i="29"/>
  <c r="U20" i="29"/>
  <c r="U44" i="29"/>
  <c r="T20" i="29"/>
  <c r="T44" i="29"/>
  <c r="S20" i="29"/>
  <c r="S44" i="29"/>
  <c r="AF19" i="29"/>
  <c r="AF43" i="29"/>
  <c r="AE19" i="29"/>
  <c r="AE43" i="29"/>
  <c r="AD19" i="29"/>
  <c r="AD43" i="29"/>
  <c r="AC19" i="29"/>
  <c r="AC43" i="29"/>
  <c r="AB19" i="29"/>
  <c r="AB43" i="29"/>
  <c r="AA19" i="29"/>
  <c r="AA43" i="29"/>
  <c r="Z19" i="29"/>
  <c r="Z43" i="29"/>
  <c r="Y19" i="29"/>
  <c r="Y43" i="29"/>
  <c r="X19" i="29"/>
  <c r="X43" i="29"/>
  <c r="W19" i="29"/>
  <c r="W43" i="29"/>
  <c r="V19" i="29"/>
  <c r="V43" i="29"/>
  <c r="U19" i="29"/>
  <c r="U43" i="29"/>
  <c r="T19" i="29"/>
  <c r="T43" i="29"/>
  <c r="S19" i="29"/>
  <c r="S43" i="29"/>
  <c r="AF18" i="29"/>
  <c r="AF42" i="29"/>
  <c r="AE18" i="29"/>
  <c r="AE42" i="29"/>
  <c r="AD18" i="29"/>
  <c r="AD42" i="29"/>
  <c r="AC18" i="29"/>
  <c r="AC42" i="29"/>
  <c r="AB18" i="29"/>
  <c r="AB42" i="29"/>
  <c r="AA18" i="29"/>
  <c r="AA42" i="29"/>
  <c r="Z18" i="29"/>
  <c r="Z42" i="29"/>
  <c r="Y18" i="29"/>
  <c r="Y42" i="29"/>
  <c r="X18" i="29"/>
  <c r="X42" i="29"/>
  <c r="W18" i="29"/>
  <c r="W42" i="29"/>
  <c r="V18" i="29"/>
  <c r="V42" i="29"/>
  <c r="U18" i="29"/>
  <c r="U42" i="29"/>
  <c r="T18" i="29"/>
  <c r="T42" i="29"/>
  <c r="S18" i="29"/>
  <c r="S42" i="29"/>
  <c r="AF17" i="29"/>
  <c r="AF41" i="29"/>
  <c r="AE17" i="29"/>
  <c r="AE41" i="29"/>
  <c r="AD17" i="29"/>
  <c r="AD41" i="29"/>
  <c r="AC17" i="29"/>
  <c r="AC41" i="29"/>
  <c r="AB17" i="29"/>
  <c r="AB41" i="29"/>
  <c r="AA17" i="29"/>
  <c r="AA41" i="29"/>
  <c r="Z17" i="29"/>
  <c r="Z41" i="29"/>
  <c r="Y17" i="29"/>
  <c r="Y41" i="29"/>
  <c r="X17" i="29"/>
  <c r="X41" i="29"/>
  <c r="W17" i="29"/>
  <c r="W41" i="29"/>
  <c r="V17" i="29"/>
  <c r="V41" i="29"/>
  <c r="U17" i="29"/>
  <c r="U41" i="29"/>
  <c r="T17" i="29"/>
  <c r="T41" i="29"/>
  <c r="S17" i="29"/>
  <c r="S41" i="29"/>
  <c r="AF16" i="29"/>
  <c r="AF40" i="29"/>
  <c r="AE16" i="29"/>
  <c r="AE40" i="29"/>
  <c r="AD16" i="29"/>
  <c r="AD40" i="29"/>
  <c r="AC16" i="29"/>
  <c r="AC40" i="29"/>
  <c r="AB16" i="29"/>
  <c r="AB40" i="29"/>
  <c r="AA16" i="29"/>
  <c r="AA40" i="29"/>
  <c r="Z16" i="29"/>
  <c r="Z40" i="29"/>
  <c r="Y16" i="29"/>
  <c r="Y40" i="29"/>
  <c r="X16" i="29"/>
  <c r="X40" i="29"/>
  <c r="W16" i="29"/>
  <c r="W40" i="29"/>
  <c r="V16" i="29"/>
  <c r="V40" i="29"/>
  <c r="U16" i="29"/>
  <c r="U40" i="29"/>
  <c r="T16" i="29"/>
  <c r="T40" i="29"/>
  <c r="S16" i="29"/>
  <c r="S40" i="29"/>
  <c r="AF15" i="29"/>
  <c r="AF39" i="29"/>
  <c r="AE15" i="29"/>
  <c r="AE39" i="29"/>
  <c r="AD15" i="29"/>
  <c r="AD39" i="29"/>
  <c r="AC15" i="29"/>
  <c r="AC39" i="29"/>
  <c r="AB15" i="29"/>
  <c r="AB39" i="29"/>
  <c r="AA15" i="29"/>
  <c r="AA39" i="29"/>
  <c r="Z15" i="29"/>
  <c r="Z39" i="29"/>
  <c r="Y15" i="29"/>
  <c r="Y39" i="29"/>
  <c r="X15" i="29"/>
  <c r="X39" i="29"/>
  <c r="W15" i="29"/>
  <c r="W39" i="29"/>
  <c r="V15" i="29"/>
  <c r="V39" i="29"/>
  <c r="U15" i="29"/>
  <c r="U39" i="29"/>
  <c r="T15" i="29"/>
  <c r="T39" i="29"/>
  <c r="S15" i="29"/>
  <c r="S39" i="29"/>
  <c r="AF14" i="29"/>
  <c r="AF38" i="29"/>
  <c r="AE14" i="29"/>
  <c r="AE38" i="29"/>
  <c r="AD14" i="29"/>
  <c r="AD38" i="29"/>
  <c r="AC14" i="29"/>
  <c r="AC38" i="29"/>
  <c r="AB14" i="29"/>
  <c r="AB38" i="29"/>
  <c r="AA14" i="29"/>
  <c r="AA38" i="29"/>
  <c r="Z14" i="29"/>
  <c r="Z38" i="29"/>
  <c r="Y14" i="29"/>
  <c r="Y38" i="29"/>
  <c r="X14" i="29"/>
  <c r="X38" i="29"/>
  <c r="W14" i="29"/>
  <c r="W38" i="29"/>
  <c r="V14" i="29"/>
  <c r="V38" i="29"/>
  <c r="U14" i="29"/>
  <c r="U38" i="29"/>
  <c r="T14" i="29"/>
  <c r="T38" i="29"/>
  <c r="S14" i="29"/>
  <c r="S38" i="29"/>
  <c r="AF13" i="29"/>
  <c r="AF37" i="29"/>
  <c r="AE13" i="29"/>
  <c r="AE37" i="29"/>
  <c r="AD13" i="29"/>
  <c r="AD37" i="29"/>
  <c r="AC13" i="29"/>
  <c r="AC37" i="29"/>
  <c r="AB13" i="29"/>
  <c r="AB37" i="29"/>
  <c r="AA13" i="29"/>
  <c r="AA37" i="29"/>
  <c r="Z13" i="29"/>
  <c r="Z37" i="29"/>
  <c r="Y13" i="29"/>
  <c r="Y37" i="29"/>
  <c r="X13" i="29"/>
  <c r="X37" i="29"/>
  <c r="W13" i="29"/>
  <c r="W37" i="29"/>
  <c r="V13" i="29"/>
  <c r="V37" i="29"/>
  <c r="U13" i="29"/>
  <c r="U37" i="29"/>
  <c r="T13" i="29"/>
  <c r="T37" i="29"/>
  <c r="S13" i="29"/>
  <c r="S37" i="29"/>
  <c r="AF12" i="29"/>
  <c r="AF36" i="29"/>
  <c r="AE12" i="29"/>
  <c r="AE36" i="29"/>
  <c r="AD12" i="29"/>
  <c r="AD36" i="29"/>
  <c r="AC12" i="29"/>
  <c r="AC36" i="29"/>
  <c r="AB12" i="29"/>
  <c r="AB36" i="29"/>
  <c r="AA12" i="29"/>
  <c r="AA36" i="29"/>
  <c r="Z12" i="29"/>
  <c r="Z36" i="29"/>
  <c r="Y12" i="29"/>
  <c r="Y36" i="29"/>
  <c r="X12" i="29"/>
  <c r="X36" i="29"/>
  <c r="W12" i="29"/>
  <c r="W36" i="29"/>
  <c r="V12" i="29"/>
  <c r="V36" i="29"/>
  <c r="U12" i="29"/>
  <c r="U36" i="29"/>
  <c r="T12" i="29"/>
  <c r="T36" i="29"/>
  <c r="S12" i="29"/>
  <c r="S36" i="29"/>
  <c r="AF11" i="29"/>
  <c r="AF35" i="29"/>
  <c r="AE11" i="29"/>
  <c r="AE35" i="29"/>
  <c r="AD11" i="29"/>
  <c r="AD35" i="29"/>
  <c r="AC11" i="29"/>
  <c r="AC35" i="29"/>
  <c r="AB11" i="29"/>
  <c r="AB35" i="29"/>
  <c r="AA11" i="29"/>
  <c r="AA35" i="29"/>
  <c r="Z11" i="29"/>
  <c r="Z35" i="29"/>
  <c r="Y11" i="29"/>
  <c r="Y35" i="29"/>
  <c r="X11" i="29"/>
  <c r="X35" i="29"/>
  <c r="W11" i="29"/>
  <c r="W35" i="29"/>
  <c r="V11" i="29"/>
  <c r="V35" i="29"/>
  <c r="U11" i="29"/>
  <c r="U35" i="29"/>
  <c r="T11" i="29"/>
  <c r="T35" i="29"/>
  <c r="S11" i="29"/>
  <c r="S35" i="29"/>
  <c r="AF10" i="29"/>
  <c r="AF34" i="29"/>
  <c r="AE10" i="29"/>
  <c r="AE34" i="29"/>
  <c r="AD10" i="29"/>
  <c r="AD34" i="29"/>
  <c r="AC10" i="29"/>
  <c r="AC34" i="29"/>
  <c r="AB10" i="29"/>
  <c r="AB34" i="29"/>
  <c r="AA10" i="29"/>
  <c r="AA34" i="29"/>
  <c r="Z10" i="29"/>
  <c r="Z34" i="29"/>
  <c r="Y10" i="29"/>
  <c r="Y34" i="29"/>
  <c r="X10" i="29"/>
  <c r="X34" i="29"/>
  <c r="W10" i="29"/>
  <c r="W34" i="29"/>
  <c r="V10" i="29"/>
  <c r="V34" i="29"/>
  <c r="U10" i="29"/>
  <c r="U34" i="29"/>
  <c r="T10" i="29"/>
  <c r="T34" i="29"/>
  <c r="S10" i="29"/>
  <c r="S34" i="29"/>
  <c r="AF9" i="29"/>
  <c r="AF33" i="29"/>
  <c r="AE9" i="29"/>
  <c r="AE33" i="29"/>
  <c r="AD9" i="29"/>
  <c r="AD33" i="29"/>
  <c r="AC9" i="29"/>
  <c r="AC33" i="29"/>
  <c r="AB9" i="29"/>
  <c r="AB33" i="29"/>
  <c r="AA9" i="29"/>
  <c r="AA33" i="29"/>
  <c r="Z9" i="29"/>
  <c r="Z33" i="29"/>
  <c r="Y9" i="29"/>
  <c r="Y33" i="29"/>
  <c r="X9" i="29"/>
  <c r="X33" i="29"/>
  <c r="W9" i="29"/>
  <c r="W33" i="29"/>
  <c r="V9" i="29"/>
  <c r="V33" i="29"/>
  <c r="U9" i="29"/>
  <c r="U33" i="29"/>
  <c r="T9" i="29"/>
  <c r="T33" i="29"/>
  <c r="S9" i="29"/>
  <c r="S33" i="29"/>
  <c r="AF8" i="29"/>
  <c r="AF32" i="29"/>
  <c r="AE8" i="29"/>
  <c r="AE32" i="29"/>
  <c r="AD8" i="29"/>
  <c r="AD32" i="29"/>
  <c r="AC8" i="29"/>
  <c r="AC32" i="29"/>
  <c r="AB8" i="29"/>
  <c r="AB32" i="29"/>
  <c r="AA8" i="29"/>
  <c r="AA32" i="29"/>
  <c r="Z8" i="29"/>
  <c r="Z32" i="29"/>
  <c r="Y8" i="29"/>
  <c r="Y32" i="29"/>
  <c r="X8" i="29"/>
  <c r="X32" i="29"/>
  <c r="W8" i="29"/>
  <c r="W32" i="29"/>
  <c r="V8" i="29"/>
  <c r="V32" i="29"/>
  <c r="U8" i="29"/>
  <c r="U32" i="29"/>
  <c r="T8" i="29"/>
  <c r="T32" i="29"/>
  <c r="S8" i="29"/>
  <c r="S32" i="29"/>
  <c r="AF7" i="29"/>
  <c r="AF31" i="29"/>
  <c r="AE7" i="29"/>
  <c r="AE31" i="29"/>
  <c r="AD7" i="29"/>
  <c r="AD31" i="29"/>
  <c r="AC7" i="29"/>
  <c r="AC31" i="29"/>
  <c r="AB7" i="29"/>
  <c r="AB31" i="29"/>
  <c r="AA7" i="29"/>
  <c r="AA31" i="29"/>
  <c r="Z7" i="29"/>
  <c r="Z31" i="29"/>
  <c r="Y7" i="29"/>
  <c r="Y31" i="29"/>
  <c r="X7" i="29"/>
  <c r="X31" i="29"/>
  <c r="W7" i="29"/>
  <c r="W31" i="29"/>
  <c r="V7" i="29"/>
  <c r="V31" i="29"/>
  <c r="U7" i="29"/>
  <c r="U31" i="29"/>
  <c r="T7" i="29"/>
  <c r="T31" i="29"/>
  <c r="S7" i="29"/>
  <c r="S31" i="29"/>
  <c r="AF6" i="29"/>
  <c r="AF30" i="29"/>
  <c r="AE6" i="29"/>
  <c r="AE30" i="29"/>
  <c r="AD6" i="29"/>
  <c r="AD30" i="29"/>
  <c r="AC6" i="29"/>
  <c r="AC30" i="29"/>
  <c r="AB6" i="29"/>
  <c r="AB30" i="29"/>
  <c r="AA6" i="29"/>
  <c r="AA30" i="29"/>
  <c r="Z6" i="29"/>
  <c r="Z30" i="29"/>
  <c r="Y6" i="29"/>
  <c r="Y30" i="29"/>
  <c r="X6" i="29"/>
  <c r="X30" i="29"/>
  <c r="W6" i="29"/>
  <c r="W30" i="29"/>
  <c r="V6" i="29"/>
  <c r="V30" i="29"/>
  <c r="U6" i="29"/>
  <c r="U30" i="29"/>
  <c r="T6" i="29"/>
  <c r="T30" i="29"/>
  <c r="S6" i="29"/>
  <c r="S30" i="29"/>
  <c r="AF5" i="29"/>
  <c r="AF29" i="29"/>
  <c r="AE5" i="29"/>
  <c r="AE29" i="29"/>
  <c r="AD5" i="29"/>
  <c r="AD29" i="29"/>
  <c r="AC5" i="29"/>
  <c r="AC29" i="29"/>
  <c r="AB5" i="29"/>
  <c r="AB29" i="29"/>
  <c r="AA5" i="29"/>
  <c r="AA29" i="29"/>
  <c r="Z5" i="29"/>
  <c r="Z29" i="29"/>
  <c r="Y5" i="29"/>
  <c r="Y29" i="29"/>
  <c r="X5" i="29"/>
  <c r="X29" i="29"/>
  <c r="W5" i="29"/>
  <c r="W29" i="29"/>
  <c r="V5" i="29"/>
  <c r="V29" i="29"/>
  <c r="U5" i="29"/>
  <c r="U29" i="29"/>
  <c r="T5" i="29"/>
  <c r="T29" i="29"/>
  <c r="S5" i="29"/>
  <c r="S29" i="29"/>
  <c r="AF4" i="29"/>
  <c r="AF28" i="29"/>
  <c r="AE4" i="29"/>
  <c r="AE28" i="29"/>
  <c r="AD4" i="29"/>
  <c r="AD28" i="29"/>
  <c r="AC4" i="29"/>
  <c r="AC28" i="29"/>
  <c r="AB4" i="29"/>
  <c r="AB28" i="29"/>
  <c r="AA4" i="29"/>
  <c r="AA28" i="29"/>
  <c r="Z4" i="29"/>
  <c r="Z28" i="29"/>
  <c r="Y4" i="29"/>
  <c r="Y28" i="29"/>
  <c r="X4" i="29"/>
  <c r="X28" i="29"/>
  <c r="W4" i="29"/>
  <c r="W28" i="29"/>
  <c r="V4" i="29"/>
  <c r="V28" i="29"/>
  <c r="U4" i="29"/>
  <c r="U28" i="29"/>
  <c r="T4" i="29"/>
  <c r="T28" i="29"/>
  <c r="S4" i="29"/>
  <c r="S28" i="29"/>
  <c r="AF25" i="28"/>
  <c r="AF49" i="28"/>
  <c r="AE25" i="28"/>
  <c r="AE49" i="28"/>
  <c r="AD25" i="28"/>
  <c r="AD49" i="28"/>
  <c r="AC25" i="28"/>
  <c r="AC49" i="28"/>
  <c r="AB25" i="28"/>
  <c r="AB49" i="28"/>
  <c r="AA25" i="28"/>
  <c r="AA49" i="28"/>
  <c r="Z25" i="28"/>
  <c r="Z49" i="28"/>
  <c r="Y25" i="28"/>
  <c r="Y49" i="28"/>
  <c r="X25" i="28"/>
  <c r="X49" i="28"/>
  <c r="W25" i="28"/>
  <c r="W49" i="28"/>
  <c r="V25" i="28"/>
  <c r="V49" i="28"/>
  <c r="U25" i="28"/>
  <c r="U49" i="28"/>
  <c r="T25" i="28"/>
  <c r="T49" i="28"/>
  <c r="S25" i="28"/>
  <c r="S49" i="28"/>
  <c r="AF24" i="28"/>
  <c r="AF48" i="28"/>
  <c r="AE24" i="28"/>
  <c r="AE48" i="28"/>
  <c r="AD24" i="28"/>
  <c r="AD48" i="28"/>
  <c r="AC24" i="28"/>
  <c r="AC48" i="28"/>
  <c r="AB24" i="28"/>
  <c r="AB48" i="28"/>
  <c r="AA24" i="28"/>
  <c r="AA48" i="28"/>
  <c r="Z24" i="28"/>
  <c r="Z48" i="28"/>
  <c r="Y24" i="28"/>
  <c r="Y48" i="28"/>
  <c r="X24" i="28"/>
  <c r="X48" i="28"/>
  <c r="W24" i="28"/>
  <c r="W48" i="28"/>
  <c r="V24" i="28"/>
  <c r="V48" i="28"/>
  <c r="U24" i="28"/>
  <c r="U48" i="28"/>
  <c r="T24" i="28"/>
  <c r="T48" i="28"/>
  <c r="S24" i="28"/>
  <c r="S48" i="28"/>
  <c r="AF23" i="28"/>
  <c r="AF47" i="28"/>
  <c r="AE23" i="28"/>
  <c r="AE47" i="28"/>
  <c r="AD23" i="28"/>
  <c r="AD47" i="28"/>
  <c r="AC23" i="28"/>
  <c r="AC47" i="28"/>
  <c r="AB23" i="28"/>
  <c r="AB47" i="28"/>
  <c r="AA23" i="28"/>
  <c r="AA47" i="28"/>
  <c r="Z23" i="28"/>
  <c r="Z47" i="28"/>
  <c r="Y23" i="28"/>
  <c r="Y47" i="28"/>
  <c r="X23" i="28"/>
  <c r="X47" i="28"/>
  <c r="W23" i="28"/>
  <c r="W47" i="28"/>
  <c r="V23" i="28"/>
  <c r="V47" i="28"/>
  <c r="U23" i="28"/>
  <c r="U47" i="28"/>
  <c r="T23" i="28"/>
  <c r="T47" i="28"/>
  <c r="S23" i="28"/>
  <c r="S47" i="28"/>
  <c r="AF22" i="28"/>
  <c r="AF46" i="28"/>
  <c r="AE22" i="28"/>
  <c r="AE46" i="28"/>
  <c r="AD22" i="28"/>
  <c r="AD46" i="28"/>
  <c r="AC22" i="28"/>
  <c r="AC46" i="28"/>
  <c r="AB22" i="28"/>
  <c r="AB46" i="28"/>
  <c r="AA22" i="28"/>
  <c r="AA46" i="28"/>
  <c r="Z22" i="28"/>
  <c r="Z46" i="28"/>
  <c r="Y22" i="28"/>
  <c r="Y46" i="28"/>
  <c r="X22" i="28"/>
  <c r="X46" i="28"/>
  <c r="W22" i="28"/>
  <c r="W46" i="28"/>
  <c r="V22" i="28"/>
  <c r="V46" i="28"/>
  <c r="U22" i="28"/>
  <c r="U46" i="28"/>
  <c r="T22" i="28"/>
  <c r="T46" i="28"/>
  <c r="S22" i="28"/>
  <c r="S46" i="28"/>
  <c r="AF21" i="28"/>
  <c r="AF45" i="28"/>
  <c r="AE21" i="28"/>
  <c r="AE45" i="28"/>
  <c r="AD21" i="28"/>
  <c r="AD45" i="28"/>
  <c r="AC21" i="28"/>
  <c r="AC45" i="28"/>
  <c r="AB21" i="28"/>
  <c r="AB45" i="28"/>
  <c r="AA21" i="28"/>
  <c r="AA45" i="28"/>
  <c r="Z21" i="28"/>
  <c r="Z45" i="28"/>
  <c r="Y21" i="28"/>
  <c r="Y45" i="28"/>
  <c r="X21" i="28"/>
  <c r="X45" i="28"/>
  <c r="W21" i="28"/>
  <c r="W45" i="28"/>
  <c r="V21" i="28"/>
  <c r="V45" i="28"/>
  <c r="U21" i="28"/>
  <c r="U45" i="28"/>
  <c r="T21" i="28"/>
  <c r="T45" i="28"/>
  <c r="S21" i="28"/>
  <c r="S45" i="28"/>
  <c r="AF20" i="28"/>
  <c r="AF44" i="28"/>
  <c r="AE20" i="28"/>
  <c r="AE44" i="28"/>
  <c r="AD20" i="28"/>
  <c r="AD44" i="28"/>
  <c r="AC20" i="28"/>
  <c r="AC44" i="28"/>
  <c r="AB20" i="28"/>
  <c r="AB44" i="28"/>
  <c r="AA20" i="28"/>
  <c r="AA44" i="28"/>
  <c r="Z20" i="28"/>
  <c r="Z44" i="28"/>
  <c r="Y20" i="28"/>
  <c r="Y44" i="28"/>
  <c r="X20" i="28"/>
  <c r="X44" i="28"/>
  <c r="W20" i="28"/>
  <c r="W44" i="28"/>
  <c r="V20" i="28"/>
  <c r="V44" i="28"/>
  <c r="U20" i="28"/>
  <c r="U44" i="28"/>
  <c r="T20" i="28"/>
  <c r="T44" i="28"/>
  <c r="S20" i="28"/>
  <c r="S44" i="28"/>
  <c r="AF19" i="28"/>
  <c r="AF43" i="28"/>
  <c r="AE19" i="28"/>
  <c r="AE43" i="28"/>
  <c r="AD19" i="28"/>
  <c r="AD43" i="28"/>
  <c r="AC19" i="28"/>
  <c r="AC43" i="28"/>
  <c r="AB19" i="28"/>
  <c r="AB43" i="28"/>
  <c r="AA19" i="28"/>
  <c r="AA43" i="28"/>
  <c r="Z19" i="28"/>
  <c r="Z43" i="28"/>
  <c r="Y19" i="28"/>
  <c r="Y43" i="28"/>
  <c r="X19" i="28"/>
  <c r="X43" i="28"/>
  <c r="W19" i="28"/>
  <c r="W43" i="28"/>
  <c r="V19" i="28"/>
  <c r="V43" i="28"/>
  <c r="U19" i="28"/>
  <c r="U43" i="28"/>
  <c r="T19" i="28"/>
  <c r="T43" i="28"/>
  <c r="S19" i="28"/>
  <c r="S43" i="28"/>
  <c r="AF18" i="28"/>
  <c r="AF42" i="28"/>
  <c r="AE18" i="28"/>
  <c r="AE42" i="28"/>
  <c r="AD18" i="28"/>
  <c r="AD42" i="28"/>
  <c r="AC18" i="28"/>
  <c r="AC42" i="28"/>
  <c r="AB18" i="28"/>
  <c r="AB42" i="28"/>
  <c r="AA18" i="28"/>
  <c r="AA42" i="28"/>
  <c r="Z18" i="28"/>
  <c r="Z42" i="28"/>
  <c r="Y18" i="28"/>
  <c r="Y42" i="28"/>
  <c r="X18" i="28"/>
  <c r="X42" i="28"/>
  <c r="W18" i="28"/>
  <c r="W42" i="28"/>
  <c r="V18" i="28"/>
  <c r="V42" i="28"/>
  <c r="U18" i="28"/>
  <c r="U42" i="28"/>
  <c r="T18" i="28"/>
  <c r="T42" i="28"/>
  <c r="S18" i="28"/>
  <c r="S42" i="28"/>
  <c r="AF17" i="28"/>
  <c r="AF41" i="28"/>
  <c r="AE17" i="28"/>
  <c r="AE41" i="28"/>
  <c r="AD17" i="28"/>
  <c r="AD41" i="28"/>
  <c r="AC17" i="28"/>
  <c r="AC41" i="28"/>
  <c r="AB17" i="28"/>
  <c r="AB41" i="28"/>
  <c r="AA17" i="28"/>
  <c r="AA41" i="28"/>
  <c r="Z17" i="28"/>
  <c r="Z41" i="28"/>
  <c r="Y17" i="28"/>
  <c r="Y41" i="28"/>
  <c r="X17" i="28"/>
  <c r="X41" i="28"/>
  <c r="W17" i="28"/>
  <c r="W41" i="28"/>
  <c r="V17" i="28"/>
  <c r="V41" i="28"/>
  <c r="U17" i="28"/>
  <c r="U41" i="28"/>
  <c r="T17" i="28"/>
  <c r="T41" i="28"/>
  <c r="S17" i="28"/>
  <c r="S41" i="28"/>
  <c r="AF16" i="28"/>
  <c r="AF40" i="28"/>
  <c r="AE16" i="28"/>
  <c r="AE40" i="28"/>
  <c r="AD16" i="28"/>
  <c r="AD40" i="28"/>
  <c r="AC16" i="28"/>
  <c r="AC40" i="28"/>
  <c r="AB16" i="28"/>
  <c r="AB40" i="28"/>
  <c r="AA16" i="28"/>
  <c r="AA40" i="28"/>
  <c r="Z16" i="28"/>
  <c r="Z40" i="28"/>
  <c r="Y16" i="28"/>
  <c r="Y40" i="28"/>
  <c r="X16" i="28"/>
  <c r="X40" i="28"/>
  <c r="W16" i="28"/>
  <c r="W40" i="28"/>
  <c r="V16" i="28"/>
  <c r="V40" i="28"/>
  <c r="U16" i="28"/>
  <c r="U40" i="28"/>
  <c r="T16" i="28"/>
  <c r="T40" i="28"/>
  <c r="S16" i="28"/>
  <c r="S40" i="28"/>
  <c r="AF15" i="28"/>
  <c r="AF39" i="28"/>
  <c r="AE15" i="28"/>
  <c r="AE39" i="28"/>
  <c r="AD15" i="28"/>
  <c r="AD39" i="28"/>
  <c r="AC15" i="28"/>
  <c r="AC39" i="28"/>
  <c r="AB15" i="28"/>
  <c r="AB39" i="28"/>
  <c r="AA15" i="28"/>
  <c r="AA39" i="28"/>
  <c r="Z15" i="28"/>
  <c r="Z39" i="28"/>
  <c r="Y15" i="28"/>
  <c r="Y39" i="28"/>
  <c r="X15" i="28"/>
  <c r="X39" i="28"/>
  <c r="W15" i="28"/>
  <c r="W39" i="28"/>
  <c r="V15" i="28"/>
  <c r="V39" i="28"/>
  <c r="U15" i="28"/>
  <c r="U39" i="28"/>
  <c r="T15" i="28"/>
  <c r="T39" i="28"/>
  <c r="S15" i="28"/>
  <c r="S39" i="28"/>
  <c r="AF14" i="28"/>
  <c r="AF38" i="28"/>
  <c r="AE14" i="28"/>
  <c r="AE38" i="28"/>
  <c r="AD14" i="28"/>
  <c r="AD38" i="28"/>
  <c r="AC14" i="28"/>
  <c r="AC38" i="28"/>
  <c r="AB14" i="28"/>
  <c r="AB38" i="28"/>
  <c r="AA14" i="28"/>
  <c r="AA38" i="28"/>
  <c r="Z14" i="28"/>
  <c r="Z38" i="28"/>
  <c r="Y14" i="28"/>
  <c r="Y38" i="28"/>
  <c r="X14" i="28"/>
  <c r="X38" i="28"/>
  <c r="W14" i="28"/>
  <c r="W38" i="28"/>
  <c r="V14" i="28"/>
  <c r="V38" i="28"/>
  <c r="U14" i="28"/>
  <c r="U38" i="28"/>
  <c r="T14" i="28"/>
  <c r="T38" i="28"/>
  <c r="S14" i="28"/>
  <c r="S38" i="28"/>
  <c r="AF13" i="28"/>
  <c r="AF37" i="28"/>
  <c r="AE13" i="28"/>
  <c r="AE37" i="28"/>
  <c r="AD13" i="28"/>
  <c r="AD37" i="28"/>
  <c r="AC13" i="28"/>
  <c r="AC37" i="28"/>
  <c r="AB13" i="28"/>
  <c r="AB37" i="28"/>
  <c r="AA13" i="28"/>
  <c r="AA37" i="28"/>
  <c r="Z13" i="28"/>
  <c r="Z37" i="28"/>
  <c r="Y13" i="28"/>
  <c r="Y37" i="28"/>
  <c r="X13" i="28"/>
  <c r="X37" i="28"/>
  <c r="W13" i="28"/>
  <c r="W37" i="28"/>
  <c r="V13" i="28"/>
  <c r="V37" i="28"/>
  <c r="U13" i="28"/>
  <c r="U37" i="28"/>
  <c r="T13" i="28"/>
  <c r="T37" i="28"/>
  <c r="S13" i="28"/>
  <c r="S37" i="28"/>
  <c r="AF12" i="28"/>
  <c r="AF36" i="28"/>
  <c r="AE12" i="28"/>
  <c r="AE36" i="28"/>
  <c r="AD12" i="28"/>
  <c r="AD36" i="28"/>
  <c r="AC12" i="28"/>
  <c r="AC36" i="28"/>
  <c r="AB12" i="28"/>
  <c r="AB36" i="28"/>
  <c r="AA12" i="28"/>
  <c r="AA36" i="28"/>
  <c r="Z12" i="28"/>
  <c r="Z36" i="28"/>
  <c r="Y12" i="28"/>
  <c r="Y36" i="28"/>
  <c r="X12" i="28"/>
  <c r="X36" i="28"/>
  <c r="W12" i="28"/>
  <c r="W36" i="28"/>
  <c r="V12" i="28"/>
  <c r="V36" i="28"/>
  <c r="U12" i="28"/>
  <c r="U36" i="28"/>
  <c r="T12" i="28"/>
  <c r="T36" i="28"/>
  <c r="S12" i="28"/>
  <c r="S36" i="28"/>
  <c r="AF11" i="28"/>
  <c r="AF35" i="28"/>
  <c r="AE11" i="28"/>
  <c r="AE35" i="28"/>
  <c r="AD11" i="28"/>
  <c r="AD35" i="28"/>
  <c r="AC11" i="28"/>
  <c r="AC35" i="28"/>
  <c r="AB11" i="28"/>
  <c r="AB35" i="28"/>
  <c r="AA11" i="28"/>
  <c r="AA35" i="28"/>
  <c r="Z11" i="28"/>
  <c r="Z35" i="28"/>
  <c r="Y11" i="28"/>
  <c r="Y35" i="28"/>
  <c r="X11" i="28"/>
  <c r="X35" i="28"/>
  <c r="W11" i="28"/>
  <c r="W35" i="28"/>
  <c r="V11" i="28"/>
  <c r="V35" i="28"/>
  <c r="U11" i="28"/>
  <c r="U35" i="28"/>
  <c r="T11" i="28"/>
  <c r="T35" i="28"/>
  <c r="S11" i="28"/>
  <c r="S35" i="28"/>
  <c r="AF10" i="28"/>
  <c r="AF34" i="28"/>
  <c r="AE10" i="28"/>
  <c r="AE34" i="28"/>
  <c r="AD10" i="28"/>
  <c r="AD34" i="28"/>
  <c r="AC10" i="28"/>
  <c r="AC34" i="28"/>
  <c r="AB10" i="28"/>
  <c r="AB34" i="28"/>
  <c r="AA10" i="28"/>
  <c r="AA34" i="28"/>
  <c r="Z10" i="28"/>
  <c r="Z34" i="28"/>
  <c r="Y10" i="28"/>
  <c r="Y34" i="28"/>
  <c r="X10" i="28"/>
  <c r="X34" i="28"/>
  <c r="W10" i="28"/>
  <c r="W34" i="28"/>
  <c r="V10" i="28"/>
  <c r="V34" i="28"/>
  <c r="U10" i="28"/>
  <c r="U34" i="28"/>
  <c r="T10" i="28"/>
  <c r="T34" i="28"/>
  <c r="S10" i="28"/>
  <c r="S34" i="28"/>
  <c r="AF9" i="28"/>
  <c r="AF33" i="28"/>
  <c r="AE9" i="28"/>
  <c r="AE33" i="28"/>
  <c r="AD9" i="28"/>
  <c r="AD33" i="28"/>
  <c r="AC9" i="28"/>
  <c r="AC33" i="28"/>
  <c r="AB9" i="28"/>
  <c r="AB33" i="28"/>
  <c r="AA9" i="28"/>
  <c r="AA33" i="28"/>
  <c r="Z9" i="28"/>
  <c r="Z33" i="28"/>
  <c r="Y9" i="28"/>
  <c r="Y33" i="28"/>
  <c r="X9" i="28"/>
  <c r="X33" i="28"/>
  <c r="W9" i="28"/>
  <c r="W33" i="28"/>
  <c r="V9" i="28"/>
  <c r="V33" i="28"/>
  <c r="U9" i="28"/>
  <c r="U33" i="28"/>
  <c r="T9" i="28"/>
  <c r="T33" i="28"/>
  <c r="S9" i="28"/>
  <c r="S33" i="28"/>
  <c r="AF8" i="28"/>
  <c r="AF32" i="28"/>
  <c r="AE8" i="28"/>
  <c r="AE32" i="28"/>
  <c r="AD8" i="28"/>
  <c r="AD32" i="28"/>
  <c r="AC8" i="28"/>
  <c r="AC32" i="28"/>
  <c r="AB8" i="28"/>
  <c r="AB32" i="28"/>
  <c r="AA8" i="28"/>
  <c r="AA32" i="28"/>
  <c r="Z8" i="28"/>
  <c r="Z32" i="28"/>
  <c r="Y8" i="28"/>
  <c r="Y32" i="28"/>
  <c r="X8" i="28"/>
  <c r="X32" i="28"/>
  <c r="W8" i="28"/>
  <c r="W32" i="28"/>
  <c r="V8" i="28"/>
  <c r="V32" i="28"/>
  <c r="U8" i="28"/>
  <c r="U32" i="28"/>
  <c r="T8" i="28"/>
  <c r="T32" i="28"/>
  <c r="S8" i="28"/>
  <c r="S32" i="28"/>
  <c r="AF7" i="28"/>
  <c r="AF31" i="28"/>
  <c r="AE7" i="28"/>
  <c r="AE31" i="28"/>
  <c r="AD7" i="28"/>
  <c r="AD31" i="28"/>
  <c r="AC7" i="28"/>
  <c r="AC31" i="28"/>
  <c r="AB7" i="28"/>
  <c r="AB31" i="28"/>
  <c r="AA7" i="28"/>
  <c r="AA31" i="28"/>
  <c r="Z7" i="28"/>
  <c r="Z31" i="28"/>
  <c r="Y7" i="28"/>
  <c r="Y31" i="28"/>
  <c r="X7" i="28"/>
  <c r="X31" i="28"/>
  <c r="W7" i="28"/>
  <c r="W31" i="28"/>
  <c r="V7" i="28"/>
  <c r="V31" i="28"/>
  <c r="U7" i="28"/>
  <c r="U31" i="28"/>
  <c r="T7" i="28"/>
  <c r="T31" i="28"/>
  <c r="S7" i="28"/>
  <c r="S31" i="28"/>
  <c r="AF6" i="28"/>
  <c r="AF30" i="28"/>
  <c r="AE6" i="28"/>
  <c r="AE30" i="28"/>
  <c r="AD6" i="28"/>
  <c r="AD30" i="28"/>
  <c r="AC6" i="28"/>
  <c r="AC30" i="28"/>
  <c r="AB6" i="28"/>
  <c r="AB30" i="28"/>
  <c r="AA6" i="28"/>
  <c r="AA30" i="28"/>
  <c r="Z6" i="28"/>
  <c r="Z30" i="28"/>
  <c r="Y6" i="28"/>
  <c r="Y30" i="28"/>
  <c r="X6" i="28"/>
  <c r="X30" i="28"/>
  <c r="W6" i="28"/>
  <c r="W30" i="28"/>
  <c r="V6" i="28"/>
  <c r="V30" i="28"/>
  <c r="U6" i="28"/>
  <c r="U30" i="28"/>
  <c r="T6" i="28"/>
  <c r="T30" i="28"/>
  <c r="S6" i="28"/>
  <c r="S30" i="28"/>
  <c r="AF5" i="28"/>
  <c r="AF29" i="28"/>
  <c r="AE5" i="28"/>
  <c r="AE29" i="28"/>
  <c r="AD5" i="28"/>
  <c r="AD29" i="28"/>
  <c r="AC5" i="28"/>
  <c r="AC29" i="28"/>
  <c r="AB5" i="28"/>
  <c r="AB29" i="28"/>
  <c r="AA5" i="28"/>
  <c r="AA29" i="28"/>
  <c r="Z5" i="28"/>
  <c r="Z29" i="28"/>
  <c r="Y5" i="28"/>
  <c r="Y29" i="28"/>
  <c r="X5" i="28"/>
  <c r="X29" i="28"/>
  <c r="W5" i="28"/>
  <c r="W29" i="28"/>
  <c r="V5" i="28"/>
  <c r="V29" i="28"/>
  <c r="U5" i="28"/>
  <c r="U29" i="28"/>
  <c r="T5" i="28"/>
  <c r="T29" i="28"/>
  <c r="S5" i="28"/>
  <c r="S29" i="28"/>
  <c r="AF4" i="28"/>
  <c r="AF28" i="28"/>
  <c r="AE4" i="28"/>
  <c r="AE28" i="28"/>
  <c r="AD4" i="28"/>
  <c r="AD28" i="28"/>
  <c r="AC4" i="28"/>
  <c r="AC28" i="28"/>
  <c r="AB4" i="28"/>
  <c r="AB28" i="28"/>
  <c r="AA4" i="28"/>
  <c r="AA28" i="28"/>
  <c r="Z4" i="28"/>
  <c r="Z28" i="28"/>
  <c r="Y4" i="28"/>
  <c r="Y28" i="28"/>
  <c r="X4" i="28"/>
  <c r="X28" i="28"/>
  <c r="W4" i="28"/>
  <c r="W28" i="28"/>
  <c r="V4" i="28"/>
  <c r="V28" i="28"/>
  <c r="U4" i="28"/>
  <c r="U28" i="28"/>
  <c r="T4" i="28"/>
  <c r="T28" i="28"/>
  <c r="S4" i="28"/>
  <c r="S28" i="28"/>
  <c r="AF25" i="27"/>
  <c r="AF49" i="27"/>
  <c r="AE25" i="27"/>
  <c r="AE49" i="27"/>
  <c r="AD25" i="27"/>
  <c r="AD49" i="27"/>
  <c r="AC25" i="27"/>
  <c r="AC49" i="27"/>
  <c r="AB25" i="27"/>
  <c r="AB49" i="27"/>
  <c r="AA25" i="27"/>
  <c r="AA49" i="27"/>
  <c r="Z25" i="27"/>
  <c r="Z49" i="27"/>
  <c r="Y25" i="27"/>
  <c r="Y49" i="27"/>
  <c r="X25" i="27"/>
  <c r="X49" i="27"/>
  <c r="W25" i="27"/>
  <c r="W49" i="27"/>
  <c r="V25" i="27"/>
  <c r="V49" i="27"/>
  <c r="U25" i="27"/>
  <c r="U49" i="27"/>
  <c r="T25" i="27"/>
  <c r="T49" i="27"/>
  <c r="S25" i="27"/>
  <c r="S49" i="27"/>
  <c r="AF24" i="27"/>
  <c r="AF48" i="27"/>
  <c r="AE24" i="27"/>
  <c r="AE48" i="27"/>
  <c r="AD24" i="27"/>
  <c r="AD48" i="27"/>
  <c r="AC24" i="27"/>
  <c r="AC48" i="27"/>
  <c r="AB24" i="27"/>
  <c r="AB48" i="27"/>
  <c r="AA24" i="27"/>
  <c r="AA48" i="27"/>
  <c r="Z24" i="27"/>
  <c r="Z48" i="27"/>
  <c r="Y24" i="27"/>
  <c r="Y48" i="27"/>
  <c r="X24" i="27"/>
  <c r="X48" i="27"/>
  <c r="W24" i="27"/>
  <c r="W48" i="27"/>
  <c r="V24" i="27"/>
  <c r="V48" i="27"/>
  <c r="U24" i="27"/>
  <c r="U48" i="27"/>
  <c r="T24" i="27"/>
  <c r="T48" i="27"/>
  <c r="S24" i="27"/>
  <c r="S48" i="27"/>
  <c r="AF23" i="27"/>
  <c r="AF47" i="27"/>
  <c r="AE23" i="27"/>
  <c r="AE47" i="27"/>
  <c r="AD23" i="27"/>
  <c r="AD47" i="27"/>
  <c r="AC23" i="27"/>
  <c r="AC47" i="27"/>
  <c r="AB23" i="27"/>
  <c r="AB47" i="27"/>
  <c r="AA23" i="27"/>
  <c r="AA47" i="27"/>
  <c r="Z23" i="27"/>
  <c r="Z47" i="27"/>
  <c r="Y23" i="27"/>
  <c r="Y47" i="27"/>
  <c r="X23" i="27"/>
  <c r="X47" i="27"/>
  <c r="W23" i="27"/>
  <c r="W47" i="27"/>
  <c r="V23" i="27"/>
  <c r="V47" i="27"/>
  <c r="U23" i="27"/>
  <c r="U47" i="27"/>
  <c r="T23" i="27"/>
  <c r="T47" i="27"/>
  <c r="S23" i="27"/>
  <c r="S47" i="27"/>
  <c r="AF22" i="27"/>
  <c r="AF46" i="27"/>
  <c r="AE22" i="27"/>
  <c r="AE46" i="27"/>
  <c r="AD22" i="27"/>
  <c r="AD46" i="27"/>
  <c r="AC22" i="27"/>
  <c r="AC46" i="27"/>
  <c r="AB22" i="27"/>
  <c r="AB46" i="27"/>
  <c r="AA22" i="27"/>
  <c r="AA46" i="27"/>
  <c r="Z22" i="27"/>
  <c r="Z46" i="27"/>
  <c r="Y22" i="27"/>
  <c r="Y46" i="27"/>
  <c r="X22" i="27"/>
  <c r="X46" i="27"/>
  <c r="W22" i="27"/>
  <c r="W46" i="27"/>
  <c r="V22" i="27"/>
  <c r="V46" i="27"/>
  <c r="U22" i="27"/>
  <c r="U46" i="27"/>
  <c r="T22" i="27"/>
  <c r="T46" i="27"/>
  <c r="S22" i="27"/>
  <c r="S46" i="27"/>
  <c r="AF21" i="27"/>
  <c r="AF45" i="27"/>
  <c r="AE21" i="27"/>
  <c r="AE45" i="27"/>
  <c r="AD21" i="27"/>
  <c r="AD45" i="27"/>
  <c r="AC21" i="27"/>
  <c r="AC45" i="27"/>
  <c r="AB21" i="27"/>
  <c r="AB45" i="27"/>
  <c r="AA21" i="27"/>
  <c r="AA45" i="27"/>
  <c r="Z21" i="27"/>
  <c r="Z45" i="27"/>
  <c r="Y21" i="27"/>
  <c r="Y45" i="27"/>
  <c r="X21" i="27"/>
  <c r="X45" i="27"/>
  <c r="W21" i="27"/>
  <c r="W45" i="27"/>
  <c r="V21" i="27"/>
  <c r="V45" i="27"/>
  <c r="U21" i="27"/>
  <c r="U45" i="27"/>
  <c r="T21" i="27"/>
  <c r="T45" i="27"/>
  <c r="S21" i="27"/>
  <c r="S45" i="27"/>
  <c r="AF20" i="27"/>
  <c r="AF44" i="27"/>
  <c r="AE20" i="27"/>
  <c r="AE44" i="27"/>
  <c r="AD20" i="27"/>
  <c r="AD44" i="27"/>
  <c r="AC20" i="27"/>
  <c r="AC44" i="27"/>
  <c r="AB20" i="27"/>
  <c r="AB44" i="27"/>
  <c r="AA20" i="27"/>
  <c r="AA44" i="27"/>
  <c r="Z20" i="27"/>
  <c r="Z44" i="27"/>
  <c r="Y20" i="27"/>
  <c r="Y44" i="27"/>
  <c r="X20" i="27"/>
  <c r="X44" i="27"/>
  <c r="W20" i="27"/>
  <c r="W44" i="27"/>
  <c r="V20" i="27"/>
  <c r="V44" i="27"/>
  <c r="U20" i="27"/>
  <c r="U44" i="27"/>
  <c r="T20" i="27"/>
  <c r="T44" i="27"/>
  <c r="S20" i="27"/>
  <c r="S44" i="27"/>
  <c r="AF19" i="27"/>
  <c r="AF43" i="27"/>
  <c r="AE19" i="27"/>
  <c r="AE43" i="27"/>
  <c r="AD19" i="27"/>
  <c r="AD43" i="27"/>
  <c r="AC19" i="27"/>
  <c r="AC43" i="27"/>
  <c r="AB19" i="27"/>
  <c r="AB43" i="27"/>
  <c r="AA19" i="27"/>
  <c r="AA43" i="27"/>
  <c r="Z19" i="27"/>
  <c r="Z43" i="27"/>
  <c r="Y19" i="27"/>
  <c r="Y43" i="27"/>
  <c r="X19" i="27"/>
  <c r="X43" i="27"/>
  <c r="W19" i="27"/>
  <c r="W43" i="27"/>
  <c r="V19" i="27"/>
  <c r="V43" i="27"/>
  <c r="U19" i="27"/>
  <c r="U43" i="27"/>
  <c r="T19" i="27"/>
  <c r="T43" i="27"/>
  <c r="S19" i="27"/>
  <c r="S43" i="27"/>
  <c r="AF18" i="27"/>
  <c r="AF42" i="27"/>
  <c r="AE18" i="27"/>
  <c r="AE42" i="27"/>
  <c r="AD18" i="27"/>
  <c r="AD42" i="27"/>
  <c r="AC18" i="27"/>
  <c r="AC42" i="27"/>
  <c r="AB18" i="27"/>
  <c r="AB42" i="27"/>
  <c r="AA18" i="27"/>
  <c r="AA42" i="27"/>
  <c r="Z18" i="27"/>
  <c r="Z42" i="27"/>
  <c r="Y18" i="27"/>
  <c r="Y42" i="27"/>
  <c r="X18" i="27"/>
  <c r="X42" i="27"/>
  <c r="W18" i="27"/>
  <c r="W42" i="27"/>
  <c r="V18" i="27"/>
  <c r="V42" i="27"/>
  <c r="U18" i="27"/>
  <c r="U42" i="27"/>
  <c r="T18" i="27"/>
  <c r="T42" i="27"/>
  <c r="S18" i="27"/>
  <c r="S42" i="27"/>
  <c r="AF17" i="27"/>
  <c r="AF41" i="27"/>
  <c r="AE17" i="27"/>
  <c r="AE41" i="27"/>
  <c r="AD17" i="27"/>
  <c r="AD41" i="27"/>
  <c r="AC17" i="27"/>
  <c r="AC41" i="27"/>
  <c r="AB17" i="27"/>
  <c r="AB41" i="27"/>
  <c r="AA17" i="27"/>
  <c r="AA41" i="27"/>
  <c r="Z17" i="27"/>
  <c r="Z41" i="27"/>
  <c r="Y17" i="27"/>
  <c r="Y41" i="27"/>
  <c r="X17" i="27"/>
  <c r="X41" i="27"/>
  <c r="W17" i="27"/>
  <c r="W41" i="27"/>
  <c r="V17" i="27"/>
  <c r="V41" i="27"/>
  <c r="U17" i="27"/>
  <c r="U41" i="27"/>
  <c r="T17" i="27"/>
  <c r="T41" i="27"/>
  <c r="S17" i="27"/>
  <c r="S41" i="27"/>
  <c r="AF16" i="27"/>
  <c r="AF40" i="27"/>
  <c r="AE16" i="27"/>
  <c r="AE40" i="27"/>
  <c r="AD16" i="27"/>
  <c r="AD40" i="27"/>
  <c r="AC16" i="27"/>
  <c r="AC40" i="27"/>
  <c r="AB16" i="27"/>
  <c r="AB40" i="27"/>
  <c r="AA16" i="27"/>
  <c r="AA40" i="27"/>
  <c r="Z16" i="27"/>
  <c r="Z40" i="27"/>
  <c r="Y16" i="27"/>
  <c r="Y40" i="27"/>
  <c r="X16" i="27"/>
  <c r="X40" i="27"/>
  <c r="W16" i="27"/>
  <c r="W40" i="27"/>
  <c r="V16" i="27"/>
  <c r="V40" i="27"/>
  <c r="U16" i="27"/>
  <c r="U40" i="27"/>
  <c r="T16" i="27"/>
  <c r="T40" i="27"/>
  <c r="S16" i="27"/>
  <c r="S40" i="27"/>
  <c r="AF15" i="27"/>
  <c r="AF39" i="27"/>
  <c r="AE15" i="27"/>
  <c r="AE39" i="27"/>
  <c r="AD15" i="27"/>
  <c r="AD39" i="27"/>
  <c r="AC15" i="27"/>
  <c r="AC39" i="27"/>
  <c r="AB15" i="27"/>
  <c r="AB39" i="27"/>
  <c r="AA15" i="27"/>
  <c r="AA39" i="27"/>
  <c r="Z15" i="27"/>
  <c r="Z39" i="27"/>
  <c r="Y15" i="27"/>
  <c r="Y39" i="27"/>
  <c r="X15" i="27"/>
  <c r="X39" i="27"/>
  <c r="W15" i="27"/>
  <c r="W39" i="27"/>
  <c r="V15" i="27"/>
  <c r="V39" i="27"/>
  <c r="U15" i="27"/>
  <c r="U39" i="27"/>
  <c r="T15" i="27"/>
  <c r="T39" i="27"/>
  <c r="S15" i="27"/>
  <c r="S39" i="27"/>
  <c r="AF14" i="27"/>
  <c r="AF38" i="27"/>
  <c r="AE14" i="27"/>
  <c r="AE38" i="27"/>
  <c r="AD14" i="27"/>
  <c r="AD38" i="27"/>
  <c r="AC14" i="27"/>
  <c r="AC38" i="27"/>
  <c r="AB14" i="27"/>
  <c r="AB38" i="27"/>
  <c r="AA14" i="27"/>
  <c r="AA38" i="27"/>
  <c r="Z14" i="27"/>
  <c r="Z38" i="27"/>
  <c r="Y14" i="27"/>
  <c r="Y38" i="27"/>
  <c r="X14" i="27"/>
  <c r="X38" i="27"/>
  <c r="W14" i="27"/>
  <c r="W38" i="27"/>
  <c r="V14" i="27"/>
  <c r="V38" i="27"/>
  <c r="U14" i="27"/>
  <c r="U38" i="27"/>
  <c r="T14" i="27"/>
  <c r="T38" i="27"/>
  <c r="S14" i="27"/>
  <c r="S38" i="27"/>
  <c r="AF13" i="27"/>
  <c r="AF37" i="27"/>
  <c r="AE13" i="27"/>
  <c r="AE37" i="27"/>
  <c r="AD13" i="27"/>
  <c r="AD37" i="27"/>
  <c r="AC13" i="27"/>
  <c r="AC37" i="27"/>
  <c r="AB13" i="27"/>
  <c r="AB37" i="27"/>
  <c r="AA13" i="27"/>
  <c r="AA37" i="27"/>
  <c r="Z13" i="27"/>
  <c r="Z37" i="27"/>
  <c r="Y13" i="27"/>
  <c r="Y37" i="27"/>
  <c r="X13" i="27"/>
  <c r="X37" i="27"/>
  <c r="W13" i="27"/>
  <c r="W37" i="27"/>
  <c r="V13" i="27"/>
  <c r="V37" i="27"/>
  <c r="U13" i="27"/>
  <c r="U37" i="27"/>
  <c r="T13" i="27"/>
  <c r="T37" i="27"/>
  <c r="S13" i="27"/>
  <c r="S37" i="27"/>
  <c r="AF12" i="27"/>
  <c r="AF36" i="27"/>
  <c r="AE12" i="27"/>
  <c r="AE36" i="27"/>
  <c r="AD12" i="27"/>
  <c r="AD36" i="27"/>
  <c r="AC12" i="27"/>
  <c r="AC36" i="27"/>
  <c r="AB12" i="27"/>
  <c r="AB36" i="27"/>
  <c r="AA12" i="27"/>
  <c r="AA36" i="27"/>
  <c r="Z12" i="27"/>
  <c r="Z36" i="27"/>
  <c r="Y12" i="27"/>
  <c r="Y36" i="27"/>
  <c r="X12" i="27"/>
  <c r="X36" i="27"/>
  <c r="W12" i="27"/>
  <c r="W36" i="27"/>
  <c r="V12" i="27"/>
  <c r="V36" i="27"/>
  <c r="U12" i="27"/>
  <c r="U36" i="27"/>
  <c r="T12" i="27"/>
  <c r="T36" i="27"/>
  <c r="S12" i="27"/>
  <c r="S36" i="27"/>
  <c r="AF11" i="27"/>
  <c r="AF35" i="27"/>
  <c r="AE11" i="27"/>
  <c r="AE35" i="27"/>
  <c r="AD11" i="27"/>
  <c r="AD35" i="27"/>
  <c r="AC11" i="27"/>
  <c r="AC35" i="27"/>
  <c r="AB11" i="27"/>
  <c r="AB35" i="27"/>
  <c r="AA11" i="27"/>
  <c r="AA35" i="27"/>
  <c r="Z11" i="27"/>
  <c r="Z35" i="27"/>
  <c r="Y11" i="27"/>
  <c r="Y35" i="27"/>
  <c r="X11" i="27"/>
  <c r="X35" i="27"/>
  <c r="W11" i="27"/>
  <c r="W35" i="27"/>
  <c r="V11" i="27"/>
  <c r="V35" i="27"/>
  <c r="U11" i="27"/>
  <c r="U35" i="27"/>
  <c r="T11" i="27"/>
  <c r="T35" i="27"/>
  <c r="S11" i="27"/>
  <c r="S35" i="27"/>
  <c r="AF10" i="27"/>
  <c r="AF34" i="27"/>
  <c r="AE10" i="27"/>
  <c r="AE34" i="27"/>
  <c r="AD10" i="27"/>
  <c r="AD34" i="27"/>
  <c r="AC10" i="27"/>
  <c r="AC34" i="27"/>
  <c r="AB10" i="27"/>
  <c r="AB34" i="27"/>
  <c r="AA10" i="27"/>
  <c r="AA34" i="27"/>
  <c r="Z10" i="27"/>
  <c r="Z34" i="27"/>
  <c r="Y10" i="27"/>
  <c r="Y34" i="27"/>
  <c r="X10" i="27"/>
  <c r="X34" i="27"/>
  <c r="W10" i="27"/>
  <c r="W34" i="27"/>
  <c r="V10" i="27"/>
  <c r="V34" i="27"/>
  <c r="U10" i="27"/>
  <c r="U34" i="27"/>
  <c r="T10" i="27"/>
  <c r="T34" i="27"/>
  <c r="S10" i="27"/>
  <c r="S34" i="27"/>
  <c r="AF9" i="27"/>
  <c r="AF33" i="27"/>
  <c r="AE9" i="27"/>
  <c r="AE33" i="27"/>
  <c r="AD9" i="27"/>
  <c r="AD33" i="27"/>
  <c r="AC9" i="27"/>
  <c r="AC33" i="27"/>
  <c r="AB9" i="27"/>
  <c r="AB33" i="27"/>
  <c r="AA9" i="27"/>
  <c r="AA33" i="27"/>
  <c r="Z9" i="27"/>
  <c r="Z33" i="27"/>
  <c r="Y9" i="27"/>
  <c r="Y33" i="27"/>
  <c r="X9" i="27"/>
  <c r="X33" i="27"/>
  <c r="W9" i="27"/>
  <c r="W33" i="27"/>
  <c r="V9" i="27"/>
  <c r="V33" i="27"/>
  <c r="U9" i="27"/>
  <c r="U33" i="27"/>
  <c r="T9" i="27"/>
  <c r="T33" i="27"/>
  <c r="S9" i="27"/>
  <c r="S33" i="27"/>
  <c r="AF8" i="27"/>
  <c r="AF32" i="27"/>
  <c r="AE8" i="27"/>
  <c r="AE32" i="27"/>
  <c r="AD8" i="27"/>
  <c r="AD32" i="27"/>
  <c r="AC8" i="27"/>
  <c r="AC32" i="27"/>
  <c r="AB8" i="27"/>
  <c r="AB32" i="27"/>
  <c r="AA8" i="27"/>
  <c r="AA32" i="27"/>
  <c r="Z8" i="27"/>
  <c r="Z32" i="27"/>
  <c r="Y8" i="27"/>
  <c r="Y32" i="27"/>
  <c r="X8" i="27"/>
  <c r="X32" i="27"/>
  <c r="W8" i="27"/>
  <c r="W32" i="27"/>
  <c r="V8" i="27"/>
  <c r="V32" i="27"/>
  <c r="U8" i="27"/>
  <c r="U32" i="27"/>
  <c r="T8" i="27"/>
  <c r="T32" i="27"/>
  <c r="S8" i="27"/>
  <c r="S32" i="27"/>
  <c r="AF7" i="27"/>
  <c r="AF31" i="27"/>
  <c r="AE7" i="27"/>
  <c r="AE31" i="27"/>
  <c r="AD7" i="27"/>
  <c r="AD31" i="27"/>
  <c r="AC7" i="27"/>
  <c r="AC31" i="27"/>
  <c r="AB7" i="27"/>
  <c r="AB31" i="27"/>
  <c r="AA7" i="27"/>
  <c r="AA31" i="27"/>
  <c r="Z7" i="27"/>
  <c r="Z31" i="27"/>
  <c r="Y7" i="27"/>
  <c r="Y31" i="27"/>
  <c r="X7" i="27"/>
  <c r="X31" i="27"/>
  <c r="W7" i="27"/>
  <c r="W31" i="27"/>
  <c r="V7" i="27"/>
  <c r="V31" i="27"/>
  <c r="U7" i="27"/>
  <c r="U31" i="27"/>
  <c r="T7" i="27"/>
  <c r="T31" i="27"/>
  <c r="S7" i="27"/>
  <c r="S31" i="27"/>
  <c r="AF6" i="27"/>
  <c r="AF30" i="27"/>
  <c r="AE6" i="27"/>
  <c r="AE30" i="27"/>
  <c r="AD6" i="27"/>
  <c r="AD30" i="27"/>
  <c r="AC6" i="27"/>
  <c r="AC30" i="27"/>
  <c r="AB6" i="27"/>
  <c r="AB30" i="27"/>
  <c r="AA6" i="27"/>
  <c r="AA30" i="27"/>
  <c r="Z6" i="27"/>
  <c r="Z30" i="27"/>
  <c r="Y6" i="27"/>
  <c r="Y30" i="27"/>
  <c r="X6" i="27"/>
  <c r="X30" i="27"/>
  <c r="W6" i="27"/>
  <c r="W30" i="27"/>
  <c r="V6" i="27"/>
  <c r="V30" i="27"/>
  <c r="U6" i="27"/>
  <c r="U30" i="27"/>
  <c r="T6" i="27"/>
  <c r="T30" i="27"/>
  <c r="S6" i="27"/>
  <c r="S30" i="27"/>
  <c r="AF5" i="27"/>
  <c r="AF29" i="27"/>
  <c r="AE5" i="27"/>
  <c r="AE29" i="27"/>
  <c r="AD5" i="27"/>
  <c r="AD29" i="27"/>
  <c r="AC5" i="27"/>
  <c r="AC29" i="27"/>
  <c r="AB5" i="27"/>
  <c r="AB29" i="27"/>
  <c r="AA5" i="27"/>
  <c r="AA29" i="27"/>
  <c r="Z5" i="27"/>
  <c r="Z29" i="27"/>
  <c r="Y5" i="27"/>
  <c r="Y29" i="27"/>
  <c r="X5" i="27"/>
  <c r="X29" i="27"/>
  <c r="W5" i="27"/>
  <c r="W29" i="27"/>
  <c r="V5" i="27"/>
  <c r="V29" i="27"/>
  <c r="U5" i="27"/>
  <c r="U29" i="27"/>
  <c r="T5" i="27"/>
  <c r="T29" i="27"/>
  <c r="S5" i="27"/>
  <c r="S29" i="27"/>
  <c r="AF4" i="27"/>
  <c r="AF28" i="27"/>
  <c r="AE4" i="27"/>
  <c r="AE28" i="27"/>
  <c r="AD4" i="27"/>
  <c r="AD28" i="27"/>
  <c r="AC4" i="27"/>
  <c r="AC28" i="27"/>
  <c r="AB4" i="27"/>
  <c r="AB28" i="27"/>
  <c r="AA4" i="27"/>
  <c r="AA28" i="27"/>
  <c r="Z4" i="27"/>
  <c r="Z28" i="27"/>
  <c r="Y4" i="27"/>
  <c r="Y28" i="27"/>
  <c r="X4" i="27"/>
  <c r="X28" i="27"/>
  <c r="W4" i="27"/>
  <c r="W28" i="27"/>
  <c r="V4" i="27"/>
  <c r="V28" i="27"/>
  <c r="U4" i="27"/>
  <c r="U28" i="27"/>
  <c r="T4" i="27"/>
  <c r="T28" i="27"/>
  <c r="S4" i="27"/>
  <c r="S28" i="27"/>
  <c r="AF25" i="26"/>
  <c r="AF49" i="26"/>
  <c r="AE25" i="26"/>
  <c r="AE49" i="26"/>
  <c r="AD25" i="26"/>
  <c r="AD49" i="26"/>
  <c r="AC25" i="26"/>
  <c r="AC49" i="26"/>
  <c r="AB25" i="26"/>
  <c r="AB49" i="26"/>
  <c r="AA25" i="26"/>
  <c r="AA49" i="26"/>
  <c r="Z25" i="26"/>
  <c r="Z49" i="26"/>
  <c r="Y25" i="26"/>
  <c r="Y49" i="26"/>
  <c r="X25" i="26"/>
  <c r="X49" i="26"/>
  <c r="W25" i="26"/>
  <c r="W49" i="26"/>
  <c r="V25" i="26"/>
  <c r="V49" i="26"/>
  <c r="U25" i="26"/>
  <c r="U49" i="26"/>
  <c r="T25" i="26"/>
  <c r="T49" i="26"/>
  <c r="S25" i="26"/>
  <c r="S49" i="26"/>
  <c r="AF24" i="26"/>
  <c r="AF48" i="26"/>
  <c r="AE24" i="26"/>
  <c r="AE48" i="26"/>
  <c r="AD24" i="26"/>
  <c r="AD48" i="26"/>
  <c r="AC24" i="26"/>
  <c r="AC48" i="26"/>
  <c r="AB24" i="26"/>
  <c r="AB48" i="26"/>
  <c r="AA24" i="26"/>
  <c r="AA48" i="26"/>
  <c r="Z24" i="26"/>
  <c r="Z48" i="26"/>
  <c r="Y24" i="26"/>
  <c r="Y48" i="26"/>
  <c r="X24" i="26"/>
  <c r="X48" i="26"/>
  <c r="W24" i="26"/>
  <c r="W48" i="26"/>
  <c r="V24" i="26"/>
  <c r="V48" i="26"/>
  <c r="U24" i="26"/>
  <c r="U48" i="26"/>
  <c r="T24" i="26"/>
  <c r="T48" i="26"/>
  <c r="S24" i="26"/>
  <c r="S48" i="26"/>
  <c r="AF23" i="26"/>
  <c r="AF47" i="26"/>
  <c r="AE23" i="26"/>
  <c r="AE47" i="26"/>
  <c r="AD23" i="26"/>
  <c r="AD47" i="26"/>
  <c r="AC23" i="26"/>
  <c r="AC47" i="26"/>
  <c r="AB23" i="26"/>
  <c r="AB47" i="26"/>
  <c r="AA23" i="26"/>
  <c r="AA47" i="26"/>
  <c r="Z23" i="26"/>
  <c r="Z47" i="26"/>
  <c r="Y23" i="26"/>
  <c r="Y47" i="26"/>
  <c r="X23" i="26"/>
  <c r="X47" i="26"/>
  <c r="W23" i="26"/>
  <c r="W47" i="26"/>
  <c r="V23" i="26"/>
  <c r="V47" i="26"/>
  <c r="U23" i="26"/>
  <c r="U47" i="26"/>
  <c r="T23" i="26"/>
  <c r="T47" i="26"/>
  <c r="S23" i="26"/>
  <c r="S47" i="26"/>
  <c r="AF22" i="26"/>
  <c r="AF46" i="26"/>
  <c r="AE22" i="26"/>
  <c r="AE46" i="26"/>
  <c r="AD22" i="26"/>
  <c r="AD46" i="26"/>
  <c r="AC22" i="26"/>
  <c r="AC46" i="26"/>
  <c r="AB22" i="26"/>
  <c r="AB46" i="26"/>
  <c r="AA22" i="26"/>
  <c r="AA46" i="26"/>
  <c r="Z22" i="26"/>
  <c r="Z46" i="26"/>
  <c r="Y22" i="26"/>
  <c r="Y46" i="26"/>
  <c r="X22" i="26"/>
  <c r="X46" i="26"/>
  <c r="W22" i="26"/>
  <c r="W46" i="26"/>
  <c r="V22" i="26"/>
  <c r="V46" i="26"/>
  <c r="U22" i="26"/>
  <c r="U46" i="26"/>
  <c r="T22" i="26"/>
  <c r="T46" i="26"/>
  <c r="S22" i="26"/>
  <c r="S46" i="26"/>
  <c r="AF21" i="26"/>
  <c r="AF45" i="26"/>
  <c r="AE21" i="26"/>
  <c r="AE45" i="26"/>
  <c r="AD21" i="26"/>
  <c r="AD45" i="26"/>
  <c r="AC21" i="26"/>
  <c r="AC45" i="26"/>
  <c r="AB21" i="26"/>
  <c r="AB45" i="26"/>
  <c r="AA21" i="26"/>
  <c r="AA45" i="26"/>
  <c r="Z21" i="26"/>
  <c r="Z45" i="26"/>
  <c r="Y21" i="26"/>
  <c r="Y45" i="26"/>
  <c r="X21" i="26"/>
  <c r="X45" i="26"/>
  <c r="W21" i="26"/>
  <c r="W45" i="26"/>
  <c r="V21" i="26"/>
  <c r="V45" i="26"/>
  <c r="U21" i="26"/>
  <c r="U45" i="26"/>
  <c r="T21" i="26"/>
  <c r="T45" i="26"/>
  <c r="S21" i="26"/>
  <c r="S45" i="26"/>
  <c r="AF20" i="26"/>
  <c r="AF44" i="26"/>
  <c r="AE20" i="26"/>
  <c r="AE44" i="26"/>
  <c r="AD20" i="26"/>
  <c r="AD44" i="26"/>
  <c r="AC20" i="26"/>
  <c r="AC44" i="26"/>
  <c r="AB20" i="26"/>
  <c r="AB44" i="26"/>
  <c r="AA20" i="26"/>
  <c r="AA44" i="26"/>
  <c r="Z20" i="26"/>
  <c r="Z44" i="26"/>
  <c r="Y20" i="26"/>
  <c r="Y44" i="26"/>
  <c r="X20" i="26"/>
  <c r="X44" i="26"/>
  <c r="W20" i="26"/>
  <c r="W44" i="26"/>
  <c r="V20" i="26"/>
  <c r="V44" i="26"/>
  <c r="U20" i="26"/>
  <c r="U44" i="26"/>
  <c r="T20" i="26"/>
  <c r="T44" i="26"/>
  <c r="S20" i="26"/>
  <c r="S44" i="26"/>
  <c r="AF19" i="26"/>
  <c r="AF43" i="26"/>
  <c r="AE19" i="26"/>
  <c r="AE43" i="26"/>
  <c r="AD19" i="26"/>
  <c r="AD43" i="26"/>
  <c r="AC19" i="26"/>
  <c r="AC43" i="26"/>
  <c r="AB19" i="26"/>
  <c r="AB43" i="26"/>
  <c r="AA19" i="26"/>
  <c r="AA43" i="26"/>
  <c r="Z19" i="26"/>
  <c r="Z43" i="26"/>
  <c r="Y19" i="26"/>
  <c r="Y43" i="26"/>
  <c r="X19" i="26"/>
  <c r="X43" i="26"/>
  <c r="W19" i="26"/>
  <c r="W43" i="26"/>
  <c r="V19" i="26"/>
  <c r="V43" i="26"/>
  <c r="U19" i="26"/>
  <c r="U43" i="26"/>
  <c r="T19" i="26"/>
  <c r="T43" i="26"/>
  <c r="S19" i="26"/>
  <c r="S43" i="26"/>
  <c r="AF18" i="26"/>
  <c r="AF42" i="26"/>
  <c r="AE18" i="26"/>
  <c r="AE42" i="26"/>
  <c r="AD18" i="26"/>
  <c r="AD42" i="26"/>
  <c r="AC18" i="26"/>
  <c r="AC42" i="26"/>
  <c r="AB18" i="26"/>
  <c r="AB42" i="26"/>
  <c r="AA18" i="26"/>
  <c r="AA42" i="26"/>
  <c r="Z18" i="26"/>
  <c r="Z42" i="26"/>
  <c r="Y18" i="26"/>
  <c r="Y42" i="26"/>
  <c r="X18" i="26"/>
  <c r="X42" i="26"/>
  <c r="W18" i="26"/>
  <c r="W42" i="26"/>
  <c r="V18" i="26"/>
  <c r="V42" i="26"/>
  <c r="U18" i="26"/>
  <c r="U42" i="26"/>
  <c r="T18" i="26"/>
  <c r="T42" i="26"/>
  <c r="S18" i="26"/>
  <c r="S42" i="26"/>
  <c r="AF17" i="26"/>
  <c r="AF41" i="26"/>
  <c r="AE17" i="26"/>
  <c r="AE41" i="26"/>
  <c r="AD17" i="26"/>
  <c r="AD41" i="26"/>
  <c r="AC17" i="26"/>
  <c r="AC41" i="26"/>
  <c r="AB17" i="26"/>
  <c r="AB41" i="26"/>
  <c r="AA17" i="26"/>
  <c r="AA41" i="26"/>
  <c r="Z17" i="26"/>
  <c r="Z41" i="26"/>
  <c r="Y17" i="26"/>
  <c r="Y41" i="26"/>
  <c r="X17" i="26"/>
  <c r="X41" i="26"/>
  <c r="W17" i="26"/>
  <c r="W41" i="26"/>
  <c r="V17" i="26"/>
  <c r="V41" i="26"/>
  <c r="U17" i="26"/>
  <c r="U41" i="26"/>
  <c r="T17" i="26"/>
  <c r="T41" i="26"/>
  <c r="S17" i="26"/>
  <c r="S41" i="26"/>
  <c r="AF16" i="26"/>
  <c r="AF40" i="26"/>
  <c r="AE16" i="26"/>
  <c r="AE40" i="26"/>
  <c r="AD16" i="26"/>
  <c r="AD40" i="26"/>
  <c r="AC16" i="26"/>
  <c r="AC40" i="26"/>
  <c r="AB16" i="26"/>
  <c r="AB40" i="26"/>
  <c r="AA16" i="26"/>
  <c r="AA40" i="26"/>
  <c r="Z16" i="26"/>
  <c r="Z40" i="26"/>
  <c r="Y16" i="26"/>
  <c r="Y40" i="26"/>
  <c r="X16" i="26"/>
  <c r="X40" i="26"/>
  <c r="W16" i="26"/>
  <c r="W40" i="26"/>
  <c r="V16" i="26"/>
  <c r="V40" i="26"/>
  <c r="U16" i="26"/>
  <c r="U40" i="26"/>
  <c r="T16" i="26"/>
  <c r="T40" i="26"/>
  <c r="S16" i="26"/>
  <c r="S40" i="26"/>
  <c r="AF15" i="26"/>
  <c r="AF39" i="26"/>
  <c r="AE15" i="26"/>
  <c r="AE39" i="26"/>
  <c r="AD15" i="26"/>
  <c r="AD39" i="26"/>
  <c r="AC15" i="26"/>
  <c r="AC39" i="26"/>
  <c r="AB15" i="26"/>
  <c r="AB39" i="26"/>
  <c r="AA15" i="26"/>
  <c r="AA39" i="26"/>
  <c r="Z15" i="26"/>
  <c r="Z39" i="26"/>
  <c r="Y15" i="26"/>
  <c r="Y39" i="26"/>
  <c r="X15" i="26"/>
  <c r="X39" i="26"/>
  <c r="W15" i="26"/>
  <c r="W39" i="26"/>
  <c r="V15" i="26"/>
  <c r="V39" i="26"/>
  <c r="U15" i="26"/>
  <c r="U39" i="26"/>
  <c r="T15" i="26"/>
  <c r="T39" i="26"/>
  <c r="S15" i="26"/>
  <c r="S39" i="26"/>
  <c r="AF14" i="26"/>
  <c r="AF38" i="26"/>
  <c r="AE14" i="26"/>
  <c r="AE38" i="26"/>
  <c r="AD14" i="26"/>
  <c r="AD38" i="26"/>
  <c r="AC14" i="26"/>
  <c r="AC38" i="26"/>
  <c r="AB14" i="26"/>
  <c r="AB38" i="26"/>
  <c r="AA14" i="26"/>
  <c r="AA38" i="26"/>
  <c r="Z14" i="26"/>
  <c r="Z38" i="26"/>
  <c r="Y14" i="26"/>
  <c r="Y38" i="26"/>
  <c r="X14" i="26"/>
  <c r="X38" i="26"/>
  <c r="W14" i="26"/>
  <c r="W38" i="26"/>
  <c r="V14" i="26"/>
  <c r="V38" i="26"/>
  <c r="U14" i="26"/>
  <c r="U38" i="26"/>
  <c r="T14" i="26"/>
  <c r="T38" i="26"/>
  <c r="S14" i="26"/>
  <c r="S38" i="26"/>
  <c r="AF13" i="26"/>
  <c r="AF37" i="26"/>
  <c r="AE13" i="26"/>
  <c r="AE37" i="26"/>
  <c r="AD13" i="26"/>
  <c r="AD37" i="26"/>
  <c r="AC13" i="26"/>
  <c r="AC37" i="26"/>
  <c r="AB13" i="26"/>
  <c r="AB37" i="26"/>
  <c r="AA13" i="26"/>
  <c r="AA37" i="26"/>
  <c r="Z13" i="26"/>
  <c r="Z37" i="26"/>
  <c r="Y13" i="26"/>
  <c r="Y37" i="26"/>
  <c r="X13" i="26"/>
  <c r="X37" i="26"/>
  <c r="W13" i="26"/>
  <c r="W37" i="26"/>
  <c r="V13" i="26"/>
  <c r="V37" i="26"/>
  <c r="U13" i="26"/>
  <c r="U37" i="26"/>
  <c r="T13" i="26"/>
  <c r="T37" i="26"/>
  <c r="S13" i="26"/>
  <c r="S37" i="26"/>
  <c r="AF12" i="26"/>
  <c r="AF36" i="26"/>
  <c r="AE12" i="26"/>
  <c r="AE36" i="26"/>
  <c r="AD12" i="26"/>
  <c r="AD36" i="26"/>
  <c r="AC12" i="26"/>
  <c r="AC36" i="26"/>
  <c r="AB12" i="26"/>
  <c r="AB36" i="26"/>
  <c r="AA12" i="26"/>
  <c r="AA36" i="26"/>
  <c r="Z12" i="26"/>
  <c r="Z36" i="26"/>
  <c r="Y12" i="26"/>
  <c r="Y36" i="26"/>
  <c r="X12" i="26"/>
  <c r="X36" i="26"/>
  <c r="W12" i="26"/>
  <c r="W36" i="26"/>
  <c r="V12" i="26"/>
  <c r="V36" i="26"/>
  <c r="U12" i="26"/>
  <c r="U36" i="26"/>
  <c r="T12" i="26"/>
  <c r="T36" i="26"/>
  <c r="S12" i="26"/>
  <c r="S36" i="26"/>
  <c r="AF11" i="26"/>
  <c r="AF35" i="26"/>
  <c r="AE11" i="26"/>
  <c r="AE35" i="26"/>
  <c r="AD11" i="26"/>
  <c r="AD35" i="26"/>
  <c r="AC11" i="26"/>
  <c r="AC35" i="26"/>
  <c r="AB11" i="26"/>
  <c r="AB35" i="26"/>
  <c r="AA11" i="26"/>
  <c r="AA35" i="26"/>
  <c r="Z11" i="26"/>
  <c r="Z35" i="26"/>
  <c r="Y11" i="26"/>
  <c r="Y35" i="26"/>
  <c r="X11" i="26"/>
  <c r="X35" i="26"/>
  <c r="W11" i="26"/>
  <c r="W35" i="26"/>
  <c r="V11" i="26"/>
  <c r="V35" i="26"/>
  <c r="U11" i="26"/>
  <c r="U35" i="26"/>
  <c r="T11" i="26"/>
  <c r="T35" i="26"/>
  <c r="S11" i="26"/>
  <c r="S35" i="26"/>
  <c r="AF10" i="26"/>
  <c r="AF34" i="26"/>
  <c r="AE10" i="26"/>
  <c r="AE34" i="26"/>
  <c r="AD10" i="26"/>
  <c r="AD34" i="26"/>
  <c r="AC10" i="26"/>
  <c r="AC34" i="26"/>
  <c r="AB10" i="26"/>
  <c r="AB34" i="26"/>
  <c r="AA10" i="26"/>
  <c r="AA34" i="26"/>
  <c r="Z10" i="26"/>
  <c r="Z34" i="26"/>
  <c r="Y10" i="26"/>
  <c r="Y34" i="26"/>
  <c r="X10" i="26"/>
  <c r="X34" i="26"/>
  <c r="W10" i="26"/>
  <c r="W34" i="26"/>
  <c r="V10" i="26"/>
  <c r="V34" i="26"/>
  <c r="U10" i="26"/>
  <c r="U34" i="26"/>
  <c r="T10" i="26"/>
  <c r="T34" i="26"/>
  <c r="S10" i="26"/>
  <c r="S34" i="26"/>
  <c r="AF9" i="26"/>
  <c r="AF33" i="26"/>
  <c r="AE9" i="26"/>
  <c r="AE33" i="26"/>
  <c r="AD9" i="26"/>
  <c r="AD33" i="26"/>
  <c r="AC9" i="26"/>
  <c r="AC33" i="26"/>
  <c r="AB9" i="26"/>
  <c r="AB33" i="26"/>
  <c r="AA9" i="26"/>
  <c r="AA33" i="26"/>
  <c r="Z9" i="26"/>
  <c r="Z33" i="26"/>
  <c r="Y9" i="26"/>
  <c r="Y33" i="26"/>
  <c r="X9" i="26"/>
  <c r="X33" i="26"/>
  <c r="W9" i="26"/>
  <c r="W33" i="26"/>
  <c r="V9" i="26"/>
  <c r="V33" i="26"/>
  <c r="U9" i="26"/>
  <c r="U33" i="26"/>
  <c r="T9" i="26"/>
  <c r="T33" i="26"/>
  <c r="S9" i="26"/>
  <c r="S33" i="26"/>
  <c r="AF8" i="26"/>
  <c r="AF32" i="26"/>
  <c r="AE8" i="26"/>
  <c r="AE32" i="26"/>
  <c r="AD8" i="26"/>
  <c r="AD32" i="26"/>
  <c r="AC8" i="26"/>
  <c r="AC32" i="26"/>
  <c r="AB8" i="26"/>
  <c r="AB32" i="26"/>
  <c r="AA8" i="26"/>
  <c r="AA32" i="26"/>
  <c r="Z8" i="26"/>
  <c r="Z32" i="26"/>
  <c r="Y8" i="26"/>
  <c r="Y32" i="26"/>
  <c r="X8" i="26"/>
  <c r="X32" i="26"/>
  <c r="W8" i="26"/>
  <c r="W32" i="26"/>
  <c r="V8" i="26"/>
  <c r="V32" i="26"/>
  <c r="U8" i="26"/>
  <c r="U32" i="26"/>
  <c r="T8" i="26"/>
  <c r="T32" i="26"/>
  <c r="S8" i="26"/>
  <c r="S32" i="26"/>
  <c r="AF7" i="26"/>
  <c r="AF31" i="26"/>
  <c r="AE7" i="26"/>
  <c r="AE31" i="26"/>
  <c r="AD7" i="26"/>
  <c r="AD31" i="26"/>
  <c r="AC7" i="26"/>
  <c r="AC31" i="26"/>
  <c r="AB7" i="26"/>
  <c r="AB31" i="26"/>
  <c r="AA7" i="26"/>
  <c r="AA31" i="26"/>
  <c r="Z7" i="26"/>
  <c r="Z31" i="26"/>
  <c r="Y7" i="26"/>
  <c r="Y31" i="26"/>
  <c r="X7" i="26"/>
  <c r="X31" i="26"/>
  <c r="W7" i="26"/>
  <c r="W31" i="26"/>
  <c r="V7" i="26"/>
  <c r="V31" i="26"/>
  <c r="U7" i="26"/>
  <c r="U31" i="26"/>
  <c r="T7" i="26"/>
  <c r="T31" i="26"/>
  <c r="S7" i="26"/>
  <c r="S31" i="26"/>
  <c r="AF6" i="26"/>
  <c r="AF30" i="26"/>
  <c r="AE6" i="26"/>
  <c r="AE30" i="26"/>
  <c r="AD6" i="26"/>
  <c r="AD30" i="26"/>
  <c r="AC6" i="26"/>
  <c r="AC30" i="26"/>
  <c r="AB6" i="26"/>
  <c r="AB30" i="26"/>
  <c r="AA6" i="26"/>
  <c r="AA30" i="26"/>
  <c r="Z6" i="26"/>
  <c r="Z30" i="26"/>
  <c r="Y6" i="26"/>
  <c r="Y30" i="26"/>
  <c r="X6" i="26"/>
  <c r="X30" i="26"/>
  <c r="W6" i="26"/>
  <c r="W30" i="26"/>
  <c r="V6" i="26"/>
  <c r="V30" i="26"/>
  <c r="U6" i="26"/>
  <c r="U30" i="26"/>
  <c r="T6" i="26"/>
  <c r="T30" i="26"/>
  <c r="S6" i="26"/>
  <c r="S30" i="26"/>
  <c r="AF5" i="26"/>
  <c r="AF29" i="26"/>
  <c r="AE5" i="26"/>
  <c r="AE29" i="26"/>
  <c r="AD5" i="26"/>
  <c r="AD29" i="26"/>
  <c r="AC5" i="26"/>
  <c r="AC29" i="26"/>
  <c r="AB5" i="26"/>
  <c r="AB29" i="26"/>
  <c r="AA5" i="26"/>
  <c r="AA29" i="26"/>
  <c r="Z5" i="26"/>
  <c r="Z29" i="26"/>
  <c r="Y5" i="26"/>
  <c r="Y29" i="26"/>
  <c r="X5" i="26"/>
  <c r="X29" i="26"/>
  <c r="W5" i="26"/>
  <c r="W29" i="26"/>
  <c r="V5" i="26"/>
  <c r="V29" i="26"/>
  <c r="U5" i="26"/>
  <c r="U29" i="26"/>
  <c r="T5" i="26"/>
  <c r="T29" i="26"/>
  <c r="S5" i="26"/>
  <c r="S29" i="26"/>
  <c r="AF4" i="26"/>
  <c r="AF28" i="26"/>
  <c r="AE4" i="26"/>
  <c r="AE28" i="26"/>
  <c r="AD4" i="26"/>
  <c r="AD28" i="26"/>
  <c r="AC4" i="26"/>
  <c r="AC28" i="26"/>
  <c r="AB4" i="26"/>
  <c r="AB28" i="26"/>
  <c r="AA4" i="26"/>
  <c r="AA28" i="26"/>
  <c r="Z4" i="26"/>
  <c r="Z28" i="26"/>
  <c r="Y4" i="26"/>
  <c r="Y28" i="26"/>
  <c r="X4" i="26"/>
  <c r="X28" i="26"/>
  <c r="W4" i="26"/>
  <c r="W28" i="26"/>
  <c r="V4" i="26"/>
  <c r="V28" i="26"/>
  <c r="U4" i="26"/>
  <c r="U28" i="26"/>
  <c r="T4" i="26"/>
  <c r="T28" i="26"/>
  <c r="S4" i="26"/>
  <c r="S28" i="26"/>
  <c r="AF25" i="25"/>
  <c r="AF49" i="25"/>
  <c r="AE25" i="25"/>
  <c r="AE49" i="25"/>
  <c r="AD25" i="25"/>
  <c r="AD49" i="25"/>
  <c r="AC25" i="25"/>
  <c r="AC49" i="25"/>
  <c r="AB25" i="25"/>
  <c r="AB49" i="25"/>
  <c r="AA25" i="25"/>
  <c r="AA49" i="25"/>
  <c r="Z25" i="25"/>
  <c r="Z49" i="25"/>
  <c r="Y25" i="25"/>
  <c r="Y49" i="25"/>
  <c r="X25" i="25"/>
  <c r="X49" i="25"/>
  <c r="W25" i="25"/>
  <c r="W49" i="25"/>
  <c r="V25" i="25"/>
  <c r="V49" i="25"/>
  <c r="U25" i="25"/>
  <c r="U49" i="25"/>
  <c r="T25" i="25"/>
  <c r="T49" i="25"/>
  <c r="S25" i="25"/>
  <c r="S49" i="25"/>
  <c r="AF24" i="25"/>
  <c r="AF48" i="25"/>
  <c r="AE24" i="25"/>
  <c r="AE48" i="25"/>
  <c r="AD24" i="25"/>
  <c r="AD48" i="25"/>
  <c r="AC24" i="25"/>
  <c r="AC48" i="25"/>
  <c r="AB24" i="25"/>
  <c r="AB48" i="25"/>
  <c r="AA24" i="25"/>
  <c r="AA48" i="25"/>
  <c r="Z24" i="25"/>
  <c r="Z48" i="25"/>
  <c r="Y24" i="25"/>
  <c r="Y48" i="25"/>
  <c r="X24" i="25"/>
  <c r="X48" i="25"/>
  <c r="W24" i="25"/>
  <c r="W48" i="25"/>
  <c r="V24" i="25"/>
  <c r="V48" i="25"/>
  <c r="U24" i="25"/>
  <c r="U48" i="25"/>
  <c r="T24" i="25"/>
  <c r="T48" i="25"/>
  <c r="S24" i="25"/>
  <c r="S48" i="25"/>
  <c r="AF23" i="25"/>
  <c r="AF47" i="25"/>
  <c r="AE23" i="25"/>
  <c r="AE47" i="25"/>
  <c r="AD23" i="25"/>
  <c r="AD47" i="25"/>
  <c r="AC23" i="25"/>
  <c r="AC47" i="25"/>
  <c r="AB23" i="25"/>
  <c r="AB47" i="25"/>
  <c r="AA23" i="25"/>
  <c r="AA47" i="25"/>
  <c r="Z23" i="25"/>
  <c r="Z47" i="25"/>
  <c r="Y23" i="25"/>
  <c r="Y47" i="25"/>
  <c r="X23" i="25"/>
  <c r="X47" i="25"/>
  <c r="W23" i="25"/>
  <c r="W47" i="25"/>
  <c r="V23" i="25"/>
  <c r="V47" i="25"/>
  <c r="U23" i="25"/>
  <c r="U47" i="25"/>
  <c r="T23" i="25"/>
  <c r="T47" i="25"/>
  <c r="S23" i="25"/>
  <c r="S47" i="25"/>
  <c r="AF22" i="25"/>
  <c r="AF46" i="25"/>
  <c r="AE22" i="25"/>
  <c r="AE46" i="25"/>
  <c r="AD22" i="25"/>
  <c r="AD46" i="25"/>
  <c r="AC22" i="25"/>
  <c r="AC46" i="25"/>
  <c r="AB22" i="25"/>
  <c r="AB46" i="25"/>
  <c r="AA22" i="25"/>
  <c r="AA46" i="25"/>
  <c r="Z22" i="25"/>
  <c r="Z46" i="25"/>
  <c r="Y22" i="25"/>
  <c r="Y46" i="25"/>
  <c r="X22" i="25"/>
  <c r="X46" i="25"/>
  <c r="W22" i="25"/>
  <c r="W46" i="25"/>
  <c r="V22" i="25"/>
  <c r="V46" i="25"/>
  <c r="U22" i="25"/>
  <c r="U46" i="25"/>
  <c r="T22" i="25"/>
  <c r="T46" i="25"/>
  <c r="S22" i="25"/>
  <c r="S46" i="25"/>
  <c r="AF21" i="25"/>
  <c r="AF45" i="25"/>
  <c r="AE21" i="25"/>
  <c r="AE45" i="25"/>
  <c r="AD21" i="25"/>
  <c r="AD45" i="25"/>
  <c r="AC21" i="25"/>
  <c r="AC45" i="25"/>
  <c r="AB21" i="25"/>
  <c r="AB45" i="25"/>
  <c r="AA21" i="25"/>
  <c r="AA45" i="25"/>
  <c r="Z21" i="25"/>
  <c r="Z45" i="25"/>
  <c r="Y21" i="25"/>
  <c r="Y45" i="25"/>
  <c r="X21" i="25"/>
  <c r="X45" i="25"/>
  <c r="W21" i="25"/>
  <c r="W45" i="25"/>
  <c r="V21" i="25"/>
  <c r="V45" i="25"/>
  <c r="U21" i="25"/>
  <c r="U45" i="25"/>
  <c r="T21" i="25"/>
  <c r="T45" i="25"/>
  <c r="S21" i="25"/>
  <c r="S45" i="25"/>
  <c r="AF20" i="25"/>
  <c r="AF44" i="25"/>
  <c r="AE20" i="25"/>
  <c r="AE44" i="25"/>
  <c r="AD20" i="25"/>
  <c r="AD44" i="25"/>
  <c r="AC20" i="25"/>
  <c r="AC44" i="25"/>
  <c r="AB20" i="25"/>
  <c r="AB44" i="25"/>
  <c r="AA20" i="25"/>
  <c r="AA44" i="25"/>
  <c r="Z20" i="25"/>
  <c r="Z44" i="25"/>
  <c r="Y20" i="25"/>
  <c r="Y44" i="25"/>
  <c r="X20" i="25"/>
  <c r="X44" i="25"/>
  <c r="W20" i="25"/>
  <c r="W44" i="25"/>
  <c r="V20" i="25"/>
  <c r="V44" i="25"/>
  <c r="U20" i="25"/>
  <c r="U44" i="25"/>
  <c r="T20" i="25"/>
  <c r="T44" i="25"/>
  <c r="S20" i="25"/>
  <c r="S44" i="25"/>
  <c r="AF19" i="25"/>
  <c r="AF43" i="25"/>
  <c r="AE19" i="25"/>
  <c r="AE43" i="25"/>
  <c r="AD19" i="25"/>
  <c r="AD43" i="25"/>
  <c r="AC19" i="25"/>
  <c r="AC43" i="25"/>
  <c r="AB19" i="25"/>
  <c r="AB43" i="25"/>
  <c r="AA19" i="25"/>
  <c r="AA43" i="25"/>
  <c r="Z19" i="25"/>
  <c r="Z43" i="25"/>
  <c r="Y19" i="25"/>
  <c r="Y43" i="25"/>
  <c r="X19" i="25"/>
  <c r="X43" i="25"/>
  <c r="W19" i="25"/>
  <c r="W43" i="25"/>
  <c r="V19" i="25"/>
  <c r="V43" i="25"/>
  <c r="U19" i="25"/>
  <c r="U43" i="25"/>
  <c r="T19" i="25"/>
  <c r="T43" i="25"/>
  <c r="S19" i="25"/>
  <c r="S43" i="25"/>
  <c r="AF18" i="25"/>
  <c r="AF42" i="25"/>
  <c r="AE18" i="25"/>
  <c r="AE42" i="25"/>
  <c r="AD18" i="25"/>
  <c r="AD42" i="25"/>
  <c r="AC18" i="25"/>
  <c r="AC42" i="25"/>
  <c r="AB18" i="25"/>
  <c r="AB42" i="25"/>
  <c r="AA18" i="25"/>
  <c r="AA42" i="25"/>
  <c r="Z18" i="25"/>
  <c r="Z42" i="25"/>
  <c r="Y18" i="25"/>
  <c r="Y42" i="25"/>
  <c r="X18" i="25"/>
  <c r="X42" i="25"/>
  <c r="W18" i="25"/>
  <c r="W42" i="25"/>
  <c r="V18" i="25"/>
  <c r="V42" i="25"/>
  <c r="U18" i="25"/>
  <c r="U42" i="25"/>
  <c r="T18" i="25"/>
  <c r="T42" i="25"/>
  <c r="S18" i="25"/>
  <c r="S42" i="25"/>
  <c r="AF17" i="25"/>
  <c r="AF41" i="25"/>
  <c r="AE17" i="25"/>
  <c r="AE41" i="25"/>
  <c r="AD17" i="25"/>
  <c r="AD41" i="25"/>
  <c r="AC17" i="25"/>
  <c r="AC41" i="25"/>
  <c r="AB17" i="25"/>
  <c r="AB41" i="25"/>
  <c r="AA17" i="25"/>
  <c r="AA41" i="25"/>
  <c r="Z17" i="25"/>
  <c r="Z41" i="25"/>
  <c r="Y17" i="25"/>
  <c r="Y41" i="25"/>
  <c r="X17" i="25"/>
  <c r="X41" i="25"/>
  <c r="W17" i="25"/>
  <c r="W41" i="25"/>
  <c r="V17" i="25"/>
  <c r="V41" i="25"/>
  <c r="U17" i="25"/>
  <c r="U41" i="25"/>
  <c r="T17" i="25"/>
  <c r="T41" i="25"/>
  <c r="S17" i="25"/>
  <c r="S41" i="25"/>
  <c r="AF16" i="25"/>
  <c r="AF40" i="25"/>
  <c r="AE16" i="25"/>
  <c r="AE40" i="25"/>
  <c r="AD16" i="25"/>
  <c r="AD40" i="25"/>
  <c r="AC16" i="25"/>
  <c r="AC40" i="25"/>
  <c r="AB16" i="25"/>
  <c r="AB40" i="25"/>
  <c r="AA16" i="25"/>
  <c r="AA40" i="25"/>
  <c r="Z16" i="25"/>
  <c r="Z40" i="25"/>
  <c r="Y16" i="25"/>
  <c r="Y40" i="25"/>
  <c r="X16" i="25"/>
  <c r="X40" i="25"/>
  <c r="W16" i="25"/>
  <c r="W40" i="25"/>
  <c r="V16" i="25"/>
  <c r="V40" i="25"/>
  <c r="U16" i="25"/>
  <c r="U40" i="25"/>
  <c r="T16" i="25"/>
  <c r="T40" i="25"/>
  <c r="S16" i="25"/>
  <c r="S40" i="25"/>
  <c r="AF15" i="25"/>
  <c r="AF39" i="25"/>
  <c r="AE15" i="25"/>
  <c r="AE39" i="25"/>
  <c r="AD15" i="25"/>
  <c r="AD39" i="25"/>
  <c r="AC15" i="25"/>
  <c r="AC39" i="25"/>
  <c r="AB15" i="25"/>
  <c r="AB39" i="25"/>
  <c r="AA15" i="25"/>
  <c r="AA39" i="25"/>
  <c r="Z15" i="25"/>
  <c r="Z39" i="25"/>
  <c r="Y15" i="25"/>
  <c r="Y39" i="25"/>
  <c r="X15" i="25"/>
  <c r="X39" i="25"/>
  <c r="W15" i="25"/>
  <c r="W39" i="25"/>
  <c r="V15" i="25"/>
  <c r="V39" i="25"/>
  <c r="U15" i="25"/>
  <c r="U39" i="25"/>
  <c r="T15" i="25"/>
  <c r="T39" i="25"/>
  <c r="S15" i="25"/>
  <c r="S39" i="25"/>
  <c r="AF14" i="25"/>
  <c r="AF38" i="25"/>
  <c r="AE14" i="25"/>
  <c r="AE38" i="25"/>
  <c r="AD14" i="25"/>
  <c r="AD38" i="25"/>
  <c r="AC14" i="25"/>
  <c r="AC38" i="25"/>
  <c r="AB14" i="25"/>
  <c r="AB38" i="25"/>
  <c r="AA14" i="25"/>
  <c r="AA38" i="25"/>
  <c r="Z14" i="25"/>
  <c r="Z38" i="25"/>
  <c r="Y14" i="25"/>
  <c r="Y38" i="25"/>
  <c r="X14" i="25"/>
  <c r="X38" i="25"/>
  <c r="W14" i="25"/>
  <c r="W38" i="25"/>
  <c r="V14" i="25"/>
  <c r="V38" i="25"/>
  <c r="U14" i="25"/>
  <c r="U38" i="25"/>
  <c r="T14" i="25"/>
  <c r="T38" i="25"/>
  <c r="S14" i="25"/>
  <c r="S38" i="25"/>
  <c r="AF13" i="25"/>
  <c r="AF37" i="25"/>
  <c r="AE13" i="25"/>
  <c r="AE37" i="25"/>
  <c r="AD13" i="25"/>
  <c r="AD37" i="25"/>
  <c r="AC13" i="25"/>
  <c r="AC37" i="25"/>
  <c r="AB13" i="25"/>
  <c r="AB37" i="25"/>
  <c r="AA13" i="25"/>
  <c r="AA37" i="25"/>
  <c r="Z13" i="25"/>
  <c r="Z37" i="25"/>
  <c r="Y13" i="25"/>
  <c r="Y37" i="25"/>
  <c r="X13" i="25"/>
  <c r="X37" i="25"/>
  <c r="W13" i="25"/>
  <c r="W37" i="25"/>
  <c r="V13" i="25"/>
  <c r="V37" i="25"/>
  <c r="U13" i="25"/>
  <c r="U37" i="25"/>
  <c r="T13" i="25"/>
  <c r="T37" i="25"/>
  <c r="S13" i="25"/>
  <c r="S37" i="25"/>
  <c r="AF12" i="25"/>
  <c r="AF36" i="25"/>
  <c r="AE12" i="25"/>
  <c r="AE36" i="25"/>
  <c r="AD12" i="25"/>
  <c r="AD36" i="25"/>
  <c r="AC12" i="25"/>
  <c r="AC36" i="25"/>
  <c r="AB12" i="25"/>
  <c r="AB36" i="25"/>
  <c r="AA12" i="25"/>
  <c r="AA36" i="25"/>
  <c r="Z12" i="25"/>
  <c r="Z36" i="25"/>
  <c r="Y12" i="25"/>
  <c r="Y36" i="25"/>
  <c r="X12" i="25"/>
  <c r="X36" i="25"/>
  <c r="W12" i="25"/>
  <c r="W36" i="25"/>
  <c r="V12" i="25"/>
  <c r="V36" i="25"/>
  <c r="U12" i="25"/>
  <c r="U36" i="25"/>
  <c r="T12" i="25"/>
  <c r="T36" i="25"/>
  <c r="S12" i="25"/>
  <c r="S36" i="25"/>
  <c r="AF11" i="25"/>
  <c r="AF35" i="25"/>
  <c r="AE11" i="25"/>
  <c r="AE35" i="25"/>
  <c r="AD11" i="25"/>
  <c r="AD35" i="25"/>
  <c r="AC11" i="25"/>
  <c r="AC35" i="25"/>
  <c r="AB11" i="25"/>
  <c r="AB35" i="25"/>
  <c r="AA11" i="25"/>
  <c r="AA35" i="25"/>
  <c r="Z11" i="25"/>
  <c r="Z35" i="25"/>
  <c r="Y11" i="25"/>
  <c r="Y35" i="25"/>
  <c r="X11" i="25"/>
  <c r="X35" i="25"/>
  <c r="W11" i="25"/>
  <c r="W35" i="25"/>
  <c r="V11" i="25"/>
  <c r="V35" i="25"/>
  <c r="U11" i="25"/>
  <c r="U35" i="25"/>
  <c r="T11" i="25"/>
  <c r="T35" i="25"/>
  <c r="S11" i="25"/>
  <c r="S35" i="25"/>
  <c r="AF10" i="25"/>
  <c r="AF34" i="25"/>
  <c r="AE10" i="25"/>
  <c r="AE34" i="25"/>
  <c r="AD10" i="25"/>
  <c r="AD34" i="25"/>
  <c r="AC10" i="25"/>
  <c r="AC34" i="25"/>
  <c r="AB10" i="25"/>
  <c r="AB34" i="25"/>
  <c r="AA10" i="25"/>
  <c r="AA34" i="25"/>
  <c r="Z10" i="25"/>
  <c r="Z34" i="25"/>
  <c r="Y10" i="25"/>
  <c r="Y34" i="25"/>
  <c r="X10" i="25"/>
  <c r="X34" i="25"/>
  <c r="W10" i="25"/>
  <c r="W34" i="25"/>
  <c r="V10" i="25"/>
  <c r="V34" i="25"/>
  <c r="U10" i="25"/>
  <c r="U34" i="25"/>
  <c r="T10" i="25"/>
  <c r="T34" i="25"/>
  <c r="S10" i="25"/>
  <c r="S34" i="25"/>
  <c r="AF9" i="25"/>
  <c r="AF33" i="25"/>
  <c r="AE9" i="25"/>
  <c r="AE33" i="25"/>
  <c r="AD9" i="25"/>
  <c r="AD33" i="25"/>
  <c r="AC9" i="25"/>
  <c r="AC33" i="25"/>
  <c r="AB9" i="25"/>
  <c r="AB33" i="25"/>
  <c r="AA9" i="25"/>
  <c r="AA33" i="25"/>
  <c r="Z9" i="25"/>
  <c r="Z33" i="25"/>
  <c r="Y9" i="25"/>
  <c r="Y33" i="25"/>
  <c r="X9" i="25"/>
  <c r="X33" i="25"/>
  <c r="W9" i="25"/>
  <c r="W33" i="25"/>
  <c r="V9" i="25"/>
  <c r="V33" i="25"/>
  <c r="U9" i="25"/>
  <c r="U33" i="25"/>
  <c r="T9" i="25"/>
  <c r="T33" i="25"/>
  <c r="S9" i="25"/>
  <c r="S33" i="25"/>
  <c r="AF8" i="25"/>
  <c r="AF32" i="25"/>
  <c r="AE8" i="25"/>
  <c r="AE32" i="25"/>
  <c r="AD8" i="25"/>
  <c r="AD32" i="25"/>
  <c r="AC8" i="25"/>
  <c r="AC32" i="25"/>
  <c r="AB8" i="25"/>
  <c r="AB32" i="25"/>
  <c r="AA8" i="25"/>
  <c r="AA32" i="25"/>
  <c r="Z8" i="25"/>
  <c r="Z32" i="25"/>
  <c r="Y8" i="25"/>
  <c r="Y32" i="25"/>
  <c r="X8" i="25"/>
  <c r="X32" i="25"/>
  <c r="W8" i="25"/>
  <c r="W32" i="25"/>
  <c r="V8" i="25"/>
  <c r="V32" i="25"/>
  <c r="U8" i="25"/>
  <c r="U32" i="25"/>
  <c r="T8" i="25"/>
  <c r="T32" i="25"/>
  <c r="S8" i="25"/>
  <c r="S32" i="25"/>
  <c r="AF7" i="25"/>
  <c r="AF31" i="25"/>
  <c r="AE7" i="25"/>
  <c r="AE31" i="25"/>
  <c r="AD7" i="25"/>
  <c r="AD31" i="25"/>
  <c r="AC7" i="25"/>
  <c r="AC31" i="25"/>
  <c r="AB7" i="25"/>
  <c r="AB31" i="25"/>
  <c r="AA7" i="25"/>
  <c r="AA31" i="25"/>
  <c r="Z7" i="25"/>
  <c r="Z31" i="25"/>
  <c r="Y7" i="25"/>
  <c r="Y31" i="25"/>
  <c r="X7" i="25"/>
  <c r="X31" i="25"/>
  <c r="W7" i="25"/>
  <c r="W31" i="25"/>
  <c r="V7" i="25"/>
  <c r="V31" i="25"/>
  <c r="U7" i="25"/>
  <c r="U31" i="25"/>
  <c r="T7" i="25"/>
  <c r="T31" i="25"/>
  <c r="S7" i="25"/>
  <c r="S31" i="25"/>
  <c r="AF6" i="25"/>
  <c r="AF30" i="25"/>
  <c r="AE6" i="25"/>
  <c r="AE30" i="25"/>
  <c r="AD6" i="25"/>
  <c r="AD30" i="25"/>
  <c r="AC6" i="25"/>
  <c r="AC30" i="25"/>
  <c r="AB6" i="25"/>
  <c r="AB30" i="25"/>
  <c r="AA6" i="25"/>
  <c r="AA30" i="25"/>
  <c r="Z6" i="25"/>
  <c r="Z30" i="25"/>
  <c r="Y6" i="25"/>
  <c r="Y30" i="25"/>
  <c r="X6" i="25"/>
  <c r="X30" i="25"/>
  <c r="W6" i="25"/>
  <c r="W30" i="25"/>
  <c r="V6" i="25"/>
  <c r="V30" i="25"/>
  <c r="U6" i="25"/>
  <c r="U30" i="25"/>
  <c r="T6" i="25"/>
  <c r="T30" i="25"/>
  <c r="S6" i="25"/>
  <c r="S30" i="25"/>
  <c r="AF5" i="25"/>
  <c r="AF29" i="25"/>
  <c r="AE5" i="25"/>
  <c r="AE29" i="25"/>
  <c r="AD5" i="25"/>
  <c r="AD29" i="25"/>
  <c r="AC5" i="25"/>
  <c r="AC29" i="25"/>
  <c r="AB5" i="25"/>
  <c r="AB29" i="25"/>
  <c r="AA5" i="25"/>
  <c r="AA29" i="25"/>
  <c r="Z5" i="25"/>
  <c r="Z29" i="25"/>
  <c r="Y5" i="25"/>
  <c r="Y29" i="25"/>
  <c r="X5" i="25"/>
  <c r="X29" i="25"/>
  <c r="W5" i="25"/>
  <c r="W29" i="25"/>
  <c r="V5" i="25"/>
  <c r="V29" i="25"/>
  <c r="U5" i="25"/>
  <c r="U29" i="25"/>
  <c r="T5" i="25"/>
  <c r="T29" i="25"/>
  <c r="S5" i="25"/>
  <c r="S29" i="25"/>
  <c r="AF4" i="25"/>
  <c r="AF28" i="25"/>
  <c r="AE4" i="25"/>
  <c r="AE28" i="25"/>
  <c r="AD4" i="25"/>
  <c r="AD28" i="25"/>
  <c r="AC4" i="25"/>
  <c r="AC28" i="25"/>
  <c r="AB4" i="25"/>
  <c r="AB28" i="25"/>
  <c r="AA4" i="25"/>
  <c r="AA28" i="25"/>
  <c r="Z4" i="25"/>
  <c r="Z28" i="25"/>
  <c r="Y4" i="25"/>
  <c r="Y28" i="25"/>
  <c r="X4" i="25"/>
  <c r="X28" i="25"/>
  <c r="W4" i="25"/>
  <c r="W28" i="25"/>
  <c r="V4" i="25"/>
  <c r="V28" i="25"/>
  <c r="U4" i="25"/>
  <c r="U28" i="25"/>
  <c r="T4" i="25"/>
  <c r="T28" i="25"/>
  <c r="S4" i="25"/>
  <c r="S28" i="25"/>
  <c r="AF25" i="24"/>
  <c r="AF49" i="24"/>
  <c r="AE25" i="24"/>
  <c r="AE49" i="24"/>
  <c r="AD25" i="24"/>
  <c r="AD49" i="24"/>
  <c r="AC25" i="24"/>
  <c r="AC49" i="24"/>
  <c r="AB25" i="24"/>
  <c r="AB49" i="24"/>
  <c r="AA25" i="24"/>
  <c r="AA49" i="24"/>
  <c r="Z25" i="24"/>
  <c r="Z49" i="24"/>
  <c r="Y25" i="24"/>
  <c r="Y49" i="24"/>
  <c r="X25" i="24"/>
  <c r="X49" i="24"/>
  <c r="W25" i="24"/>
  <c r="W49" i="24"/>
  <c r="V25" i="24"/>
  <c r="V49" i="24"/>
  <c r="U25" i="24"/>
  <c r="U49" i="24"/>
  <c r="T25" i="24"/>
  <c r="T49" i="24"/>
  <c r="S25" i="24"/>
  <c r="S49" i="24"/>
  <c r="AF24" i="24"/>
  <c r="AF48" i="24"/>
  <c r="AE24" i="24"/>
  <c r="AE48" i="24"/>
  <c r="AD24" i="24"/>
  <c r="AD48" i="24"/>
  <c r="AC24" i="24"/>
  <c r="AC48" i="24"/>
  <c r="AB24" i="24"/>
  <c r="AB48" i="24"/>
  <c r="AA24" i="24"/>
  <c r="AA48" i="24"/>
  <c r="Z24" i="24"/>
  <c r="Z48" i="24"/>
  <c r="Y24" i="24"/>
  <c r="Y48" i="24"/>
  <c r="X24" i="24"/>
  <c r="X48" i="24"/>
  <c r="W24" i="24"/>
  <c r="W48" i="24"/>
  <c r="V24" i="24"/>
  <c r="V48" i="24"/>
  <c r="U24" i="24"/>
  <c r="U48" i="24"/>
  <c r="T24" i="24"/>
  <c r="T48" i="24"/>
  <c r="S24" i="24"/>
  <c r="S48" i="24"/>
  <c r="AF23" i="24"/>
  <c r="AF47" i="24"/>
  <c r="AE23" i="24"/>
  <c r="AE47" i="24"/>
  <c r="AD23" i="24"/>
  <c r="AD47" i="24"/>
  <c r="AC23" i="24"/>
  <c r="AC47" i="24"/>
  <c r="AB23" i="24"/>
  <c r="AB47" i="24"/>
  <c r="AA23" i="24"/>
  <c r="AA47" i="24"/>
  <c r="Z23" i="24"/>
  <c r="Z47" i="24"/>
  <c r="Y23" i="24"/>
  <c r="Y47" i="24"/>
  <c r="X23" i="24"/>
  <c r="X47" i="24"/>
  <c r="W23" i="24"/>
  <c r="W47" i="24"/>
  <c r="V23" i="24"/>
  <c r="V47" i="24"/>
  <c r="U23" i="24"/>
  <c r="U47" i="24"/>
  <c r="T23" i="24"/>
  <c r="T47" i="24"/>
  <c r="S23" i="24"/>
  <c r="S47" i="24"/>
  <c r="AF22" i="24"/>
  <c r="AF46" i="24"/>
  <c r="AE22" i="24"/>
  <c r="AE46" i="24"/>
  <c r="AD22" i="24"/>
  <c r="AD46" i="24"/>
  <c r="AC22" i="24"/>
  <c r="AC46" i="24"/>
  <c r="AB22" i="24"/>
  <c r="AB46" i="24"/>
  <c r="AA22" i="24"/>
  <c r="AA46" i="24"/>
  <c r="Z22" i="24"/>
  <c r="Z46" i="24"/>
  <c r="Y22" i="24"/>
  <c r="Y46" i="24"/>
  <c r="X22" i="24"/>
  <c r="X46" i="24"/>
  <c r="W22" i="24"/>
  <c r="W46" i="24"/>
  <c r="V22" i="24"/>
  <c r="V46" i="24"/>
  <c r="U22" i="24"/>
  <c r="U46" i="24"/>
  <c r="T22" i="24"/>
  <c r="T46" i="24"/>
  <c r="S22" i="24"/>
  <c r="S46" i="24"/>
  <c r="AF21" i="24"/>
  <c r="AF45" i="24"/>
  <c r="AE21" i="24"/>
  <c r="AE45" i="24"/>
  <c r="AD21" i="24"/>
  <c r="AD45" i="24"/>
  <c r="AC21" i="24"/>
  <c r="AC45" i="24"/>
  <c r="AB21" i="24"/>
  <c r="AB45" i="24"/>
  <c r="AA21" i="24"/>
  <c r="AA45" i="24"/>
  <c r="Z21" i="24"/>
  <c r="Z45" i="24"/>
  <c r="Y21" i="24"/>
  <c r="Y45" i="24"/>
  <c r="X21" i="24"/>
  <c r="X45" i="24"/>
  <c r="W21" i="24"/>
  <c r="W45" i="24"/>
  <c r="V21" i="24"/>
  <c r="V45" i="24"/>
  <c r="U21" i="24"/>
  <c r="U45" i="24"/>
  <c r="T21" i="24"/>
  <c r="T45" i="24"/>
  <c r="S21" i="24"/>
  <c r="S45" i="24"/>
  <c r="AF20" i="24"/>
  <c r="AF44" i="24"/>
  <c r="AE20" i="24"/>
  <c r="AE44" i="24"/>
  <c r="AD20" i="24"/>
  <c r="AD44" i="24"/>
  <c r="AC20" i="24"/>
  <c r="AC44" i="24"/>
  <c r="AB20" i="24"/>
  <c r="AB44" i="24"/>
  <c r="AA20" i="24"/>
  <c r="AA44" i="24"/>
  <c r="Z20" i="24"/>
  <c r="Z44" i="24"/>
  <c r="Y20" i="24"/>
  <c r="Y44" i="24"/>
  <c r="X20" i="24"/>
  <c r="X44" i="24"/>
  <c r="W20" i="24"/>
  <c r="W44" i="24"/>
  <c r="V20" i="24"/>
  <c r="V44" i="24"/>
  <c r="U20" i="24"/>
  <c r="U44" i="24"/>
  <c r="T20" i="24"/>
  <c r="T44" i="24"/>
  <c r="S20" i="24"/>
  <c r="S44" i="24"/>
  <c r="AF19" i="24"/>
  <c r="AF43" i="24"/>
  <c r="AE19" i="24"/>
  <c r="AE43" i="24"/>
  <c r="AD19" i="24"/>
  <c r="AD43" i="24"/>
  <c r="AC19" i="24"/>
  <c r="AC43" i="24"/>
  <c r="AB19" i="24"/>
  <c r="AB43" i="24"/>
  <c r="AA19" i="24"/>
  <c r="AA43" i="24"/>
  <c r="Z19" i="24"/>
  <c r="Z43" i="24"/>
  <c r="Y19" i="24"/>
  <c r="Y43" i="24"/>
  <c r="X19" i="24"/>
  <c r="X43" i="24"/>
  <c r="W19" i="24"/>
  <c r="W43" i="24"/>
  <c r="V19" i="24"/>
  <c r="V43" i="24"/>
  <c r="U19" i="24"/>
  <c r="U43" i="24"/>
  <c r="T19" i="24"/>
  <c r="T43" i="24"/>
  <c r="S19" i="24"/>
  <c r="S43" i="24"/>
  <c r="AF18" i="24"/>
  <c r="AF42" i="24"/>
  <c r="AE18" i="24"/>
  <c r="AE42" i="24"/>
  <c r="AD18" i="24"/>
  <c r="AD42" i="24"/>
  <c r="AC18" i="24"/>
  <c r="AC42" i="24"/>
  <c r="AB18" i="24"/>
  <c r="AB42" i="24"/>
  <c r="AA18" i="24"/>
  <c r="AA42" i="24"/>
  <c r="Z18" i="24"/>
  <c r="Z42" i="24"/>
  <c r="Y18" i="24"/>
  <c r="Y42" i="24"/>
  <c r="X18" i="24"/>
  <c r="X42" i="24"/>
  <c r="W18" i="24"/>
  <c r="W42" i="24"/>
  <c r="V18" i="24"/>
  <c r="V42" i="24"/>
  <c r="U18" i="24"/>
  <c r="U42" i="24"/>
  <c r="T18" i="24"/>
  <c r="T42" i="24"/>
  <c r="S18" i="24"/>
  <c r="S42" i="24"/>
  <c r="AF17" i="24"/>
  <c r="AF41" i="24"/>
  <c r="AE17" i="24"/>
  <c r="AE41" i="24"/>
  <c r="AD17" i="24"/>
  <c r="AD41" i="24"/>
  <c r="AC17" i="24"/>
  <c r="AC41" i="24"/>
  <c r="AB17" i="24"/>
  <c r="AB41" i="24"/>
  <c r="AA17" i="24"/>
  <c r="AA41" i="24"/>
  <c r="Z17" i="24"/>
  <c r="Z41" i="24"/>
  <c r="Y17" i="24"/>
  <c r="Y41" i="24"/>
  <c r="X17" i="24"/>
  <c r="X41" i="24"/>
  <c r="W17" i="24"/>
  <c r="W41" i="24"/>
  <c r="V17" i="24"/>
  <c r="V41" i="24"/>
  <c r="U17" i="24"/>
  <c r="U41" i="24"/>
  <c r="T17" i="24"/>
  <c r="T41" i="24"/>
  <c r="S17" i="24"/>
  <c r="S41" i="24"/>
  <c r="AF16" i="24"/>
  <c r="AF40" i="24"/>
  <c r="AE16" i="24"/>
  <c r="AE40" i="24"/>
  <c r="AD16" i="24"/>
  <c r="AD40" i="24"/>
  <c r="AC16" i="24"/>
  <c r="AC40" i="24"/>
  <c r="AB16" i="24"/>
  <c r="AB40" i="24"/>
  <c r="AA16" i="24"/>
  <c r="AA40" i="24"/>
  <c r="Z16" i="24"/>
  <c r="Z40" i="24"/>
  <c r="Y16" i="24"/>
  <c r="Y40" i="24"/>
  <c r="X16" i="24"/>
  <c r="X40" i="24"/>
  <c r="W16" i="24"/>
  <c r="W40" i="24"/>
  <c r="V16" i="24"/>
  <c r="V40" i="24"/>
  <c r="U16" i="24"/>
  <c r="U40" i="24"/>
  <c r="T16" i="24"/>
  <c r="T40" i="24"/>
  <c r="S16" i="24"/>
  <c r="S40" i="24"/>
  <c r="AF15" i="24"/>
  <c r="AF39" i="24"/>
  <c r="AE15" i="24"/>
  <c r="AE39" i="24"/>
  <c r="AD15" i="24"/>
  <c r="AD39" i="24"/>
  <c r="AC15" i="24"/>
  <c r="AC39" i="24"/>
  <c r="AB15" i="24"/>
  <c r="AB39" i="24"/>
  <c r="AA15" i="24"/>
  <c r="AA39" i="24"/>
  <c r="Z15" i="24"/>
  <c r="Z39" i="24"/>
  <c r="Y15" i="24"/>
  <c r="Y39" i="24"/>
  <c r="X15" i="24"/>
  <c r="X39" i="24"/>
  <c r="W15" i="24"/>
  <c r="W39" i="24"/>
  <c r="V15" i="24"/>
  <c r="V39" i="24"/>
  <c r="U15" i="24"/>
  <c r="U39" i="24"/>
  <c r="T15" i="24"/>
  <c r="T39" i="24"/>
  <c r="S15" i="24"/>
  <c r="S39" i="24"/>
  <c r="AF14" i="24"/>
  <c r="AF38" i="24"/>
  <c r="AE14" i="24"/>
  <c r="AE38" i="24"/>
  <c r="AD14" i="24"/>
  <c r="AD38" i="24"/>
  <c r="AC14" i="24"/>
  <c r="AC38" i="24"/>
  <c r="AB14" i="24"/>
  <c r="AB38" i="24"/>
  <c r="AA14" i="24"/>
  <c r="AA38" i="24"/>
  <c r="Z14" i="24"/>
  <c r="Z38" i="24"/>
  <c r="Y14" i="24"/>
  <c r="Y38" i="24"/>
  <c r="X14" i="24"/>
  <c r="X38" i="24"/>
  <c r="W14" i="24"/>
  <c r="W38" i="24"/>
  <c r="V14" i="24"/>
  <c r="V38" i="24"/>
  <c r="U14" i="24"/>
  <c r="U38" i="24"/>
  <c r="T14" i="24"/>
  <c r="T38" i="24"/>
  <c r="S14" i="24"/>
  <c r="S38" i="24"/>
  <c r="AF13" i="24"/>
  <c r="AF37" i="24"/>
  <c r="AE13" i="24"/>
  <c r="AE37" i="24"/>
  <c r="AD13" i="24"/>
  <c r="AD37" i="24"/>
  <c r="AC13" i="24"/>
  <c r="AC37" i="24"/>
  <c r="AB13" i="24"/>
  <c r="AB37" i="24"/>
  <c r="AA13" i="24"/>
  <c r="AA37" i="24"/>
  <c r="Z13" i="24"/>
  <c r="Z37" i="24"/>
  <c r="Y13" i="24"/>
  <c r="Y37" i="24"/>
  <c r="X13" i="24"/>
  <c r="X37" i="24"/>
  <c r="W13" i="24"/>
  <c r="W37" i="24"/>
  <c r="V13" i="24"/>
  <c r="V37" i="24"/>
  <c r="U13" i="24"/>
  <c r="U37" i="24"/>
  <c r="T13" i="24"/>
  <c r="T37" i="24"/>
  <c r="S13" i="24"/>
  <c r="S37" i="24"/>
  <c r="AF12" i="24"/>
  <c r="AF36" i="24"/>
  <c r="AE12" i="24"/>
  <c r="AE36" i="24"/>
  <c r="AD12" i="24"/>
  <c r="AD36" i="24"/>
  <c r="AC12" i="24"/>
  <c r="AC36" i="24"/>
  <c r="AB12" i="24"/>
  <c r="AB36" i="24"/>
  <c r="AA12" i="24"/>
  <c r="AA36" i="24"/>
  <c r="Z12" i="24"/>
  <c r="Z36" i="24"/>
  <c r="Y12" i="24"/>
  <c r="Y36" i="24"/>
  <c r="X12" i="24"/>
  <c r="X36" i="24"/>
  <c r="W12" i="24"/>
  <c r="W36" i="24"/>
  <c r="V12" i="24"/>
  <c r="V36" i="24"/>
  <c r="U12" i="24"/>
  <c r="U36" i="24"/>
  <c r="T12" i="24"/>
  <c r="T36" i="24"/>
  <c r="S12" i="24"/>
  <c r="S36" i="24"/>
  <c r="AF11" i="24"/>
  <c r="AF35" i="24"/>
  <c r="AE11" i="24"/>
  <c r="AE35" i="24"/>
  <c r="AD11" i="24"/>
  <c r="AD35" i="24"/>
  <c r="AC11" i="24"/>
  <c r="AC35" i="24"/>
  <c r="AB11" i="24"/>
  <c r="AB35" i="24"/>
  <c r="AA11" i="24"/>
  <c r="AA35" i="24"/>
  <c r="Z11" i="24"/>
  <c r="Z35" i="24"/>
  <c r="Y11" i="24"/>
  <c r="Y35" i="24"/>
  <c r="X11" i="24"/>
  <c r="X35" i="24"/>
  <c r="W11" i="24"/>
  <c r="W35" i="24"/>
  <c r="V11" i="24"/>
  <c r="V35" i="24"/>
  <c r="U11" i="24"/>
  <c r="U35" i="24"/>
  <c r="T11" i="24"/>
  <c r="T35" i="24"/>
  <c r="S11" i="24"/>
  <c r="S35" i="24"/>
  <c r="AF10" i="24"/>
  <c r="AF34" i="24"/>
  <c r="AE10" i="24"/>
  <c r="AE34" i="24"/>
  <c r="AD10" i="24"/>
  <c r="AD34" i="24"/>
  <c r="AC10" i="24"/>
  <c r="AC34" i="24"/>
  <c r="AB10" i="24"/>
  <c r="AB34" i="24"/>
  <c r="AA10" i="24"/>
  <c r="AA34" i="24"/>
  <c r="Z10" i="24"/>
  <c r="Z34" i="24"/>
  <c r="Y10" i="24"/>
  <c r="Y34" i="24"/>
  <c r="X10" i="24"/>
  <c r="X34" i="24"/>
  <c r="W10" i="24"/>
  <c r="W34" i="24"/>
  <c r="V10" i="24"/>
  <c r="V34" i="24"/>
  <c r="U10" i="24"/>
  <c r="U34" i="24"/>
  <c r="T10" i="24"/>
  <c r="T34" i="24"/>
  <c r="S10" i="24"/>
  <c r="S34" i="24"/>
  <c r="AF9" i="24"/>
  <c r="AF33" i="24"/>
  <c r="AE9" i="24"/>
  <c r="AE33" i="24"/>
  <c r="AD9" i="24"/>
  <c r="AD33" i="24"/>
  <c r="AC9" i="24"/>
  <c r="AC33" i="24"/>
  <c r="AB9" i="24"/>
  <c r="AB33" i="24"/>
  <c r="AA9" i="24"/>
  <c r="AA33" i="24"/>
  <c r="Z9" i="24"/>
  <c r="Z33" i="24"/>
  <c r="Y9" i="24"/>
  <c r="Y33" i="24"/>
  <c r="X9" i="24"/>
  <c r="X33" i="24"/>
  <c r="W9" i="24"/>
  <c r="W33" i="24"/>
  <c r="V9" i="24"/>
  <c r="V33" i="24"/>
  <c r="U9" i="24"/>
  <c r="U33" i="24"/>
  <c r="T9" i="24"/>
  <c r="T33" i="24"/>
  <c r="S9" i="24"/>
  <c r="S33" i="24"/>
  <c r="AF8" i="24"/>
  <c r="AF32" i="24"/>
  <c r="AE8" i="24"/>
  <c r="AE32" i="24"/>
  <c r="AD8" i="24"/>
  <c r="AD32" i="24"/>
  <c r="AC8" i="24"/>
  <c r="AC32" i="24"/>
  <c r="AB8" i="24"/>
  <c r="AB32" i="24"/>
  <c r="AA8" i="24"/>
  <c r="AA32" i="24"/>
  <c r="Z8" i="24"/>
  <c r="Z32" i="24"/>
  <c r="Y8" i="24"/>
  <c r="Y32" i="24"/>
  <c r="X8" i="24"/>
  <c r="X32" i="24"/>
  <c r="W8" i="24"/>
  <c r="W32" i="24"/>
  <c r="V8" i="24"/>
  <c r="V32" i="24"/>
  <c r="U8" i="24"/>
  <c r="U32" i="24"/>
  <c r="T8" i="24"/>
  <c r="T32" i="24"/>
  <c r="S8" i="24"/>
  <c r="S32" i="24"/>
  <c r="AF7" i="24"/>
  <c r="AF31" i="24"/>
  <c r="AE7" i="24"/>
  <c r="AE31" i="24"/>
  <c r="AD7" i="24"/>
  <c r="AD31" i="24"/>
  <c r="AC7" i="24"/>
  <c r="AC31" i="24"/>
  <c r="AB7" i="24"/>
  <c r="AB31" i="24"/>
  <c r="AA7" i="24"/>
  <c r="AA31" i="24"/>
  <c r="Z7" i="24"/>
  <c r="Z31" i="24"/>
  <c r="Y7" i="24"/>
  <c r="Y31" i="24"/>
  <c r="X7" i="24"/>
  <c r="X31" i="24"/>
  <c r="W7" i="24"/>
  <c r="W31" i="24"/>
  <c r="V7" i="24"/>
  <c r="V31" i="24"/>
  <c r="U7" i="24"/>
  <c r="U31" i="24"/>
  <c r="T7" i="24"/>
  <c r="T31" i="24"/>
  <c r="S7" i="24"/>
  <c r="S31" i="24"/>
  <c r="AF6" i="24"/>
  <c r="AF30" i="24"/>
  <c r="AE6" i="24"/>
  <c r="AE30" i="24"/>
  <c r="AD6" i="24"/>
  <c r="AD30" i="24"/>
  <c r="AC6" i="24"/>
  <c r="AC30" i="24"/>
  <c r="AB6" i="24"/>
  <c r="AB30" i="24"/>
  <c r="AA6" i="24"/>
  <c r="AA30" i="24"/>
  <c r="Z6" i="24"/>
  <c r="Z30" i="24"/>
  <c r="Y6" i="24"/>
  <c r="Y30" i="24"/>
  <c r="X6" i="24"/>
  <c r="X30" i="24"/>
  <c r="W6" i="24"/>
  <c r="W30" i="24"/>
  <c r="V6" i="24"/>
  <c r="V30" i="24"/>
  <c r="U6" i="24"/>
  <c r="U30" i="24"/>
  <c r="T6" i="24"/>
  <c r="T30" i="24"/>
  <c r="S6" i="24"/>
  <c r="S30" i="24"/>
  <c r="AF5" i="24"/>
  <c r="AF29" i="24"/>
  <c r="AE5" i="24"/>
  <c r="AE29" i="24"/>
  <c r="AD5" i="24"/>
  <c r="AD29" i="24"/>
  <c r="AC5" i="24"/>
  <c r="AC29" i="24"/>
  <c r="AB5" i="24"/>
  <c r="AB29" i="24"/>
  <c r="AA5" i="24"/>
  <c r="AA29" i="24"/>
  <c r="Z5" i="24"/>
  <c r="Z29" i="24"/>
  <c r="Y5" i="24"/>
  <c r="Y29" i="24"/>
  <c r="X5" i="24"/>
  <c r="X29" i="24"/>
  <c r="W5" i="24"/>
  <c r="W29" i="24"/>
  <c r="V5" i="24"/>
  <c r="V29" i="24"/>
  <c r="U5" i="24"/>
  <c r="U29" i="24"/>
  <c r="T5" i="24"/>
  <c r="T29" i="24"/>
  <c r="S5" i="24"/>
  <c r="S29" i="24"/>
  <c r="AF4" i="24"/>
  <c r="AF28" i="24"/>
  <c r="AE4" i="24"/>
  <c r="AE28" i="24"/>
  <c r="AD4" i="24"/>
  <c r="AD28" i="24"/>
  <c r="AC4" i="24"/>
  <c r="AC28" i="24"/>
  <c r="AB4" i="24"/>
  <c r="AB28" i="24"/>
  <c r="AA4" i="24"/>
  <c r="AA28" i="24"/>
  <c r="Z4" i="24"/>
  <c r="Z28" i="24"/>
  <c r="Y4" i="24"/>
  <c r="Y28" i="24"/>
  <c r="X4" i="24"/>
  <c r="X28" i="24"/>
  <c r="W4" i="24"/>
  <c r="W28" i="24"/>
  <c r="V4" i="24"/>
  <c r="V28" i="24"/>
  <c r="U4" i="24"/>
  <c r="U28" i="24"/>
  <c r="T4" i="24"/>
  <c r="T28" i="24"/>
  <c r="S4" i="24"/>
  <c r="S28" i="24"/>
  <c r="AF25" i="23"/>
  <c r="AF49" i="23"/>
  <c r="AE25" i="23"/>
  <c r="AE49" i="23"/>
  <c r="AD25" i="23"/>
  <c r="AD49" i="23"/>
  <c r="AC25" i="23"/>
  <c r="AC49" i="23"/>
  <c r="AB25" i="23"/>
  <c r="AB49" i="23"/>
  <c r="AA25" i="23"/>
  <c r="AA49" i="23"/>
  <c r="Z25" i="23"/>
  <c r="Z49" i="23"/>
  <c r="Y25" i="23"/>
  <c r="Y49" i="23"/>
  <c r="X25" i="23"/>
  <c r="X49" i="23"/>
  <c r="W25" i="23"/>
  <c r="W49" i="23"/>
  <c r="V25" i="23"/>
  <c r="V49" i="23"/>
  <c r="U25" i="23"/>
  <c r="U49" i="23"/>
  <c r="T25" i="23"/>
  <c r="T49" i="23"/>
  <c r="S25" i="23"/>
  <c r="S49" i="23"/>
  <c r="AF24" i="23"/>
  <c r="AF48" i="23"/>
  <c r="AE24" i="23"/>
  <c r="AE48" i="23"/>
  <c r="AD24" i="23"/>
  <c r="AD48" i="23"/>
  <c r="AC24" i="23"/>
  <c r="AC48" i="23"/>
  <c r="AB24" i="23"/>
  <c r="AB48" i="23"/>
  <c r="AA24" i="23"/>
  <c r="AA48" i="23"/>
  <c r="Z24" i="23"/>
  <c r="Z48" i="23"/>
  <c r="Y24" i="23"/>
  <c r="Y48" i="23"/>
  <c r="X24" i="23"/>
  <c r="X48" i="23"/>
  <c r="W24" i="23"/>
  <c r="W48" i="23"/>
  <c r="V24" i="23"/>
  <c r="V48" i="23"/>
  <c r="U24" i="23"/>
  <c r="U48" i="23"/>
  <c r="T24" i="23"/>
  <c r="T48" i="23"/>
  <c r="S24" i="23"/>
  <c r="S48" i="23"/>
  <c r="AF23" i="23"/>
  <c r="AF47" i="23"/>
  <c r="AE23" i="23"/>
  <c r="AE47" i="23"/>
  <c r="AD23" i="23"/>
  <c r="AD47" i="23"/>
  <c r="AC23" i="23"/>
  <c r="AC47" i="23"/>
  <c r="AB23" i="23"/>
  <c r="AB47" i="23"/>
  <c r="AA23" i="23"/>
  <c r="AA47" i="23"/>
  <c r="Z23" i="23"/>
  <c r="Z47" i="23"/>
  <c r="Y23" i="23"/>
  <c r="Y47" i="23"/>
  <c r="X23" i="23"/>
  <c r="X47" i="23"/>
  <c r="W23" i="23"/>
  <c r="W47" i="23"/>
  <c r="V23" i="23"/>
  <c r="V47" i="23"/>
  <c r="U23" i="23"/>
  <c r="U47" i="23"/>
  <c r="T23" i="23"/>
  <c r="T47" i="23"/>
  <c r="S23" i="23"/>
  <c r="S47" i="23"/>
  <c r="AF22" i="23"/>
  <c r="AF46" i="23"/>
  <c r="AE22" i="23"/>
  <c r="AE46" i="23"/>
  <c r="AD22" i="23"/>
  <c r="AD46" i="23"/>
  <c r="AC22" i="23"/>
  <c r="AC46" i="23"/>
  <c r="AB22" i="23"/>
  <c r="AB46" i="23"/>
  <c r="AA22" i="23"/>
  <c r="AA46" i="23"/>
  <c r="Z22" i="23"/>
  <c r="Z46" i="23"/>
  <c r="Y22" i="23"/>
  <c r="Y46" i="23"/>
  <c r="X22" i="23"/>
  <c r="X46" i="23"/>
  <c r="W22" i="23"/>
  <c r="W46" i="23"/>
  <c r="V22" i="23"/>
  <c r="V46" i="23"/>
  <c r="U22" i="23"/>
  <c r="U46" i="23"/>
  <c r="T22" i="23"/>
  <c r="T46" i="23"/>
  <c r="S22" i="23"/>
  <c r="S46" i="23"/>
  <c r="AF21" i="23"/>
  <c r="AF45" i="23"/>
  <c r="AE21" i="23"/>
  <c r="AE45" i="23"/>
  <c r="AD21" i="23"/>
  <c r="AD45" i="23"/>
  <c r="AC21" i="23"/>
  <c r="AC45" i="23"/>
  <c r="AB21" i="23"/>
  <c r="AB45" i="23"/>
  <c r="AA21" i="23"/>
  <c r="AA45" i="23"/>
  <c r="Z21" i="23"/>
  <c r="Z45" i="23"/>
  <c r="Y21" i="23"/>
  <c r="Y45" i="23"/>
  <c r="X21" i="23"/>
  <c r="X45" i="23"/>
  <c r="W21" i="23"/>
  <c r="W45" i="23"/>
  <c r="V21" i="23"/>
  <c r="V45" i="23"/>
  <c r="U21" i="23"/>
  <c r="U45" i="23"/>
  <c r="T21" i="23"/>
  <c r="T45" i="23"/>
  <c r="S21" i="23"/>
  <c r="S45" i="23"/>
  <c r="AF20" i="23"/>
  <c r="AF44" i="23"/>
  <c r="AE20" i="23"/>
  <c r="AE44" i="23"/>
  <c r="AD20" i="23"/>
  <c r="AD44" i="23"/>
  <c r="AC20" i="23"/>
  <c r="AC44" i="23"/>
  <c r="AB20" i="23"/>
  <c r="AB44" i="23"/>
  <c r="AA20" i="23"/>
  <c r="AA44" i="23"/>
  <c r="Z20" i="23"/>
  <c r="Z44" i="23"/>
  <c r="Y20" i="23"/>
  <c r="Y44" i="23"/>
  <c r="X20" i="23"/>
  <c r="X44" i="23"/>
  <c r="W20" i="23"/>
  <c r="W44" i="23"/>
  <c r="V20" i="23"/>
  <c r="V44" i="23"/>
  <c r="U20" i="23"/>
  <c r="U44" i="23"/>
  <c r="T20" i="23"/>
  <c r="T44" i="23"/>
  <c r="S20" i="23"/>
  <c r="S44" i="23"/>
  <c r="AF19" i="23"/>
  <c r="AF43" i="23"/>
  <c r="AE19" i="23"/>
  <c r="AE43" i="23"/>
  <c r="AD19" i="23"/>
  <c r="AD43" i="23"/>
  <c r="AC19" i="23"/>
  <c r="AC43" i="23"/>
  <c r="AB19" i="23"/>
  <c r="AB43" i="23"/>
  <c r="AA19" i="23"/>
  <c r="AA43" i="23"/>
  <c r="Z19" i="23"/>
  <c r="Z43" i="23"/>
  <c r="Y19" i="23"/>
  <c r="Y43" i="23"/>
  <c r="X19" i="23"/>
  <c r="X43" i="23"/>
  <c r="W19" i="23"/>
  <c r="W43" i="23"/>
  <c r="V19" i="23"/>
  <c r="V43" i="23"/>
  <c r="U19" i="23"/>
  <c r="U43" i="23"/>
  <c r="T19" i="23"/>
  <c r="T43" i="23"/>
  <c r="S19" i="23"/>
  <c r="S43" i="23"/>
  <c r="AF18" i="23"/>
  <c r="AF42" i="23"/>
  <c r="AE18" i="23"/>
  <c r="AE42" i="23"/>
  <c r="AD18" i="23"/>
  <c r="AD42" i="23"/>
  <c r="AC18" i="23"/>
  <c r="AC42" i="23"/>
  <c r="AB18" i="23"/>
  <c r="AB42" i="23"/>
  <c r="AA18" i="23"/>
  <c r="AA42" i="23"/>
  <c r="Z18" i="23"/>
  <c r="Z42" i="23"/>
  <c r="Y18" i="23"/>
  <c r="Y42" i="23"/>
  <c r="X18" i="23"/>
  <c r="X42" i="23"/>
  <c r="W18" i="23"/>
  <c r="W42" i="23"/>
  <c r="V18" i="23"/>
  <c r="V42" i="23"/>
  <c r="U18" i="23"/>
  <c r="U42" i="23"/>
  <c r="T18" i="23"/>
  <c r="T42" i="23"/>
  <c r="S18" i="23"/>
  <c r="S42" i="23"/>
  <c r="AF17" i="23"/>
  <c r="AF41" i="23"/>
  <c r="AE17" i="23"/>
  <c r="AE41" i="23"/>
  <c r="AD17" i="23"/>
  <c r="AD41" i="23"/>
  <c r="AC17" i="23"/>
  <c r="AC41" i="23"/>
  <c r="AB17" i="23"/>
  <c r="AB41" i="23"/>
  <c r="AA17" i="23"/>
  <c r="AA41" i="23"/>
  <c r="Z17" i="23"/>
  <c r="Z41" i="23"/>
  <c r="Y17" i="23"/>
  <c r="Y41" i="23"/>
  <c r="X17" i="23"/>
  <c r="X41" i="23"/>
  <c r="W17" i="23"/>
  <c r="W41" i="23"/>
  <c r="V17" i="23"/>
  <c r="V41" i="23"/>
  <c r="U17" i="23"/>
  <c r="U41" i="23"/>
  <c r="T17" i="23"/>
  <c r="T41" i="23"/>
  <c r="S17" i="23"/>
  <c r="S41" i="23"/>
  <c r="AF16" i="23"/>
  <c r="AF40" i="23"/>
  <c r="AE16" i="23"/>
  <c r="AE40" i="23"/>
  <c r="AD16" i="23"/>
  <c r="AD40" i="23"/>
  <c r="AC16" i="23"/>
  <c r="AC40" i="23"/>
  <c r="AB16" i="23"/>
  <c r="AB40" i="23"/>
  <c r="AA16" i="23"/>
  <c r="AA40" i="23"/>
  <c r="Z16" i="23"/>
  <c r="Z40" i="23"/>
  <c r="Y16" i="23"/>
  <c r="Y40" i="23"/>
  <c r="X16" i="23"/>
  <c r="X40" i="23"/>
  <c r="W16" i="23"/>
  <c r="W40" i="23"/>
  <c r="V16" i="23"/>
  <c r="V40" i="23"/>
  <c r="U16" i="23"/>
  <c r="U40" i="23"/>
  <c r="T16" i="23"/>
  <c r="T40" i="23"/>
  <c r="S16" i="23"/>
  <c r="S40" i="23"/>
  <c r="AF15" i="23"/>
  <c r="AF39" i="23"/>
  <c r="AE15" i="23"/>
  <c r="AE39" i="23"/>
  <c r="AD15" i="23"/>
  <c r="AD39" i="23"/>
  <c r="AC15" i="23"/>
  <c r="AC39" i="23"/>
  <c r="AB15" i="23"/>
  <c r="AB39" i="23"/>
  <c r="AA15" i="23"/>
  <c r="AA39" i="23"/>
  <c r="Z15" i="23"/>
  <c r="Z39" i="23"/>
  <c r="Y15" i="23"/>
  <c r="Y39" i="23"/>
  <c r="X15" i="23"/>
  <c r="X39" i="23"/>
  <c r="W15" i="23"/>
  <c r="W39" i="23"/>
  <c r="V15" i="23"/>
  <c r="V39" i="23"/>
  <c r="U15" i="23"/>
  <c r="U39" i="23"/>
  <c r="T15" i="23"/>
  <c r="T39" i="23"/>
  <c r="S15" i="23"/>
  <c r="S39" i="23"/>
  <c r="AF14" i="23"/>
  <c r="AF38" i="23"/>
  <c r="AE14" i="23"/>
  <c r="AE38" i="23"/>
  <c r="AD14" i="23"/>
  <c r="AD38" i="23"/>
  <c r="AC14" i="23"/>
  <c r="AC38" i="23"/>
  <c r="AB14" i="23"/>
  <c r="AB38" i="23"/>
  <c r="AA14" i="23"/>
  <c r="AA38" i="23"/>
  <c r="Z14" i="23"/>
  <c r="Z38" i="23"/>
  <c r="Y14" i="23"/>
  <c r="Y38" i="23"/>
  <c r="X14" i="23"/>
  <c r="X38" i="23"/>
  <c r="W14" i="23"/>
  <c r="W38" i="23"/>
  <c r="V14" i="23"/>
  <c r="V38" i="23"/>
  <c r="U14" i="23"/>
  <c r="U38" i="23"/>
  <c r="T14" i="23"/>
  <c r="T38" i="23"/>
  <c r="S14" i="23"/>
  <c r="S38" i="23"/>
  <c r="AF13" i="23"/>
  <c r="AF37" i="23"/>
  <c r="AE13" i="23"/>
  <c r="AE37" i="23"/>
  <c r="AD13" i="23"/>
  <c r="AD37" i="23"/>
  <c r="AC13" i="23"/>
  <c r="AC37" i="23"/>
  <c r="AB13" i="23"/>
  <c r="AB37" i="23"/>
  <c r="AA13" i="23"/>
  <c r="AA37" i="23"/>
  <c r="Z13" i="23"/>
  <c r="Z37" i="23"/>
  <c r="Y13" i="23"/>
  <c r="Y37" i="23"/>
  <c r="X13" i="23"/>
  <c r="X37" i="23"/>
  <c r="W13" i="23"/>
  <c r="W37" i="23"/>
  <c r="V13" i="23"/>
  <c r="V37" i="23"/>
  <c r="U13" i="23"/>
  <c r="U37" i="23"/>
  <c r="T13" i="23"/>
  <c r="T37" i="23"/>
  <c r="S13" i="23"/>
  <c r="S37" i="23"/>
  <c r="AF12" i="23"/>
  <c r="AF36" i="23"/>
  <c r="AE12" i="23"/>
  <c r="AE36" i="23"/>
  <c r="AD12" i="23"/>
  <c r="AD36" i="23"/>
  <c r="AC12" i="23"/>
  <c r="AC36" i="23"/>
  <c r="AB12" i="23"/>
  <c r="AB36" i="23"/>
  <c r="AA12" i="23"/>
  <c r="AA36" i="23"/>
  <c r="Z12" i="23"/>
  <c r="Z36" i="23"/>
  <c r="Y12" i="23"/>
  <c r="Y36" i="23"/>
  <c r="X12" i="23"/>
  <c r="X36" i="23"/>
  <c r="W12" i="23"/>
  <c r="W36" i="23"/>
  <c r="V12" i="23"/>
  <c r="V36" i="23"/>
  <c r="U12" i="23"/>
  <c r="U36" i="23"/>
  <c r="T12" i="23"/>
  <c r="T36" i="23"/>
  <c r="S12" i="23"/>
  <c r="S36" i="23"/>
  <c r="AF11" i="23"/>
  <c r="AF35" i="23"/>
  <c r="AE11" i="23"/>
  <c r="AE35" i="23"/>
  <c r="AD11" i="23"/>
  <c r="AD35" i="23"/>
  <c r="AC11" i="23"/>
  <c r="AC35" i="23"/>
  <c r="AB11" i="23"/>
  <c r="AB35" i="23"/>
  <c r="AA11" i="23"/>
  <c r="AA35" i="23"/>
  <c r="Z11" i="23"/>
  <c r="Z35" i="23"/>
  <c r="Y11" i="23"/>
  <c r="Y35" i="23"/>
  <c r="X11" i="23"/>
  <c r="X35" i="23"/>
  <c r="W11" i="23"/>
  <c r="W35" i="23"/>
  <c r="V11" i="23"/>
  <c r="V35" i="23"/>
  <c r="U11" i="23"/>
  <c r="U35" i="23"/>
  <c r="T11" i="23"/>
  <c r="T35" i="23"/>
  <c r="S11" i="23"/>
  <c r="S35" i="23"/>
  <c r="AF10" i="23"/>
  <c r="AF34" i="23"/>
  <c r="AE10" i="23"/>
  <c r="AE34" i="23"/>
  <c r="AD10" i="23"/>
  <c r="AD34" i="23"/>
  <c r="AC10" i="23"/>
  <c r="AC34" i="23"/>
  <c r="AB10" i="23"/>
  <c r="AB34" i="23"/>
  <c r="AA10" i="23"/>
  <c r="AA34" i="23"/>
  <c r="Z10" i="23"/>
  <c r="Z34" i="23"/>
  <c r="Y10" i="23"/>
  <c r="Y34" i="23"/>
  <c r="X10" i="23"/>
  <c r="X34" i="23"/>
  <c r="W10" i="23"/>
  <c r="W34" i="23"/>
  <c r="V10" i="23"/>
  <c r="V34" i="23"/>
  <c r="U10" i="23"/>
  <c r="U34" i="23"/>
  <c r="T10" i="23"/>
  <c r="T34" i="23"/>
  <c r="S10" i="23"/>
  <c r="S34" i="23"/>
  <c r="AF9" i="23"/>
  <c r="AF33" i="23"/>
  <c r="AE9" i="23"/>
  <c r="AE33" i="23"/>
  <c r="AD9" i="23"/>
  <c r="AD33" i="23"/>
  <c r="AC9" i="23"/>
  <c r="AC33" i="23"/>
  <c r="AB9" i="23"/>
  <c r="AB33" i="23"/>
  <c r="AA9" i="23"/>
  <c r="AA33" i="23"/>
  <c r="Z9" i="23"/>
  <c r="Z33" i="23"/>
  <c r="Y9" i="23"/>
  <c r="Y33" i="23"/>
  <c r="X9" i="23"/>
  <c r="X33" i="23"/>
  <c r="W9" i="23"/>
  <c r="W33" i="23"/>
  <c r="V9" i="23"/>
  <c r="V33" i="23"/>
  <c r="U9" i="23"/>
  <c r="U33" i="23"/>
  <c r="T9" i="23"/>
  <c r="T33" i="23"/>
  <c r="S9" i="23"/>
  <c r="S33" i="23"/>
  <c r="AF8" i="23"/>
  <c r="AF32" i="23"/>
  <c r="AE8" i="23"/>
  <c r="AE32" i="23"/>
  <c r="AD8" i="23"/>
  <c r="AD32" i="23"/>
  <c r="AC8" i="23"/>
  <c r="AC32" i="23"/>
  <c r="AB8" i="23"/>
  <c r="AB32" i="23"/>
  <c r="AA8" i="23"/>
  <c r="AA32" i="23"/>
  <c r="Z8" i="23"/>
  <c r="Z32" i="23"/>
  <c r="Y8" i="23"/>
  <c r="Y32" i="23"/>
  <c r="X8" i="23"/>
  <c r="X32" i="23"/>
  <c r="W8" i="23"/>
  <c r="W32" i="23"/>
  <c r="V8" i="23"/>
  <c r="V32" i="23"/>
  <c r="U8" i="23"/>
  <c r="U32" i="23"/>
  <c r="T8" i="23"/>
  <c r="T32" i="23"/>
  <c r="S8" i="23"/>
  <c r="S32" i="23"/>
  <c r="AF7" i="23"/>
  <c r="AF31" i="23"/>
  <c r="AE7" i="23"/>
  <c r="AE31" i="23"/>
  <c r="AD7" i="23"/>
  <c r="AD31" i="23"/>
  <c r="AC7" i="23"/>
  <c r="AC31" i="23"/>
  <c r="AB7" i="23"/>
  <c r="AB31" i="23"/>
  <c r="AA7" i="23"/>
  <c r="AA31" i="23"/>
  <c r="Z7" i="23"/>
  <c r="Z31" i="23"/>
  <c r="Y7" i="23"/>
  <c r="Y31" i="23"/>
  <c r="X7" i="23"/>
  <c r="X31" i="23"/>
  <c r="W7" i="23"/>
  <c r="W31" i="23"/>
  <c r="V7" i="23"/>
  <c r="V31" i="23"/>
  <c r="U7" i="23"/>
  <c r="U31" i="23"/>
  <c r="T7" i="23"/>
  <c r="T31" i="23"/>
  <c r="S7" i="23"/>
  <c r="S31" i="23"/>
  <c r="AF6" i="23"/>
  <c r="AF30" i="23"/>
  <c r="AE6" i="23"/>
  <c r="AE30" i="23"/>
  <c r="AD6" i="23"/>
  <c r="AD30" i="23"/>
  <c r="AC6" i="23"/>
  <c r="AC30" i="23"/>
  <c r="AB6" i="23"/>
  <c r="AB30" i="23"/>
  <c r="AA6" i="23"/>
  <c r="AA30" i="23"/>
  <c r="Z6" i="23"/>
  <c r="Z30" i="23"/>
  <c r="Y6" i="23"/>
  <c r="Y30" i="23"/>
  <c r="X6" i="23"/>
  <c r="X30" i="23"/>
  <c r="W6" i="23"/>
  <c r="W30" i="23"/>
  <c r="V6" i="23"/>
  <c r="V30" i="23"/>
  <c r="U6" i="23"/>
  <c r="U30" i="23"/>
  <c r="T6" i="23"/>
  <c r="T30" i="23"/>
  <c r="S6" i="23"/>
  <c r="S30" i="23"/>
  <c r="AF5" i="23"/>
  <c r="AF29" i="23"/>
  <c r="AE5" i="23"/>
  <c r="AE29" i="23"/>
  <c r="AD5" i="23"/>
  <c r="AD29" i="23"/>
  <c r="AC5" i="23"/>
  <c r="AC29" i="23"/>
  <c r="AB5" i="23"/>
  <c r="AB29" i="23"/>
  <c r="AA5" i="23"/>
  <c r="AA29" i="23"/>
  <c r="Z5" i="23"/>
  <c r="Z29" i="23"/>
  <c r="Y5" i="23"/>
  <c r="Y29" i="23"/>
  <c r="X5" i="23"/>
  <c r="X29" i="23"/>
  <c r="W5" i="23"/>
  <c r="W29" i="23"/>
  <c r="V5" i="23"/>
  <c r="V29" i="23"/>
  <c r="U5" i="23"/>
  <c r="U29" i="23"/>
  <c r="T5" i="23"/>
  <c r="T29" i="23"/>
  <c r="S5" i="23"/>
  <c r="S29" i="23"/>
  <c r="AF4" i="23"/>
  <c r="AF28" i="23"/>
  <c r="AE4" i="23"/>
  <c r="AE28" i="23"/>
  <c r="AD4" i="23"/>
  <c r="AD28" i="23"/>
  <c r="AC4" i="23"/>
  <c r="AC28" i="23"/>
  <c r="AB4" i="23"/>
  <c r="AB28" i="23"/>
  <c r="AA4" i="23"/>
  <c r="AA28" i="23"/>
  <c r="Z4" i="23"/>
  <c r="Z28" i="23"/>
  <c r="Y4" i="23"/>
  <c r="Y28" i="23"/>
  <c r="X4" i="23"/>
  <c r="X28" i="23"/>
  <c r="W4" i="23"/>
  <c r="W28" i="23"/>
  <c r="V4" i="23"/>
  <c r="V28" i="23"/>
  <c r="U4" i="23"/>
  <c r="U28" i="23"/>
  <c r="T4" i="23"/>
  <c r="T28" i="23"/>
  <c r="S4" i="23"/>
  <c r="S28" i="23"/>
  <c r="AF25" i="22"/>
  <c r="AF49" i="22"/>
  <c r="AE25" i="22"/>
  <c r="AE49" i="22"/>
  <c r="AD25" i="22"/>
  <c r="AD49" i="22"/>
  <c r="AC25" i="22"/>
  <c r="AC49" i="22"/>
  <c r="AB25" i="22"/>
  <c r="AB49" i="22"/>
  <c r="AA25" i="22"/>
  <c r="AA49" i="22"/>
  <c r="Z25" i="22"/>
  <c r="Z49" i="22"/>
  <c r="Y25" i="22"/>
  <c r="Y49" i="22"/>
  <c r="X25" i="22"/>
  <c r="X49" i="22"/>
  <c r="W25" i="22"/>
  <c r="W49" i="22"/>
  <c r="V25" i="22"/>
  <c r="V49" i="22"/>
  <c r="U25" i="22"/>
  <c r="U49" i="22"/>
  <c r="T25" i="22"/>
  <c r="T49" i="22"/>
  <c r="S25" i="22"/>
  <c r="S49" i="22"/>
  <c r="AF24" i="22"/>
  <c r="AF48" i="22"/>
  <c r="AE24" i="22"/>
  <c r="AE48" i="22"/>
  <c r="AD24" i="22"/>
  <c r="AD48" i="22"/>
  <c r="AC24" i="22"/>
  <c r="AC48" i="22"/>
  <c r="AB24" i="22"/>
  <c r="AB48" i="22"/>
  <c r="AA24" i="22"/>
  <c r="AA48" i="22"/>
  <c r="Z24" i="22"/>
  <c r="Z48" i="22"/>
  <c r="Y24" i="22"/>
  <c r="Y48" i="22"/>
  <c r="X24" i="22"/>
  <c r="X48" i="22"/>
  <c r="W24" i="22"/>
  <c r="W48" i="22"/>
  <c r="V24" i="22"/>
  <c r="V48" i="22"/>
  <c r="U24" i="22"/>
  <c r="U48" i="22"/>
  <c r="T24" i="22"/>
  <c r="T48" i="22"/>
  <c r="S24" i="22"/>
  <c r="S48" i="22"/>
  <c r="AF23" i="22"/>
  <c r="AF47" i="22"/>
  <c r="AE23" i="22"/>
  <c r="AE47" i="22"/>
  <c r="AD23" i="22"/>
  <c r="AD47" i="22"/>
  <c r="AC23" i="22"/>
  <c r="AC47" i="22"/>
  <c r="AB23" i="22"/>
  <c r="AB47" i="22"/>
  <c r="AA23" i="22"/>
  <c r="AA47" i="22"/>
  <c r="Z23" i="22"/>
  <c r="Z47" i="22"/>
  <c r="Y23" i="22"/>
  <c r="Y47" i="22"/>
  <c r="X23" i="22"/>
  <c r="X47" i="22"/>
  <c r="W23" i="22"/>
  <c r="W47" i="22"/>
  <c r="V23" i="22"/>
  <c r="V47" i="22"/>
  <c r="U23" i="22"/>
  <c r="U47" i="22"/>
  <c r="T23" i="22"/>
  <c r="T47" i="22"/>
  <c r="S23" i="22"/>
  <c r="S47" i="22"/>
  <c r="AF22" i="22"/>
  <c r="AF46" i="22"/>
  <c r="AE22" i="22"/>
  <c r="AE46" i="22"/>
  <c r="AD22" i="22"/>
  <c r="AD46" i="22"/>
  <c r="AC22" i="22"/>
  <c r="AC46" i="22"/>
  <c r="AB22" i="22"/>
  <c r="AB46" i="22"/>
  <c r="AA22" i="22"/>
  <c r="AA46" i="22"/>
  <c r="Z22" i="22"/>
  <c r="Z46" i="22"/>
  <c r="Y22" i="22"/>
  <c r="Y46" i="22"/>
  <c r="X22" i="22"/>
  <c r="X46" i="22"/>
  <c r="W22" i="22"/>
  <c r="W46" i="22"/>
  <c r="V22" i="22"/>
  <c r="V46" i="22"/>
  <c r="U22" i="22"/>
  <c r="U46" i="22"/>
  <c r="T22" i="22"/>
  <c r="T46" i="22"/>
  <c r="S22" i="22"/>
  <c r="S46" i="22"/>
  <c r="AF21" i="22"/>
  <c r="AF45" i="22"/>
  <c r="AE21" i="22"/>
  <c r="AE45" i="22"/>
  <c r="AD21" i="22"/>
  <c r="AD45" i="22"/>
  <c r="AC21" i="22"/>
  <c r="AC45" i="22"/>
  <c r="AB21" i="22"/>
  <c r="AB45" i="22"/>
  <c r="AA21" i="22"/>
  <c r="AA45" i="22"/>
  <c r="Z21" i="22"/>
  <c r="Z45" i="22"/>
  <c r="Y21" i="22"/>
  <c r="Y45" i="22"/>
  <c r="X21" i="22"/>
  <c r="X45" i="22"/>
  <c r="W21" i="22"/>
  <c r="W45" i="22"/>
  <c r="V21" i="22"/>
  <c r="V45" i="22"/>
  <c r="U21" i="22"/>
  <c r="U45" i="22"/>
  <c r="T21" i="22"/>
  <c r="T45" i="22"/>
  <c r="S21" i="22"/>
  <c r="S45" i="22"/>
  <c r="AF20" i="22"/>
  <c r="AF44" i="22"/>
  <c r="AE20" i="22"/>
  <c r="AE44" i="22"/>
  <c r="AD20" i="22"/>
  <c r="AD44" i="22"/>
  <c r="AC20" i="22"/>
  <c r="AC44" i="22"/>
  <c r="AB20" i="22"/>
  <c r="AB44" i="22"/>
  <c r="AA20" i="22"/>
  <c r="AA44" i="22"/>
  <c r="Z20" i="22"/>
  <c r="Z44" i="22"/>
  <c r="Y20" i="22"/>
  <c r="Y44" i="22"/>
  <c r="X20" i="22"/>
  <c r="X44" i="22"/>
  <c r="W20" i="22"/>
  <c r="W44" i="22"/>
  <c r="V20" i="22"/>
  <c r="V44" i="22"/>
  <c r="U20" i="22"/>
  <c r="U44" i="22"/>
  <c r="T20" i="22"/>
  <c r="T44" i="22"/>
  <c r="S20" i="22"/>
  <c r="S44" i="22"/>
  <c r="AF19" i="22"/>
  <c r="AF43" i="22"/>
  <c r="AE19" i="22"/>
  <c r="AE43" i="22"/>
  <c r="AD19" i="22"/>
  <c r="AD43" i="22"/>
  <c r="AC19" i="22"/>
  <c r="AC43" i="22"/>
  <c r="AB19" i="22"/>
  <c r="AB43" i="22"/>
  <c r="AA19" i="22"/>
  <c r="AA43" i="22"/>
  <c r="Z19" i="22"/>
  <c r="Z43" i="22"/>
  <c r="Y19" i="22"/>
  <c r="Y43" i="22"/>
  <c r="X19" i="22"/>
  <c r="X43" i="22"/>
  <c r="W19" i="22"/>
  <c r="W43" i="22"/>
  <c r="V19" i="22"/>
  <c r="V43" i="22"/>
  <c r="U19" i="22"/>
  <c r="U43" i="22"/>
  <c r="T19" i="22"/>
  <c r="T43" i="22"/>
  <c r="S19" i="22"/>
  <c r="S43" i="22"/>
  <c r="AF18" i="22"/>
  <c r="AF42" i="22"/>
  <c r="AE18" i="22"/>
  <c r="AE42" i="22"/>
  <c r="AD18" i="22"/>
  <c r="AD42" i="22"/>
  <c r="AC18" i="22"/>
  <c r="AC42" i="22"/>
  <c r="AB18" i="22"/>
  <c r="AB42" i="22"/>
  <c r="AA18" i="22"/>
  <c r="AA42" i="22"/>
  <c r="Z18" i="22"/>
  <c r="Z42" i="22"/>
  <c r="Y18" i="22"/>
  <c r="Y42" i="22"/>
  <c r="X18" i="22"/>
  <c r="X42" i="22"/>
  <c r="W18" i="22"/>
  <c r="W42" i="22"/>
  <c r="V18" i="22"/>
  <c r="V42" i="22"/>
  <c r="U18" i="22"/>
  <c r="U42" i="22"/>
  <c r="T18" i="22"/>
  <c r="T42" i="22"/>
  <c r="S18" i="22"/>
  <c r="S42" i="22"/>
  <c r="AF17" i="22"/>
  <c r="AF41" i="22"/>
  <c r="AE17" i="22"/>
  <c r="AE41" i="22"/>
  <c r="AD17" i="22"/>
  <c r="AD41" i="22"/>
  <c r="AC17" i="22"/>
  <c r="AC41" i="22"/>
  <c r="AB17" i="22"/>
  <c r="AB41" i="22"/>
  <c r="AA17" i="22"/>
  <c r="AA41" i="22"/>
  <c r="Z17" i="22"/>
  <c r="Z41" i="22"/>
  <c r="Y17" i="22"/>
  <c r="Y41" i="22"/>
  <c r="X17" i="22"/>
  <c r="X41" i="22"/>
  <c r="W17" i="22"/>
  <c r="W41" i="22"/>
  <c r="V17" i="22"/>
  <c r="V41" i="22"/>
  <c r="U17" i="22"/>
  <c r="U41" i="22"/>
  <c r="T17" i="22"/>
  <c r="T41" i="22"/>
  <c r="S17" i="22"/>
  <c r="S41" i="22"/>
  <c r="AF16" i="22"/>
  <c r="AF40" i="22"/>
  <c r="AE16" i="22"/>
  <c r="AE40" i="22"/>
  <c r="AD16" i="22"/>
  <c r="AD40" i="22"/>
  <c r="AC16" i="22"/>
  <c r="AC40" i="22"/>
  <c r="AB16" i="22"/>
  <c r="AB40" i="22"/>
  <c r="AA16" i="22"/>
  <c r="AA40" i="22"/>
  <c r="Z16" i="22"/>
  <c r="Z40" i="22"/>
  <c r="Y16" i="22"/>
  <c r="Y40" i="22"/>
  <c r="X16" i="22"/>
  <c r="X40" i="22"/>
  <c r="W16" i="22"/>
  <c r="W40" i="22"/>
  <c r="V16" i="22"/>
  <c r="V40" i="22"/>
  <c r="U16" i="22"/>
  <c r="U40" i="22"/>
  <c r="T16" i="22"/>
  <c r="T40" i="22"/>
  <c r="S16" i="22"/>
  <c r="S40" i="22"/>
  <c r="AF15" i="22"/>
  <c r="AF39" i="22"/>
  <c r="AE15" i="22"/>
  <c r="AE39" i="22"/>
  <c r="AD15" i="22"/>
  <c r="AD39" i="22"/>
  <c r="AC15" i="22"/>
  <c r="AC39" i="22"/>
  <c r="AB15" i="22"/>
  <c r="AB39" i="22"/>
  <c r="AA15" i="22"/>
  <c r="AA39" i="22"/>
  <c r="Z15" i="22"/>
  <c r="Z39" i="22"/>
  <c r="Y15" i="22"/>
  <c r="Y39" i="22"/>
  <c r="X15" i="22"/>
  <c r="X39" i="22"/>
  <c r="W15" i="22"/>
  <c r="W39" i="22"/>
  <c r="V15" i="22"/>
  <c r="V39" i="22"/>
  <c r="U15" i="22"/>
  <c r="U39" i="22"/>
  <c r="T15" i="22"/>
  <c r="T39" i="22"/>
  <c r="S15" i="22"/>
  <c r="S39" i="22"/>
  <c r="AF14" i="22"/>
  <c r="AF38" i="22"/>
  <c r="AE14" i="22"/>
  <c r="AE38" i="22"/>
  <c r="AD14" i="22"/>
  <c r="AD38" i="22"/>
  <c r="AC14" i="22"/>
  <c r="AC38" i="22"/>
  <c r="AB14" i="22"/>
  <c r="AB38" i="22"/>
  <c r="AA14" i="22"/>
  <c r="AA38" i="22"/>
  <c r="Z14" i="22"/>
  <c r="Z38" i="22"/>
  <c r="Y14" i="22"/>
  <c r="Y38" i="22"/>
  <c r="X14" i="22"/>
  <c r="X38" i="22"/>
  <c r="W14" i="22"/>
  <c r="W38" i="22"/>
  <c r="V14" i="22"/>
  <c r="V38" i="22"/>
  <c r="U14" i="22"/>
  <c r="U38" i="22"/>
  <c r="T14" i="22"/>
  <c r="T38" i="22"/>
  <c r="S14" i="22"/>
  <c r="S38" i="22"/>
  <c r="AF13" i="22"/>
  <c r="AF37" i="22"/>
  <c r="AE13" i="22"/>
  <c r="AE37" i="22"/>
  <c r="AD13" i="22"/>
  <c r="AD37" i="22"/>
  <c r="AC13" i="22"/>
  <c r="AC37" i="22"/>
  <c r="AB13" i="22"/>
  <c r="AB37" i="22"/>
  <c r="AA13" i="22"/>
  <c r="AA37" i="22"/>
  <c r="Z13" i="22"/>
  <c r="Z37" i="22"/>
  <c r="Y13" i="22"/>
  <c r="Y37" i="22"/>
  <c r="X13" i="22"/>
  <c r="X37" i="22"/>
  <c r="W13" i="22"/>
  <c r="W37" i="22"/>
  <c r="V13" i="22"/>
  <c r="V37" i="22"/>
  <c r="U13" i="22"/>
  <c r="U37" i="22"/>
  <c r="T13" i="22"/>
  <c r="T37" i="22"/>
  <c r="S13" i="22"/>
  <c r="S37" i="22"/>
  <c r="AF12" i="22"/>
  <c r="AF36" i="22"/>
  <c r="AE12" i="22"/>
  <c r="AE36" i="22"/>
  <c r="AD12" i="22"/>
  <c r="AD36" i="22"/>
  <c r="AC12" i="22"/>
  <c r="AC36" i="22"/>
  <c r="AB12" i="22"/>
  <c r="AB36" i="22"/>
  <c r="AA12" i="22"/>
  <c r="AA36" i="22"/>
  <c r="Z12" i="22"/>
  <c r="Z36" i="22"/>
  <c r="Y12" i="22"/>
  <c r="Y36" i="22"/>
  <c r="X12" i="22"/>
  <c r="X36" i="22"/>
  <c r="W12" i="22"/>
  <c r="W36" i="22"/>
  <c r="V12" i="22"/>
  <c r="V36" i="22"/>
  <c r="U12" i="22"/>
  <c r="U36" i="22"/>
  <c r="T12" i="22"/>
  <c r="T36" i="22"/>
  <c r="S12" i="22"/>
  <c r="S36" i="22"/>
  <c r="AF11" i="22"/>
  <c r="AF35" i="22"/>
  <c r="AE11" i="22"/>
  <c r="AE35" i="22"/>
  <c r="AD11" i="22"/>
  <c r="AD35" i="22"/>
  <c r="AC11" i="22"/>
  <c r="AC35" i="22"/>
  <c r="AB11" i="22"/>
  <c r="AB35" i="22"/>
  <c r="AA11" i="22"/>
  <c r="AA35" i="22"/>
  <c r="Z11" i="22"/>
  <c r="Z35" i="22"/>
  <c r="Y11" i="22"/>
  <c r="Y35" i="22"/>
  <c r="X11" i="22"/>
  <c r="X35" i="22"/>
  <c r="W11" i="22"/>
  <c r="W35" i="22"/>
  <c r="V11" i="22"/>
  <c r="V35" i="22"/>
  <c r="U11" i="22"/>
  <c r="U35" i="22"/>
  <c r="T11" i="22"/>
  <c r="T35" i="22"/>
  <c r="S11" i="22"/>
  <c r="S35" i="22"/>
  <c r="AF10" i="22"/>
  <c r="AF34" i="22"/>
  <c r="AE10" i="22"/>
  <c r="AE34" i="22"/>
  <c r="AD10" i="22"/>
  <c r="AD34" i="22"/>
  <c r="AC10" i="22"/>
  <c r="AC34" i="22"/>
  <c r="AB10" i="22"/>
  <c r="AB34" i="22"/>
  <c r="AA10" i="22"/>
  <c r="AA34" i="22"/>
  <c r="Z10" i="22"/>
  <c r="Z34" i="22"/>
  <c r="Y10" i="22"/>
  <c r="Y34" i="22"/>
  <c r="X10" i="22"/>
  <c r="X34" i="22"/>
  <c r="W10" i="22"/>
  <c r="W34" i="22"/>
  <c r="V10" i="22"/>
  <c r="V34" i="22"/>
  <c r="U10" i="22"/>
  <c r="U34" i="22"/>
  <c r="T10" i="22"/>
  <c r="T34" i="22"/>
  <c r="S10" i="22"/>
  <c r="S34" i="22"/>
  <c r="AF9" i="22"/>
  <c r="AF33" i="22"/>
  <c r="AE9" i="22"/>
  <c r="AE33" i="22"/>
  <c r="AD9" i="22"/>
  <c r="AD33" i="22"/>
  <c r="AC9" i="22"/>
  <c r="AC33" i="22"/>
  <c r="AB9" i="22"/>
  <c r="AB33" i="22"/>
  <c r="AA9" i="22"/>
  <c r="AA33" i="22"/>
  <c r="Z9" i="22"/>
  <c r="Z33" i="22"/>
  <c r="Y9" i="22"/>
  <c r="Y33" i="22"/>
  <c r="X9" i="22"/>
  <c r="X33" i="22"/>
  <c r="W9" i="22"/>
  <c r="W33" i="22"/>
  <c r="V9" i="22"/>
  <c r="V33" i="22"/>
  <c r="U9" i="22"/>
  <c r="U33" i="22"/>
  <c r="T9" i="22"/>
  <c r="T33" i="22"/>
  <c r="S9" i="22"/>
  <c r="S33" i="22"/>
  <c r="AF8" i="22"/>
  <c r="AF32" i="22"/>
  <c r="AE8" i="22"/>
  <c r="AE32" i="22"/>
  <c r="AD8" i="22"/>
  <c r="AD32" i="22"/>
  <c r="AC8" i="22"/>
  <c r="AC32" i="22"/>
  <c r="AB8" i="22"/>
  <c r="AB32" i="22"/>
  <c r="AA8" i="22"/>
  <c r="AA32" i="22"/>
  <c r="Z8" i="22"/>
  <c r="Z32" i="22"/>
  <c r="Y8" i="22"/>
  <c r="Y32" i="22"/>
  <c r="X8" i="22"/>
  <c r="X32" i="22"/>
  <c r="W8" i="22"/>
  <c r="W32" i="22"/>
  <c r="V8" i="22"/>
  <c r="V32" i="22"/>
  <c r="U8" i="22"/>
  <c r="U32" i="22"/>
  <c r="T8" i="22"/>
  <c r="T32" i="22"/>
  <c r="S8" i="22"/>
  <c r="S32" i="22"/>
  <c r="AF7" i="22"/>
  <c r="AF31" i="22"/>
  <c r="AE7" i="22"/>
  <c r="AE31" i="22"/>
  <c r="AD7" i="22"/>
  <c r="AD31" i="22"/>
  <c r="AC7" i="22"/>
  <c r="AC31" i="22"/>
  <c r="AB7" i="22"/>
  <c r="AB31" i="22"/>
  <c r="AA7" i="22"/>
  <c r="AA31" i="22"/>
  <c r="Z7" i="22"/>
  <c r="Z31" i="22"/>
  <c r="Y7" i="22"/>
  <c r="Y31" i="22"/>
  <c r="X7" i="22"/>
  <c r="X31" i="22"/>
  <c r="W7" i="22"/>
  <c r="W31" i="22"/>
  <c r="V7" i="22"/>
  <c r="V31" i="22"/>
  <c r="U7" i="22"/>
  <c r="U31" i="22"/>
  <c r="T7" i="22"/>
  <c r="T31" i="22"/>
  <c r="S7" i="22"/>
  <c r="S31" i="22"/>
  <c r="AF6" i="22"/>
  <c r="AF30" i="22"/>
  <c r="AE6" i="22"/>
  <c r="AE30" i="22"/>
  <c r="AD6" i="22"/>
  <c r="AD30" i="22"/>
  <c r="AC6" i="22"/>
  <c r="AC30" i="22"/>
  <c r="AB6" i="22"/>
  <c r="AB30" i="22"/>
  <c r="AA6" i="22"/>
  <c r="AA30" i="22"/>
  <c r="Z6" i="22"/>
  <c r="Z30" i="22"/>
  <c r="Y6" i="22"/>
  <c r="Y30" i="22"/>
  <c r="X6" i="22"/>
  <c r="X30" i="22"/>
  <c r="W6" i="22"/>
  <c r="W30" i="22"/>
  <c r="V6" i="22"/>
  <c r="V30" i="22"/>
  <c r="U6" i="22"/>
  <c r="U30" i="22"/>
  <c r="T6" i="22"/>
  <c r="T30" i="22"/>
  <c r="S6" i="22"/>
  <c r="S30" i="22"/>
  <c r="AF5" i="22"/>
  <c r="AF29" i="22"/>
  <c r="AE5" i="22"/>
  <c r="AE29" i="22"/>
  <c r="AD5" i="22"/>
  <c r="AD29" i="22"/>
  <c r="AC5" i="22"/>
  <c r="AC29" i="22"/>
  <c r="AB5" i="22"/>
  <c r="AB29" i="22"/>
  <c r="AA5" i="22"/>
  <c r="AA29" i="22"/>
  <c r="Z5" i="22"/>
  <c r="Z29" i="22"/>
  <c r="Y5" i="22"/>
  <c r="Y29" i="22"/>
  <c r="X5" i="22"/>
  <c r="X29" i="22"/>
  <c r="W5" i="22"/>
  <c r="W29" i="22"/>
  <c r="V5" i="22"/>
  <c r="V29" i="22"/>
  <c r="U5" i="22"/>
  <c r="U29" i="22"/>
  <c r="T5" i="22"/>
  <c r="T29" i="22"/>
  <c r="S5" i="22"/>
  <c r="S29" i="22"/>
  <c r="AF4" i="22"/>
  <c r="AF28" i="22"/>
  <c r="AE4" i="22"/>
  <c r="AE28" i="22"/>
  <c r="AD4" i="22"/>
  <c r="AD28" i="22"/>
  <c r="AC4" i="22"/>
  <c r="AC28" i="22"/>
  <c r="AB4" i="22"/>
  <c r="AB28" i="22"/>
  <c r="AA4" i="22"/>
  <c r="AA28" i="22"/>
  <c r="Z4" i="22"/>
  <c r="Z28" i="22"/>
  <c r="Y4" i="22"/>
  <c r="Y28" i="22"/>
  <c r="X4" i="22"/>
  <c r="X28" i="22"/>
  <c r="W4" i="22"/>
  <c r="W28" i="22"/>
  <c r="V4" i="22"/>
  <c r="V28" i="22"/>
  <c r="U4" i="22"/>
  <c r="U28" i="22"/>
  <c r="T4" i="22"/>
  <c r="T28" i="22"/>
  <c r="S4" i="22"/>
  <c r="S28" i="22"/>
  <c r="AF25" i="21"/>
  <c r="AF49" i="21"/>
  <c r="AE25" i="21"/>
  <c r="AE49" i="21"/>
  <c r="AD25" i="21"/>
  <c r="AD49" i="21"/>
  <c r="AC25" i="21"/>
  <c r="AC49" i="21"/>
  <c r="AB25" i="21"/>
  <c r="AB49" i="21"/>
  <c r="AA25" i="21"/>
  <c r="AA49" i="21"/>
  <c r="Z25" i="21"/>
  <c r="Z49" i="21"/>
  <c r="Y25" i="21"/>
  <c r="Y49" i="21"/>
  <c r="X25" i="21"/>
  <c r="X49" i="21"/>
  <c r="W25" i="21"/>
  <c r="W49" i="21"/>
  <c r="V25" i="21"/>
  <c r="V49" i="21"/>
  <c r="U25" i="21"/>
  <c r="U49" i="21"/>
  <c r="T25" i="21"/>
  <c r="T49" i="21"/>
  <c r="S25" i="21"/>
  <c r="S49" i="21"/>
  <c r="AF24" i="21"/>
  <c r="AF48" i="21"/>
  <c r="AE24" i="21"/>
  <c r="AE48" i="21"/>
  <c r="AD24" i="21"/>
  <c r="AD48" i="21"/>
  <c r="AC24" i="21"/>
  <c r="AC48" i="21"/>
  <c r="AB24" i="21"/>
  <c r="AB48" i="21"/>
  <c r="AA24" i="21"/>
  <c r="AA48" i="21"/>
  <c r="Z24" i="21"/>
  <c r="Z48" i="21"/>
  <c r="Y24" i="21"/>
  <c r="Y48" i="21"/>
  <c r="X24" i="21"/>
  <c r="X48" i="21"/>
  <c r="W24" i="21"/>
  <c r="W48" i="21"/>
  <c r="V24" i="21"/>
  <c r="V48" i="21"/>
  <c r="U24" i="21"/>
  <c r="U48" i="21"/>
  <c r="T24" i="21"/>
  <c r="T48" i="21"/>
  <c r="S24" i="21"/>
  <c r="S48" i="21"/>
  <c r="AF23" i="21"/>
  <c r="AF47" i="21"/>
  <c r="AE23" i="21"/>
  <c r="AE47" i="21"/>
  <c r="AD23" i="21"/>
  <c r="AD47" i="21"/>
  <c r="AC23" i="21"/>
  <c r="AC47" i="21"/>
  <c r="AB23" i="21"/>
  <c r="AB47" i="21"/>
  <c r="AA23" i="21"/>
  <c r="AA47" i="21"/>
  <c r="Z23" i="21"/>
  <c r="Z47" i="21"/>
  <c r="Y23" i="21"/>
  <c r="Y47" i="21"/>
  <c r="X23" i="21"/>
  <c r="X47" i="21"/>
  <c r="W23" i="21"/>
  <c r="W47" i="21"/>
  <c r="V23" i="21"/>
  <c r="V47" i="21"/>
  <c r="U23" i="21"/>
  <c r="U47" i="21"/>
  <c r="T23" i="21"/>
  <c r="T47" i="21"/>
  <c r="S23" i="21"/>
  <c r="S47" i="21"/>
  <c r="AF22" i="21"/>
  <c r="AF46" i="21"/>
  <c r="AE22" i="21"/>
  <c r="AE46" i="21"/>
  <c r="AD22" i="21"/>
  <c r="AD46" i="21"/>
  <c r="AC22" i="21"/>
  <c r="AC46" i="21"/>
  <c r="AB22" i="21"/>
  <c r="AB46" i="21"/>
  <c r="AA22" i="21"/>
  <c r="AA46" i="21"/>
  <c r="Z22" i="21"/>
  <c r="Z46" i="21"/>
  <c r="Y22" i="21"/>
  <c r="Y46" i="21"/>
  <c r="X22" i="21"/>
  <c r="X46" i="21"/>
  <c r="W22" i="21"/>
  <c r="W46" i="21"/>
  <c r="V22" i="21"/>
  <c r="V46" i="21"/>
  <c r="U22" i="21"/>
  <c r="U46" i="21"/>
  <c r="T22" i="21"/>
  <c r="T46" i="21"/>
  <c r="S22" i="21"/>
  <c r="S46" i="21"/>
  <c r="AF21" i="21"/>
  <c r="AF45" i="21"/>
  <c r="AE21" i="21"/>
  <c r="AE45" i="21"/>
  <c r="AD21" i="21"/>
  <c r="AD45" i="21"/>
  <c r="AC21" i="21"/>
  <c r="AC45" i="21"/>
  <c r="AB21" i="21"/>
  <c r="AB45" i="21"/>
  <c r="AA21" i="21"/>
  <c r="AA45" i="21"/>
  <c r="Z21" i="21"/>
  <c r="Z45" i="21"/>
  <c r="Y21" i="21"/>
  <c r="Y45" i="21"/>
  <c r="X21" i="21"/>
  <c r="X45" i="21"/>
  <c r="W21" i="21"/>
  <c r="W45" i="21"/>
  <c r="V21" i="21"/>
  <c r="V45" i="21"/>
  <c r="U21" i="21"/>
  <c r="U45" i="21"/>
  <c r="T21" i="21"/>
  <c r="T45" i="21"/>
  <c r="S21" i="21"/>
  <c r="S45" i="21"/>
  <c r="AF20" i="21"/>
  <c r="AF44" i="21"/>
  <c r="AE20" i="21"/>
  <c r="AE44" i="21"/>
  <c r="AD20" i="21"/>
  <c r="AD44" i="21"/>
  <c r="AC20" i="21"/>
  <c r="AC44" i="21"/>
  <c r="AB20" i="21"/>
  <c r="AB44" i="21"/>
  <c r="AA20" i="21"/>
  <c r="AA44" i="21"/>
  <c r="Z20" i="21"/>
  <c r="Z44" i="21"/>
  <c r="Y20" i="21"/>
  <c r="Y44" i="21"/>
  <c r="X20" i="21"/>
  <c r="X44" i="21"/>
  <c r="W20" i="21"/>
  <c r="W44" i="21"/>
  <c r="V20" i="21"/>
  <c r="V44" i="21"/>
  <c r="U20" i="21"/>
  <c r="U44" i="21"/>
  <c r="T20" i="21"/>
  <c r="T44" i="21"/>
  <c r="S20" i="21"/>
  <c r="S44" i="21"/>
  <c r="AF19" i="21"/>
  <c r="AF43" i="21"/>
  <c r="AE19" i="21"/>
  <c r="AE43" i="21"/>
  <c r="AD19" i="21"/>
  <c r="AD43" i="21"/>
  <c r="AC19" i="21"/>
  <c r="AC43" i="21"/>
  <c r="AB19" i="21"/>
  <c r="AB43" i="21"/>
  <c r="AA19" i="21"/>
  <c r="AA43" i="21"/>
  <c r="Z19" i="21"/>
  <c r="Z43" i="21"/>
  <c r="Y19" i="21"/>
  <c r="Y43" i="21"/>
  <c r="X19" i="21"/>
  <c r="X43" i="21"/>
  <c r="W19" i="21"/>
  <c r="W43" i="21"/>
  <c r="V19" i="21"/>
  <c r="V43" i="21"/>
  <c r="U19" i="21"/>
  <c r="U43" i="21"/>
  <c r="T19" i="21"/>
  <c r="T43" i="21"/>
  <c r="S19" i="21"/>
  <c r="S43" i="21"/>
  <c r="AF18" i="21"/>
  <c r="AF42" i="21"/>
  <c r="AE18" i="21"/>
  <c r="AE42" i="21"/>
  <c r="AD18" i="21"/>
  <c r="AD42" i="21"/>
  <c r="AC18" i="21"/>
  <c r="AC42" i="21"/>
  <c r="AB18" i="21"/>
  <c r="AB42" i="21"/>
  <c r="AA18" i="21"/>
  <c r="AA42" i="21"/>
  <c r="Z18" i="21"/>
  <c r="Z42" i="21"/>
  <c r="Y18" i="21"/>
  <c r="Y42" i="21"/>
  <c r="X18" i="21"/>
  <c r="X42" i="21"/>
  <c r="W18" i="21"/>
  <c r="W42" i="21"/>
  <c r="V18" i="21"/>
  <c r="V42" i="21"/>
  <c r="U18" i="21"/>
  <c r="U42" i="21"/>
  <c r="T18" i="21"/>
  <c r="T42" i="21"/>
  <c r="S18" i="21"/>
  <c r="S42" i="21"/>
  <c r="AF17" i="21"/>
  <c r="AF41" i="21"/>
  <c r="AE17" i="21"/>
  <c r="AE41" i="21"/>
  <c r="AD17" i="21"/>
  <c r="AD41" i="21"/>
  <c r="AC17" i="21"/>
  <c r="AC41" i="21"/>
  <c r="AB17" i="21"/>
  <c r="AB41" i="21"/>
  <c r="AA17" i="21"/>
  <c r="AA41" i="21"/>
  <c r="Z17" i="21"/>
  <c r="Z41" i="21"/>
  <c r="Y17" i="21"/>
  <c r="Y41" i="21"/>
  <c r="X17" i="21"/>
  <c r="X41" i="21"/>
  <c r="W17" i="21"/>
  <c r="W41" i="21"/>
  <c r="V17" i="21"/>
  <c r="V41" i="21"/>
  <c r="U17" i="21"/>
  <c r="U41" i="21"/>
  <c r="T17" i="21"/>
  <c r="T41" i="21"/>
  <c r="S17" i="21"/>
  <c r="S41" i="21"/>
  <c r="AF16" i="21"/>
  <c r="AF40" i="21"/>
  <c r="AE16" i="21"/>
  <c r="AE40" i="21"/>
  <c r="AD16" i="21"/>
  <c r="AD40" i="21"/>
  <c r="AC16" i="21"/>
  <c r="AC40" i="21"/>
  <c r="AB16" i="21"/>
  <c r="AB40" i="21"/>
  <c r="AA16" i="21"/>
  <c r="AA40" i="21"/>
  <c r="Z16" i="21"/>
  <c r="Z40" i="21"/>
  <c r="Y16" i="21"/>
  <c r="Y40" i="21"/>
  <c r="X16" i="21"/>
  <c r="X40" i="21"/>
  <c r="W16" i="21"/>
  <c r="W40" i="21"/>
  <c r="V16" i="21"/>
  <c r="V40" i="21"/>
  <c r="U16" i="21"/>
  <c r="U40" i="21"/>
  <c r="T16" i="21"/>
  <c r="T40" i="21"/>
  <c r="S16" i="21"/>
  <c r="S40" i="21"/>
  <c r="AF15" i="21"/>
  <c r="AF39" i="21"/>
  <c r="AE15" i="21"/>
  <c r="AE39" i="21"/>
  <c r="AD15" i="21"/>
  <c r="AD39" i="21"/>
  <c r="AC15" i="21"/>
  <c r="AC39" i="21"/>
  <c r="AB15" i="21"/>
  <c r="AB39" i="21"/>
  <c r="AA15" i="21"/>
  <c r="AA39" i="21"/>
  <c r="Z15" i="21"/>
  <c r="Z39" i="21"/>
  <c r="Y15" i="21"/>
  <c r="Y39" i="21"/>
  <c r="X15" i="21"/>
  <c r="X39" i="21"/>
  <c r="W15" i="21"/>
  <c r="W39" i="21"/>
  <c r="V15" i="21"/>
  <c r="V39" i="21"/>
  <c r="U15" i="21"/>
  <c r="U39" i="21"/>
  <c r="T15" i="21"/>
  <c r="T39" i="21"/>
  <c r="S15" i="21"/>
  <c r="S39" i="21"/>
  <c r="AF14" i="21"/>
  <c r="AF38" i="21"/>
  <c r="AE14" i="21"/>
  <c r="AE38" i="21"/>
  <c r="AD14" i="21"/>
  <c r="AD38" i="21"/>
  <c r="AC14" i="21"/>
  <c r="AC38" i="21"/>
  <c r="AB14" i="21"/>
  <c r="AB38" i="21"/>
  <c r="AA14" i="21"/>
  <c r="AA38" i="21"/>
  <c r="Z14" i="21"/>
  <c r="Z38" i="21"/>
  <c r="Y14" i="21"/>
  <c r="Y38" i="21"/>
  <c r="X14" i="21"/>
  <c r="X38" i="21"/>
  <c r="W14" i="21"/>
  <c r="W38" i="21"/>
  <c r="V14" i="21"/>
  <c r="V38" i="21"/>
  <c r="U14" i="21"/>
  <c r="U38" i="21"/>
  <c r="T14" i="21"/>
  <c r="T38" i="21"/>
  <c r="S14" i="21"/>
  <c r="S38" i="21"/>
  <c r="AF13" i="21"/>
  <c r="AF37" i="21"/>
  <c r="AE13" i="21"/>
  <c r="AE37" i="21"/>
  <c r="AD13" i="21"/>
  <c r="AD37" i="21"/>
  <c r="AC13" i="21"/>
  <c r="AC37" i="21"/>
  <c r="AB13" i="21"/>
  <c r="AB37" i="21"/>
  <c r="AA13" i="21"/>
  <c r="AA37" i="21"/>
  <c r="Z13" i="21"/>
  <c r="Z37" i="21"/>
  <c r="Y13" i="21"/>
  <c r="Y37" i="21"/>
  <c r="X13" i="21"/>
  <c r="X37" i="21"/>
  <c r="W13" i="21"/>
  <c r="W37" i="21"/>
  <c r="V13" i="21"/>
  <c r="V37" i="21"/>
  <c r="U13" i="21"/>
  <c r="U37" i="21"/>
  <c r="T13" i="21"/>
  <c r="T37" i="21"/>
  <c r="S13" i="21"/>
  <c r="S37" i="21"/>
  <c r="AF12" i="21"/>
  <c r="AF36" i="21"/>
  <c r="AE12" i="21"/>
  <c r="AE36" i="21"/>
  <c r="AD12" i="21"/>
  <c r="AD36" i="21"/>
  <c r="AC12" i="21"/>
  <c r="AC36" i="21"/>
  <c r="AB12" i="21"/>
  <c r="AB36" i="21"/>
  <c r="AA12" i="21"/>
  <c r="AA36" i="21"/>
  <c r="Z12" i="21"/>
  <c r="Z36" i="21"/>
  <c r="Y12" i="21"/>
  <c r="Y36" i="21"/>
  <c r="X12" i="21"/>
  <c r="X36" i="21"/>
  <c r="W12" i="21"/>
  <c r="W36" i="21"/>
  <c r="V12" i="21"/>
  <c r="V36" i="21"/>
  <c r="U12" i="21"/>
  <c r="U36" i="21"/>
  <c r="T12" i="21"/>
  <c r="T36" i="21"/>
  <c r="S12" i="21"/>
  <c r="S36" i="21"/>
  <c r="AF11" i="21"/>
  <c r="AF35" i="21"/>
  <c r="AE11" i="21"/>
  <c r="AE35" i="21"/>
  <c r="AD11" i="21"/>
  <c r="AD35" i="21"/>
  <c r="AC11" i="21"/>
  <c r="AC35" i="21"/>
  <c r="AB11" i="21"/>
  <c r="AB35" i="21"/>
  <c r="AA11" i="21"/>
  <c r="AA35" i="21"/>
  <c r="Z11" i="21"/>
  <c r="Z35" i="21"/>
  <c r="Y11" i="21"/>
  <c r="Y35" i="21"/>
  <c r="X11" i="21"/>
  <c r="X35" i="21"/>
  <c r="W11" i="21"/>
  <c r="W35" i="21"/>
  <c r="V11" i="21"/>
  <c r="V35" i="21"/>
  <c r="U11" i="21"/>
  <c r="U35" i="21"/>
  <c r="T11" i="21"/>
  <c r="T35" i="21"/>
  <c r="S11" i="21"/>
  <c r="S35" i="21"/>
  <c r="AF10" i="21"/>
  <c r="AF34" i="21"/>
  <c r="AE10" i="21"/>
  <c r="AE34" i="21"/>
  <c r="AD10" i="21"/>
  <c r="AD34" i="21"/>
  <c r="AC10" i="21"/>
  <c r="AC34" i="21"/>
  <c r="AB10" i="21"/>
  <c r="AB34" i="21"/>
  <c r="AA10" i="21"/>
  <c r="AA34" i="21"/>
  <c r="Z10" i="21"/>
  <c r="Z34" i="21"/>
  <c r="Y10" i="21"/>
  <c r="Y34" i="21"/>
  <c r="X10" i="21"/>
  <c r="X34" i="21"/>
  <c r="W10" i="21"/>
  <c r="W34" i="21"/>
  <c r="V10" i="21"/>
  <c r="V34" i="21"/>
  <c r="U10" i="21"/>
  <c r="U34" i="21"/>
  <c r="T10" i="21"/>
  <c r="T34" i="21"/>
  <c r="S10" i="21"/>
  <c r="S34" i="21"/>
  <c r="AF9" i="21"/>
  <c r="AF33" i="21"/>
  <c r="AE9" i="21"/>
  <c r="AE33" i="21"/>
  <c r="AD9" i="21"/>
  <c r="AD33" i="21"/>
  <c r="AC9" i="21"/>
  <c r="AC33" i="21"/>
  <c r="AB9" i="21"/>
  <c r="AB33" i="21"/>
  <c r="AA9" i="21"/>
  <c r="AA33" i="21"/>
  <c r="Z9" i="21"/>
  <c r="Z33" i="21"/>
  <c r="Y9" i="21"/>
  <c r="Y33" i="21"/>
  <c r="X9" i="21"/>
  <c r="X33" i="21"/>
  <c r="W9" i="21"/>
  <c r="W33" i="21"/>
  <c r="V9" i="21"/>
  <c r="V33" i="21"/>
  <c r="U9" i="21"/>
  <c r="U33" i="21"/>
  <c r="T9" i="21"/>
  <c r="T33" i="21"/>
  <c r="S9" i="21"/>
  <c r="S33" i="21"/>
  <c r="AF8" i="21"/>
  <c r="AF32" i="21"/>
  <c r="AE8" i="21"/>
  <c r="AE32" i="21"/>
  <c r="AD8" i="21"/>
  <c r="AD32" i="21"/>
  <c r="AC8" i="21"/>
  <c r="AC32" i="21"/>
  <c r="AB8" i="21"/>
  <c r="AB32" i="21"/>
  <c r="AA8" i="21"/>
  <c r="AA32" i="21"/>
  <c r="Z8" i="21"/>
  <c r="Z32" i="21"/>
  <c r="Y8" i="21"/>
  <c r="Y32" i="21"/>
  <c r="X8" i="21"/>
  <c r="X32" i="21"/>
  <c r="W8" i="21"/>
  <c r="W32" i="21"/>
  <c r="V8" i="21"/>
  <c r="V32" i="21"/>
  <c r="U8" i="21"/>
  <c r="U32" i="21"/>
  <c r="T8" i="21"/>
  <c r="T32" i="21"/>
  <c r="S8" i="21"/>
  <c r="S32" i="21"/>
  <c r="AF7" i="21"/>
  <c r="AF31" i="21"/>
  <c r="AE7" i="21"/>
  <c r="AE31" i="21"/>
  <c r="AD7" i="21"/>
  <c r="AD31" i="21"/>
  <c r="AC7" i="21"/>
  <c r="AC31" i="21"/>
  <c r="AB7" i="21"/>
  <c r="AB31" i="21"/>
  <c r="AA7" i="21"/>
  <c r="AA31" i="21"/>
  <c r="Z7" i="21"/>
  <c r="Z31" i="21"/>
  <c r="Y7" i="21"/>
  <c r="Y31" i="21"/>
  <c r="X7" i="21"/>
  <c r="X31" i="21"/>
  <c r="W7" i="21"/>
  <c r="W31" i="21"/>
  <c r="V7" i="21"/>
  <c r="V31" i="21"/>
  <c r="U7" i="21"/>
  <c r="U31" i="21"/>
  <c r="T7" i="21"/>
  <c r="T31" i="21"/>
  <c r="S7" i="21"/>
  <c r="S31" i="21"/>
  <c r="AF6" i="21"/>
  <c r="AF30" i="21"/>
  <c r="AE6" i="21"/>
  <c r="AE30" i="21"/>
  <c r="AD6" i="21"/>
  <c r="AD30" i="21"/>
  <c r="AC6" i="21"/>
  <c r="AC30" i="21"/>
  <c r="AB6" i="21"/>
  <c r="AB30" i="21"/>
  <c r="AA6" i="21"/>
  <c r="AA30" i="21"/>
  <c r="Z6" i="21"/>
  <c r="Z30" i="21"/>
  <c r="Y6" i="21"/>
  <c r="Y30" i="21"/>
  <c r="X6" i="21"/>
  <c r="X30" i="21"/>
  <c r="W6" i="21"/>
  <c r="W30" i="21"/>
  <c r="V6" i="21"/>
  <c r="V30" i="21"/>
  <c r="U6" i="21"/>
  <c r="U30" i="21"/>
  <c r="T6" i="21"/>
  <c r="T30" i="21"/>
  <c r="S6" i="21"/>
  <c r="S30" i="21"/>
  <c r="AF5" i="21"/>
  <c r="AF29" i="21"/>
  <c r="AE5" i="21"/>
  <c r="AE29" i="21"/>
  <c r="AD5" i="21"/>
  <c r="AD29" i="21"/>
  <c r="AC5" i="21"/>
  <c r="AC29" i="21"/>
  <c r="AB5" i="21"/>
  <c r="AB29" i="21"/>
  <c r="AA5" i="21"/>
  <c r="AA29" i="21"/>
  <c r="Z5" i="21"/>
  <c r="Z29" i="21"/>
  <c r="Y5" i="21"/>
  <c r="Y29" i="21"/>
  <c r="X5" i="21"/>
  <c r="X29" i="21"/>
  <c r="W5" i="21"/>
  <c r="W29" i="21"/>
  <c r="V5" i="21"/>
  <c r="V29" i="21"/>
  <c r="U5" i="21"/>
  <c r="U29" i="21"/>
  <c r="T5" i="21"/>
  <c r="T29" i="21"/>
  <c r="S5" i="21"/>
  <c r="S29" i="21"/>
  <c r="AF4" i="21"/>
  <c r="AF28" i="21"/>
  <c r="AE4" i="21"/>
  <c r="AE28" i="21"/>
  <c r="AD4" i="21"/>
  <c r="AD28" i="21"/>
  <c r="AC4" i="21"/>
  <c r="AC28" i="21"/>
  <c r="AB4" i="21"/>
  <c r="AB28" i="21"/>
  <c r="AA4" i="21"/>
  <c r="AA28" i="21"/>
  <c r="Z4" i="21"/>
  <c r="Z28" i="21"/>
  <c r="Y4" i="21"/>
  <c r="Y28" i="21"/>
  <c r="X4" i="21"/>
  <c r="X28" i="21"/>
  <c r="W4" i="21"/>
  <c r="W28" i="21"/>
  <c r="V4" i="21"/>
  <c r="V28" i="21"/>
  <c r="U4" i="21"/>
  <c r="U28" i="21"/>
  <c r="T4" i="21"/>
  <c r="T28" i="21"/>
  <c r="S4" i="21"/>
  <c r="S28" i="21"/>
  <c r="AF25" i="20"/>
  <c r="AF49" i="20"/>
  <c r="AE25" i="20"/>
  <c r="AE49" i="20"/>
  <c r="AD25" i="20"/>
  <c r="AD49" i="20"/>
  <c r="AC25" i="20"/>
  <c r="AC49" i="20"/>
  <c r="AB25" i="20"/>
  <c r="AB49" i="20"/>
  <c r="AA25" i="20"/>
  <c r="AA49" i="20"/>
  <c r="Z25" i="20"/>
  <c r="Z49" i="20"/>
  <c r="Y25" i="20"/>
  <c r="Y49" i="20"/>
  <c r="X25" i="20"/>
  <c r="X49" i="20"/>
  <c r="W25" i="20"/>
  <c r="W49" i="20"/>
  <c r="V25" i="20"/>
  <c r="V49" i="20"/>
  <c r="U25" i="20"/>
  <c r="U49" i="20"/>
  <c r="T25" i="20"/>
  <c r="T49" i="20"/>
  <c r="S25" i="20"/>
  <c r="S49" i="20"/>
  <c r="AF24" i="20"/>
  <c r="AF48" i="20"/>
  <c r="AE24" i="20"/>
  <c r="AE48" i="20"/>
  <c r="AD24" i="20"/>
  <c r="AD48" i="20"/>
  <c r="AC24" i="20"/>
  <c r="AC48" i="20"/>
  <c r="AB24" i="20"/>
  <c r="AB48" i="20"/>
  <c r="AA24" i="20"/>
  <c r="AA48" i="20"/>
  <c r="Z24" i="20"/>
  <c r="Z48" i="20"/>
  <c r="Y24" i="20"/>
  <c r="Y48" i="20"/>
  <c r="X24" i="20"/>
  <c r="X48" i="20"/>
  <c r="W24" i="20"/>
  <c r="W48" i="20"/>
  <c r="V24" i="20"/>
  <c r="V48" i="20"/>
  <c r="U24" i="20"/>
  <c r="U48" i="20"/>
  <c r="T24" i="20"/>
  <c r="T48" i="20"/>
  <c r="S24" i="20"/>
  <c r="S48" i="20"/>
  <c r="AF23" i="20"/>
  <c r="AF47" i="20"/>
  <c r="AE23" i="20"/>
  <c r="AE47" i="20"/>
  <c r="AD23" i="20"/>
  <c r="AD47" i="20"/>
  <c r="AC23" i="20"/>
  <c r="AC47" i="20"/>
  <c r="AB23" i="20"/>
  <c r="AB47" i="20"/>
  <c r="AA23" i="20"/>
  <c r="AA47" i="20"/>
  <c r="Z23" i="20"/>
  <c r="Z47" i="20"/>
  <c r="Y23" i="20"/>
  <c r="Y47" i="20"/>
  <c r="X23" i="20"/>
  <c r="X47" i="20"/>
  <c r="W23" i="20"/>
  <c r="W47" i="20"/>
  <c r="V23" i="20"/>
  <c r="V47" i="20"/>
  <c r="U23" i="20"/>
  <c r="U47" i="20"/>
  <c r="T23" i="20"/>
  <c r="T47" i="20"/>
  <c r="S23" i="20"/>
  <c r="S47" i="20"/>
  <c r="AF22" i="20"/>
  <c r="AF46" i="20"/>
  <c r="AE22" i="20"/>
  <c r="AE46" i="20"/>
  <c r="AD22" i="20"/>
  <c r="AD46" i="20"/>
  <c r="AC22" i="20"/>
  <c r="AC46" i="20"/>
  <c r="AB22" i="20"/>
  <c r="AB46" i="20"/>
  <c r="AA22" i="20"/>
  <c r="AA46" i="20"/>
  <c r="Z22" i="20"/>
  <c r="Z46" i="20"/>
  <c r="Y22" i="20"/>
  <c r="Y46" i="20"/>
  <c r="X22" i="20"/>
  <c r="X46" i="20"/>
  <c r="W22" i="20"/>
  <c r="W46" i="20"/>
  <c r="V22" i="20"/>
  <c r="V46" i="20"/>
  <c r="U22" i="20"/>
  <c r="U46" i="20"/>
  <c r="T22" i="20"/>
  <c r="T46" i="20"/>
  <c r="S22" i="20"/>
  <c r="S46" i="20"/>
  <c r="AF21" i="20"/>
  <c r="AF45" i="20"/>
  <c r="AE21" i="20"/>
  <c r="AE45" i="20"/>
  <c r="AD21" i="20"/>
  <c r="AD45" i="20"/>
  <c r="AC21" i="20"/>
  <c r="AC45" i="20"/>
  <c r="AB21" i="20"/>
  <c r="AB45" i="20"/>
  <c r="AA21" i="20"/>
  <c r="AA45" i="20"/>
  <c r="Z21" i="20"/>
  <c r="Z45" i="20"/>
  <c r="Y21" i="20"/>
  <c r="Y45" i="20"/>
  <c r="X21" i="20"/>
  <c r="X45" i="20"/>
  <c r="W21" i="20"/>
  <c r="W45" i="20"/>
  <c r="V21" i="20"/>
  <c r="V45" i="20"/>
  <c r="U21" i="20"/>
  <c r="U45" i="20"/>
  <c r="T21" i="20"/>
  <c r="T45" i="20"/>
  <c r="S21" i="20"/>
  <c r="S45" i="20"/>
  <c r="AF20" i="20"/>
  <c r="AF44" i="20"/>
  <c r="AE20" i="20"/>
  <c r="AE44" i="20"/>
  <c r="AD20" i="20"/>
  <c r="AD44" i="20"/>
  <c r="AC20" i="20"/>
  <c r="AC44" i="20"/>
  <c r="AB20" i="20"/>
  <c r="AB44" i="20"/>
  <c r="AA20" i="20"/>
  <c r="AA44" i="20"/>
  <c r="Z20" i="20"/>
  <c r="Z44" i="20"/>
  <c r="Y20" i="20"/>
  <c r="Y44" i="20"/>
  <c r="X20" i="20"/>
  <c r="X44" i="20"/>
  <c r="W20" i="20"/>
  <c r="W44" i="20"/>
  <c r="V20" i="20"/>
  <c r="V44" i="20"/>
  <c r="U20" i="20"/>
  <c r="U44" i="20"/>
  <c r="T20" i="20"/>
  <c r="T44" i="20"/>
  <c r="S20" i="20"/>
  <c r="S44" i="20"/>
  <c r="AF19" i="20"/>
  <c r="AF43" i="20"/>
  <c r="AE19" i="20"/>
  <c r="AE43" i="20"/>
  <c r="AD19" i="20"/>
  <c r="AD43" i="20"/>
  <c r="AC19" i="20"/>
  <c r="AC43" i="20"/>
  <c r="AB19" i="20"/>
  <c r="AB43" i="20"/>
  <c r="AA19" i="20"/>
  <c r="AA43" i="20"/>
  <c r="Z19" i="20"/>
  <c r="Z43" i="20"/>
  <c r="Y19" i="20"/>
  <c r="Y43" i="20"/>
  <c r="X19" i="20"/>
  <c r="X43" i="20"/>
  <c r="W19" i="20"/>
  <c r="W43" i="20"/>
  <c r="V19" i="20"/>
  <c r="V43" i="20"/>
  <c r="U19" i="20"/>
  <c r="U43" i="20"/>
  <c r="T19" i="20"/>
  <c r="T43" i="20"/>
  <c r="S19" i="20"/>
  <c r="S43" i="20"/>
  <c r="AF18" i="20"/>
  <c r="AF42" i="20"/>
  <c r="AE18" i="20"/>
  <c r="AE42" i="20"/>
  <c r="AD18" i="20"/>
  <c r="AD42" i="20"/>
  <c r="AC18" i="20"/>
  <c r="AC42" i="20"/>
  <c r="AB18" i="20"/>
  <c r="AB42" i="20"/>
  <c r="AA18" i="20"/>
  <c r="AA42" i="20"/>
  <c r="Z18" i="20"/>
  <c r="Z42" i="20"/>
  <c r="Y18" i="20"/>
  <c r="Y42" i="20"/>
  <c r="X18" i="20"/>
  <c r="X42" i="20"/>
  <c r="W18" i="20"/>
  <c r="W42" i="20"/>
  <c r="V18" i="20"/>
  <c r="V42" i="20"/>
  <c r="U18" i="20"/>
  <c r="U42" i="20"/>
  <c r="T18" i="20"/>
  <c r="T42" i="20"/>
  <c r="S18" i="20"/>
  <c r="S42" i="20"/>
  <c r="AF17" i="20"/>
  <c r="AF41" i="20"/>
  <c r="AE17" i="20"/>
  <c r="AE41" i="20"/>
  <c r="AD17" i="20"/>
  <c r="AD41" i="20"/>
  <c r="AC17" i="20"/>
  <c r="AC41" i="20"/>
  <c r="AB17" i="20"/>
  <c r="AB41" i="20"/>
  <c r="AA17" i="20"/>
  <c r="AA41" i="20"/>
  <c r="Z17" i="20"/>
  <c r="Z41" i="20"/>
  <c r="Y17" i="20"/>
  <c r="Y41" i="20"/>
  <c r="X17" i="20"/>
  <c r="X41" i="20"/>
  <c r="W17" i="20"/>
  <c r="W41" i="20"/>
  <c r="V17" i="20"/>
  <c r="V41" i="20"/>
  <c r="U17" i="20"/>
  <c r="U41" i="20"/>
  <c r="T17" i="20"/>
  <c r="T41" i="20"/>
  <c r="S17" i="20"/>
  <c r="S41" i="20"/>
  <c r="AF16" i="20"/>
  <c r="AF40" i="20"/>
  <c r="AE16" i="20"/>
  <c r="AE40" i="20"/>
  <c r="AD16" i="20"/>
  <c r="AD40" i="20"/>
  <c r="AC16" i="20"/>
  <c r="AC40" i="20"/>
  <c r="AB16" i="20"/>
  <c r="AB40" i="20"/>
  <c r="AA16" i="20"/>
  <c r="AA40" i="20"/>
  <c r="Z16" i="20"/>
  <c r="Z40" i="20"/>
  <c r="Y16" i="20"/>
  <c r="Y40" i="20"/>
  <c r="X16" i="20"/>
  <c r="X40" i="20"/>
  <c r="W16" i="20"/>
  <c r="W40" i="20"/>
  <c r="V16" i="20"/>
  <c r="V40" i="20"/>
  <c r="U16" i="20"/>
  <c r="U40" i="20"/>
  <c r="T16" i="20"/>
  <c r="T40" i="20"/>
  <c r="S16" i="20"/>
  <c r="S40" i="20"/>
  <c r="AF15" i="20"/>
  <c r="AF39" i="20"/>
  <c r="AE15" i="20"/>
  <c r="AE39" i="20"/>
  <c r="AD15" i="20"/>
  <c r="AD39" i="20"/>
  <c r="AC15" i="20"/>
  <c r="AC39" i="20"/>
  <c r="AB15" i="20"/>
  <c r="AB39" i="20"/>
  <c r="AA15" i="20"/>
  <c r="AA39" i="20"/>
  <c r="Z15" i="20"/>
  <c r="Z39" i="20"/>
  <c r="Y15" i="20"/>
  <c r="Y39" i="20"/>
  <c r="X15" i="20"/>
  <c r="X39" i="20"/>
  <c r="W15" i="20"/>
  <c r="W39" i="20"/>
  <c r="V15" i="20"/>
  <c r="V39" i="20"/>
  <c r="U15" i="20"/>
  <c r="U39" i="20"/>
  <c r="T15" i="20"/>
  <c r="T39" i="20"/>
  <c r="S15" i="20"/>
  <c r="S39" i="20"/>
  <c r="AF14" i="20"/>
  <c r="AF38" i="20"/>
  <c r="AE14" i="20"/>
  <c r="AE38" i="20"/>
  <c r="AD14" i="20"/>
  <c r="AD38" i="20"/>
  <c r="AC14" i="20"/>
  <c r="AC38" i="20"/>
  <c r="AB14" i="20"/>
  <c r="AB38" i="20"/>
  <c r="AA14" i="20"/>
  <c r="AA38" i="20"/>
  <c r="Z14" i="20"/>
  <c r="Z38" i="20"/>
  <c r="Y14" i="20"/>
  <c r="Y38" i="20"/>
  <c r="X14" i="20"/>
  <c r="X38" i="20"/>
  <c r="W14" i="20"/>
  <c r="W38" i="20"/>
  <c r="V14" i="20"/>
  <c r="V38" i="20"/>
  <c r="U14" i="20"/>
  <c r="U38" i="20"/>
  <c r="T14" i="20"/>
  <c r="T38" i="20"/>
  <c r="S14" i="20"/>
  <c r="S38" i="20"/>
  <c r="AF13" i="20"/>
  <c r="AF37" i="20"/>
  <c r="AE13" i="20"/>
  <c r="AE37" i="20"/>
  <c r="AD13" i="20"/>
  <c r="AD37" i="20"/>
  <c r="AC13" i="20"/>
  <c r="AC37" i="20"/>
  <c r="AB13" i="20"/>
  <c r="AB37" i="20"/>
  <c r="AA13" i="20"/>
  <c r="AA37" i="20"/>
  <c r="Z13" i="20"/>
  <c r="Z37" i="20"/>
  <c r="Y13" i="20"/>
  <c r="Y37" i="20"/>
  <c r="X13" i="20"/>
  <c r="X37" i="20"/>
  <c r="W13" i="20"/>
  <c r="W37" i="20"/>
  <c r="V13" i="20"/>
  <c r="V37" i="20"/>
  <c r="U13" i="20"/>
  <c r="U37" i="20"/>
  <c r="T13" i="20"/>
  <c r="T37" i="20"/>
  <c r="S13" i="20"/>
  <c r="S37" i="20"/>
  <c r="AF12" i="20"/>
  <c r="AF36" i="20"/>
  <c r="AE12" i="20"/>
  <c r="AE36" i="20"/>
  <c r="AD12" i="20"/>
  <c r="AD36" i="20"/>
  <c r="AC12" i="20"/>
  <c r="AC36" i="20"/>
  <c r="AB12" i="20"/>
  <c r="AB36" i="20"/>
  <c r="AA12" i="20"/>
  <c r="AA36" i="20"/>
  <c r="Z12" i="20"/>
  <c r="Z36" i="20"/>
  <c r="Y12" i="20"/>
  <c r="Y36" i="20"/>
  <c r="X12" i="20"/>
  <c r="X36" i="20"/>
  <c r="W12" i="20"/>
  <c r="W36" i="20"/>
  <c r="V12" i="20"/>
  <c r="V36" i="20"/>
  <c r="U12" i="20"/>
  <c r="U36" i="20"/>
  <c r="T12" i="20"/>
  <c r="T36" i="20"/>
  <c r="S12" i="20"/>
  <c r="S36" i="20"/>
  <c r="AF11" i="20"/>
  <c r="AF35" i="20"/>
  <c r="AE11" i="20"/>
  <c r="AE35" i="20"/>
  <c r="AD11" i="20"/>
  <c r="AD35" i="20"/>
  <c r="AC11" i="20"/>
  <c r="AC35" i="20"/>
  <c r="AB11" i="20"/>
  <c r="AB35" i="20"/>
  <c r="AA11" i="20"/>
  <c r="AA35" i="20"/>
  <c r="Z11" i="20"/>
  <c r="Z35" i="20"/>
  <c r="Y11" i="20"/>
  <c r="Y35" i="20"/>
  <c r="X11" i="20"/>
  <c r="X35" i="20"/>
  <c r="W11" i="20"/>
  <c r="W35" i="20"/>
  <c r="V11" i="20"/>
  <c r="V35" i="20"/>
  <c r="U11" i="20"/>
  <c r="U35" i="20"/>
  <c r="T11" i="20"/>
  <c r="T35" i="20"/>
  <c r="S11" i="20"/>
  <c r="S35" i="20"/>
  <c r="AF10" i="20"/>
  <c r="AF34" i="20"/>
  <c r="AE10" i="20"/>
  <c r="AE34" i="20"/>
  <c r="AD10" i="20"/>
  <c r="AD34" i="20"/>
  <c r="AC10" i="20"/>
  <c r="AC34" i="20"/>
  <c r="AB10" i="20"/>
  <c r="AB34" i="20"/>
  <c r="AA10" i="20"/>
  <c r="AA34" i="20"/>
  <c r="Z10" i="20"/>
  <c r="Z34" i="20"/>
  <c r="Y10" i="20"/>
  <c r="Y34" i="20"/>
  <c r="X10" i="20"/>
  <c r="X34" i="20"/>
  <c r="W10" i="20"/>
  <c r="W34" i="20"/>
  <c r="V10" i="20"/>
  <c r="V34" i="20"/>
  <c r="U10" i="20"/>
  <c r="U34" i="20"/>
  <c r="T10" i="20"/>
  <c r="T34" i="20"/>
  <c r="S10" i="20"/>
  <c r="S34" i="20"/>
  <c r="AF9" i="20"/>
  <c r="AF33" i="20"/>
  <c r="AE9" i="20"/>
  <c r="AE33" i="20"/>
  <c r="AD9" i="20"/>
  <c r="AD33" i="20"/>
  <c r="AC9" i="20"/>
  <c r="AC33" i="20"/>
  <c r="AB9" i="20"/>
  <c r="AB33" i="20"/>
  <c r="AA9" i="20"/>
  <c r="AA33" i="20"/>
  <c r="Z9" i="20"/>
  <c r="Z33" i="20"/>
  <c r="Y9" i="20"/>
  <c r="Y33" i="20"/>
  <c r="X9" i="20"/>
  <c r="X33" i="20"/>
  <c r="W9" i="20"/>
  <c r="W33" i="20"/>
  <c r="V9" i="20"/>
  <c r="V33" i="20"/>
  <c r="U9" i="20"/>
  <c r="U33" i="20"/>
  <c r="T9" i="20"/>
  <c r="T33" i="20"/>
  <c r="S9" i="20"/>
  <c r="S33" i="20"/>
  <c r="AF8" i="20"/>
  <c r="AF32" i="20"/>
  <c r="AE8" i="20"/>
  <c r="AE32" i="20"/>
  <c r="AD8" i="20"/>
  <c r="AD32" i="20"/>
  <c r="AC8" i="20"/>
  <c r="AC32" i="20"/>
  <c r="AB8" i="20"/>
  <c r="AB32" i="20"/>
  <c r="AA8" i="20"/>
  <c r="AA32" i="20"/>
  <c r="Z8" i="20"/>
  <c r="Z32" i="20"/>
  <c r="Y8" i="20"/>
  <c r="Y32" i="20"/>
  <c r="X8" i="20"/>
  <c r="X32" i="20"/>
  <c r="W8" i="20"/>
  <c r="W32" i="20"/>
  <c r="V8" i="20"/>
  <c r="V32" i="20"/>
  <c r="U8" i="20"/>
  <c r="U32" i="20"/>
  <c r="T8" i="20"/>
  <c r="T32" i="20"/>
  <c r="S8" i="20"/>
  <c r="S32" i="20"/>
  <c r="AF7" i="20"/>
  <c r="AF31" i="20"/>
  <c r="AE7" i="20"/>
  <c r="AE31" i="20"/>
  <c r="AD7" i="20"/>
  <c r="AD31" i="20"/>
  <c r="AC7" i="20"/>
  <c r="AC31" i="20"/>
  <c r="AB7" i="20"/>
  <c r="AB31" i="20"/>
  <c r="AA7" i="20"/>
  <c r="AA31" i="20"/>
  <c r="Z7" i="20"/>
  <c r="Z31" i="20"/>
  <c r="Y7" i="20"/>
  <c r="Y31" i="20"/>
  <c r="X7" i="20"/>
  <c r="X31" i="20"/>
  <c r="W7" i="20"/>
  <c r="W31" i="20"/>
  <c r="V7" i="20"/>
  <c r="V31" i="20"/>
  <c r="U7" i="20"/>
  <c r="U31" i="20"/>
  <c r="T7" i="20"/>
  <c r="T31" i="20"/>
  <c r="S7" i="20"/>
  <c r="S31" i="20"/>
  <c r="AF6" i="20"/>
  <c r="AF30" i="20"/>
  <c r="AE6" i="20"/>
  <c r="AE30" i="20"/>
  <c r="AD6" i="20"/>
  <c r="AD30" i="20"/>
  <c r="AC6" i="20"/>
  <c r="AC30" i="20"/>
  <c r="AB6" i="20"/>
  <c r="AB30" i="20"/>
  <c r="AA6" i="20"/>
  <c r="AA30" i="20"/>
  <c r="Z6" i="20"/>
  <c r="Z30" i="20"/>
  <c r="Y6" i="20"/>
  <c r="Y30" i="20"/>
  <c r="X6" i="20"/>
  <c r="X30" i="20"/>
  <c r="W6" i="20"/>
  <c r="W30" i="20"/>
  <c r="V6" i="20"/>
  <c r="V30" i="20"/>
  <c r="U6" i="20"/>
  <c r="U30" i="20"/>
  <c r="T6" i="20"/>
  <c r="T30" i="20"/>
  <c r="S6" i="20"/>
  <c r="S30" i="20"/>
  <c r="AF5" i="20"/>
  <c r="AF29" i="20"/>
  <c r="AE5" i="20"/>
  <c r="AE29" i="20"/>
  <c r="AD5" i="20"/>
  <c r="AD29" i="20"/>
  <c r="AC5" i="20"/>
  <c r="AC29" i="20"/>
  <c r="AB5" i="20"/>
  <c r="AB29" i="20"/>
  <c r="AA5" i="20"/>
  <c r="AA29" i="20"/>
  <c r="Z5" i="20"/>
  <c r="Z29" i="20"/>
  <c r="Y5" i="20"/>
  <c r="Y29" i="20"/>
  <c r="X5" i="20"/>
  <c r="X29" i="20"/>
  <c r="W5" i="20"/>
  <c r="W29" i="20"/>
  <c r="V5" i="20"/>
  <c r="V29" i="20"/>
  <c r="U5" i="20"/>
  <c r="U29" i="20"/>
  <c r="T5" i="20"/>
  <c r="T29" i="20"/>
  <c r="S5" i="20"/>
  <c r="S29" i="20"/>
  <c r="AF4" i="20"/>
  <c r="AF28" i="20"/>
  <c r="AE4" i="20"/>
  <c r="AE28" i="20"/>
  <c r="AD4" i="20"/>
  <c r="AD28" i="20"/>
  <c r="AC4" i="20"/>
  <c r="AC28" i="20"/>
  <c r="AB4" i="20"/>
  <c r="AB28" i="20"/>
  <c r="AA4" i="20"/>
  <c r="AA28" i="20"/>
  <c r="Z4" i="20"/>
  <c r="Z28" i="20"/>
  <c r="Y4" i="20"/>
  <c r="Y28" i="20"/>
  <c r="X4" i="20"/>
  <c r="X28" i="20"/>
  <c r="W4" i="20"/>
  <c r="W28" i="20"/>
  <c r="V4" i="20"/>
  <c r="V28" i="20"/>
  <c r="U4" i="20"/>
  <c r="U28" i="20"/>
  <c r="T4" i="20"/>
  <c r="T28" i="20"/>
  <c r="S4" i="20"/>
  <c r="S28" i="20"/>
  <c r="AF25" i="19"/>
  <c r="AF49" i="19"/>
  <c r="AE25" i="19"/>
  <c r="AE49" i="19"/>
  <c r="AD25" i="19"/>
  <c r="AD49" i="19"/>
  <c r="AC25" i="19"/>
  <c r="AC49" i="19"/>
  <c r="AB25" i="19"/>
  <c r="AB49" i="19"/>
  <c r="AA25" i="19"/>
  <c r="AA49" i="19"/>
  <c r="Z25" i="19"/>
  <c r="Z49" i="19"/>
  <c r="Y25" i="19"/>
  <c r="Y49" i="19"/>
  <c r="X25" i="19"/>
  <c r="X49" i="19"/>
  <c r="W25" i="19"/>
  <c r="W49" i="19"/>
  <c r="V25" i="19"/>
  <c r="V49" i="19"/>
  <c r="U25" i="19"/>
  <c r="U49" i="19"/>
  <c r="T25" i="19"/>
  <c r="T49" i="19"/>
  <c r="S25" i="19"/>
  <c r="S49" i="19"/>
  <c r="AF24" i="19"/>
  <c r="AF48" i="19"/>
  <c r="AE24" i="19"/>
  <c r="AE48" i="19"/>
  <c r="AD24" i="19"/>
  <c r="AD48" i="19"/>
  <c r="AC24" i="19"/>
  <c r="AC48" i="19"/>
  <c r="AB24" i="19"/>
  <c r="AB48" i="19"/>
  <c r="AA24" i="19"/>
  <c r="AA48" i="19"/>
  <c r="Z24" i="19"/>
  <c r="Z48" i="19"/>
  <c r="Y24" i="19"/>
  <c r="Y48" i="19"/>
  <c r="X24" i="19"/>
  <c r="X48" i="19"/>
  <c r="W24" i="19"/>
  <c r="W48" i="19"/>
  <c r="V24" i="19"/>
  <c r="V48" i="19"/>
  <c r="U24" i="19"/>
  <c r="U48" i="19"/>
  <c r="T24" i="19"/>
  <c r="T48" i="19"/>
  <c r="S24" i="19"/>
  <c r="S48" i="19"/>
  <c r="AF23" i="19"/>
  <c r="AF47" i="19"/>
  <c r="AE23" i="19"/>
  <c r="AE47" i="19"/>
  <c r="AD23" i="19"/>
  <c r="AD47" i="19"/>
  <c r="AC23" i="19"/>
  <c r="AC47" i="19"/>
  <c r="AB23" i="19"/>
  <c r="AB47" i="19"/>
  <c r="AA23" i="19"/>
  <c r="AA47" i="19"/>
  <c r="Z23" i="19"/>
  <c r="Z47" i="19"/>
  <c r="Y23" i="19"/>
  <c r="Y47" i="19"/>
  <c r="X23" i="19"/>
  <c r="X47" i="19"/>
  <c r="W23" i="19"/>
  <c r="W47" i="19"/>
  <c r="V23" i="19"/>
  <c r="V47" i="19"/>
  <c r="U23" i="19"/>
  <c r="U47" i="19"/>
  <c r="T23" i="19"/>
  <c r="T47" i="19"/>
  <c r="S23" i="19"/>
  <c r="S47" i="19"/>
  <c r="AF22" i="19"/>
  <c r="AF46" i="19"/>
  <c r="AE22" i="19"/>
  <c r="AE46" i="19"/>
  <c r="AD22" i="19"/>
  <c r="AD46" i="19"/>
  <c r="AC22" i="19"/>
  <c r="AC46" i="19"/>
  <c r="AB22" i="19"/>
  <c r="AB46" i="19"/>
  <c r="AA22" i="19"/>
  <c r="AA46" i="19"/>
  <c r="Z22" i="19"/>
  <c r="Z46" i="19"/>
  <c r="Y22" i="19"/>
  <c r="Y46" i="19"/>
  <c r="X22" i="19"/>
  <c r="X46" i="19"/>
  <c r="W22" i="19"/>
  <c r="W46" i="19"/>
  <c r="V22" i="19"/>
  <c r="V46" i="19"/>
  <c r="U22" i="19"/>
  <c r="U46" i="19"/>
  <c r="T22" i="19"/>
  <c r="T46" i="19"/>
  <c r="S22" i="19"/>
  <c r="S46" i="19"/>
  <c r="AF21" i="19"/>
  <c r="AF45" i="19"/>
  <c r="AE21" i="19"/>
  <c r="AE45" i="19"/>
  <c r="AD21" i="19"/>
  <c r="AD45" i="19"/>
  <c r="AC21" i="19"/>
  <c r="AC45" i="19"/>
  <c r="AB21" i="19"/>
  <c r="AB45" i="19"/>
  <c r="AA21" i="19"/>
  <c r="AA45" i="19"/>
  <c r="Z21" i="19"/>
  <c r="Z45" i="19"/>
  <c r="Y21" i="19"/>
  <c r="Y45" i="19"/>
  <c r="X21" i="19"/>
  <c r="X45" i="19"/>
  <c r="W21" i="19"/>
  <c r="W45" i="19"/>
  <c r="V21" i="19"/>
  <c r="V45" i="19"/>
  <c r="U21" i="19"/>
  <c r="U45" i="19"/>
  <c r="T21" i="19"/>
  <c r="T45" i="19"/>
  <c r="S21" i="19"/>
  <c r="S45" i="19"/>
  <c r="AF20" i="19"/>
  <c r="AF44" i="19"/>
  <c r="AE20" i="19"/>
  <c r="AE44" i="19"/>
  <c r="AD20" i="19"/>
  <c r="AD44" i="19"/>
  <c r="AC20" i="19"/>
  <c r="AC44" i="19"/>
  <c r="AB20" i="19"/>
  <c r="AB44" i="19"/>
  <c r="AA20" i="19"/>
  <c r="AA44" i="19"/>
  <c r="Z20" i="19"/>
  <c r="Z44" i="19"/>
  <c r="Y20" i="19"/>
  <c r="Y44" i="19"/>
  <c r="X20" i="19"/>
  <c r="X44" i="19"/>
  <c r="W20" i="19"/>
  <c r="W44" i="19"/>
  <c r="V20" i="19"/>
  <c r="V44" i="19"/>
  <c r="U20" i="19"/>
  <c r="U44" i="19"/>
  <c r="T20" i="19"/>
  <c r="T44" i="19"/>
  <c r="S20" i="19"/>
  <c r="S44" i="19"/>
  <c r="AF19" i="19"/>
  <c r="AF43" i="19"/>
  <c r="AE19" i="19"/>
  <c r="AE43" i="19"/>
  <c r="AD19" i="19"/>
  <c r="AD43" i="19"/>
  <c r="AC19" i="19"/>
  <c r="AC43" i="19"/>
  <c r="AB19" i="19"/>
  <c r="AB43" i="19"/>
  <c r="AA19" i="19"/>
  <c r="AA43" i="19"/>
  <c r="Z19" i="19"/>
  <c r="Z43" i="19"/>
  <c r="Y19" i="19"/>
  <c r="Y43" i="19"/>
  <c r="X19" i="19"/>
  <c r="X43" i="19"/>
  <c r="W19" i="19"/>
  <c r="W43" i="19"/>
  <c r="V19" i="19"/>
  <c r="V43" i="19"/>
  <c r="U19" i="19"/>
  <c r="U43" i="19"/>
  <c r="T19" i="19"/>
  <c r="T43" i="19"/>
  <c r="S19" i="19"/>
  <c r="S43" i="19"/>
  <c r="AF18" i="19"/>
  <c r="AF42" i="19"/>
  <c r="AE18" i="19"/>
  <c r="AE42" i="19"/>
  <c r="AD18" i="19"/>
  <c r="AD42" i="19"/>
  <c r="AC18" i="19"/>
  <c r="AC42" i="19"/>
  <c r="AB18" i="19"/>
  <c r="AB42" i="19"/>
  <c r="AA18" i="19"/>
  <c r="AA42" i="19"/>
  <c r="Z18" i="19"/>
  <c r="Z42" i="19"/>
  <c r="Y18" i="19"/>
  <c r="Y42" i="19"/>
  <c r="X18" i="19"/>
  <c r="X42" i="19"/>
  <c r="W18" i="19"/>
  <c r="W42" i="19"/>
  <c r="V18" i="19"/>
  <c r="V42" i="19"/>
  <c r="U18" i="19"/>
  <c r="U42" i="19"/>
  <c r="T18" i="19"/>
  <c r="T42" i="19"/>
  <c r="S18" i="19"/>
  <c r="S42" i="19"/>
  <c r="AF17" i="19"/>
  <c r="AF41" i="19"/>
  <c r="AE17" i="19"/>
  <c r="AE41" i="19"/>
  <c r="AD17" i="19"/>
  <c r="AD41" i="19"/>
  <c r="AC17" i="19"/>
  <c r="AC41" i="19"/>
  <c r="AB17" i="19"/>
  <c r="AB41" i="19"/>
  <c r="AA17" i="19"/>
  <c r="AA41" i="19"/>
  <c r="Z17" i="19"/>
  <c r="Z41" i="19"/>
  <c r="Y17" i="19"/>
  <c r="Y41" i="19"/>
  <c r="X17" i="19"/>
  <c r="X41" i="19"/>
  <c r="W17" i="19"/>
  <c r="W41" i="19"/>
  <c r="V17" i="19"/>
  <c r="V41" i="19"/>
  <c r="U17" i="19"/>
  <c r="U41" i="19"/>
  <c r="T17" i="19"/>
  <c r="T41" i="19"/>
  <c r="S17" i="19"/>
  <c r="S41" i="19"/>
  <c r="AF16" i="19"/>
  <c r="AF40" i="19"/>
  <c r="AE16" i="19"/>
  <c r="AE40" i="19"/>
  <c r="AD16" i="19"/>
  <c r="AD40" i="19"/>
  <c r="AC16" i="19"/>
  <c r="AC40" i="19"/>
  <c r="AB16" i="19"/>
  <c r="AB40" i="19"/>
  <c r="AA16" i="19"/>
  <c r="AA40" i="19"/>
  <c r="Z16" i="19"/>
  <c r="Z40" i="19"/>
  <c r="Y16" i="19"/>
  <c r="Y40" i="19"/>
  <c r="X16" i="19"/>
  <c r="X40" i="19"/>
  <c r="W16" i="19"/>
  <c r="W40" i="19"/>
  <c r="V16" i="19"/>
  <c r="V40" i="19"/>
  <c r="U16" i="19"/>
  <c r="U40" i="19"/>
  <c r="T16" i="19"/>
  <c r="T40" i="19"/>
  <c r="S16" i="19"/>
  <c r="S40" i="19"/>
  <c r="AF15" i="19"/>
  <c r="AF39" i="19"/>
  <c r="AE15" i="19"/>
  <c r="AE39" i="19"/>
  <c r="AD15" i="19"/>
  <c r="AD39" i="19"/>
  <c r="AC15" i="19"/>
  <c r="AC39" i="19"/>
  <c r="AB15" i="19"/>
  <c r="AB39" i="19"/>
  <c r="AA15" i="19"/>
  <c r="AA39" i="19"/>
  <c r="Z15" i="19"/>
  <c r="Z39" i="19"/>
  <c r="Y15" i="19"/>
  <c r="Y39" i="19"/>
  <c r="X15" i="19"/>
  <c r="X39" i="19"/>
  <c r="W15" i="19"/>
  <c r="W39" i="19"/>
  <c r="V15" i="19"/>
  <c r="V39" i="19"/>
  <c r="U15" i="19"/>
  <c r="U39" i="19"/>
  <c r="T15" i="19"/>
  <c r="T39" i="19"/>
  <c r="S15" i="19"/>
  <c r="S39" i="19"/>
  <c r="AF14" i="19"/>
  <c r="AF38" i="19"/>
  <c r="AE14" i="19"/>
  <c r="AE38" i="19"/>
  <c r="AD14" i="19"/>
  <c r="AD38" i="19"/>
  <c r="AC14" i="19"/>
  <c r="AC38" i="19"/>
  <c r="AB14" i="19"/>
  <c r="AB38" i="19"/>
  <c r="AA14" i="19"/>
  <c r="AA38" i="19"/>
  <c r="Z14" i="19"/>
  <c r="Z38" i="19"/>
  <c r="Y14" i="19"/>
  <c r="Y38" i="19"/>
  <c r="X14" i="19"/>
  <c r="X38" i="19"/>
  <c r="W14" i="19"/>
  <c r="W38" i="19"/>
  <c r="V14" i="19"/>
  <c r="V38" i="19"/>
  <c r="U14" i="19"/>
  <c r="U38" i="19"/>
  <c r="T14" i="19"/>
  <c r="T38" i="19"/>
  <c r="S14" i="19"/>
  <c r="S38" i="19"/>
  <c r="AF13" i="19"/>
  <c r="AF37" i="19"/>
  <c r="AE13" i="19"/>
  <c r="AE37" i="19"/>
  <c r="AD13" i="19"/>
  <c r="AD37" i="19"/>
  <c r="AC13" i="19"/>
  <c r="AC37" i="19"/>
  <c r="AB13" i="19"/>
  <c r="AB37" i="19"/>
  <c r="AA13" i="19"/>
  <c r="AA37" i="19"/>
  <c r="Z13" i="19"/>
  <c r="Z37" i="19"/>
  <c r="Y13" i="19"/>
  <c r="Y37" i="19"/>
  <c r="X13" i="19"/>
  <c r="X37" i="19"/>
  <c r="W13" i="19"/>
  <c r="W37" i="19"/>
  <c r="V13" i="19"/>
  <c r="V37" i="19"/>
  <c r="U13" i="19"/>
  <c r="U37" i="19"/>
  <c r="T13" i="19"/>
  <c r="T37" i="19"/>
  <c r="S13" i="19"/>
  <c r="S37" i="19"/>
  <c r="AF12" i="19"/>
  <c r="AF36" i="19"/>
  <c r="AE12" i="19"/>
  <c r="AE36" i="19"/>
  <c r="AD12" i="19"/>
  <c r="AD36" i="19"/>
  <c r="AC12" i="19"/>
  <c r="AC36" i="19"/>
  <c r="AB12" i="19"/>
  <c r="AB36" i="19"/>
  <c r="AA12" i="19"/>
  <c r="AA36" i="19"/>
  <c r="Z12" i="19"/>
  <c r="Z36" i="19"/>
  <c r="Y12" i="19"/>
  <c r="Y36" i="19"/>
  <c r="X12" i="19"/>
  <c r="X36" i="19"/>
  <c r="W12" i="19"/>
  <c r="W36" i="19"/>
  <c r="V12" i="19"/>
  <c r="V36" i="19"/>
  <c r="U12" i="19"/>
  <c r="U36" i="19"/>
  <c r="T12" i="19"/>
  <c r="T36" i="19"/>
  <c r="S12" i="19"/>
  <c r="S36" i="19"/>
  <c r="AF11" i="19"/>
  <c r="AF35" i="19"/>
  <c r="AE11" i="19"/>
  <c r="AE35" i="19"/>
  <c r="AD11" i="19"/>
  <c r="AD35" i="19"/>
  <c r="AC11" i="19"/>
  <c r="AC35" i="19"/>
  <c r="AB11" i="19"/>
  <c r="AB35" i="19"/>
  <c r="AA11" i="19"/>
  <c r="AA35" i="19"/>
  <c r="Z11" i="19"/>
  <c r="Z35" i="19"/>
  <c r="Y11" i="19"/>
  <c r="Y35" i="19"/>
  <c r="X11" i="19"/>
  <c r="X35" i="19"/>
  <c r="W11" i="19"/>
  <c r="W35" i="19"/>
  <c r="V11" i="19"/>
  <c r="V35" i="19"/>
  <c r="U11" i="19"/>
  <c r="U35" i="19"/>
  <c r="T11" i="19"/>
  <c r="T35" i="19"/>
  <c r="S11" i="19"/>
  <c r="S35" i="19"/>
  <c r="AF10" i="19"/>
  <c r="AF34" i="19"/>
  <c r="AE10" i="19"/>
  <c r="AE34" i="19"/>
  <c r="AD10" i="19"/>
  <c r="AD34" i="19"/>
  <c r="AC10" i="19"/>
  <c r="AC34" i="19"/>
  <c r="AB10" i="19"/>
  <c r="AB34" i="19"/>
  <c r="AA10" i="19"/>
  <c r="AA34" i="19"/>
  <c r="Z10" i="19"/>
  <c r="Z34" i="19"/>
  <c r="Y10" i="19"/>
  <c r="Y34" i="19"/>
  <c r="X10" i="19"/>
  <c r="X34" i="19"/>
  <c r="W10" i="19"/>
  <c r="W34" i="19"/>
  <c r="V10" i="19"/>
  <c r="V34" i="19"/>
  <c r="U10" i="19"/>
  <c r="U34" i="19"/>
  <c r="T10" i="19"/>
  <c r="T34" i="19"/>
  <c r="S10" i="19"/>
  <c r="S34" i="19"/>
  <c r="AF9" i="19"/>
  <c r="AF33" i="19"/>
  <c r="AE9" i="19"/>
  <c r="AE33" i="19"/>
  <c r="AD9" i="19"/>
  <c r="AD33" i="19"/>
  <c r="AC9" i="19"/>
  <c r="AC33" i="19"/>
  <c r="AB9" i="19"/>
  <c r="AB33" i="19"/>
  <c r="AA9" i="19"/>
  <c r="AA33" i="19"/>
  <c r="Z9" i="19"/>
  <c r="Z33" i="19"/>
  <c r="Y9" i="19"/>
  <c r="Y33" i="19"/>
  <c r="X9" i="19"/>
  <c r="X33" i="19"/>
  <c r="W9" i="19"/>
  <c r="W33" i="19"/>
  <c r="V9" i="19"/>
  <c r="V33" i="19"/>
  <c r="U9" i="19"/>
  <c r="U33" i="19"/>
  <c r="T9" i="19"/>
  <c r="T33" i="19"/>
  <c r="S9" i="19"/>
  <c r="S33" i="19"/>
  <c r="AF8" i="19"/>
  <c r="AF32" i="19"/>
  <c r="AE8" i="19"/>
  <c r="AE32" i="19"/>
  <c r="AD8" i="19"/>
  <c r="AD32" i="19"/>
  <c r="AC8" i="19"/>
  <c r="AC32" i="19"/>
  <c r="AB8" i="19"/>
  <c r="AB32" i="19"/>
  <c r="AA8" i="19"/>
  <c r="AA32" i="19"/>
  <c r="Z8" i="19"/>
  <c r="Z32" i="19"/>
  <c r="Y8" i="19"/>
  <c r="Y32" i="19"/>
  <c r="X8" i="19"/>
  <c r="X32" i="19"/>
  <c r="W8" i="19"/>
  <c r="W32" i="19"/>
  <c r="V8" i="19"/>
  <c r="V32" i="19"/>
  <c r="U8" i="19"/>
  <c r="U32" i="19"/>
  <c r="T8" i="19"/>
  <c r="T32" i="19"/>
  <c r="S8" i="19"/>
  <c r="S32" i="19"/>
  <c r="AF7" i="19"/>
  <c r="AF31" i="19"/>
  <c r="AE7" i="19"/>
  <c r="AE31" i="19"/>
  <c r="AD7" i="19"/>
  <c r="AD31" i="19"/>
  <c r="AC7" i="19"/>
  <c r="AC31" i="19"/>
  <c r="AB7" i="19"/>
  <c r="AB31" i="19"/>
  <c r="AA7" i="19"/>
  <c r="AA31" i="19"/>
  <c r="Z7" i="19"/>
  <c r="Z31" i="19"/>
  <c r="Y7" i="19"/>
  <c r="Y31" i="19"/>
  <c r="X7" i="19"/>
  <c r="X31" i="19"/>
  <c r="W7" i="19"/>
  <c r="W31" i="19"/>
  <c r="V7" i="19"/>
  <c r="V31" i="19"/>
  <c r="U7" i="19"/>
  <c r="U31" i="19"/>
  <c r="T7" i="19"/>
  <c r="T31" i="19"/>
  <c r="S7" i="19"/>
  <c r="S31" i="19"/>
  <c r="AF6" i="19"/>
  <c r="AF30" i="19"/>
  <c r="AE6" i="19"/>
  <c r="AE30" i="19"/>
  <c r="AD6" i="19"/>
  <c r="AD30" i="19"/>
  <c r="AC6" i="19"/>
  <c r="AC30" i="19"/>
  <c r="AB6" i="19"/>
  <c r="AB30" i="19"/>
  <c r="AA6" i="19"/>
  <c r="AA30" i="19"/>
  <c r="Z6" i="19"/>
  <c r="Z30" i="19"/>
  <c r="Y6" i="19"/>
  <c r="Y30" i="19"/>
  <c r="X6" i="19"/>
  <c r="X30" i="19"/>
  <c r="W6" i="19"/>
  <c r="W30" i="19"/>
  <c r="V6" i="19"/>
  <c r="V30" i="19"/>
  <c r="U6" i="19"/>
  <c r="U30" i="19"/>
  <c r="T6" i="19"/>
  <c r="T30" i="19"/>
  <c r="S6" i="19"/>
  <c r="S30" i="19"/>
  <c r="AF5" i="19"/>
  <c r="AF29" i="19"/>
  <c r="AE5" i="19"/>
  <c r="AE29" i="19"/>
  <c r="AD5" i="19"/>
  <c r="AD29" i="19"/>
  <c r="AC5" i="19"/>
  <c r="AC29" i="19"/>
  <c r="AB5" i="19"/>
  <c r="AB29" i="19"/>
  <c r="AA5" i="19"/>
  <c r="AA29" i="19"/>
  <c r="Z5" i="19"/>
  <c r="Z29" i="19"/>
  <c r="Y5" i="19"/>
  <c r="Y29" i="19"/>
  <c r="X5" i="19"/>
  <c r="X29" i="19"/>
  <c r="W5" i="19"/>
  <c r="W29" i="19"/>
  <c r="V5" i="19"/>
  <c r="V29" i="19"/>
  <c r="U5" i="19"/>
  <c r="U29" i="19"/>
  <c r="T5" i="19"/>
  <c r="T29" i="19"/>
  <c r="S5" i="19"/>
  <c r="S29" i="19"/>
  <c r="AF4" i="19"/>
  <c r="AF28" i="19"/>
  <c r="AE4" i="19"/>
  <c r="AE28" i="19"/>
  <c r="AD4" i="19"/>
  <c r="AD28" i="19"/>
  <c r="AC4" i="19"/>
  <c r="AC28" i="19"/>
  <c r="AB4" i="19"/>
  <c r="AB28" i="19"/>
  <c r="AA4" i="19"/>
  <c r="AA28" i="19"/>
  <c r="Z4" i="19"/>
  <c r="Z28" i="19"/>
  <c r="Y4" i="19"/>
  <c r="Y28" i="19"/>
  <c r="X4" i="19"/>
  <c r="X28" i="19"/>
  <c r="W4" i="19"/>
  <c r="W28" i="19"/>
  <c r="V4" i="19"/>
  <c r="V28" i="19"/>
  <c r="U4" i="19"/>
  <c r="U28" i="19"/>
  <c r="T4" i="19"/>
  <c r="T28" i="19"/>
  <c r="S4" i="19"/>
  <c r="S28" i="19"/>
  <c r="AF25" i="18"/>
  <c r="AF49" i="18"/>
  <c r="AE25" i="18"/>
  <c r="AE49" i="18"/>
  <c r="AD25" i="18"/>
  <c r="AD49" i="18"/>
  <c r="AC25" i="18"/>
  <c r="AC49" i="18"/>
  <c r="AB25" i="18"/>
  <c r="AB49" i="18"/>
  <c r="AA25" i="18"/>
  <c r="AA49" i="18"/>
  <c r="Z25" i="18"/>
  <c r="Z49" i="18"/>
  <c r="Y25" i="18"/>
  <c r="Y49" i="18"/>
  <c r="X25" i="18"/>
  <c r="X49" i="18"/>
  <c r="W25" i="18"/>
  <c r="W49" i="18"/>
  <c r="V25" i="18"/>
  <c r="V49" i="18"/>
  <c r="U25" i="18"/>
  <c r="U49" i="18"/>
  <c r="T25" i="18"/>
  <c r="T49" i="18"/>
  <c r="S25" i="18"/>
  <c r="S49" i="18"/>
  <c r="AF24" i="18"/>
  <c r="AF48" i="18"/>
  <c r="AE24" i="18"/>
  <c r="AE48" i="18"/>
  <c r="AD24" i="18"/>
  <c r="AD48" i="18"/>
  <c r="AC24" i="18"/>
  <c r="AC48" i="18"/>
  <c r="AB24" i="18"/>
  <c r="AB48" i="18"/>
  <c r="AA24" i="18"/>
  <c r="AA48" i="18"/>
  <c r="Z24" i="18"/>
  <c r="Z48" i="18"/>
  <c r="Y24" i="18"/>
  <c r="Y48" i="18"/>
  <c r="X24" i="18"/>
  <c r="X48" i="18"/>
  <c r="W24" i="18"/>
  <c r="W48" i="18"/>
  <c r="V24" i="18"/>
  <c r="V48" i="18"/>
  <c r="U24" i="18"/>
  <c r="U48" i="18"/>
  <c r="T24" i="18"/>
  <c r="T48" i="18"/>
  <c r="S24" i="18"/>
  <c r="S48" i="18"/>
  <c r="AF23" i="18"/>
  <c r="AF47" i="18"/>
  <c r="AE23" i="18"/>
  <c r="AE47" i="18"/>
  <c r="AD23" i="18"/>
  <c r="AD47" i="18"/>
  <c r="AC23" i="18"/>
  <c r="AC47" i="18"/>
  <c r="AB23" i="18"/>
  <c r="AB47" i="18"/>
  <c r="AA23" i="18"/>
  <c r="AA47" i="18"/>
  <c r="Z23" i="18"/>
  <c r="Z47" i="18"/>
  <c r="Y23" i="18"/>
  <c r="Y47" i="18"/>
  <c r="X23" i="18"/>
  <c r="X47" i="18"/>
  <c r="W23" i="18"/>
  <c r="W47" i="18"/>
  <c r="V23" i="18"/>
  <c r="V47" i="18"/>
  <c r="U23" i="18"/>
  <c r="U47" i="18"/>
  <c r="T23" i="18"/>
  <c r="T47" i="18"/>
  <c r="S23" i="18"/>
  <c r="S47" i="18"/>
  <c r="AF22" i="18"/>
  <c r="AF46" i="18"/>
  <c r="AE22" i="18"/>
  <c r="AE46" i="18"/>
  <c r="AD22" i="18"/>
  <c r="AD46" i="18"/>
  <c r="AC22" i="18"/>
  <c r="AC46" i="18"/>
  <c r="AB22" i="18"/>
  <c r="AB46" i="18"/>
  <c r="AA22" i="18"/>
  <c r="AA46" i="18"/>
  <c r="Z22" i="18"/>
  <c r="Z46" i="18"/>
  <c r="Y22" i="18"/>
  <c r="Y46" i="18"/>
  <c r="X22" i="18"/>
  <c r="X46" i="18"/>
  <c r="W22" i="18"/>
  <c r="W46" i="18"/>
  <c r="V22" i="18"/>
  <c r="V46" i="18"/>
  <c r="U22" i="18"/>
  <c r="U46" i="18"/>
  <c r="T22" i="18"/>
  <c r="T46" i="18"/>
  <c r="S22" i="18"/>
  <c r="S46" i="18"/>
  <c r="AF21" i="18"/>
  <c r="AF45" i="18"/>
  <c r="AE21" i="18"/>
  <c r="AE45" i="18"/>
  <c r="AD21" i="18"/>
  <c r="AD45" i="18"/>
  <c r="AC21" i="18"/>
  <c r="AC45" i="18"/>
  <c r="AB21" i="18"/>
  <c r="AB45" i="18"/>
  <c r="AA21" i="18"/>
  <c r="AA45" i="18"/>
  <c r="Z21" i="18"/>
  <c r="Z45" i="18"/>
  <c r="Y21" i="18"/>
  <c r="Y45" i="18"/>
  <c r="X21" i="18"/>
  <c r="X45" i="18"/>
  <c r="W21" i="18"/>
  <c r="W45" i="18"/>
  <c r="V21" i="18"/>
  <c r="V45" i="18"/>
  <c r="U21" i="18"/>
  <c r="U45" i="18"/>
  <c r="T21" i="18"/>
  <c r="T45" i="18"/>
  <c r="S21" i="18"/>
  <c r="S45" i="18"/>
  <c r="AF20" i="18"/>
  <c r="AF44" i="18"/>
  <c r="AE20" i="18"/>
  <c r="AE44" i="18"/>
  <c r="AD20" i="18"/>
  <c r="AD44" i="18"/>
  <c r="AC20" i="18"/>
  <c r="AC44" i="18"/>
  <c r="AB20" i="18"/>
  <c r="AB44" i="18"/>
  <c r="AA20" i="18"/>
  <c r="AA44" i="18"/>
  <c r="Z20" i="18"/>
  <c r="Z44" i="18"/>
  <c r="Y20" i="18"/>
  <c r="Y44" i="18"/>
  <c r="X20" i="18"/>
  <c r="X44" i="18"/>
  <c r="W20" i="18"/>
  <c r="W44" i="18"/>
  <c r="V20" i="18"/>
  <c r="V44" i="18"/>
  <c r="U20" i="18"/>
  <c r="U44" i="18"/>
  <c r="T20" i="18"/>
  <c r="T44" i="18"/>
  <c r="S20" i="18"/>
  <c r="S44" i="18"/>
  <c r="AF19" i="18"/>
  <c r="AF43" i="18"/>
  <c r="AE19" i="18"/>
  <c r="AE43" i="18"/>
  <c r="AD19" i="18"/>
  <c r="AD43" i="18"/>
  <c r="AC19" i="18"/>
  <c r="AC43" i="18"/>
  <c r="AB19" i="18"/>
  <c r="AB43" i="18"/>
  <c r="AA19" i="18"/>
  <c r="AA43" i="18"/>
  <c r="Z19" i="18"/>
  <c r="Z43" i="18"/>
  <c r="Y19" i="18"/>
  <c r="Y43" i="18"/>
  <c r="X19" i="18"/>
  <c r="X43" i="18"/>
  <c r="W19" i="18"/>
  <c r="W43" i="18"/>
  <c r="V19" i="18"/>
  <c r="V43" i="18"/>
  <c r="U19" i="18"/>
  <c r="U43" i="18"/>
  <c r="T19" i="18"/>
  <c r="T43" i="18"/>
  <c r="S19" i="18"/>
  <c r="S43" i="18"/>
  <c r="AF18" i="18"/>
  <c r="AF42" i="18"/>
  <c r="AE18" i="18"/>
  <c r="AE42" i="18"/>
  <c r="AD18" i="18"/>
  <c r="AD42" i="18"/>
  <c r="AC18" i="18"/>
  <c r="AC42" i="18"/>
  <c r="AB18" i="18"/>
  <c r="AB42" i="18"/>
  <c r="AA18" i="18"/>
  <c r="AA42" i="18"/>
  <c r="Z18" i="18"/>
  <c r="Z42" i="18"/>
  <c r="Y18" i="18"/>
  <c r="Y42" i="18"/>
  <c r="X18" i="18"/>
  <c r="X42" i="18"/>
  <c r="W18" i="18"/>
  <c r="W42" i="18"/>
  <c r="V18" i="18"/>
  <c r="V42" i="18"/>
  <c r="U18" i="18"/>
  <c r="U42" i="18"/>
  <c r="T18" i="18"/>
  <c r="T42" i="18"/>
  <c r="S18" i="18"/>
  <c r="S42" i="18"/>
  <c r="AF17" i="18"/>
  <c r="AF41" i="18"/>
  <c r="AE17" i="18"/>
  <c r="AE41" i="18"/>
  <c r="AD17" i="18"/>
  <c r="AD41" i="18"/>
  <c r="AC17" i="18"/>
  <c r="AC41" i="18"/>
  <c r="AB17" i="18"/>
  <c r="AB41" i="18"/>
  <c r="AA17" i="18"/>
  <c r="AA41" i="18"/>
  <c r="Z17" i="18"/>
  <c r="Z41" i="18"/>
  <c r="Y17" i="18"/>
  <c r="Y41" i="18"/>
  <c r="X17" i="18"/>
  <c r="X41" i="18"/>
  <c r="W17" i="18"/>
  <c r="W41" i="18"/>
  <c r="V17" i="18"/>
  <c r="V41" i="18"/>
  <c r="U17" i="18"/>
  <c r="U41" i="18"/>
  <c r="T17" i="18"/>
  <c r="T41" i="18"/>
  <c r="S17" i="18"/>
  <c r="S41" i="18"/>
  <c r="AF16" i="18"/>
  <c r="AF40" i="18"/>
  <c r="AE16" i="18"/>
  <c r="AE40" i="18"/>
  <c r="AD16" i="18"/>
  <c r="AD40" i="18"/>
  <c r="AC16" i="18"/>
  <c r="AC40" i="18"/>
  <c r="AB16" i="18"/>
  <c r="AB40" i="18"/>
  <c r="AA16" i="18"/>
  <c r="AA40" i="18"/>
  <c r="Z16" i="18"/>
  <c r="Z40" i="18"/>
  <c r="Y16" i="18"/>
  <c r="Y40" i="18"/>
  <c r="X16" i="18"/>
  <c r="X40" i="18"/>
  <c r="W16" i="18"/>
  <c r="W40" i="18"/>
  <c r="V16" i="18"/>
  <c r="V40" i="18"/>
  <c r="U16" i="18"/>
  <c r="U40" i="18"/>
  <c r="T16" i="18"/>
  <c r="T40" i="18"/>
  <c r="S16" i="18"/>
  <c r="S40" i="18"/>
  <c r="AF15" i="18"/>
  <c r="AF39" i="18"/>
  <c r="AE15" i="18"/>
  <c r="AE39" i="18"/>
  <c r="AD15" i="18"/>
  <c r="AD39" i="18"/>
  <c r="AC15" i="18"/>
  <c r="AC39" i="18"/>
  <c r="AB15" i="18"/>
  <c r="AB39" i="18"/>
  <c r="AA15" i="18"/>
  <c r="AA39" i="18"/>
  <c r="Z15" i="18"/>
  <c r="Z39" i="18"/>
  <c r="Y15" i="18"/>
  <c r="Y39" i="18"/>
  <c r="X15" i="18"/>
  <c r="X39" i="18"/>
  <c r="W15" i="18"/>
  <c r="W39" i="18"/>
  <c r="V15" i="18"/>
  <c r="V39" i="18"/>
  <c r="U15" i="18"/>
  <c r="U39" i="18"/>
  <c r="T15" i="18"/>
  <c r="T39" i="18"/>
  <c r="S15" i="18"/>
  <c r="S39" i="18"/>
  <c r="AF14" i="18"/>
  <c r="AF38" i="18"/>
  <c r="AE14" i="18"/>
  <c r="AE38" i="18"/>
  <c r="AD14" i="18"/>
  <c r="AD38" i="18"/>
  <c r="AC14" i="18"/>
  <c r="AC38" i="18"/>
  <c r="AB14" i="18"/>
  <c r="AB38" i="18"/>
  <c r="AA14" i="18"/>
  <c r="AA38" i="18"/>
  <c r="Z14" i="18"/>
  <c r="Z38" i="18"/>
  <c r="Y14" i="18"/>
  <c r="Y38" i="18"/>
  <c r="X14" i="18"/>
  <c r="X38" i="18"/>
  <c r="W14" i="18"/>
  <c r="W38" i="18"/>
  <c r="V14" i="18"/>
  <c r="V38" i="18"/>
  <c r="U14" i="18"/>
  <c r="U38" i="18"/>
  <c r="T14" i="18"/>
  <c r="T38" i="18"/>
  <c r="S14" i="18"/>
  <c r="S38" i="18"/>
  <c r="AF13" i="18"/>
  <c r="AF37" i="18"/>
  <c r="AE13" i="18"/>
  <c r="AE37" i="18"/>
  <c r="AD13" i="18"/>
  <c r="AD37" i="18"/>
  <c r="AC13" i="18"/>
  <c r="AC37" i="18"/>
  <c r="AB13" i="18"/>
  <c r="AB37" i="18"/>
  <c r="AA13" i="18"/>
  <c r="AA37" i="18"/>
  <c r="Z13" i="18"/>
  <c r="Z37" i="18"/>
  <c r="Y13" i="18"/>
  <c r="Y37" i="18"/>
  <c r="X13" i="18"/>
  <c r="X37" i="18"/>
  <c r="W13" i="18"/>
  <c r="W37" i="18"/>
  <c r="V13" i="18"/>
  <c r="V37" i="18"/>
  <c r="U13" i="18"/>
  <c r="U37" i="18"/>
  <c r="T13" i="18"/>
  <c r="T37" i="18"/>
  <c r="S13" i="18"/>
  <c r="S37" i="18"/>
  <c r="AF12" i="18"/>
  <c r="AF36" i="18"/>
  <c r="AE12" i="18"/>
  <c r="AE36" i="18"/>
  <c r="AD12" i="18"/>
  <c r="AD36" i="18"/>
  <c r="AC12" i="18"/>
  <c r="AC36" i="18"/>
  <c r="AB12" i="18"/>
  <c r="AB36" i="18"/>
  <c r="AA12" i="18"/>
  <c r="AA36" i="18"/>
  <c r="Z12" i="18"/>
  <c r="Z36" i="18"/>
  <c r="Y12" i="18"/>
  <c r="Y36" i="18"/>
  <c r="X12" i="18"/>
  <c r="X36" i="18"/>
  <c r="W12" i="18"/>
  <c r="W36" i="18"/>
  <c r="V12" i="18"/>
  <c r="V36" i="18"/>
  <c r="U12" i="18"/>
  <c r="U36" i="18"/>
  <c r="T12" i="18"/>
  <c r="T36" i="18"/>
  <c r="S12" i="18"/>
  <c r="S36" i="18"/>
  <c r="AF11" i="18"/>
  <c r="AF35" i="18"/>
  <c r="AE11" i="18"/>
  <c r="AE35" i="18"/>
  <c r="AD11" i="18"/>
  <c r="AD35" i="18"/>
  <c r="AC11" i="18"/>
  <c r="AC35" i="18"/>
  <c r="AB11" i="18"/>
  <c r="AB35" i="18"/>
  <c r="AA11" i="18"/>
  <c r="AA35" i="18"/>
  <c r="Z11" i="18"/>
  <c r="Z35" i="18"/>
  <c r="Y11" i="18"/>
  <c r="Y35" i="18"/>
  <c r="X11" i="18"/>
  <c r="X35" i="18"/>
  <c r="W11" i="18"/>
  <c r="W35" i="18"/>
  <c r="V11" i="18"/>
  <c r="V35" i="18"/>
  <c r="U11" i="18"/>
  <c r="U35" i="18"/>
  <c r="T11" i="18"/>
  <c r="T35" i="18"/>
  <c r="S11" i="18"/>
  <c r="S35" i="18"/>
  <c r="AF10" i="18"/>
  <c r="AF34" i="18"/>
  <c r="AE10" i="18"/>
  <c r="AE34" i="18"/>
  <c r="AD10" i="18"/>
  <c r="AD34" i="18"/>
  <c r="AC10" i="18"/>
  <c r="AC34" i="18"/>
  <c r="AB10" i="18"/>
  <c r="AB34" i="18"/>
  <c r="AA10" i="18"/>
  <c r="AA34" i="18"/>
  <c r="Z10" i="18"/>
  <c r="Z34" i="18"/>
  <c r="Y10" i="18"/>
  <c r="Y34" i="18"/>
  <c r="X10" i="18"/>
  <c r="X34" i="18"/>
  <c r="W10" i="18"/>
  <c r="W34" i="18"/>
  <c r="V10" i="18"/>
  <c r="V34" i="18"/>
  <c r="U10" i="18"/>
  <c r="U34" i="18"/>
  <c r="T10" i="18"/>
  <c r="T34" i="18"/>
  <c r="S10" i="18"/>
  <c r="S34" i="18"/>
  <c r="AF9" i="18"/>
  <c r="AF33" i="18"/>
  <c r="AE9" i="18"/>
  <c r="AE33" i="18"/>
  <c r="AD9" i="18"/>
  <c r="AD33" i="18"/>
  <c r="AC9" i="18"/>
  <c r="AC33" i="18"/>
  <c r="AB9" i="18"/>
  <c r="AB33" i="18"/>
  <c r="AA9" i="18"/>
  <c r="AA33" i="18"/>
  <c r="Z9" i="18"/>
  <c r="Z33" i="18"/>
  <c r="Y9" i="18"/>
  <c r="Y33" i="18"/>
  <c r="X9" i="18"/>
  <c r="X33" i="18"/>
  <c r="W9" i="18"/>
  <c r="W33" i="18"/>
  <c r="V9" i="18"/>
  <c r="V33" i="18"/>
  <c r="U9" i="18"/>
  <c r="U33" i="18"/>
  <c r="T9" i="18"/>
  <c r="T33" i="18"/>
  <c r="S9" i="18"/>
  <c r="S33" i="18"/>
  <c r="AF8" i="18"/>
  <c r="AF32" i="18"/>
  <c r="AE8" i="18"/>
  <c r="AE32" i="18"/>
  <c r="AD8" i="18"/>
  <c r="AD32" i="18"/>
  <c r="AC8" i="18"/>
  <c r="AC32" i="18"/>
  <c r="AB8" i="18"/>
  <c r="AB32" i="18"/>
  <c r="AA8" i="18"/>
  <c r="AA32" i="18"/>
  <c r="Z8" i="18"/>
  <c r="Z32" i="18"/>
  <c r="Y8" i="18"/>
  <c r="Y32" i="18"/>
  <c r="X8" i="18"/>
  <c r="X32" i="18"/>
  <c r="W8" i="18"/>
  <c r="W32" i="18"/>
  <c r="V8" i="18"/>
  <c r="V32" i="18"/>
  <c r="U8" i="18"/>
  <c r="U32" i="18"/>
  <c r="T8" i="18"/>
  <c r="T32" i="18"/>
  <c r="S8" i="18"/>
  <c r="S32" i="18"/>
  <c r="AF7" i="18"/>
  <c r="AF31" i="18"/>
  <c r="AE7" i="18"/>
  <c r="AE31" i="18"/>
  <c r="AD7" i="18"/>
  <c r="AD31" i="18"/>
  <c r="AC7" i="18"/>
  <c r="AC31" i="18"/>
  <c r="AB7" i="18"/>
  <c r="AB31" i="18"/>
  <c r="AA7" i="18"/>
  <c r="AA31" i="18"/>
  <c r="Z7" i="18"/>
  <c r="Z31" i="18"/>
  <c r="Y7" i="18"/>
  <c r="Y31" i="18"/>
  <c r="X7" i="18"/>
  <c r="X31" i="18"/>
  <c r="W7" i="18"/>
  <c r="W31" i="18"/>
  <c r="V7" i="18"/>
  <c r="V31" i="18"/>
  <c r="U7" i="18"/>
  <c r="U31" i="18"/>
  <c r="T7" i="18"/>
  <c r="T31" i="18"/>
  <c r="S7" i="18"/>
  <c r="S31" i="18"/>
  <c r="AF6" i="18"/>
  <c r="AF30" i="18"/>
  <c r="AE6" i="18"/>
  <c r="AE30" i="18"/>
  <c r="AD6" i="18"/>
  <c r="AD30" i="18"/>
  <c r="AC6" i="18"/>
  <c r="AC30" i="18"/>
  <c r="AB6" i="18"/>
  <c r="AB30" i="18"/>
  <c r="AA6" i="18"/>
  <c r="AA30" i="18"/>
  <c r="Z6" i="18"/>
  <c r="Z30" i="18"/>
  <c r="Y6" i="18"/>
  <c r="Y30" i="18"/>
  <c r="X6" i="18"/>
  <c r="X30" i="18"/>
  <c r="W6" i="18"/>
  <c r="W30" i="18"/>
  <c r="V6" i="18"/>
  <c r="V30" i="18"/>
  <c r="U6" i="18"/>
  <c r="U30" i="18"/>
  <c r="T6" i="18"/>
  <c r="T30" i="18"/>
  <c r="S6" i="18"/>
  <c r="S30" i="18"/>
  <c r="AF5" i="18"/>
  <c r="AF29" i="18"/>
  <c r="AE5" i="18"/>
  <c r="AE29" i="18"/>
  <c r="AD5" i="18"/>
  <c r="AD29" i="18"/>
  <c r="AC5" i="18"/>
  <c r="AC29" i="18"/>
  <c r="AB5" i="18"/>
  <c r="AB29" i="18"/>
  <c r="AA5" i="18"/>
  <c r="AA29" i="18"/>
  <c r="Z5" i="18"/>
  <c r="Z29" i="18"/>
  <c r="Y5" i="18"/>
  <c r="Y29" i="18"/>
  <c r="X5" i="18"/>
  <c r="X29" i="18"/>
  <c r="W5" i="18"/>
  <c r="W29" i="18"/>
  <c r="V5" i="18"/>
  <c r="V29" i="18"/>
  <c r="U5" i="18"/>
  <c r="U29" i="18"/>
  <c r="T5" i="18"/>
  <c r="T29" i="18"/>
  <c r="S5" i="18"/>
  <c r="S29" i="18"/>
  <c r="AF4" i="18"/>
  <c r="AF28" i="18"/>
  <c r="AE4" i="18"/>
  <c r="AE28" i="18"/>
  <c r="AD4" i="18"/>
  <c r="AD28" i="18"/>
  <c r="AC4" i="18"/>
  <c r="AC28" i="18"/>
  <c r="AB4" i="18"/>
  <c r="AB28" i="18"/>
  <c r="AA4" i="18"/>
  <c r="AA28" i="18"/>
  <c r="Z4" i="18"/>
  <c r="Z28" i="18"/>
  <c r="Y4" i="18"/>
  <c r="Y28" i="18"/>
  <c r="X4" i="18"/>
  <c r="X28" i="18"/>
  <c r="W4" i="18"/>
  <c r="W28" i="18"/>
  <c r="V4" i="18"/>
  <c r="V28" i="18"/>
  <c r="U4" i="18"/>
  <c r="U28" i="18"/>
  <c r="T4" i="18"/>
  <c r="T28" i="18"/>
  <c r="S4" i="18"/>
  <c r="S28" i="18"/>
  <c r="AF25" i="17"/>
  <c r="AF49" i="17"/>
  <c r="AE25" i="17"/>
  <c r="AE49" i="17"/>
  <c r="AD25" i="17"/>
  <c r="AD49" i="17"/>
  <c r="AC25" i="17"/>
  <c r="AC49" i="17"/>
  <c r="AB25" i="17"/>
  <c r="AB49" i="17"/>
  <c r="AA25" i="17"/>
  <c r="AA49" i="17"/>
  <c r="Z25" i="17"/>
  <c r="Z49" i="17"/>
  <c r="Y25" i="17"/>
  <c r="Y49" i="17"/>
  <c r="X25" i="17"/>
  <c r="X49" i="17"/>
  <c r="W25" i="17"/>
  <c r="W49" i="17"/>
  <c r="V25" i="17"/>
  <c r="V49" i="17"/>
  <c r="U25" i="17"/>
  <c r="U49" i="17"/>
  <c r="T25" i="17"/>
  <c r="T49" i="17"/>
  <c r="S25" i="17"/>
  <c r="S49" i="17"/>
  <c r="AF24" i="17"/>
  <c r="AF48" i="17"/>
  <c r="AE24" i="17"/>
  <c r="AE48" i="17"/>
  <c r="AD24" i="17"/>
  <c r="AD48" i="17"/>
  <c r="AC24" i="17"/>
  <c r="AC48" i="17"/>
  <c r="AB24" i="17"/>
  <c r="AB48" i="17"/>
  <c r="AA24" i="17"/>
  <c r="AA48" i="17"/>
  <c r="Z24" i="17"/>
  <c r="Z48" i="17"/>
  <c r="Y24" i="17"/>
  <c r="Y48" i="17"/>
  <c r="X24" i="17"/>
  <c r="X48" i="17"/>
  <c r="W24" i="17"/>
  <c r="W48" i="17"/>
  <c r="V24" i="17"/>
  <c r="V48" i="17"/>
  <c r="U24" i="17"/>
  <c r="U48" i="17"/>
  <c r="T24" i="17"/>
  <c r="T48" i="17"/>
  <c r="S24" i="17"/>
  <c r="S48" i="17"/>
  <c r="AF23" i="17"/>
  <c r="AF47" i="17"/>
  <c r="AE23" i="17"/>
  <c r="AE47" i="17"/>
  <c r="AD23" i="17"/>
  <c r="AD47" i="17"/>
  <c r="AC23" i="17"/>
  <c r="AC47" i="17"/>
  <c r="AB23" i="17"/>
  <c r="AB47" i="17"/>
  <c r="AA23" i="17"/>
  <c r="AA47" i="17"/>
  <c r="Z23" i="17"/>
  <c r="Z47" i="17"/>
  <c r="Y23" i="17"/>
  <c r="Y47" i="17"/>
  <c r="X23" i="17"/>
  <c r="X47" i="17"/>
  <c r="W23" i="17"/>
  <c r="W47" i="17"/>
  <c r="V23" i="17"/>
  <c r="V47" i="17"/>
  <c r="U23" i="17"/>
  <c r="U47" i="17"/>
  <c r="T23" i="17"/>
  <c r="T47" i="17"/>
  <c r="S23" i="17"/>
  <c r="S47" i="17"/>
  <c r="AF22" i="17"/>
  <c r="AF46" i="17"/>
  <c r="AE22" i="17"/>
  <c r="AE46" i="17"/>
  <c r="AD22" i="17"/>
  <c r="AD46" i="17"/>
  <c r="AC22" i="17"/>
  <c r="AC46" i="17"/>
  <c r="AB22" i="17"/>
  <c r="AB46" i="17"/>
  <c r="AA22" i="17"/>
  <c r="AA46" i="17"/>
  <c r="Z22" i="17"/>
  <c r="Z46" i="17"/>
  <c r="Y22" i="17"/>
  <c r="Y46" i="17"/>
  <c r="X22" i="17"/>
  <c r="X46" i="17"/>
  <c r="W22" i="17"/>
  <c r="W46" i="17"/>
  <c r="V22" i="17"/>
  <c r="V46" i="17"/>
  <c r="U22" i="17"/>
  <c r="U46" i="17"/>
  <c r="T22" i="17"/>
  <c r="T46" i="17"/>
  <c r="S22" i="17"/>
  <c r="S46" i="17"/>
  <c r="AF21" i="17"/>
  <c r="AF45" i="17"/>
  <c r="AE21" i="17"/>
  <c r="AE45" i="17"/>
  <c r="AD21" i="17"/>
  <c r="AD45" i="17"/>
  <c r="AC21" i="17"/>
  <c r="AC45" i="17"/>
  <c r="AB21" i="17"/>
  <c r="AB45" i="17"/>
  <c r="AA21" i="17"/>
  <c r="AA45" i="17"/>
  <c r="Z21" i="17"/>
  <c r="Z45" i="17"/>
  <c r="Y21" i="17"/>
  <c r="Y45" i="17"/>
  <c r="X21" i="17"/>
  <c r="X45" i="17"/>
  <c r="W21" i="17"/>
  <c r="W45" i="17"/>
  <c r="V21" i="17"/>
  <c r="V45" i="17"/>
  <c r="U21" i="17"/>
  <c r="U45" i="17"/>
  <c r="T21" i="17"/>
  <c r="T45" i="17"/>
  <c r="S21" i="17"/>
  <c r="S45" i="17"/>
  <c r="AF20" i="17"/>
  <c r="AF44" i="17"/>
  <c r="AE20" i="17"/>
  <c r="AE44" i="17"/>
  <c r="AD20" i="17"/>
  <c r="AD44" i="17"/>
  <c r="AC20" i="17"/>
  <c r="AC44" i="17"/>
  <c r="AB20" i="17"/>
  <c r="AB44" i="17"/>
  <c r="AA20" i="17"/>
  <c r="AA44" i="17"/>
  <c r="Z20" i="17"/>
  <c r="Z44" i="17"/>
  <c r="Y20" i="17"/>
  <c r="Y44" i="17"/>
  <c r="X20" i="17"/>
  <c r="X44" i="17"/>
  <c r="W20" i="17"/>
  <c r="W44" i="17"/>
  <c r="V20" i="17"/>
  <c r="V44" i="17"/>
  <c r="U20" i="17"/>
  <c r="U44" i="17"/>
  <c r="T20" i="17"/>
  <c r="T44" i="17"/>
  <c r="S20" i="17"/>
  <c r="S44" i="17"/>
  <c r="AF19" i="17"/>
  <c r="AF43" i="17"/>
  <c r="AE19" i="17"/>
  <c r="AE43" i="17"/>
  <c r="AD19" i="17"/>
  <c r="AD43" i="17"/>
  <c r="AC19" i="17"/>
  <c r="AC43" i="17"/>
  <c r="AB19" i="17"/>
  <c r="AB43" i="17"/>
  <c r="AA19" i="17"/>
  <c r="AA43" i="17"/>
  <c r="Z19" i="17"/>
  <c r="Z43" i="17"/>
  <c r="Y19" i="17"/>
  <c r="Y43" i="17"/>
  <c r="X19" i="17"/>
  <c r="X43" i="17"/>
  <c r="W19" i="17"/>
  <c r="W43" i="17"/>
  <c r="V19" i="17"/>
  <c r="V43" i="17"/>
  <c r="U19" i="17"/>
  <c r="U43" i="17"/>
  <c r="T19" i="17"/>
  <c r="T43" i="17"/>
  <c r="S19" i="17"/>
  <c r="S43" i="17"/>
  <c r="AF18" i="17"/>
  <c r="AF42" i="17"/>
  <c r="AE18" i="17"/>
  <c r="AE42" i="17"/>
  <c r="AD18" i="17"/>
  <c r="AD42" i="17"/>
  <c r="AC18" i="17"/>
  <c r="AC42" i="17"/>
  <c r="AB18" i="17"/>
  <c r="AB42" i="17"/>
  <c r="AA18" i="17"/>
  <c r="AA42" i="17"/>
  <c r="Z18" i="17"/>
  <c r="Z42" i="17"/>
  <c r="Y18" i="17"/>
  <c r="Y42" i="17"/>
  <c r="X18" i="17"/>
  <c r="X42" i="17"/>
  <c r="W18" i="17"/>
  <c r="W42" i="17"/>
  <c r="V18" i="17"/>
  <c r="V42" i="17"/>
  <c r="U18" i="17"/>
  <c r="U42" i="17"/>
  <c r="T18" i="17"/>
  <c r="T42" i="17"/>
  <c r="S18" i="17"/>
  <c r="S42" i="17"/>
  <c r="AF17" i="17"/>
  <c r="AF41" i="17"/>
  <c r="AE17" i="17"/>
  <c r="AE41" i="17"/>
  <c r="AD17" i="17"/>
  <c r="AD41" i="17"/>
  <c r="AC17" i="17"/>
  <c r="AC41" i="17"/>
  <c r="AB17" i="17"/>
  <c r="AB41" i="17"/>
  <c r="AA17" i="17"/>
  <c r="AA41" i="17"/>
  <c r="Z17" i="17"/>
  <c r="Z41" i="17"/>
  <c r="Y17" i="17"/>
  <c r="Y41" i="17"/>
  <c r="X17" i="17"/>
  <c r="X41" i="17"/>
  <c r="W17" i="17"/>
  <c r="W41" i="17"/>
  <c r="V17" i="17"/>
  <c r="V41" i="17"/>
  <c r="U17" i="17"/>
  <c r="U41" i="17"/>
  <c r="T17" i="17"/>
  <c r="T41" i="17"/>
  <c r="S17" i="17"/>
  <c r="S41" i="17"/>
  <c r="AF16" i="17"/>
  <c r="AF40" i="17"/>
  <c r="AE16" i="17"/>
  <c r="AE40" i="17"/>
  <c r="AD16" i="17"/>
  <c r="AD40" i="17"/>
  <c r="AC16" i="17"/>
  <c r="AC40" i="17"/>
  <c r="AB16" i="17"/>
  <c r="AB40" i="17"/>
  <c r="AA16" i="17"/>
  <c r="AA40" i="17"/>
  <c r="Z16" i="17"/>
  <c r="Z40" i="17"/>
  <c r="Y16" i="17"/>
  <c r="Y40" i="17"/>
  <c r="X16" i="17"/>
  <c r="X40" i="17"/>
  <c r="W16" i="17"/>
  <c r="W40" i="17"/>
  <c r="V16" i="17"/>
  <c r="V40" i="17"/>
  <c r="U16" i="17"/>
  <c r="U40" i="17"/>
  <c r="T16" i="17"/>
  <c r="T40" i="17"/>
  <c r="S16" i="17"/>
  <c r="S40" i="17"/>
  <c r="AF15" i="17"/>
  <c r="AF39" i="17"/>
  <c r="AE15" i="17"/>
  <c r="AE39" i="17"/>
  <c r="AD15" i="17"/>
  <c r="AD39" i="17"/>
  <c r="AC15" i="17"/>
  <c r="AC39" i="17"/>
  <c r="AB15" i="17"/>
  <c r="AB39" i="17"/>
  <c r="AA15" i="17"/>
  <c r="AA39" i="17"/>
  <c r="Z15" i="17"/>
  <c r="Z39" i="17"/>
  <c r="Y15" i="17"/>
  <c r="Y39" i="17"/>
  <c r="X15" i="17"/>
  <c r="X39" i="17"/>
  <c r="W15" i="17"/>
  <c r="W39" i="17"/>
  <c r="V15" i="17"/>
  <c r="V39" i="17"/>
  <c r="U15" i="17"/>
  <c r="U39" i="17"/>
  <c r="T15" i="17"/>
  <c r="T39" i="17"/>
  <c r="S15" i="17"/>
  <c r="S39" i="17"/>
  <c r="AF14" i="17"/>
  <c r="AF38" i="17"/>
  <c r="AE14" i="17"/>
  <c r="AE38" i="17"/>
  <c r="AD14" i="17"/>
  <c r="AD38" i="17"/>
  <c r="AC14" i="17"/>
  <c r="AC38" i="17"/>
  <c r="AB14" i="17"/>
  <c r="AB38" i="17"/>
  <c r="AA14" i="17"/>
  <c r="AA38" i="17"/>
  <c r="Z14" i="17"/>
  <c r="Z38" i="17"/>
  <c r="Y14" i="17"/>
  <c r="Y38" i="17"/>
  <c r="X14" i="17"/>
  <c r="X38" i="17"/>
  <c r="W14" i="17"/>
  <c r="W38" i="17"/>
  <c r="V14" i="17"/>
  <c r="V38" i="17"/>
  <c r="U14" i="17"/>
  <c r="U38" i="17"/>
  <c r="T14" i="17"/>
  <c r="T38" i="17"/>
  <c r="S14" i="17"/>
  <c r="S38" i="17"/>
  <c r="AF13" i="17"/>
  <c r="AF37" i="17"/>
  <c r="AE13" i="17"/>
  <c r="AE37" i="17"/>
  <c r="AD13" i="17"/>
  <c r="AD37" i="17"/>
  <c r="AC13" i="17"/>
  <c r="AC37" i="17"/>
  <c r="AB13" i="17"/>
  <c r="AB37" i="17"/>
  <c r="AA13" i="17"/>
  <c r="AA37" i="17"/>
  <c r="Z13" i="17"/>
  <c r="Z37" i="17"/>
  <c r="Y13" i="17"/>
  <c r="Y37" i="17"/>
  <c r="X13" i="17"/>
  <c r="X37" i="17"/>
  <c r="W13" i="17"/>
  <c r="W37" i="17"/>
  <c r="V13" i="17"/>
  <c r="V37" i="17"/>
  <c r="U13" i="17"/>
  <c r="U37" i="17"/>
  <c r="T13" i="17"/>
  <c r="T37" i="17"/>
  <c r="S13" i="17"/>
  <c r="S37" i="17"/>
  <c r="AF12" i="17"/>
  <c r="AF36" i="17"/>
  <c r="AE12" i="17"/>
  <c r="AE36" i="17"/>
  <c r="AD12" i="17"/>
  <c r="AD36" i="17"/>
  <c r="AC12" i="17"/>
  <c r="AC36" i="17"/>
  <c r="AB12" i="17"/>
  <c r="AB36" i="17"/>
  <c r="AA12" i="17"/>
  <c r="AA36" i="17"/>
  <c r="Z12" i="17"/>
  <c r="Z36" i="17"/>
  <c r="Y12" i="17"/>
  <c r="Y36" i="17"/>
  <c r="X12" i="17"/>
  <c r="X36" i="17"/>
  <c r="W12" i="17"/>
  <c r="W36" i="17"/>
  <c r="V12" i="17"/>
  <c r="V36" i="17"/>
  <c r="U12" i="17"/>
  <c r="U36" i="17"/>
  <c r="T12" i="17"/>
  <c r="T36" i="17"/>
  <c r="S12" i="17"/>
  <c r="S36" i="17"/>
  <c r="AF11" i="17"/>
  <c r="AF35" i="17"/>
  <c r="AE11" i="17"/>
  <c r="AE35" i="17"/>
  <c r="AD11" i="17"/>
  <c r="AD35" i="17"/>
  <c r="AC11" i="17"/>
  <c r="AC35" i="17"/>
  <c r="AB11" i="17"/>
  <c r="AB35" i="17"/>
  <c r="AA11" i="17"/>
  <c r="AA35" i="17"/>
  <c r="Z11" i="17"/>
  <c r="Z35" i="17"/>
  <c r="Y11" i="17"/>
  <c r="Y35" i="17"/>
  <c r="X11" i="17"/>
  <c r="X35" i="17"/>
  <c r="W11" i="17"/>
  <c r="W35" i="17"/>
  <c r="V11" i="17"/>
  <c r="V35" i="17"/>
  <c r="U11" i="17"/>
  <c r="U35" i="17"/>
  <c r="T11" i="17"/>
  <c r="T35" i="17"/>
  <c r="S11" i="17"/>
  <c r="S35" i="17"/>
  <c r="AF10" i="17"/>
  <c r="AF34" i="17"/>
  <c r="AE10" i="17"/>
  <c r="AE34" i="17"/>
  <c r="AD10" i="17"/>
  <c r="AD34" i="17"/>
  <c r="AC10" i="17"/>
  <c r="AC34" i="17"/>
  <c r="AB10" i="17"/>
  <c r="AB34" i="17"/>
  <c r="AA10" i="17"/>
  <c r="AA34" i="17"/>
  <c r="Z10" i="17"/>
  <c r="Z34" i="17"/>
  <c r="Y10" i="17"/>
  <c r="Y34" i="17"/>
  <c r="X10" i="17"/>
  <c r="X34" i="17"/>
  <c r="W10" i="17"/>
  <c r="W34" i="17"/>
  <c r="V10" i="17"/>
  <c r="V34" i="17"/>
  <c r="U10" i="17"/>
  <c r="U34" i="17"/>
  <c r="T10" i="17"/>
  <c r="T34" i="17"/>
  <c r="S10" i="17"/>
  <c r="S34" i="17"/>
  <c r="AF9" i="17"/>
  <c r="AF33" i="17"/>
  <c r="AE9" i="17"/>
  <c r="AE33" i="17"/>
  <c r="AD9" i="17"/>
  <c r="AD33" i="17"/>
  <c r="AC9" i="17"/>
  <c r="AC33" i="17"/>
  <c r="AB9" i="17"/>
  <c r="AB33" i="17"/>
  <c r="AA9" i="17"/>
  <c r="AA33" i="17"/>
  <c r="Z9" i="17"/>
  <c r="Z33" i="17"/>
  <c r="Y9" i="17"/>
  <c r="Y33" i="17"/>
  <c r="X9" i="17"/>
  <c r="X33" i="17"/>
  <c r="W9" i="17"/>
  <c r="W33" i="17"/>
  <c r="V9" i="17"/>
  <c r="V33" i="17"/>
  <c r="U9" i="17"/>
  <c r="U33" i="17"/>
  <c r="T9" i="17"/>
  <c r="T33" i="17"/>
  <c r="S9" i="17"/>
  <c r="S33" i="17"/>
  <c r="AF8" i="17"/>
  <c r="AF32" i="17"/>
  <c r="AE8" i="17"/>
  <c r="AE32" i="17"/>
  <c r="AD8" i="17"/>
  <c r="AD32" i="17"/>
  <c r="AC8" i="17"/>
  <c r="AC32" i="17"/>
  <c r="AB8" i="17"/>
  <c r="AB32" i="17"/>
  <c r="AA8" i="17"/>
  <c r="AA32" i="17"/>
  <c r="Z8" i="17"/>
  <c r="Z32" i="17"/>
  <c r="Y8" i="17"/>
  <c r="Y32" i="17"/>
  <c r="X8" i="17"/>
  <c r="X32" i="17"/>
  <c r="W8" i="17"/>
  <c r="W32" i="17"/>
  <c r="V8" i="17"/>
  <c r="V32" i="17"/>
  <c r="U8" i="17"/>
  <c r="U32" i="17"/>
  <c r="T8" i="17"/>
  <c r="T32" i="17"/>
  <c r="S8" i="17"/>
  <c r="S32" i="17"/>
  <c r="AF7" i="17"/>
  <c r="AF31" i="17"/>
  <c r="AE7" i="17"/>
  <c r="AE31" i="17"/>
  <c r="AD7" i="17"/>
  <c r="AD31" i="17"/>
  <c r="AC7" i="17"/>
  <c r="AC31" i="17"/>
  <c r="AB7" i="17"/>
  <c r="AB31" i="17"/>
  <c r="AA7" i="17"/>
  <c r="AA31" i="17"/>
  <c r="Z7" i="17"/>
  <c r="Z31" i="17"/>
  <c r="Y7" i="17"/>
  <c r="Y31" i="17"/>
  <c r="X7" i="17"/>
  <c r="X31" i="17"/>
  <c r="W7" i="17"/>
  <c r="W31" i="17"/>
  <c r="V7" i="17"/>
  <c r="V31" i="17"/>
  <c r="U7" i="17"/>
  <c r="U31" i="17"/>
  <c r="T7" i="17"/>
  <c r="T31" i="17"/>
  <c r="S7" i="17"/>
  <c r="S31" i="17"/>
  <c r="AF6" i="17"/>
  <c r="AF30" i="17"/>
  <c r="AE6" i="17"/>
  <c r="AE30" i="17"/>
  <c r="AD6" i="17"/>
  <c r="AD30" i="17"/>
  <c r="AC6" i="17"/>
  <c r="AC30" i="17"/>
  <c r="AB6" i="17"/>
  <c r="AB30" i="17"/>
  <c r="AA6" i="17"/>
  <c r="AA30" i="17"/>
  <c r="Z6" i="17"/>
  <c r="Z30" i="17"/>
  <c r="Y6" i="17"/>
  <c r="Y30" i="17"/>
  <c r="X6" i="17"/>
  <c r="X30" i="17"/>
  <c r="W6" i="17"/>
  <c r="W30" i="17"/>
  <c r="V6" i="17"/>
  <c r="V30" i="17"/>
  <c r="U6" i="17"/>
  <c r="U30" i="17"/>
  <c r="T6" i="17"/>
  <c r="T30" i="17"/>
  <c r="S6" i="17"/>
  <c r="S30" i="17"/>
  <c r="AF5" i="17"/>
  <c r="AF29" i="17"/>
  <c r="AE5" i="17"/>
  <c r="AE29" i="17"/>
  <c r="AD5" i="17"/>
  <c r="AD29" i="17"/>
  <c r="AC5" i="17"/>
  <c r="AC29" i="17"/>
  <c r="AB5" i="17"/>
  <c r="AB29" i="17"/>
  <c r="AA5" i="17"/>
  <c r="AA29" i="17"/>
  <c r="Z5" i="17"/>
  <c r="Z29" i="17"/>
  <c r="Y5" i="17"/>
  <c r="Y29" i="17"/>
  <c r="X5" i="17"/>
  <c r="X29" i="17"/>
  <c r="W5" i="17"/>
  <c r="W29" i="17"/>
  <c r="V5" i="17"/>
  <c r="V29" i="17"/>
  <c r="U5" i="17"/>
  <c r="U29" i="17"/>
  <c r="T5" i="17"/>
  <c r="T29" i="17"/>
  <c r="S5" i="17"/>
  <c r="S29" i="17"/>
  <c r="AF4" i="17"/>
  <c r="AF28" i="17"/>
  <c r="AE4" i="17"/>
  <c r="AE28" i="17"/>
  <c r="AD4" i="17"/>
  <c r="AD28" i="17"/>
  <c r="AC4" i="17"/>
  <c r="AC28" i="17"/>
  <c r="AB4" i="17"/>
  <c r="AB28" i="17"/>
  <c r="AA4" i="17"/>
  <c r="AA28" i="17"/>
  <c r="Z4" i="17"/>
  <c r="Z28" i="17"/>
  <c r="Y4" i="17"/>
  <c r="Y28" i="17"/>
  <c r="X4" i="17"/>
  <c r="X28" i="17"/>
  <c r="W4" i="17"/>
  <c r="W28" i="17"/>
  <c r="V4" i="17"/>
  <c r="V28" i="17"/>
  <c r="U4" i="17"/>
  <c r="U28" i="17"/>
  <c r="T4" i="17"/>
  <c r="T28" i="17"/>
  <c r="S4" i="17"/>
  <c r="S28" i="17"/>
  <c r="AF25" i="16"/>
  <c r="AF49" i="16"/>
  <c r="AE25" i="16"/>
  <c r="AE49" i="16"/>
  <c r="AD25" i="16"/>
  <c r="AD49" i="16"/>
  <c r="AC25" i="16"/>
  <c r="AC49" i="16"/>
  <c r="AB25" i="16"/>
  <c r="AB49" i="16"/>
  <c r="AA25" i="16"/>
  <c r="AA49" i="16"/>
  <c r="Z25" i="16"/>
  <c r="Z49" i="16"/>
  <c r="Y25" i="16"/>
  <c r="Y49" i="16"/>
  <c r="X25" i="16"/>
  <c r="X49" i="16"/>
  <c r="W25" i="16"/>
  <c r="W49" i="16"/>
  <c r="V25" i="16"/>
  <c r="V49" i="16"/>
  <c r="U25" i="16"/>
  <c r="U49" i="16"/>
  <c r="T25" i="16"/>
  <c r="T49" i="16"/>
  <c r="S25" i="16"/>
  <c r="S49" i="16"/>
  <c r="AF24" i="16"/>
  <c r="AF48" i="16"/>
  <c r="AE24" i="16"/>
  <c r="AE48" i="16"/>
  <c r="AD24" i="16"/>
  <c r="AD48" i="16"/>
  <c r="AC24" i="16"/>
  <c r="AC48" i="16"/>
  <c r="AB24" i="16"/>
  <c r="AB48" i="16"/>
  <c r="AA24" i="16"/>
  <c r="AA48" i="16"/>
  <c r="Z24" i="16"/>
  <c r="Z48" i="16"/>
  <c r="Y24" i="16"/>
  <c r="Y48" i="16"/>
  <c r="X24" i="16"/>
  <c r="X48" i="16"/>
  <c r="W24" i="16"/>
  <c r="W48" i="16"/>
  <c r="V24" i="16"/>
  <c r="V48" i="16"/>
  <c r="U24" i="16"/>
  <c r="U48" i="16"/>
  <c r="T24" i="16"/>
  <c r="T48" i="16"/>
  <c r="S24" i="16"/>
  <c r="S48" i="16"/>
  <c r="AF23" i="16"/>
  <c r="AF47" i="16"/>
  <c r="AE23" i="16"/>
  <c r="AE47" i="16"/>
  <c r="AD23" i="16"/>
  <c r="AD47" i="16"/>
  <c r="AC23" i="16"/>
  <c r="AC47" i="16"/>
  <c r="AB23" i="16"/>
  <c r="AB47" i="16"/>
  <c r="AA23" i="16"/>
  <c r="AA47" i="16"/>
  <c r="Z23" i="16"/>
  <c r="Z47" i="16"/>
  <c r="Y23" i="16"/>
  <c r="Y47" i="16"/>
  <c r="X23" i="16"/>
  <c r="X47" i="16"/>
  <c r="W23" i="16"/>
  <c r="W47" i="16"/>
  <c r="V23" i="16"/>
  <c r="V47" i="16"/>
  <c r="U23" i="16"/>
  <c r="U47" i="16"/>
  <c r="T23" i="16"/>
  <c r="T47" i="16"/>
  <c r="S23" i="16"/>
  <c r="S47" i="16"/>
  <c r="AF22" i="16"/>
  <c r="AF46" i="16"/>
  <c r="AE22" i="16"/>
  <c r="AE46" i="16"/>
  <c r="AD22" i="16"/>
  <c r="AD46" i="16"/>
  <c r="AC22" i="16"/>
  <c r="AC46" i="16"/>
  <c r="AB22" i="16"/>
  <c r="AB46" i="16"/>
  <c r="AA22" i="16"/>
  <c r="AA46" i="16"/>
  <c r="Z22" i="16"/>
  <c r="Z46" i="16"/>
  <c r="Y22" i="16"/>
  <c r="Y46" i="16"/>
  <c r="X22" i="16"/>
  <c r="X46" i="16"/>
  <c r="W22" i="16"/>
  <c r="W46" i="16"/>
  <c r="V22" i="16"/>
  <c r="V46" i="16"/>
  <c r="U22" i="16"/>
  <c r="U46" i="16"/>
  <c r="T22" i="16"/>
  <c r="T46" i="16"/>
  <c r="S22" i="16"/>
  <c r="S46" i="16"/>
  <c r="AF21" i="16"/>
  <c r="AF45" i="16"/>
  <c r="AE21" i="16"/>
  <c r="AE45" i="16"/>
  <c r="AD21" i="16"/>
  <c r="AD45" i="16"/>
  <c r="AC21" i="16"/>
  <c r="AC45" i="16"/>
  <c r="AB21" i="16"/>
  <c r="AB45" i="16"/>
  <c r="AA21" i="16"/>
  <c r="AA45" i="16"/>
  <c r="Z21" i="16"/>
  <c r="Z45" i="16"/>
  <c r="Y21" i="16"/>
  <c r="Y45" i="16"/>
  <c r="X21" i="16"/>
  <c r="X45" i="16"/>
  <c r="W21" i="16"/>
  <c r="W45" i="16"/>
  <c r="V21" i="16"/>
  <c r="V45" i="16"/>
  <c r="U21" i="16"/>
  <c r="U45" i="16"/>
  <c r="T21" i="16"/>
  <c r="T45" i="16"/>
  <c r="S21" i="16"/>
  <c r="S45" i="16"/>
  <c r="AF20" i="16"/>
  <c r="AF44" i="16"/>
  <c r="AE20" i="16"/>
  <c r="AE44" i="16"/>
  <c r="AD20" i="16"/>
  <c r="AD44" i="16"/>
  <c r="AC20" i="16"/>
  <c r="AC44" i="16"/>
  <c r="AB20" i="16"/>
  <c r="AB44" i="16"/>
  <c r="AA20" i="16"/>
  <c r="AA44" i="16"/>
  <c r="Z20" i="16"/>
  <c r="Z44" i="16"/>
  <c r="Y20" i="16"/>
  <c r="Y44" i="16"/>
  <c r="X20" i="16"/>
  <c r="X44" i="16"/>
  <c r="W20" i="16"/>
  <c r="W44" i="16"/>
  <c r="V20" i="16"/>
  <c r="V44" i="16"/>
  <c r="U20" i="16"/>
  <c r="U44" i="16"/>
  <c r="T20" i="16"/>
  <c r="T44" i="16"/>
  <c r="S20" i="16"/>
  <c r="S44" i="16"/>
  <c r="AF19" i="16"/>
  <c r="AF43" i="16"/>
  <c r="AE19" i="16"/>
  <c r="AE43" i="16"/>
  <c r="AD19" i="16"/>
  <c r="AD43" i="16"/>
  <c r="AC19" i="16"/>
  <c r="AC43" i="16"/>
  <c r="AB19" i="16"/>
  <c r="AB43" i="16"/>
  <c r="AA19" i="16"/>
  <c r="AA43" i="16"/>
  <c r="Z19" i="16"/>
  <c r="Z43" i="16"/>
  <c r="Y19" i="16"/>
  <c r="Y43" i="16"/>
  <c r="X19" i="16"/>
  <c r="X43" i="16"/>
  <c r="W19" i="16"/>
  <c r="W43" i="16"/>
  <c r="V19" i="16"/>
  <c r="V43" i="16"/>
  <c r="U19" i="16"/>
  <c r="U43" i="16"/>
  <c r="T19" i="16"/>
  <c r="T43" i="16"/>
  <c r="S19" i="16"/>
  <c r="S43" i="16"/>
  <c r="AF18" i="16"/>
  <c r="AF42" i="16"/>
  <c r="AE18" i="16"/>
  <c r="AE42" i="16"/>
  <c r="AD18" i="16"/>
  <c r="AD42" i="16"/>
  <c r="AC18" i="16"/>
  <c r="AC42" i="16"/>
  <c r="AB18" i="16"/>
  <c r="AB42" i="16"/>
  <c r="AA18" i="16"/>
  <c r="AA42" i="16"/>
  <c r="Z18" i="16"/>
  <c r="Z42" i="16"/>
  <c r="Y18" i="16"/>
  <c r="Y42" i="16"/>
  <c r="X18" i="16"/>
  <c r="X42" i="16"/>
  <c r="W18" i="16"/>
  <c r="W42" i="16"/>
  <c r="V18" i="16"/>
  <c r="V42" i="16"/>
  <c r="U18" i="16"/>
  <c r="U42" i="16"/>
  <c r="T18" i="16"/>
  <c r="T42" i="16"/>
  <c r="S18" i="16"/>
  <c r="S42" i="16"/>
  <c r="AF17" i="16"/>
  <c r="AF41" i="16"/>
  <c r="AE17" i="16"/>
  <c r="AE41" i="16"/>
  <c r="AD17" i="16"/>
  <c r="AD41" i="16"/>
  <c r="AC17" i="16"/>
  <c r="AC41" i="16"/>
  <c r="AB17" i="16"/>
  <c r="AB41" i="16"/>
  <c r="AA17" i="16"/>
  <c r="AA41" i="16"/>
  <c r="Z17" i="16"/>
  <c r="Z41" i="16"/>
  <c r="Y17" i="16"/>
  <c r="Y41" i="16"/>
  <c r="X17" i="16"/>
  <c r="X41" i="16"/>
  <c r="W17" i="16"/>
  <c r="W41" i="16"/>
  <c r="V17" i="16"/>
  <c r="V41" i="16"/>
  <c r="U17" i="16"/>
  <c r="U41" i="16"/>
  <c r="T17" i="16"/>
  <c r="T41" i="16"/>
  <c r="S17" i="16"/>
  <c r="S41" i="16"/>
  <c r="AF16" i="16"/>
  <c r="AF40" i="16"/>
  <c r="AE16" i="16"/>
  <c r="AE40" i="16"/>
  <c r="AD16" i="16"/>
  <c r="AD40" i="16"/>
  <c r="AC16" i="16"/>
  <c r="AC40" i="16"/>
  <c r="AB16" i="16"/>
  <c r="AB40" i="16"/>
  <c r="AA16" i="16"/>
  <c r="AA40" i="16"/>
  <c r="Z16" i="16"/>
  <c r="Z40" i="16"/>
  <c r="Y16" i="16"/>
  <c r="Y40" i="16"/>
  <c r="X16" i="16"/>
  <c r="X40" i="16"/>
  <c r="W16" i="16"/>
  <c r="W40" i="16"/>
  <c r="V16" i="16"/>
  <c r="V40" i="16"/>
  <c r="U16" i="16"/>
  <c r="U40" i="16"/>
  <c r="T16" i="16"/>
  <c r="T40" i="16"/>
  <c r="S16" i="16"/>
  <c r="S40" i="16"/>
  <c r="AF15" i="16"/>
  <c r="AF39" i="16"/>
  <c r="AE15" i="16"/>
  <c r="AE39" i="16"/>
  <c r="AD15" i="16"/>
  <c r="AD39" i="16"/>
  <c r="AC15" i="16"/>
  <c r="AC39" i="16"/>
  <c r="AB15" i="16"/>
  <c r="AB39" i="16"/>
  <c r="AA15" i="16"/>
  <c r="AA39" i="16"/>
  <c r="Z15" i="16"/>
  <c r="Z39" i="16"/>
  <c r="Y15" i="16"/>
  <c r="Y39" i="16"/>
  <c r="X15" i="16"/>
  <c r="X39" i="16"/>
  <c r="W15" i="16"/>
  <c r="W39" i="16"/>
  <c r="V15" i="16"/>
  <c r="V39" i="16"/>
  <c r="U15" i="16"/>
  <c r="U39" i="16"/>
  <c r="T15" i="16"/>
  <c r="T39" i="16"/>
  <c r="S15" i="16"/>
  <c r="S39" i="16"/>
  <c r="AF14" i="16"/>
  <c r="AF38" i="16"/>
  <c r="AE14" i="16"/>
  <c r="AE38" i="16"/>
  <c r="AD14" i="16"/>
  <c r="AD38" i="16"/>
  <c r="AC14" i="16"/>
  <c r="AC38" i="16"/>
  <c r="AB14" i="16"/>
  <c r="AB38" i="16"/>
  <c r="AA14" i="16"/>
  <c r="AA38" i="16"/>
  <c r="Z14" i="16"/>
  <c r="Z38" i="16"/>
  <c r="Y14" i="16"/>
  <c r="Y38" i="16"/>
  <c r="X14" i="16"/>
  <c r="X38" i="16"/>
  <c r="W14" i="16"/>
  <c r="W38" i="16"/>
  <c r="V14" i="16"/>
  <c r="V38" i="16"/>
  <c r="U14" i="16"/>
  <c r="U38" i="16"/>
  <c r="T14" i="16"/>
  <c r="T38" i="16"/>
  <c r="S14" i="16"/>
  <c r="S38" i="16"/>
  <c r="AF13" i="16"/>
  <c r="AF37" i="16"/>
  <c r="AE13" i="16"/>
  <c r="AE37" i="16"/>
  <c r="AD13" i="16"/>
  <c r="AD37" i="16"/>
  <c r="AC13" i="16"/>
  <c r="AC37" i="16"/>
  <c r="AB13" i="16"/>
  <c r="AB37" i="16"/>
  <c r="AA13" i="16"/>
  <c r="AA37" i="16"/>
  <c r="Z13" i="16"/>
  <c r="Z37" i="16"/>
  <c r="Y13" i="16"/>
  <c r="Y37" i="16"/>
  <c r="X13" i="16"/>
  <c r="X37" i="16"/>
  <c r="W13" i="16"/>
  <c r="W37" i="16"/>
  <c r="V13" i="16"/>
  <c r="V37" i="16"/>
  <c r="U13" i="16"/>
  <c r="U37" i="16"/>
  <c r="T13" i="16"/>
  <c r="T37" i="16"/>
  <c r="S13" i="16"/>
  <c r="S37" i="16"/>
  <c r="AF12" i="16"/>
  <c r="AF36" i="16"/>
  <c r="AE12" i="16"/>
  <c r="AE36" i="16"/>
  <c r="AD12" i="16"/>
  <c r="AD36" i="16"/>
  <c r="AC12" i="16"/>
  <c r="AC36" i="16"/>
  <c r="AB12" i="16"/>
  <c r="AB36" i="16"/>
  <c r="AA12" i="16"/>
  <c r="AA36" i="16"/>
  <c r="Z12" i="16"/>
  <c r="Z36" i="16"/>
  <c r="Y12" i="16"/>
  <c r="Y36" i="16"/>
  <c r="X12" i="16"/>
  <c r="X36" i="16"/>
  <c r="W12" i="16"/>
  <c r="W36" i="16"/>
  <c r="V12" i="16"/>
  <c r="V36" i="16"/>
  <c r="U12" i="16"/>
  <c r="U36" i="16"/>
  <c r="T12" i="16"/>
  <c r="T36" i="16"/>
  <c r="S12" i="16"/>
  <c r="S36" i="16"/>
  <c r="AF11" i="16"/>
  <c r="AF35" i="16"/>
  <c r="AE11" i="16"/>
  <c r="AE35" i="16"/>
  <c r="AD11" i="16"/>
  <c r="AD35" i="16"/>
  <c r="AC11" i="16"/>
  <c r="AC35" i="16"/>
  <c r="AB11" i="16"/>
  <c r="AB35" i="16"/>
  <c r="AA11" i="16"/>
  <c r="AA35" i="16"/>
  <c r="Z11" i="16"/>
  <c r="Z35" i="16"/>
  <c r="Y11" i="16"/>
  <c r="Y35" i="16"/>
  <c r="X11" i="16"/>
  <c r="X35" i="16"/>
  <c r="W11" i="16"/>
  <c r="W35" i="16"/>
  <c r="V11" i="16"/>
  <c r="V35" i="16"/>
  <c r="U11" i="16"/>
  <c r="U35" i="16"/>
  <c r="T11" i="16"/>
  <c r="T35" i="16"/>
  <c r="S11" i="16"/>
  <c r="S35" i="16"/>
  <c r="AF10" i="16"/>
  <c r="AF34" i="16"/>
  <c r="AE10" i="16"/>
  <c r="AE34" i="16"/>
  <c r="AD10" i="16"/>
  <c r="AD34" i="16"/>
  <c r="AC10" i="16"/>
  <c r="AC34" i="16"/>
  <c r="AB10" i="16"/>
  <c r="AB34" i="16"/>
  <c r="AA10" i="16"/>
  <c r="AA34" i="16"/>
  <c r="Z10" i="16"/>
  <c r="Z34" i="16"/>
  <c r="Y10" i="16"/>
  <c r="Y34" i="16"/>
  <c r="X10" i="16"/>
  <c r="X34" i="16"/>
  <c r="W10" i="16"/>
  <c r="W34" i="16"/>
  <c r="V10" i="16"/>
  <c r="V34" i="16"/>
  <c r="U10" i="16"/>
  <c r="U34" i="16"/>
  <c r="T10" i="16"/>
  <c r="T34" i="16"/>
  <c r="S10" i="16"/>
  <c r="S34" i="16"/>
  <c r="AF9" i="16"/>
  <c r="AF33" i="16"/>
  <c r="AE9" i="16"/>
  <c r="AE33" i="16"/>
  <c r="AD9" i="16"/>
  <c r="AD33" i="16"/>
  <c r="AC9" i="16"/>
  <c r="AC33" i="16"/>
  <c r="AB9" i="16"/>
  <c r="AB33" i="16"/>
  <c r="AA9" i="16"/>
  <c r="AA33" i="16"/>
  <c r="Z9" i="16"/>
  <c r="Z33" i="16"/>
  <c r="Y9" i="16"/>
  <c r="Y33" i="16"/>
  <c r="X9" i="16"/>
  <c r="X33" i="16"/>
  <c r="W9" i="16"/>
  <c r="W33" i="16"/>
  <c r="V9" i="16"/>
  <c r="V33" i="16"/>
  <c r="U9" i="16"/>
  <c r="U33" i="16"/>
  <c r="T9" i="16"/>
  <c r="T33" i="16"/>
  <c r="S9" i="16"/>
  <c r="S33" i="16"/>
  <c r="AF8" i="16"/>
  <c r="AF32" i="16"/>
  <c r="AE8" i="16"/>
  <c r="AE32" i="16"/>
  <c r="AD8" i="16"/>
  <c r="AD32" i="16"/>
  <c r="AC8" i="16"/>
  <c r="AC32" i="16"/>
  <c r="AB8" i="16"/>
  <c r="AB32" i="16"/>
  <c r="AA8" i="16"/>
  <c r="AA32" i="16"/>
  <c r="Z8" i="16"/>
  <c r="Z32" i="16"/>
  <c r="Y8" i="16"/>
  <c r="Y32" i="16"/>
  <c r="X8" i="16"/>
  <c r="X32" i="16"/>
  <c r="W8" i="16"/>
  <c r="W32" i="16"/>
  <c r="V8" i="16"/>
  <c r="V32" i="16"/>
  <c r="U8" i="16"/>
  <c r="U32" i="16"/>
  <c r="T8" i="16"/>
  <c r="T32" i="16"/>
  <c r="S8" i="16"/>
  <c r="S32" i="16"/>
  <c r="AF7" i="16"/>
  <c r="AF31" i="16"/>
  <c r="AE7" i="16"/>
  <c r="AE31" i="16"/>
  <c r="AD7" i="16"/>
  <c r="AD31" i="16"/>
  <c r="AC7" i="16"/>
  <c r="AC31" i="16"/>
  <c r="AB7" i="16"/>
  <c r="AB31" i="16"/>
  <c r="AA7" i="16"/>
  <c r="AA31" i="16"/>
  <c r="Z7" i="16"/>
  <c r="Z31" i="16"/>
  <c r="Y7" i="16"/>
  <c r="Y31" i="16"/>
  <c r="X7" i="16"/>
  <c r="X31" i="16"/>
  <c r="W7" i="16"/>
  <c r="W31" i="16"/>
  <c r="V7" i="16"/>
  <c r="V31" i="16"/>
  <c r="U7" i="16"/>
  <c r="U31" i="16"/>
  <c r="T7" i="16"/>
  <c r="T31" i="16"/>
  <c r="S7" i="16"/>
  <c r="S31" i="16"/>
  <c r="AF6" i="16"/>
  <c r="AF30" i="16"/>
  <c r="AE6" i="16"/>
  <c r="AE30" i="16"/>
  <c r="AD6" i="16"/>
  <c r="AD30" i="16"/>
  <c r="AC6" i="16"/>
  <c r="AC30" i="16"/>
  <c r="AB6" i="16"/>
  <c r="AB30" i="16"/>
  <c r="AA6" i="16"/>
  <c r="AA30" i="16"/>
  <c r="Z6" i="16"/>
  <c r="Z30" i="16"/>
  <c r="Y6" i="16"/>
  <c r="Y30" i="16"/>
  <c r="X6" i="16"/>
  <c r="X30" i="16"/>
  <c r="W6" i="16"/>
  <c r="W30" i="16"/>
  <c r="V6" i="16"/>
  <c r="V30" i="16"/>
  <c r="U6" i="16"/>
  <c r="U30" i="16"/>
  <c r="T6" i="16"/>
  <c r="T30" i="16"/>
  <c r="S6" i="16"/>
  <c r="S30" i="16"/>
  <c r="AF5" i="16"/>
  <c r="AF29" i="16"/>
  <c r="AE5" i="16"/>
  <c r="AE29" i="16"/>
  <c r="AD5" i="16"/>
  <c r="AD29" i="16"/>
  <c r="AC5" i="16"/>
  <c r="AC29" i="16"/>
  <c r="AB5" i="16"/>
  <c r="AB29" i="16"/>
  <c r="AA5" i="16"/>
  <c r="AA29" i="16"/>
  <c r="Z5" i="16"/>
  <c r="Z29" i="16"/>
  <c r="Y5" i="16"/>
  <c r="Y29" i="16"/>
  <c r="X5" i="16"/>
  <c r="X29" i="16"/>
  <c r="W5" i="16"/>
  <c r="W29" i="16"/>
  <c r="V5" i="16"/>
  <c r="V29" i="16"/>
  <c r="U5" i="16"/>
  <c r="U29" i="16"/>
  <c r="T5" i="16"/>
  <c r="T29" i="16"/>
  <c r="S5" i="16"/>
  <c r="S29" i="16"/>
  <c r="AF4" i="16"/>
  <c r="AF28" i="16"/>
  <c r="AE4" i="16"/>
  <c r="AE28" i="16"/>
  <c r="AD4" i="16"/>
  <c r="AD28" i="16"/>
  <c r="AC4" i="16"/>
  <c r="AC28" i="16"/>
  <c r="AB4" i="16"/>
  <c r="AB28" i="16"/>
  <c r="AA4" i="16"/>
  <c r="AA28" i="16"/>
  <c r="Z4" i="16"/>
  <c r="Z28" i="16"/>
  <c r="Y4" i="16"/>
  <c r="Y28" i="16"/>
  <c r="X4" i="16"/>
  <c r="X28" i="16"/>
  <c r="W4" i="16"/>
  <c r="W28" i="16"/>
  <c r="V4" i="16"/>
  <c r="V28" i="16"/>
  <c r="U4" i="16"/>
  <c r="U28" i="16"/>
  <c r="T4" i="16"/>
  <c r="T28" i="16"/>
  <c r="S4" i="16"/>
  <c r="S28" i="16"/>
  <c r="AF25" i="15"/>
  <c r="AF49" i="15"/>
  <c r="AE25" i="15"/>
  <c r="AE49" i="15"/>
  <c r="AD25" i="15"/>
  <c r="AD49" i="15"/>
  <c r="AC25" i="15"/>
  <c r="AC49" i="15"/>
  <c r="AB25" i="15"/>
  <c r="AB49" i="15"/>
  <c r="AA25" i="15"/>
  <c r="AA49" i="15"/>
  <c r="Z25" i="15"/>
  <c r="Z49" i="15"/>
  <c r="Y25" i="15"/>
  <c r="Y49" i="15"/>
  <c r="X25" i="15"/>
  <c r="X49" i="15"/>
  <c r="W25" i="15"/>
  <c r="W49" i="15"/>
  <c r="V25" i="15"/>
  <c r="V49" i="15"/>
  <c r="U25" i="15"/>
  <c r="U49" i="15"/>
  <c r="T25" i="15"/>
  <c r="T49" i="15"/>
  <c r="S25" i="15"/>
  <c r="S49" i="15"/>
  <c r="AF24" i="15"/>
  <c r="AF48" i="15"/>
  <c r="AE24" i="15"/>
  <c r="AE48" i="15"/>
  <c r="AD24" i="15"/>
  <c r="AD48" i="15"/>
  <c r="AC24" i="15"/>
  <c r="AC48" i="15"/>
  <c r="AB24" i="15"/>
  <c r="AB48" i="15"/>
  <c r="AA24" i="15"/>
  <c r="AA48" i="15"/>
  <c r="Z24" i="15"/>
  <c r="Z48" i="15"/>
  <c r="Y24" i="15"/>
  <c r="Y48" i="15"/>
  <c r="X24" i="15"/>
  <c r="X48" i="15"/>
  <c r="W24" i="15"/>
  <c r="W48" i="15"/>
  <c r="V24" i="15"/>
  <c r="V48" i="15"/>
  <c r="U24" i="15"/>
  <c r="U48" i="15"/>
  <c r="T24" i="15"/>
  <c r="T48" i="15"/>
  <c r="S24" i="15"/>
  <c r="S48" i="15"/>
  <c r="AF23" i="15"/>
  <c r="AF47" i="15"/>
  <c r="AE23" i="15"/>
  <c r="AE47" i="15"/>
  <c r="AD23" i="15"/>
  <c r="AD47" i="15"/>
  <c r="AC23" i="15"/>
  <c r="AC47" i="15"/>
  <c r="AB23" i="15"/>
  <c r="AB47" i="15"/>
  <c r="AA23" i="15"/>
  <c r="AA47" i="15"/>
  <c r="Z23" i="15"/>
  <c r="Z47" i="15"/>
  <c r="Y23" i="15"/>
  <c r="Y47" i="15"/>
  <c r="X23" i="15"/>
  <c r="X47" i="15"/>
  <c r="W23" i="15"/>
  <c r="W47" i="15"/>
  <c r="V23" i="15"/>
  <c r="V47" i="15"/>
  <c r="U23" i="15"/>
  <c r="U47" i="15"/>
  <c r="T23" i="15"/>
  <c r="T47" i="15"/>
  <c r="S23" i="15"/>
  <c r="S47" i="15"/>
  <c r="AF22" i="15"/>
  <c r="AF46" i="15"/>
  <c r="AE22" i="15"/>
  <c r="AE46" i="15"/>
  <c r="AD22" i="15"/>
  <c r="AD46" i="15"/>
  <c r="AC22" i="15"/>
  <c r="AC46" i="15"/>
  <c r="AB22" i="15"/>
  <c r="AB46" i="15"/>
  <c r="AA22" i="15"/>
  <c r="AA46" i="15"/>
  <c r="Z22" i="15"/>
  <c r="Z46" i="15"/>
  <c r="Y22" i="15"/>
  <c r="Y46" i="15"/>
  <c r="X22" i="15"/>
  <c r="X46" i="15"/>
  <c r="W22" i="15"/>
  <c r="W46" i="15"/>
  <c r="V22" i="15"/>
  <c r="V46" i="15"/>
  <c r="U22" i="15"/>
  <c r="U46" i="15"/>
  <c r="T22" i="15"/>
  <c r="T46" i="15"/>
  <c r="S22" i="15"/>
  <c r="S46" i="15"/>
  <c r="AF21" i="15"/>
  <c r="AF45" i="15"/>
  <c r="AE21" i="15"/>
  <c r="AE45" i="15"/>
  <c r="AD21" i="15"/>
  <c r="AD45" i="15"/>
  <c r="AC21" i="15"/>
  <c r="AC45" i="15"/>
  <c r="AB21" i="15"/>
  <c r="AB45" i="15"/>
  <c r="AA21" i="15"/>
  <c r="AA45" i="15"/>
  <c r="Z21" i="15"/>
  <c r="Z45" i="15"/>
  <c r="Y21" i="15"/>
  <c r="Y45" i="15"/>
  <c r="X21" i="15"/>
  <c r="X45" i="15"/>
  <c r="W21" i="15"/>
  <c r="W45" i="15"/>
  <c r="V21" i="15"/>
  <c r="V45" i="15"/>
  <c r="U21" i="15"/>
  <c r="U45" i="15"/>
  <c r="T21" i="15"/>
  <c r="T45" i="15"/>
  <c r="S21" i="15"/>
  <c r="S45" i="15"/>
  <c r="AF20" i="15"/>
  <c r="AF44" i="15"/>
  <c r="AE20" i="15"/>
  <c r="AE44" i="15"/>
  <c r="AD20" i="15"/>
  <c r="AD44" i="15"/>
  <c r="AC20" i="15"/>
  <c r="AC44" i="15"/>
  <c r="AB20" i="15"/>
  <c r="AB44" i="15"/>
  <c r="AA20" i="15"/>
  <c r="AA44" i="15"/>
  <c r="Z20" i="15"/>
  <c r="Z44" i="15"/>
  <c r="Y20" i="15"/>
  <c r="Y44" i="15"/>
  <c r="X20" i="15"/>
  <c r="X44" i="15"/>
  <c r="W20" i="15"/>
  <c r="W44" i="15"/>
  <c r="V20" i="15"/>
  <c r="V44" i="15"/>
  <c r="U20" i="15"/>
  <c r="U44" i="15"/>
  <c r="T20" i="15"/>
  <c r="T44" i="15"/>
  <c r="S20" i="15"/>
  <c r="S44" i="15"/>
  <c r="AF19" i="15"/>
  <c r="AF43" i="15"/>
  <c r="AE19" i="15"/>
  <c r="AE43" i="15"/>
  <c r="AD19" i="15"/>
  <c r="AD43" i="15"/>
  <c r="AC19" i="15"/>
  <c r="AC43" i="15"/>
  <c r="AB19" i="15"/>
  <c r="AB43" i="15"/>
  <c r="AA19" i="15"/>
  <c r="AA43" i="15"/>
  <c r="Z19" i="15"/>
  <c r="Z43" i="15"/>
  <c r="Y19" i="15"/>
  <c r="Y43" i="15"/>
  <c r="X19" i="15"/>
  <c r="X43" i="15"/>
  <c r="W19" i="15"/>
  <c r="W43" i="15"/>
  <c r="V19" i="15"/>
  <c r="V43" i="15"/>
  <c r="U19" i="15"/>
  <c r="U43" i="15"/>
  <c r="T19" i="15"/>
  <c r="T43" i="15"/>
  <c r="S19" i="15"/>
  <c r="S43" i="15"/>
  <c r="AF18" i="15"/>
  <c r="AF42" i="15"/>
  <c r="AE18" i="15"/>
  <c r="AE42" i="15"/>
  <c r="AD18" i="15"/>
  <c r="AD42" i="15"/>
  <c r="AC18" i="15"/>
  <c r="AC42" i="15"/>
  <c r="AB18" i="15"/>
  <c r="AB42" i="15"/>
  <c r="AA18" i="15"/>
  <c r="AA42" i="15"/>
  <c r="Z18" i="15"/>
  <c r="Z42" i="15"/>
  <c r="Y18" i="15"/>
  <c r="Y42" i="15"/>
  <c r="X18" i="15"/>
  <c r="X42" i="15"/>
  <c r="W18" i="15"/>
  <c r="W42" i="15"/>
  <c r="V18" i="15"/>
  <c r="V42" i="15"/>
  <c r="U18" i="15"/>
  <c r="U42" i="15"/>
  <c r="T18" i="15"/>
  <c r="T42" i="15"/>
  <c r="S18" i="15"/>
  <c r="S42" i="15"/>
  <c r="AF17" i="15"/>
  <c r="AF41" i="15"/>
  <c r="AE17" i="15"/>
  <c r="AE41" i="15"/>
  <c r="AD17" i="15"/>
  <c r="AD41" i="15"/>
  <c r="AC17" i="15"/>
  <c r="AC41" i="15"/>
  <c r="AB17" i="15"/>
  <c r="AB41" i="15"/>
  <c r="AA17" i="15"/>
  <c r="AA41" i="15"/>
  <c r="Z17" i="15"/>
  <c r="Z41" i="15"/>
  <c r="Y17" i="15"/>
  <c r="Y41" i="15"/>
  <c r="X17" i="15"/>
  <c r="X41" i="15"/>
  <c r="W17" i="15"/>
  <c r="W41" i="15"/>
  <c r="V17" i="15"/>
  <c r="V41" i="15"/>
  <c r="U17" i="15"/>
  <c r="U41" i="15"/>
  <c r="T17" i="15"/>
  <c r="T41" i="15"/>
  <c r="S17" i="15"/>
  <c r="S41" i="15"/>
  <c r="AF16" i="15"/>
  <c r="AF40" i="15"/>
  <c r="AE16" i="15"/>
  <c r="AE40" i="15"/>
  <c r="AD16" i="15"/>
  <c r="AD40" i="15"/>
  <c r="AC16" i="15"/>
  <c r="AC40" i="15"/>
  <c r="AB16" i="15"/>
  <c r="AB40" i="15"/>
  <c r="AA16" i="15"/>
  <c r="AA40" i="15"/>
  <c r="Z16" i="15"/>
  <c r="Z40" i="15"/>
  <c r="Y16" i="15"/>
  <c r="Y40" i="15"/>
  <c r="X16" i="15"/>
  <c r="X40" i="15"/>
  <c r="W16" i="15"/>
  <c r="W40" i="15"/>
  <c r="V16" i="15"/>
  <c r="V40" i="15"/>
  <c r="U16" i="15"/>
  <c r="U40" i="15"/>
  <c r="T16" i="15"/>
  <c r="T40" i="15"/>
  <c r="S16" i="15"/>
  <c r="S40" i="15"/>
  <c r="AF15" i="15"/>
  <c r="AF39" i="15"/>
  <c r="AE15" i="15"/>
  <c r="AE39" i="15"/>
  <c r="AD15" i="15"/>
  <c r="AD39" i="15"/>
  <c r="AC15" i="15"/>
  <c r="AC39" i="15"/>
  <c r="AB15" i="15"/>
  <c r="AB39" i="15"/>
  <c r="AA15" i="15"/>
  <c r="AA39" i="15"/>
  <c r="Z15" i="15"/>
  <c r="Z39" i="15"/>
  <c r="Y15" i="15"/>
  <c r="Y39" i="15"/>
  <c r="X15" i="15"/>
  <c r="X39" i="15"/>
  <c r="W15" i="15"/>
  <c r="W39" i="15"/>
  <c r="V15" i="15"/>
  <c r="V39" i="15"/>
  <c r="U15" i="15"/>
  <c r="U39" i="15"/>
  <c r="T15" i="15"/>
  <c r="T39" i="15"/>
  <c r="S15" i="15"/>
  <c r="S39" i="15"/>
  <c r="AF14" i="15"/>
  <c r="AF38" i="15"/>
  <c r="AE14" i="15"/>
  <c r="AE38" i="15"/>
  <c r="AD14" i="15"/>
  <c r="AD38" i="15"/>
  <c r="AC14" i="15"/>
  <c r="AC38" i="15"/>
  <c r="AB14" i="15"/>
  <c r="AB38" i="15"/>
  <c r="AA14" i="15"/>
  <c r="AA38" i="15"/>
  <c r="Z14" i="15"/>
  <c r="Z38" i="15"/>
  <c r="Y14" i="15"/>
  <c r="Y38" i="15"/>
  <c r="X14" i="15"/>
  <c r="X38" i="15"/>
  <c r="W14" i="15"/>
  <c r="W38" i="15"/>
  <c r="V14" i="15"/>
  <c r="V38" i="15"/>
  <c r="U14" i="15"/>
  <c r="U38" i="15"/>
  <c r="T14" i="15"/>
  <c r="T38" i="15"/>
  <c r="S14" i="15"/>
  <c r="S38" i="15"/>
  <c r="AF13" i="15"/>
  <c r="AF37" i="15"/>
  <c r="AE13" i="15"/>
  <c r="AE37" i="15"/>
  <c r="AD13" i="15"/>
  <c r="AD37" i="15"/>
  <c r="AC13" i="15"/>
  <c r="AC37" i="15"/>
  <c r="AB13" i="15"/>
  <c r="AB37" i="15"/>
  <c r="AA13" i="15"/>
  <c r="AA37" i="15"/>
  <c r="Z13" i="15"/>
  <c r="Z37" i="15"/>
  <c r="Y13" i="15"/>
  <c r="Y37" i="15"/>
  <c r="X13" i="15"/>
  <c r="X37" i="15"/>
  <c r="W13" i="15"/>
  <c r="W37" i="15"/>
  <c r="V13" i="15"/>
  <c r="V37" i="15"/>
  <c r="U13" i="15"/>
  <c r="U37" i="15"/>
  <c r="T13" i="15"/>
  <c r="T37" i="15"/>
  <c r="S13" i="15"/>
  <c r="S37" i="15"/>
  <c r="AF12" i="15"/>
  <c r="AF36" i="15"/>
  <c r="AE12" i="15"/>
  <c r="AE36" i="15"/>
  <c r="AD12" i="15"/>
  <c r="AD36" i="15"/>
  <c r="AC12" i="15"/>
  <c r="AC36" i="15"/>
  <c r="AB12" i="15"/>
  <c r="AB36" i="15"/>
  <c r="AA12" i="15"/>
  <c r="AA36" i="15"/>
  <c r="Z12" i="15"/>
  <c r="Z36" i="15"/>
  <c r="Y12" i="15"/>
  <c r="Y36" i="15"/>
  <c r="X12" i="15"/>
  <c r="X36" i="15"/>
  <c r="W12" i="15"/>
  <c r="W36" i="15"/>
  <c r="V12" i="15"/>
  <c r="V36" i="15"/>
  <c r="U12" i="15"/>
  <c r="U36" i="15"/>
  <c r="T12" i="15"/>
  <c r="T36" i="15"/>
  <c r="S12" i="15"/>
  <c r="S36" i="15"/>
  <c r="AF11" i="15"/>
  <c r="AF35" i="15"/>
  <c r="AE11" i="15"/>
  <c r="AE35" i="15"/>
  <c r="AD11" i="15"/>
  <c r="AD35" i="15"/>
  <c r="AC11" i="15"/>
  <c r="AC35" i="15"/>
  <c r="AB11" i="15"/>
  <c r="AB35" i="15"/>
  <c r="AA11" i="15"/>
  <c r="AA35" i="15"/>
  <c r="Z11" i="15"/>
  <c r="Z35" i="15"/>
  <c r="Y11" i="15"/>
  <c r="Y35" i="15"/>
  <c r="X11" i="15"/>
  <c r="X35" i="15"/>
  <c r="W11" i="15"/>
  <c r="W35" i="15"/>
  <c r="V11" i="15"/>
  <c r="V35" i="15"/>
  <c r="U11" i="15"/>
  <c r="U35" i="15"/>
  <c r="T11" i="15"/>
  <c r="T35" i="15"/>
  <c r="S11" i="15"/>
  <c r="S35" i="15"/>
  <c r="AF10" i="15"/>
  <c r="AF34" i="15"/>
  <c r="AE10" i="15"/>
  <c r="AE34" i="15"/>
  <c r="AD10" i="15"/>
  <c r="AD34" i="15"/>
  <c r="AC10" i="15"/>
  <c r="AC34" i="15"/>
  <c r="AB10" i="15"/>
  <c r="AB34" i="15"/>
  <c r="AA10" i="15"/>
  <c r="AA34" i="15"/>
  <c r="Z10" i="15"/>
  <c r="Z34" i="15"/>
  <c r="Y10" i="15"/>
  <c r="Y34" i="15"/>
  <c r="X10" i="15"/>
  <c r="X34" i="15"/>
  <c r="W10" i="15"/>
  <c r="W34" i="15"/>
  <c r="V10" i="15"/>
  <c r="V34" i="15"/>
  <c r="U10" i="15"/>
  <c r="U34" i="15"/>
  <c r="T10" i="15"/>
  <c r="T34" i="15"/>
  <c r="S10" i="15"/>
  <c r="S34" i="15"/>
  <c r="AF9" i="15"/>
  <c r="AF33" i="15"/>
  <c r="AE9" i="15"/>
  <c r="AE33" i="15"/>
  <c r="AD9" i="15"/>
  <c r="AD33" i="15"/>
  <c r="AC9" i="15"/>
  <c r="AC33" i="15"/>
  <c r="AB9" i="15"/>
  <c r="AB33" i="15"/>
  <c r="AA9" i="15"/>
  <c r="AA33" i="15"/>
  <c r="Z9" i="15"/>
  <c r="Z33" i="15"/>
  <c r="Y9" i="15"/>
  <c r="Y33" i="15"/>
  <c r="X9" i="15"/>
  <c r="X33" i="15"/>
  <c r="W9" i="15"/>
  <c r="W33" i="15"/>
  <c r="V9" i="15"/>
  <c r="V33" i="15"/>
  <c r="U9" i="15"/>
  <c r="U33" i="15"/>
  <c r="T9" i="15"/>
  <c r="T33" i="15"/>
  <c r="S9" i="15"/>
  <c r="S33" i="15"/>
  <c r="AF8" i="15"/>
  <c r="AF32" i="15"/>
  <c r="AE8" i="15"/>
  <c r="AE32" i="15"/>
  <c r="AD8" i="15"/>
  <c r="AD32" i="15"/>
  <c r="AC8" i="15"/>
  <c r="AC32" i="15"/>
  <c r="AB8" i="15"/>
  <c r="AB32" i="15"/>
  <c r="AA8" i="15"/>
  <c r="AA32" i="15"/>
  <c r="Z8" i="15"/>
  <c r="Z32" i="15"/>
  <c r="Y8" i="15"/>
  <c r="Y32" i="15"/>
  <c r="X8" i="15"/>
  <c r="X32" i="15"/>
  <c r="W8" i="15"/>
  <c r="W32" i="15"/>
  <c r="V8" i="15"/>
  <c r="V32" i="15"/>
  <c r="U8" i="15"/>
  <c r="U32" i="15"/>
  <c r="T8" i="15"/>
  <c r="T32" i="15"/>
  <c r="S8" i="15"/>
  <c r="S32" i="15"/>
  <c r="AF7" i="15"/>
  <c r="AF31" i="15"/>
  <c r="AE7" i="15"/>
  <c r="AE31" i="15"/>
  <c r="AD7" i="15"/>
  <c r="AD31" i="15"/>
  <c r="AC7" i="15"/>
  <c r="AC31" i="15"/>
  <c r="AB7" i="15"/>
  <c r="AB31" i="15"/>
  <c r="AA7" i="15"/>
  <c r="AA31" i="15"/>
  <c r="Z7" i="15"/>
  <c r="Z31" i="15"/>
  <c r="Y7" i="15"/>
  <c r="Y31" i="15"/>
  <c r="X7" i="15"/>
  <c r="X31" i="15"/>
  <c r="W7" i="15"/>
  <c r="W31" i="15"/>
  <c r="V7" i="15"/>
  <c r="V31" i="15"/>
  <c r="U7" i="15"/>
  <c r="U31" i="15"/>
  <c r="T7" i="15"/>
  <c r="T31" i="15"/>
  <c r="S7" i="15"/>
  <c r="S31" i="15"/>
  <c r="AF6" i="15"/>
  <c r="AF30" i="15"/>
  <c r="AE6" i="15"/>
  <c r="AE30" i="15"/>
  <c r="AD6" i="15"/>
  <c r="AD30" i="15"/>
  <c r="AC6" i="15"/>
  <c r="AC30" i="15"/>
  <c r="AB6" i="15"/>
  <c r="AB30" i="15"/>
  <c r="AA6" i="15"/>
  <c r="AA30" i="15"/>
  <c r="Z6" i="15"/>
  <c r="Z30" i="15"/>
  <c r="Y6" i="15"/>
  <c r="Y30" i="15"/>
  <c r="X6" i="15"/>
  <c r="X30" i="15"/>
  <c r="W6" i="15"/>
  <c r="W30" i="15"/>
  <c r="V6" i="15"/>
  <c r="V30" i="15"/>
  <c r="U6" i="15"/>
  <c r="U30" i="15"/>
  <c r="T6" i="15"/>
  <c r="T30" i="15"/>
  <c r="S6" i="15"/>
  <c r="S30" i="15"/>
  <c r="AF5" i="15"/>
  <c r="AF29" i="15"/>
  <c r="AE5" i="15"/>
  <c r="AE29" i="15"/>
  <c r="AD5" i="15"/>
  <c r="AD29" i="15"/>
  <c r="AC5" i="15"/>
  <c r="AC29" i="15"/>
  <c r="AB5" i="15"/>
  <c r="AB29" i="15"/>
  <c r="AA5" i="15"/>
  <c r="AA29" i="15"/>
  <c r="Z5" i="15"/>
  <c r="Z29" i="15"/>
  <c r="Y5" i="15"/>
  <c r="Y29" i="15"/>
  <c r="X5" i="15"/>
  <c r="X29" i="15"/>
  <c r="W5" i="15"/>
  <c r="W29" i="15"/>
  <c r="V5" i="15"/>
  <c r="V29" i="15"/>
  <c r="U5" i="15"/>
  <c r="U29" i="15"/>
  <c r="T5" i="15"/>
  <c r="T29" i="15"/>
  <c r="S5" i="15"/>
  <c r="S29" i="15"/>
  <c r="AF4" i="15"/>
  <c r="AF28" i="15"/>
  <c r="AE4" i="15"/>
  <c r="AE28" i="15"/>
  <c r="AD4" i="15"/>
  <c r="AD28" i="15"/>
  <c r="AC4" i="15"/>
  <c r="AC28" i="15"/>
  <c r="AB4" i="15"/>
  <c r="AB28" i="15"/>
  <c r="AA4" i="15"/>
  <c r="AA28" i="15"/>
  <c r="Z4" i="15"/>
  <c r="Z28" i="15"/>
  <c r="Y4" i="15"/>
  <c r="Y28" i="15"/>
  <c r="X4" i="15"/>
  <c r="X28" i="15"/>
  <c r="W4" i="15"/>
  <c r="W28" i="15"/>
  <c r="V4" i="15"/>
  <c r="V28" i="15"/>
  <c r="U4" i="15"/>
  <c r="U28" i="15"/>
  <c r="T4" i="15"/>
  <c r="T28" i="15"/>
  <c r="S4" i="15"/>
  <c r="S28" i="15"/>
  <c r="AF25" i="14"/>
  <c r="AF49" i="14"/>
  <c r="AE25" i="14"/>
  <c r="AE49" i="14"/>
  <c r="AD25" i="14"/>
  <c r="AD49" i="14"/>
  <c r="AC25" i="14"/>
  <c r="AC49" i="14"/>
  <c r="AB25" i="14"/>
  <c r="AB49" i="14"/>
  <c r="AA25" i="14"/>
  <c r="AA49" i="14"/>
  <c r="Z25" i="14"/>
  <c r="Z49" i="14"/>
  <c r="Y25" i="14"/>
  <c r="Y49" i="14"/>
  <c r="X25" i="14"/>
  <c r="X49" i="14"/>
  <c r="W25" i="14"/>
  <c r="W49" i="14"/>
  <c r="V25" i="14"/>
  <c r="V49" i="14"/>
  <c r="U25" i="14"/>
  <c r="U49" i="14"/>
  <c r="T25" i="14"/>
  <c r="T49" i="14"/>
  <c r="S25" i="14"/>
  <c r="S49" i="14"/>
  <c r="AF24" i="14"/>
  <c r="AF48" i="14"/>
  <c r="AE24" i="14"/>
  <c r="AE48" i="14"/>
  <c r="AD24" i="14"/>
  <c r="AD48" i="14"/>
  <c r="AC24" i="14"/>
  <c r="AC48" i="14"/>
  <c r="AB24" i="14"/>
  <c r="AB48" i="14"/>
  <c r="AA24" i="14"/>
  <c r="AA48" i="14"/>
  <c r="Z24" i="14"/>
  <c r="Z48" i="14"/>
  <c r="Y24" i="14"/>
  <c r="Y48" i="14"/>
  <c r="X24" i="14"/>
  <c r="X48" i="14"/>
  <c r="W24" i="14"/>
  <c r="W48" i="14"/>
  <c r="V24" i="14"/>
  <c r="V48" i="14"/>
  <c r="U24" i="14"/>
  <c r="U48" i="14"/>
  <c r="T24" i="14"/>
  <c r="T48" i="14"/>
  <c r="S24" i="14"/>
  <c r="S48" i="14"/>
  <c r="AF23" i="14"/>
  <c r="AF47" i="14"/>
  <c r="AE23" i="14"/>
  <c r="AE47" i="14"/>
  <c r="AD23" i="14"/>
  <c r="AD47" i="14"/>
  <c r="AC23" i="14"/>
  <c r="AC47" i="14"/>
  <c r="AB23" i="14"/>
  <c r="AB47" i="14"/>
  <c r="AA23" i="14"/>
  <c r="AA47" i="14"/>
  <c r="Z23" i="14"/>
  <c r="Z47" i="14"/>
  <c r="Y23" i="14"/>
  <c r="Y47" i="14"/>
  <c r="X23" i="14"/>
  <c r="X47" i="14"/>
  <c r="W23" i="14"/>
  <c r="W47" i="14"/>
  <c r="V23" i="14"/>
  <c r="V47" i="14"/>
  <c r="U23" i="14"/>
  <c r="U47" i="14"/>
  <c r="T23" i="14"/>
  <c r="T47" i="14"/>
  <c r="S23" i="14"/>
  <c r="S47" i="14"/>
  <c r="AF22" i="14"/>
  <c r="AF46" i="14"/>
  <c r="AE22" i="14"/>
  <c r="AE46" i="14"/>
  <c r="AD22" i="14"/>
  <c r="AD46" i="14"/>
  <c r="AC22" i="14"/>
  <c r="AC46" i="14"/>
  <c r="AB22" i="14"/>
  <c r="AB46" i="14"/>
  <c r="AA22" i="14"/>
  <c r="AA46" i="14"/>
  <c r="Z22" i="14"/>
  <c r="Z46" i="14"/>
  <c r="Y22" i="14"/>
  <c r="Y46" i="14"/>
  <c r="X22" i="14"/>
  <c r="X46" i="14"/>
  <c r="W22" i="14"/>
  <c r="W46" i="14"/>
  <c r="V22" i="14"/>
  <c r="V46" i="14"/>
  <c r="U22" i="14"/>
  <c r="U46" i="14"/>
  <c r="T22" i="14"/>
  <c r="T46" i="14"/>
  <c r="S22" i="14"/>
  <c r="S46" i="14"/>
  <c r="AF21" i="14"/>
  <c r="AF45" i="14"/>
  <c r="AE21" i="14"/>
  <c r="AE45" i="14"/>
  <c r="AD21" i="14"/>
  <c r="AD45" i="14"/>
  <c r="AC21" i="14"/>
  <c r="AC45" i="14"/>
  <c r="AB21" i="14"/>
  <c r="AB45" i="14"/>
  <c r="AA21" i="14"/>
  <c r="AA45" i="14"/>
  <c r="Z21" i="14"/>
  <c r="Z45" i="14"/>
  <c r="Y21" i="14"/>
  <c r="Y45" i="14"/>
  <c r="X21" i="14"/>
  <c r="X45" i="14"/>
  <c r="W21" i="14"/>
  <c r="W45" i="14"/>
  <c r="V21" i="14"/>
  <c r="V45" i="14"/>
  <c r="U21" i="14"/>
  <c r="U45" i="14"/>
  <c r="T21" i="14"/>
  <c r="T45" i="14"/>
  <c r="S21" i="14"/>
  <c r="S45" i="14"/>
  <c r="AF20" i="14"/>
  <c r="AF44" i="14"/>
  <c r="AE20" i="14"/>
  <c r="AE44" i="14"/>
  <c r="AD20" i="14"/>
  <c r="AD44" i="14"/>
  <c r="AC20" i="14"/>
  <c r="AC44" i="14"/>
  <c r="AB20" i="14"/>
  <c r="AB44" i="14"/>
  <c r="AA20" i="14"/>
  <c r="AA44" i="14"/>
  <c r="Z20" i="14"/>
  <c r="Z44" i="14"/>
  <c r="Y20" i="14"/>
  <c r="Y44" i="14"/>
  <c r="X20" i="14"/>
  <c r="X44" i="14"/>
  <c r="W20" i="14"/>
  <c r="W44" i="14"/>
  <c r="V20" i="14"/>
  <c r="V44" i="14"/>
  <c r="U20" i="14"/>
  <c r="U44" i="14"/>
  <c r="T20" i="14"/>
  <c r="T44" i="14"/>
  <c r="S20" i="14"/>
  <c r="S44" i="14"/>
  <c r="AF19" i="14"/>
  <c r="AF43" i="14"/>
  <c r="AE19" i="14"/>
  <c r="AE43" i="14"/>
  <c r="AD19" i="14"/>
  <c r="AD43" i="14"/>
  <c r="AC19" i="14"/>
  <c r="AC43" i="14"/>
  <c r="AB19" i="14"/>
  <c r="AB43" i="14"/>
  <c r="AA19" i="14"/>
  <c r="AA43" i="14"/>
  <c r="Z19" i="14"/>
  <c r="Z43" i="14"/>
  <c r="Y19" i="14"/>
  <c r="Y43" i="14"/>
  <c r="X19" i="14"/>
  <c r="X43" i="14"/>
  <c r="W19" i="14"/>
  <c r="W43" i="14"/>
  <c r="V19" i="14"/>
  <c r="V43" i="14"/>
  <c r="U19" i="14"/>
  <c r="U43" i="14"/>
  <c r="T19" i="14"/>
  <c r="T43" i="14"/>
  <c r="S19" i="14"/>
  <c r="S43" i="14"/>
  <c r="AF18" i="14"/>
  <c r="AF42" i="14"/>
  <c r="AE18" i="14"/>
  <c r="AE42" i="14"/>
  <c r="AD18" i="14"/>
  <c r="AD42" i="14"/>
  <c r="AC18" i="14"/>
  <c r="AC42" i="14"/>
  <c r="AB18" i="14"/>
  <c r="AB42" i="14"/>
  <c r="AA18" i="14"/>
  <c r="AA42" i="14"/>
  <c r="Z18" i="14"/>
  <c r="Z42" i="14"/>
  <c r="Y18" i="14"/>
  <c r="Y42" i="14"/>
  <c r="X18" i="14"/>
  <c r="X42" i="14"/>
  <c r="W18" i="14"/>
  <c r="W42" i="14"/>
  <c r="V18" i="14"/>
  <c r="V42" i="14"/>
  <c r="U18" i="14"/>
  <c r="U42" i="14"/>
  <c r="T18" i="14"/>
  <c r="T42" i="14"/>
  <c r="S18" i="14"/>
  <c r="S42" i="14"/>
  <c r="AF17" i="14"/>
  <c r="AF41" i="14"/>
  <c r="AE17" i="14"/>
  <c r="AE41" i="14"/>
  <c r="AD17" i="14"/>
  <c r="AD41" i="14"/>
  <c r="AC17" i="14"/>
  <c r="AC41" i="14"/>
  <c r="AB17" i="14"/>
  <c r="AB41" i="14"/>
  <c r="AA17" i="14"/>
  <c r="AA41" i="14"/>
  <c r="Z17" i="14"/>
  <c r="Z41" i="14"/>
  <c r="Y17" i="14"/>
  <c r="Y41" i="14"/>
  <c r="X17" i="14"/>
  <c r="X41" i="14"/>
  <c r="W17" i="14"/>
  <c r="W41" i="14"/>
  <c r="V17" i="14"/>
  <c r="V41" i="14"/>
  <c r="U17" i="14"/>
  <c r="U41" i="14"/>
  <c r="T17" i="14"/>
  <c r="T41" i="14"/>
  <c r="S17" i="14"/>
  <c r="S41" i="14"/>
  <c r="AF16" i="14"/>
  <c r="AF40" i="14"/>
  <c r="AE16" i="14"/>
  <c r="AE40" i="14"/>
  <c r="AD16" i="14"/>
  <c r="AD40" i="14"/>
  <c r="AC16" i="14"/>
  <c r="AC40" i="14"/>
  <c r="AB16" i="14"/>
  <c r="AB40" i="14"/>
  <c r="AA16" i="14"/>
  <c r="AA40" i="14"/>
  <c r="Z16" i="14"/>
  <c r="Z40" i="14"/>
  <c r="Y16" i="14"/>
  <c r="Y40" i="14"/>
  <c r="X16" i="14"/>
  <c r="X40" i="14"/>
  <c r="W16" i="14"/>
  <c r="W40" i="14"/>
  <c r="V16" i="14"/>
  <c r="V40" i="14"/>
  <c r="U16" i="14"/>
  <c r="U40" i="14"/>
  <c r="T16" i="14"/>
  <c r="T40" i="14"/>
  <c r="S16" i="14"/>
  <c r="S40" i="14"/>
  <c r="AF15" i="14"/>
  <c r="AF39" i="14"/>
  <c r="AE15" i="14"/>
  <c r="AE39" i="14"/>
  <c r="AD15" i="14"/>
  <c r="AD39" i="14"/>
  <c r="AC15" i="14"/>
  <c r="AC39" i="14"/>
  <c r="AB15" i="14"/>
  <c r="AB39" i="14"/>
  <c r="AA15" i="14"/>
  <c r="AA39" i="14"/>
  <c r="Z15" i="14"/>
  <c r="Z39" i="14"/>
  <c r="Y15" i="14"/>
  <c r="Y39" i="14"/>
  <c r="X15" i="14"/>
  <c r="X39" i="14"/>
  <c r="W15" i="14"/>
  <c r="W39" i="14"/>
  <c r="V15" i="14"/>
  <c r="V39" i="14"/>
  <c r="U15" i="14"/>
  <c r="U39" i="14"/>
  <c r="T15" i="14"/>
  <c r="T39" i="14"/>
  <c r="S15" i="14"/>
  <c r="S39" i="14"/>
  <c r="AF14" i="14"/>
  <c r="AF38" i="14"/>
  <c r="AE14" i="14"/>
  <c r="AE38" i="14"/>
  <c r="AD14" i="14"/>
  <c r="AD38" i="14"/>
  <c r="AC14" i="14"/>
  <c r="AC38" i="14"/>
  <c r="AB14" i="14"/>
  <c r="AB38" i="14"/>
  <c r="AA14" i="14"/>
  <c r="AA38" i="14"/>
  <c r="Z14" i="14"/>
  <c r="Z38" i="14"/>
  <c r="Y14" i="14"/>
  <c r="Y38" i="14"/>
  <c r="X14" i="14"/>
  <c r="X38" i="14"/>
  <c r="W14" i="14"/>
  <c r="W38" i="14"/>
  <c r="V14" i="14"/>
  <c r="V38" i="14"/>
  <c r="U14" i="14"/>
  <c r="U38" i="14"/>
  <c r="T14" i="14"/>
  <c r="T38" i="14"/>
  <c r="S14" i="14"/>
  <c r="S38" i="14"/>
  <c r="AF13" i="14"/>
  <c r="AF37" i="14"/>
  <c r="AE13" i="14"/>
  <c r="AE37" i="14"/>
  <c r="AD13" i="14"/>
  <c r="AD37" i="14"/>
  <c r="AC13" i="14"/>
  <c r="AC37" i="14"/>
  <c r="AB13" i="14"/>
  <c r="AB37" i="14"/>
  <c r="AA13" i="14"/>
  <c r="AA37" i="14"/>
  <c r="Z13" i="14"/>
  <c r="Z37" i="14"/>
  <c r="Y13" i="14"/>
  <c r="Y37" i="14"/>
  <c r="X13" i="14"/>
  <c r="X37" i="14"/>
  <c r="W13" i="14"/>
  <c r="W37" i="14"/>
  <c r="V13" i="14"/>
  <c r="V37" i="14"/>
  <c r="U13" i="14"/>
  <c r="U37" i="14"/>
  <c r="T13" i="14"/>
  <c r="T37" i="14"/>
  <c r="S13" i="14"/>
  <c r="S37" i="14"/>
  <c r="AF12" i="14"/>
  <c r="AF36" i="14"/>
  <c r="AE12" i="14"/>
  <c r="AE36" i="14"/>
  <c r="AD12" i="14"/>
  <c r="AD36" i="14"/>
  <c r="AC12" i="14"/>
  <c r="AC36" i="14"/>
  <c r="AB12" i="14"/>
  <c r="AB36" i="14"/>
  <c r="AA12" i="14"/>
  <c r="AA36" i="14"/>
  <c r="Z12" i="14"/>
  <c r="Z36" i="14"/>
  <c r="Y12" i="14"/>
  <c r="Y36" i="14"/>
  <c r="X12" i="14"/>
  <c r="X36" i="14"/>
  <c r="W12" i="14"/>
  <c r="W36" i="14"/>
  <c r="V12" i="14"/>
  <c r="V36" i="14"/>
  <c r="U12" i="14"/>
  <c r="U36" i="14"/>
  <c r="T12" i="14"/>
  <c r="T36" i="14"/>
  <c r="S12" i="14"/>
  <c r="S36" i="14"/>
  <c r="AF11" i="14"/>
  <c r="AF35" i="14"/>
  <c r="AE11" i="14"/>
  <c r="AE35" i="14"/>
  <c r="AD11" i="14"/>
  <c r="AD35" i="14"/>
  <c r="AC11" i="14"/>
  <c r="AC35" i="14"/>
  <c r="AB11" i="14"/>
  <c r="AB35" i="14"/>
  <c r="AA11" i="14"/>
  <c r="AA35" i="14"/>
  <c r="Z11" i="14"/>
  <c r="Z35" i="14"/>
  <c r="Y11" i="14"/>
  <c r="Y35" i="14"/>
  <c r="X11" i="14"/>
  <c r="X35" i="14"/>
  <c r="W11" i="14"/>
  <c r="W35" i="14"/>
  <c r="V11" i="14"/>
  <c r="V35" i="14"/>
  <c r="U11" i="14"/>
  <c r="U35" i="14"/>
  <c r="T11" i="14"/>
  <c r="T35" i="14"/>
  <c r="S11" i="14"/>
  <c r="S35" i="14"/>
  <c r="AF10" i="14"/>
  <c r="AF34" i="14"/>
  <c r="AE10" i="14"/>
  <c r="AE34" i="14"/>
  <c r="AD10" i="14"/>
  <c r="AD34" i="14"/>
  <c r="AC10" i="14"/>
  <c r="AC34" i="14"/>
  <c r="AB10" i="14"/>
  <c r="AB34" i="14"/>
  <c r="AA10" i="14"/>
  <c r="AA34" i="14"/>
  <c r="Z10" i="14"/>
  <c r="Z34" i="14"/>
  <c r="Y10" i="14"/>
  <c r="Y34" i="14"/>
  <c r="X10" i="14"/>
  <c r="X34" i="14"/>
  <c r="W10" i="14"/>
  <c r="W34" i="14"/>
  <c r="V10" i="14"/>
  <c r="V34" i="14"/>
  <c r="U10" i="14"/>
  <c r="U34" i="14"/>
  <c r="T10" i="14"/>
  <c r="T34" i="14"/>
  <c r="S10" i="14"/>
  <c r="S34" i="14"/>
  <c r="AF9" i="14"/>
  <c r="AF33" i="14"/>
  <c r="AE9" i="14"/>
  <c r="AE33" i="14"/>
  <c r="AD9" i="14"/>
  <c r="AD33" i="14"/>
  <c r="AC9" i="14"/>
  <c r="AC33" i="14"/>
  <c r="AB9" i="14"/>
  <c r="AB33" i="14"/>
  <c r="AA9" i="14"/>
  <c r="AA33" i="14"/>
  <c r="Z9" i="14"/>
  <c r="Z33" i="14"/>
  <c r="Y9" i="14"/>
  <c r="Y33" i="14"/>
  <c r="X9" i="14"/>
  <c r="X33" i="14"/>
  <c r="W9" i="14"/>
  <c r="W33" i="14"/>
  <c r="V9" i="14"/>
  <c r="V33" i="14"/>
  <c r="U9" i="14"/>
  <c r="U33" i="14"/>
  <c r="T9" i="14"/>
  <c r="T33" i="14"/>
  <c r="S9" i="14"/>
  <c r="S33" i="14"/>
  <c r="AF8" i="14"/>
  <c r="AF32" i="14"/>
  <c r="AE8" i="14"/>
  <c r="AE32" i="14"/>
  <c r="AD8" i="14"/>
  <c r="AD32" i="14"/>
  <c r="AC8" i="14"/>
  <c r="AC32" i="14"/>
  <c r="AB8" i="14"/>
  <c r="AB32" i="14"/>
  <c r="AA8" i="14"/>
  <c r="AA32" i="14"/>
  <c r="Z8" i="14"/>
  <c r="Z32" i="14"/>
  <c r="Y8" i="14"/>
  <c r="Y32" i="14"/>
  <c r="X8" i="14"/>
  <c r="X32" i="14"/>
  <c r="W8" i="14"/>
  <c r="W32" i="14"/>
  <c r="V8" i="14"/>
  <c r="V32" i="14"/>
  <c r="U8" i="14"/>
  <c r="U32" i="14"/>
  <c r="T8" i="14"/>
  <c r="T32" i="14"/>
  <c r="S8" i="14"/>
  <c r="S32" i="14"/>
  <c r="AF7" i="14"/>
  <c r="AF31" i="14"/>
  <c r="AE7" i="14"/>
  <c r="AE31" i="14"/>
  <c r="AD7" i="14"/>
  <c r="AD31" i="14"/>
  <c r="AC7" i="14"/>
  <c r="AC31" i="14"/>
  <c r="AB7" i="14"/>
  <c r="AB31" i="14"/>
  <c r="AA7" i="14"/>
  <c r="AA31" i="14"/>
  <c r="Z7" i="14"/>
  <c r="Z31" i="14"/>
  <c r="Y7" i="14"/>
  <c r="Y31" i="14"/>
  <c r="X7" i="14"/>
  <c r="X31" i="14"/>
  <c r="W7" i="14"/>
  <c r="W31" i="14"/>
  <c r="V7" i="14"/>
  <c r="V31" i="14"/>
  <c r="U7" i="14"/>
  <c r="U31" i="14"/>
  <c r="T7" i="14"/>
  <c r="T31" i="14"/>
  <c r="S7" i="14"/>
  <c r="S31" i="14"/>
  <c r="AF6" i="14"/>
  <c r="AF30" i="14"/>
  <c r="AE6" i="14"/>
  <c r="AE30" i="14"/>
  <c r="AD6" i="14"/>
  <c r="AD30" i="14"/>
  <c r="AC6" i="14"/>
  <c r="AC30" i="14"/>
  <c r="AB6" i="14"/>
  <c r="AB30" i="14"/>
  <c r="AA6" i="14"/>
  <c r="AA30" i="14"/>
  <c r="Z6" i="14"/>
  <c r="Z30" i="14"/>
  <c r="Y6" i="14"/>
  <c r="Y30" i="14"/>
  <c r="X6" i="14"/>
  <c r="X30" i="14"/>
  <c r="W6" i="14"/>
  <c r="W30" i="14"/>
  <c r="V6" i="14"/>
  <c r="V30" i="14"/>
  <c r="U6" i="14"/>
  <c r="U30" i="14"/>
  <c r="T6" i="14"/>
  <c r="T30" i="14"/>
  <c r="S6" i="14"/>
  <c r="S30" i="14"/>
  <c r="AF5" i="14"/>
  <c r="AF29" i="14"/>
  <c r="AE5" i="14"/>
  <c r="AE29" i="14"/>
  <c r="AD5" i="14"/>
  <c r="AD29" i="14"/>
  <c r="AC5" i="14"/>
  <c r="AC29" i="14"/>
  <c r="AB5" i="14"/>
  <c r="AB29" i="14"/>
  <c r="AA5" i="14"/>
  <c r="AA29" i="14"/>
  <c r="Z5" i="14"/>
  <c r="Z29" i="14"/>
  <c r="Y5" i="14"/>
  <c r="Y29" i="14"/>
  <c r="X5" i="14"/>
  <c r="X29" i="14"/>
  <c r="W5" i="14"/>
  <c r="W29" i="14"/>
  <c r="V5" i="14"/>
  <c r="V29" i="14"/>
  <c r="U5" i="14"/>
  <c r="U29" i="14"/>
  <c r="T5" i="14"/>
  <c r="T29" i="14"/>
  <c r="S5" i="14"/>
  <c r="S29" i="14"/>
  <c r="AF4" i="14"/>
  <c r="AF28" i="14"/>
  <c r="AE4" i="14"/>
  <c r="AE28" i="14"/>
  <c r="AD4" i="14"/>
  <c r="AD28" i="14"/>
  <c r="AC4" i="14"/>
  <c r="AC28" i="14"/>
  <c r="AB4" i="14"/>
  <c r="AB28" i="14"/>
  <c r="AA4" i="14"/>
  <c r="AA28" i="14"/>
  <c r="Z4" i="14"/>
  <c r="Z28" i="14"/>
  <c r="Y4" i="14"/>
  <c r="Y28" i="14"/>
  <c r="X4" i="14"/>
  <c r="X28" i="14"/>
  <c r="W4" i="14"/>
  <c r="W28" i="14"/>
  <c r="V4" i="14"/>
  <c r="V28" i="14"/>
  <c r="U4" i="14"/>
  <c r="U28" i="14"/>
  <c r="T4" i="14"/>
  <c r="T28" i="14"/>
  <c r="S4" i="14"/>
  <c r="S28" i="14"/>
  <c r="AF25" i="13"/>
  <c r="AF49" i="13"/>
  <c r="AE25" i="13"/>
  <c r="AE49" i="13"/>
  <c r="AD25" i="13"/>
  <c r="AD49" i="13"/>
  <c r="AC25" i="13"/>
  <c r="AC49" i="13"/>
  <c r="AB25" i="13"/>
  <c r="AB49" i="13"/>
  <c r="AA25" i="13"/>
  <c r="AA49" i="13"/>
  <c r="Z25" i="13"/>
  <c r="Z49" i="13"/>
  <c r="Y25" i="13"/>
  <c r="Y49" i="13"/>
  <c r="X25" i="13"/>
  <c r="X49" i="13"/>
  <c r="W25" i="13"/>
  <c r="W49" i="13"/>
  <c r="V25" i="13"/>
  <c r="V49" i="13"/>
  <c r="U25" i="13"/>
  <c r="U49" i="13"/>
  <c r="T25" i="13"/>
  <c r="T49" i="13"/>
  <c r="S25" i="13"/>
  <c r="S49" i="13"/>
  <c r="AF24" i="13"/>
  <c r="AF48" i="13"/>
  <c r="AE24" i="13"/>
  <c r="AE48" i="13"/>
  <c r="AD24" i="13"/>
  <c r="AD48" i="13"/>
  <c r="AC24" i="13"/>
  <c r="AC48" i="13"/>
  <c r="AB24" i="13"/>
  <c r="AB48" i="13"/>
  <c r="AA24" i="13"/>
  <c r="AA48" i="13"/>
  <c r="Z24" i="13"/>
  <c r="Z48" i="13"/>
  <c r="Y24" i="13"/>
  <c r="Y48" i="13"/>
  <c r="X24" i="13"/>
  <c r="X48" i="13"/>
  <c r="W24" i="13"/>
  <c r="W48" i="13"/>
  <c r="V24" i="13"/>
  <c r="V48" i="13"/>
  <c r="U24" i="13"/>
  <c r="U48" i="13"/>
  <c r="T24" i="13"/>
  <c r="T48" i="13"/>
  <c r="S24" i="13"/>
  <c r="S48" i="13"/>
  <c r="AF23" i="13"/>
  <c r="AF47" i="13"/>
  <c r="AE23" i="13"/>
  <c r="AE47" i="13"/>
  <c r="AD23" i="13"/>
  <c r="AD47" i="13"/>
  <c r="AC23" i="13"/>
  <c r="AC47" i="13"/>
  <c r="AB23" i="13"/>
  <c r="AB47" i="13"/>
  <c r="AA23" i="13"/>
  <c r="AA47" i="13"/>
  <c r="Z23" i="13"/>
  <c r="Z47" i="13"/>
  <c r="Y23" i="13"/>
  <c r="Y47" i="13"/>
  <c r="X23" i="13"/>
  <c r="X47" i="13"/>
  <c r="W23" i="13"/>
  <c r="W47" i="13"/>
  <c r="V23" i="13"/>
  <c r="V47" i="13"/>
  <c r="U23" i="13"/>
  <c r="U47" i="13"/>
  <c r="T23" i="13"/>
  <c r="T47" i="13"/>
  <c r="S23" i="13"/>
  <c r="S47" i="13"/>
  <c r="AF22" i="13"/>
  <c r="AF46" i="13"/>
  <c r="AE22" i="13"/>
  <c r="AE46" i="13"/>
  <c r="AD22" i="13"/>
  <c r="AD46" i="13"/>
  <c r="AC22" i="13"/>
  <c r="AC46" i="13"/>
  <c r="AB22" i="13"/>
  <c r="AB46" i="13"/>
  <c r="AA22" i="13"/>
  <c r="AA46" i="13"/>
  <c r="Z22" i="13"/>
  <c r="Z46" i="13"/>
  <c r="Y22" i="13"/>
  <c r="Y46" i="13"/>
  <c r="X22" i="13"/>
  <c r="X46" i="13"/>
  <c r="W22" i="13"/>
  <c r="W46" i="13"/>
  <c r="V22" i="13"/>
  <c r="V46" i="13"/>
  <c r="U22" i="13"/>
  <c r="U46" i="13"/>
  <c r="T22" i="13"/>
  <c r="T46" i="13"/>
  <c r="S22" i="13"/>
  <c r="S46" i="13"/>
  <c r="AF21" i="13"/>
  <c r="AF45" i="13"/>
  <c r="AE21" i="13"/>
  <c r="AE45" i="13"/>
  <c r="AD21" i="13"/>
  <c r="AD45" i="13"/>
  <c r="AC21" i="13"/>
  <c r="AC45" i="13"/>
  <c r="AB21" i="13"/>
  <c r="AB45" i="13"/>
  <c r="AA21" i="13"/>
  <c r="AA45" i="13"/>
  <c r="Z21" i="13"/>
  <c r="Z45" i="13"/>
  <c r="Y21" i="13"/>
  <c r="Y45" i="13"/>
  <c r="X21" i="13"/>
  <c r="X45" i="13"/>
  <c r="W21" i="13"/>
  <c r="W45" i="13"/>
  <c r="V21" i="13"/>
  <c r="V45" i="13"/>
  <c r="U21" i="13"/>
  <c r="U45" i="13"/>
  <c r="T21" i="13"/>
  <c r="T45" i="13"/>
  <c r="S21" i="13"/>
  <c r="S45" i="13"/>
  <c r="AF20" i="13"/>
  <c r="AF44" i="13"/>
  <c r="AE20" i="13"/>
  <c r="AE44" i="13"/>
  <c r="AD20" i="13"/>
  <c r="AD44" i="13"/>
  <c r="AC20" i="13"/>
  <c r="AC44" i="13"/>
  <c r="AB20" i="13"/>
  <c r="AB44" i="13"/>
  <c r="AA20" i="13"/>
  <c r="AA44" i="13"/>
  <c r="Z20" i="13"/>
  <c r="Z44" i="13"/>
  <c r="Y20" i="13"/>
  <c r="Y44" i="13"/>
  <c r="X20" i="13"/>
  <c r="X44" i="13"/>
  <c r="W20" i="13"/>
  <c r="W44" i="13"/>
  <c r="V20" i="13"/>
  <c r="V44" i="13"/>
  <c r="U20" i="13"/>
  <c r="U44" i="13"/>
  <c r="T20" i="13"/>
  <c r="T44" i="13"/>
  <c r="S20" i="13"/>
  <c r="S44" i="13"/>
  <c r="AF19" i="13"/>
  <c r="AF43" i="13"/>
  <c r="AE19" i="13"/>
  <c r="AE43" i="13"/>
  <c r="AD19" i="13"/>
  <c r="AD43" i="13"/>
  <c r="AC19" i="13"/>
  <c r="AC43" i="13"/>
  <c r="AB19" i="13"/>
  <c r="AB43" i="13"/>
  <c r="AA19" i="13"/>
  <c r="AA43" i="13"/>
  <c r="Z19" i="13"/>
  <c r="Z43" i="13"/>
  <c r="Y19" i="13"/>
  <c r="Y43" i="13"/>
  <c r="X19" i="13"/>
  <c r="X43" i="13"/>
  <c r="W19" i="13"/>
  <c r="W43" i="13"/>
  <c r="V19" i="13"/>
  <c r="V43" i="13"/>
  <c r="U19" i="13"/>
  <c r="U43" i="13"/>
  <c r="T19" i="13"/>
  <c r="T43" i="13"/>
  <c r="S19" i="13"/>
  <c r="S43" i="13"/>
  <c r="AF18" i="13"/>
  <c r="AF42" i="13"/>
  <c r="AE18" i="13"/>
  <c r="AE42" i="13"/>
  <c r="AD18" i="13"/>
  <c r="AD42" i="13"/>
  <c r="AC18" i="13"/>
  <c r="AC42" i="13"/>
  <c r="AB18" i="13"/>
  <c r="AB42" i="13"/>
  <c r="AA18" i="13"/>
  <c r="AA42" i="13"/>
  <c r="Z18" i="13"/>
  <c r="Z42" i="13"/>
  <c r="Y18" i="13"/>
  <c r="Y42" i="13"/>
  <c r="X18" i="13"/>
  <c r="X42" i="13"/>
  <c r="W18" i="13"/>
  <c r="W42" i="13"/>
  <c r="V18" i="13"/>
  <c r="V42" i="13"/>
  <c r="U18" i="13"/>
  <c r="U42" i="13"/>
  <c r="T18" i="13"/>
  <c r="T42" i="13"/>
  <c r="S18" i="13"/>
  <c r="S42" i="13"/>
  <c r="AF17" i="13"/>
  <c r="AF41" i="13"/>
  <c r="AE17" i="13"/>
  <c r="AE41" i="13"/>
  <c r="AD17" i="13"/>
  <c r="AD41" i="13"/>
  <c r="AC17" i="13"/>
  <c r="AC41" i="13"/>
  <c r="AB17" i="13"/>
  <c r="AB41" i="13"/>
  <c r="AA17" i="13"/>
  <c r="AA41" i="13"/>
  <c r="Z17" i="13"/>
  <c r="Z41" i="13"/>
  <c r="Y17" i="13"/>
  <c r="Y41" i="13"/>
  <c r="X17" i="13"/>
  <c r="X41" i="13"/>
  <c r="W17" i="13"/>
  <c r="W41" i="13"/>
  <c r="V17" i="13"/>
  <c r="V41" i="13"/>
  <c r="U17" i="13"/>
  <c r="U41" i="13"/>
  <c r="T17" i="13"/>
  <c r="T41" i="13"/>
  <c r="S17" i="13"/>
  <c r="S41" i="13"/>
  <c r="AF16" i="13"/>
  <c r="AF40" i="13"/>
  <c r="AE16" i="13"/>
  <c r="AE40" i="13"/>
  <c r="AD16" i="13"/>
  <c r="AD40" i="13"/>
  <c r="AC16" i="13"/>
  <c r="AC40" i="13"/>
  <c r="AB16" i="13"/>
  <c r="AB40" i="13"/>
  <c r="AA16" i="13"/>
  <c r="AA40" i="13"/>
  <c r="Z16" i="13"/>
  <c r="Z40" i="13"/>
  <c r="Y16" i="13"/>
  <c r="Y40" i="13"/>
  <c r="X16" i="13"/>
  <c r="X40" i="13"/>
  <c r="W16" i="13"/>
  <c r="W40" i="13"/>
  <c r="V16" i="13"/>
  <c r="V40" i="13"/>
  <c r="U16" i="13"/>
  <c r="U40" i="13"/>
  <c r="T16" i="13"/>
  <c r="T40" i="13"/>
  <c r="S16" i="13"/>
  <c r="S40" i="13"/>
  <c r="AF15" i="13"/>
  <c r="AF39" i="13"/>
  <c r="AE15" i="13"/>
  <c r="AE39" i="13"/>
  <c r="AD15" i="13"/>
  <c r="AD39" i="13"/>
  <c r="AC15" i="13"/>
  <c r="AC39" i="13"/>
  <c r="AB15" i="13"/>
  <c r="AB39" i="13"/>
  <c r="AA15" i="13"/>
  <c r="AA39" i="13"/>
  <c r="Z15" i="13"/>
  <c r="Z39" i="13"/>
  <c r="Y15" i="13"/>
  <c r="Y39" i="13"/>
  <c r="X15" i="13"/>
  <c r="X39" i="13"/>
  <c r="W15" i="13"/>
  <c r="W39" i="13"/>
  <c r="V15" i="13"/>
  <c r="V39" i="13"/>
  <c r="U15" i="13"/>
  <c r="U39" i="13"/>
  <c r="T15" i="13"/>
  <c r="T39" i="13"/>
  <c r="S15" i="13"/>
  <c r="S39" i="13"/>
  <c r="AF14" i="13"/>
  <c r="AF38" i="13"/>
  <c r="AE14" i="13"/>
  <c r="AE38" i="13"/>
  <c r="AD14" i="13"/>
  <c r="AD38" i="13"/>
  <c r="AC14" i="13"/>
  <c r="AC38" i="13"/>
  <c r="AB14" i="13"/>
  <c r="AB38" i="13"/>
  <c r="AA14" i="13"/>
  <c r="AA38" i="13"/>
  <c r="Z14" i="13"/>
  <c r="Z38" i="13"/>
  <c r="Y14" i="13"/>
  <c r="Y38" i="13"/>
  <c r="X14" i="13"/>
  <c r="X38" i="13"/>
  <c r="W14" i="13"/>
  <c r="W38" i="13"/>
  <c r="V14" i="13"/>
  <c r="V38" i="13"/>
  <c r="U14" i="13"/>
  <c r="U38" i="13"/>
  <c r="T14" i="13"/>
  <c r="T38" i="13"/>
  <c r="S14" i="13"/>
  <c r="S38" i="13"/>
  <c r="AF13" i="13"/>
  <c r="AF37" i="13"/>
  <c r="AE13" i="13"/>
  <c r="AE37" i="13"/>
  <c r="AD13" i="13"/>
  <c r="AD37" i="13"/>
  <c r="AC13" i="13"/>
  <c r="AC37" i="13"/>
  <c r="AB13" i="13"/>
  <c r="AB37" i="13"/>
  <c r="AA13" i="13"/>
  <c r="AA37" i="13"/>
  <c r="Z13" i="13"/>
  <c r="Z37" i="13"/>
  <c r="Y13" i="13"/>
  <c r="Y37" i="13"/>
  <c r="X13" i="13"/>
  <c r="X37" i="13"/>
  <c r="W13" i="13"/>
  <c r="W37" i="13"/>
  <c r="V13" i="13"/>
  <c r="V37" i="13"/>
  <c r="U13" i="13"/>
  <c r="U37" i="13"/>
  <c r="T13" i="13"/>
  <c r="T37" i="13"/>
  <c r="S13" i="13"/>
  <c r="S37" i="13"/>
  <c r="AF12" i="13"/>
  <c r="AF36" i="13"/>
  <c r="AE12" i="13"/>
  <c r="AE36" i="13"/>
  <c r="AD12" i="13"/>
  <c r="AD36" i="13"/>
  <c r="AC12" i="13"/>
  <c r="AC36" i="13"/>
  <c r="AB12" i="13"/>
  <c r="AB36" i="13"/>
  <c r="AA12" i="13"/>
  <c r="AA36" i="13"/>
  <c r="Z12" i="13"/>
  <c r="Z36" i="13"/>
  <c r="Y12" i="13"/>
  <c r="Y36" i="13"/>
  <c r="X12" i="13"/>
  <c r="X36" i="13"/>
  <c r="W12" i="13"/>
  <c r="W36" i="13"/>
  <c r="V12" i="13"/>
  <c r="V36" i="13"/>
  <c r="U12" i="13"/>
  <c r="U36" i="13"/>
  <c r="T12" i="13"/>
  <c r="T36" i="13"/>
  <c r="S12" i="13"/>
  <c r="S36" i="13"/>
  <c r="AF11" i="13"/>
  <c r="AF35" i="13"/>
  <c r="AE11" i="13"/>
  <c r="AE35" i="13"/>
  <c r="AD11" i="13"/>
  <c r="AD35" i="13"/>
  <c r="AC11" i="13"/>
  <c r="AC35" i="13"/>
  <c r="AB11" i="13"/>
  <c r="AB35" i="13"/>
  <c r="AA11" i="13"/>
  <c r="AA35" i="13"/>
  <c r="Z11" i="13"/>
  <c r="Z35" i="13"/>
  <c r="Y11" i="13"/>
  <c r="Y35" i="13"/>
  <c r="X11" i="13"/>
  <c r="X35" i="13"/>
  <c r="W11" i="13"/>
  <c r="W35" i="13"/>
  <c r="V11" i="13"/>
  <c r="V35" i="13"/>
  <c r="U11" i="13"/>
  <c r="U35" i="13"/>
  <c r="T11" i="13"/>
  <c r="T35" i="13"/>
  <c r="S11" i="13"/>
  <c r="S35" i="13"/>
  <c r="AF10" i="13"/>
  <c r="AF34" i="13"/>
  <c r="AE10" i="13"/>
  <c r="AE34" i="13"/>
  <c r="AD10" i="13"/>
  <c r="AD34" i="13"/>
  <c r="AC10" i="13"/>
  <c r="AC34" i="13"/>
  <c r="AB10" i="13"/>
  <c r="AB34" i="13"/>
  <c r="AA10" i="13"/>
  <c r="AA34" i="13"/>
  <c r="Z10" i="13"/>
  <c r="Z34" i="13"/>
  <c r="Y10" i="13"/>
  <c r="Y34" i="13"/>
  <c r="X10" i="13"/>
  <c r="X34" i="13"/>
  <c r="W10" i="13"/>
  <c r="W34" i="13"/>
  <c r="V10" i="13"/>
  <c r="V34" i="13"/>
  <c r="U10" i="13"/>
  <c r="U34" i="13"/>
  <c r="T10" i="13"/>
  <c r="T34" i="13"/>
  <c r="S10" i="13"/>
  <c r="S34" i="13"/>
  <c r="AF9" i="13"/>
  <c r="AF33" i="13"/>
  <c r="AE9" i="13"/>
  <c r="AE33" i="13"/>
  <c r="AD9" i="13"/>
  <c r="AD33" i="13"/>
  <c r="AC9" i="13"/>
  <c r="AC33" i="13"/>
  <c r="AB9" i="13"/>
  <c r="AB33" i="13"/>
  <c r="AA9" i="13"/>
  <c r="AA33" i="13"/>
  <c r="Z9" i="13"/>
  <c r="Z33" i="13"/>
  <c r="Y9" i="13"/>
  <c r="Y33" i="13"/>
  <c r="X9" i="13"/>
  <c r="X33" i="13"/>
  <c r="W9" i="13"/>
  <c r="W33" i="13"/>
  <c r="V9" i="13"/>
  <c r="V33" i="13"/>
  <c r="U9" i="13"/>
  <c r="U33" i="13"/>
  <c r="T9" i="13"/>
  <c r="T33" i="13"/>
  <c r="S9" i="13"/>
  <c r="S33" i="13"/>
  <c r="AF8" i="13"/>
  <c r="AF32" i="13"/>
  <c r="AE8" i="13"/>
  <c r="AE32" i="13"/>
  <c r="AD8" i="13"/>
  <c r="AD32" i="13"/>
  <c r="AC8" i="13"/>
  <c r="AC32" i="13"/>
  <c r="AB8" i="13"/>
  <c r="AB32" i="13"/>
  <c r="AA8" i="13"/>
  <c r="AA32" i="13"/>
  <c r="Z8" i="13"/>
  <c r="Z32" i="13"/>
  <c r="Y8" i="13"/>
  <c r="Y32" i="13"/>
  <c r="X8" i="13"/>
  <c r="X32" i="13"/>
  <c r="W8" i="13"/>
  <c r="W32" i="13"/>
  <c r="V8" i="13"/>
  <c r="V32" i="13"/>
  <c r="U8" i="13"/>
  <c r="U32" i="13"/>
  <c r="T8" i="13"/>
  <c r="T32" i="13"/>
  <c r="S8" i="13"/>
  <c r="S32" i="13"/>
  <c r="AF7" i="13"/>
  <c r="AF31" i="13"/>
  <c r="AE7" i="13"/>
  <c r="AE31" i="13"/>
  <c r="AD7" i="13"/>
  <c r="AD31" i="13"/>
  <c r="AC7" i="13"/>
  <c r="AC31" i="13"/>
  <c r="AB7" i="13"/>
  <c r="AB31" i="13"/>
  <c r="AA7" i="13"/>
  <c r="AA31" i="13"/>
  <c r="Z7" i="13"/>
  <c r="Z31" i="13"/>
  <c r="Y7" i="13"/>
  <c r="Y31" i="13"/>
  <c r="X7" i="13"/>
  <c r="X31" i="13"/>
  <c r="W7" i="13"/>
  <c r="W31" i="13"/>
  <c r="V7" i="13"/>
  <c r="V31" i="13"/>
  <c r="U7" i="13"/>
  <c r="U31" i="13"/>
  <c r="T7" i="13"/>
  <c r="T31" i="13"/>
  <c r="S7" i="13"/>
  <c r="S31" i="13"/>
  <c r="AF6" i="13"/>
  <c r="AF30" i="13"/>
  <c r="AE6" i="13"/>
  <c r="AE30" i="13"/>
  <c r="AD6" i="13"/>
  <c r="AD30" i="13"/>
  <c r="AC6" i="13"/>
  <c r="AC30" i="13"/>
  <c r="AB6" i="13"/>
  <c r="AB30" i="13"/>
  <c r="AA6" i="13"/>
  <c r="AA30" i="13"/>
  <c r="Z6" i="13"/>
  <c r="Z30" i="13"/>
  <c r="Y6" i="13"/>
  <c r="Y30" i="13"/>
  <c r="X6" i="13"/>
  <c r="X30" i="13"/>
  <c r="W6" i="13"/>
  <c r="W30" i="13"/>
  <c r="V6" i="13"/>
  <c r="V30" i="13"/>
  <c r="U6" i="13"/>
  <c r="U30" i="13"/>
  <c r="T6" i="13"/>
  <c r="T30" i="13"/>
  <c r="S6" i="13"/>
  <c r="S30" i="13"/>
  <c r="AF5" i="13"/>
  <c r="AF29" i="13"/>
  <c r="AE5" i="13"/>
  <c r="AE29" i="13"/>
  <c r="AD5" i="13"/>
  <c r="AD29" i="13"/>
  <c r="AC5" i="13"/>
  <c r="AC29" i="13"/>
  <c r="AB5" i="13"/>
  <c r="AB29" i="13"/>
  <c r="AA5" i="13"/>
  <c r="AA29" i="13"/>
  <c r="Z5" i="13"/>
  <c r="Z29" i="13"/>
  <c r="Y5" i="13"/>
  <c r="Y29" i="13"/>
  <c r="X5" i="13"/>
  <c r="X29" i="13"/>
  <c r="W5" i="13"/>
  <c r="W29" i="13"/>
  <c r="V5" i="13"/>
  <c r="V29" i="13"/>
  <c r="U5" i="13"/>
  <c r="U29" i="13"/>
  <c r="T5" i="13"/>
  <c r="T29" i="13"/>
  <c r="S5" i="13"/>
  <c r="S29" i="13"/>
  <c r="AF4" i="13"/>
  <c r="AF28" i="13"/>
  <c r="AE4" i="13"/>
  <c r="AE28" i="13"/>
  <c r="AD4" i="13"/>
  <c r="AD28" i="13"/>
  <c r="AC4" i="13"/>
  <c r="AC28" i="13"/>
  <c r="AB4" i="13"/>
  <c r="AB28" i="13"/>
  <c r="AA4" i="13"/>
  <c r="AA28" i="13"/>
  <c r="Z4" i="13"/>
  <c r="Z28" i="13"/>
  <c r="Y4" i="13"/>
  <c r="Y28" i="13"/>
  <c r="X4" i="13"/>
  <c r="X28" i="13"/>
  <c r="W4" i="13"/>
  <c r="W28" i="13"/>
  <c r="V4" i="13"/>
  <c r="V28" i="13"/>
  <c r="U4" i="13"/>
  <c r="U28" i="13"/>
  <c r="T4" i="13"/>
  <c r="T28" i="13"/>
  <c r="S4" i="13"/>
  <c r="S28" i="13"/>
  <c r="AF25" i="12"/>
  <c r="AF49" i="12"/>
  <c r="AE25" i="12"/>
  <c r="AE49" i="12"/>
  <c r="AD25" i="12"/>
  <c r="AD49" i="12"/>
  <c r="AC25" i="12"/>
  <c r="AC49" i="12"/>
  <c r="AB25" i="12"/>
  <c r="AB49" i="12"/>
  <c r="AA25" i="12"/>
  <c r="AA49" i="12"/>
  <c r="Z25" i="12"/>
  <c r="Z49" i="12"/>
  <c r="Y25" i="12"/>
  <c r="Y49" i="12"/>
  <c r="X25" i="12"/>
  <c r="X49" i="12"/>
  <c r="W25" i="12"/>
  <c r="W49" i="12"/>
  <c r="V25" i="12"/>
  <c r="V49" i="12"/>
  <c r="U25" i="12"/>
  <c r="U49" i="12"/>
  <c r="T25" i="12"/>
  <c r="T49" i="12"/>
  <c r="S25" i="12"/>
  <c r="S49" i="12"/>
  <c r="AF24" i="12"/>
  <c r="AF48" i="12"/>
  <c r="AE24" i="12"/>
  <c r="AE48" i="12"/>
  <c r="AD24" i="12"/>
  <c r="AD48" i="12"/>
  <c r="AC24" i="12"/>
  <c r="AC48" i="12"/>
  <c r="AB24" i="12"/>
  <c r="AB48" i="12"/>
  <c r="AA24" i="12"/>
  <c r="AA48" i="12"/>
  <c r="Z24" i="12"/>
  <c r="Z48" i="12"/>
  <c r="Y24" i="12"/>
  <c r="Y48" i="12"/>
  <c r="X24" i="12"/>
  <c r="X48" i="12"/>
  <c r="W24" i="12"/>
  <c r="W48" i="12"/>
  <c r="V24" i="12"/>
  <c r="V48" i="12"/>
  <c r="U24" i="12"/>
  <c r="U48" i="12"/>
  <c r="T24" i="12"/>
  <c r="T48" i="12"/>
  <c r="S24" i="12"/>
  <c r="S48" i="12"/>
  <c r="AF23" i="12"/>
  <c r="AF47" i="12"/>
  <c r="AE23" i="12"/>
  <c r="AE47" i="12"/>
  <c r="AD23" i="12"/>
  <c r="AD47" i="12"/>
  <c r="AC23" i="12"/>
  <c r="AC47" i="12"/>
  <c r="AB23" i="12"/>
  <c r="AB47" i="12"/>
  <c r="AA23" i="12"/>
  <c r="AA47" i="12"/>
  <c r="Z23" i="12"/>
  <c r="Z47" i="12"/>
  <c r="Y23" i="12"/>
  <c r="Y47" i="12"/>
  <c r="X23" i="12"/>
  <c r="X47" i="12"/>
  <c r="W23" i="12"/>
  <c r="W47" i="12"/>
  <c r="V23" i="12"/>
  <c r="V47" i="12"/>
  <c r="U23" i="12"/>
  <c r="U47" i="12"/>
  <c r="T23" i="12"/>
  <c r="T47" i="12"/>
  <c r="S23" i="12"/>
  <c r="S47" i="12"/>
  <c r="AF22" i="12"/>
  <c r="AF46" i="12"/>
  <c r="AE22" i="12"/>
  <c r="AE46" i="12"/>
  <c r="AD22" i="12"/>
  <c r="AD46" i="12"/>
  <c r="AC22" i="12"/>
  <c r="AC46" i="12"/>
  <c r="AB22" i="12"/>
  <c r="AB46" i="12"/>
  <c r="AA22" i="12"/>
  <c r="AA46" i="12"/>
  <c r="Z22" i="12"/>
  <c r="Z46" i="12"/>
  <c r="Y22" i="12"/>
  <c r="Y46" i="12"/>
  <c r="X22" i="12"/>
  <c r="X46" i="12"/>
  <c r="W22" i="12"/>
  <c r="W46" i="12"/>
  <c r="V22" i="12"/>
  <c r="V46" i="12"/>
  <c r="U22" i="12"/>
  <c r="U46" i="12"/>
  <c r="T22" i="12"/>
  <c r="T46" i="12"/>
  <c r="S22" i="12"/>
  <c r="S46" i="12"/>
  <c r="AF21" i="12"/>
  <c r="AF45" i="12"/>
  <c r="AE21" i="12"/>
  <c r="AE45" i="12"/>
  <c r="AD21" i="12"/>
  <c r="AD45" i="12"/>
  <c r="AC21" i="12"/>
  <c r="AC45" i="12"/>
  <c r="AB21" i="12"/>
  <c r="AB45" i="12"/>
  <c r="AA21" i="12"/>
  <c r="AA45" i="12"/>
  <c r="Z21" i="12"/>
  <c r="Z45" i="12"/>
  <c r="Y21" i="12"/>
  <c r="Y45" i="12"/>
  <c r="X21" i="12"/>
  <c r="X45" i="12"/>
  <c r="W21" i="12"/>
  <c r="W45" i="12"/>
  <c r="V21" i="12"/>
  <c r="V45" i="12"/>
  <c r="U21" i="12"/>
  <c r="U45" i="12"/>
  <c r="T21" i="12"/>
  <c r="T45" i="12"/>
  <c r="S21" i="12"/>
  <c r="S45" i="12"/>
  <c r="AF20" i="12"/>
  <c r="AF44" i="12"/>
  <c r="AE20" i="12"/>
  <c r="AE44" i="12"/>
  <c r="AD20" i="12"/>
  <c r="AD44" i="12"/>
  <c r="AC20" i="12"/>
  <c r="AC44" i="12"/>
  <c r="AB20" i="12"/>
  <c r="AB44" i="12"/>
  <c r="AA20" i="12"/>
  <c r="AA44" i="12"/>
  <c r="Z20" i="12"/>
  <c r="Z44" i="12"/>
  <c r="Y20" i="12"/>
  <c r="Y44" i="12"/>
  <c r="X20" i="12"/>
  <c r="X44" i="12"/>
  <c r="W20" i="12"/>
  <c r="W44" i="12"/>
  <c r="V20" i="12"/>
  <c r="V44" i="12"/>
  <c r="U20" i="12"/>
  <c r="U44" i="12"/>
  <c r="T20" i="12"/>
  <c r="T44" i="12"/>
  <c r="S20" i="12"/>
  <c r="S44" i="12"/>
  <c r="AF19" i="12"/>
  <c r="AF43" i="12"/>
  <c r="AE19" i="12"/>
  <c r="AE43" i="12"/>
  <c r="AD19" i="12"/>
  <c r="AD43" i="12"/>
  <c r="AC19" i="12"/>
  <c r="AC43" i="12"/>
  <c r="AB19" i="12"/>
  <c r="AB43" i="12"/>
  <c r="AA19" i="12"/>
  <c r="AA43" i="12"/>
  <c r="Z19" i="12"/>
  <c r="Z43" i="12"/>
  <c r="Y19" i="12"/>
  <c r="Y43" i="12"/>
  <c r="X19" i="12"/>
  <c r="X43" i="12"/>
  <c r="W19" i="12"/>
  <c r="W43" i="12"/>
  <c r="V19" i="12"/>
  <c r="V43" i="12"/>
  <c r="U19" i="12"/>
  <c r="U43" i="12"/>
  <c r="T19" i="12"/>
  <c r="T43" i="12"/>
  <c r="S19" i="12"/>
  <c r="S43" i="12"/>
  <c r="AF18" i="12"/>
  <c r="AF42" i="12"/>
  <c r="AE18" i="12"/>
  <c r="AE42" i="12"/>
  <c r="AD18" i="12"/>
  <c r="AD42" i="12"/>
  <c r="AC18" i="12"/>
  <c r="AC42" i="12"/>
  <c r="AB18" i="12"/>
  <c r="AB42" i="12"/>
  <c r="AA18" i="12"/>
  <c r="AA42" i="12"/>
  <c r="Z18" i="12"/>
  <c r="Z42" i="12"/>
  <c r="Y18" i="12"/>
  <c r="Y42" i="12"/>
  <c r="X18" i="12"/>
  <c r="X42" i="12"/>
  <c r="W18" i="12"/>
  <c r="W42" i="12"/>
  <c r="V18" i="12"/>
  <c r="V42" i="12"/>
  <c r="U18" i="12"/>
  <c r="U42" i="12"/>
  <c r="T18" i="12"/>
  <c r="T42" i="12"/>
  <c r="S18" i="12"/>
  <c r="S42" i="12"/>
  <c r="AF17" i="12"/>
  <c r="AF41" i="12"/>
  <c r="AE17" i="12"/>
  <c r="AE41" i="12"/>
  <c r="AD17" i="12"/>
  <c r="AD41" i="12"/>
  <c r="AC17" i="12"/>
  <c r="AC41" i="12"/>
  <c r="AB17" i="12"/>
  <c r="AB41" i="12"/>
  <c r="AA17" i="12"/>
  <c r="AA41" i="12"/>
  <c r="Z17" i="12"/>
  <c r="Z41" i="12"/>
  <c r="Y17" i="12"/>
  <c r="Y41" i="12"/>
  <c r="X17" i="12"/>
  <c r="X41" i="12"/>
  <c r="W17" i="12"/>
  <c r="W41" i="12"/>
  <c r="V17" i="12"/>
  <c r="V41" i="12"/>
  <c r="U17" i="12"/>
  <c r="U41" i="12"/>
  <c r="T17" i="12"/>
  <c r="T41" i="12"/>
  <c r="S17" i="12"/>
  <c r="S41" i="12"/>
  <c r="AF16" i="12"/>
  <c r="AF40" i="12"/>
  <c r="AE16" i="12"/>
  <c r="AE40" i="12"/>
  <c r="AD16" i="12"/>
  <c r="AD40" i="12"/>
  <c r="AC16" i="12"/>
  <c r="AC40" i="12"/>
  <c r="AB16" i="12"/>
  <c r="AB40" i="12"/>
  <c r="AA16" i="12"/>
  <c r="AA40" i="12"/>
  <c r="Z16" i="12"/>
  <c r="Z40" i="12"/>
  <c r="Y16" i="12"/>
  <c r="Y40" i="12"/>
  <c r="X16" i="12"/>
  <c r="X40" i="12"/>
  <c r="W16" i="12"/>
  <c r="W40" i="12"/>
  <c r="V16" i="12"/>
  <c r="V40" i="12"/>
  <c r="U16" i="12"/>
  <c r="U40" i="12"/>
  <c r="T16" i="12"/>
  <c r="T40" i="12"/>
  <c r="S16" i="12"/>
  <c r="S40" i="12"/>
  <c r="AF15" i="12"/>
  <c r="AF39" i="12"/>
  <c r="AE15" i="12"/>
  <c r="AE39" i="12"/>
  <c r="AD15" i="12"/>
  <c r="AD39" i="12"/>
  <c r="AC15" i="12"/>
  <c r="AC39" i="12"/>
  <c r="AB15" i="12"/>
  <c r="AB39" i="12"/>
  <c r="AA15" i="12"/>
  <c r="AA39" i="12"/>
  <c r="Z15" i="12"/>
  <c r="Z39" i="12"/>
  <c r="Y15" i="12"/>
  <c r="Y39" i="12"/>
  <c r="X15" i="12"/>
  <c r="X39" i="12"/>
  <c r="W15" i="12"/>
  <c r="W39" i="12"/>
  <c r="V15" i="12"/>
  <c r="V39" i="12"/>
  <c r="U15" i="12"/>
  <c r="U39" i="12"/>
  <c r="T15" i="12"/>
  <c r="T39" i="12"/>
  <c r="S15" i="12"/>
  <c r="S39" i="12"/>
  <c r="AF14" i="12"/>
  <c r="AF38" i="12"/>
  <c r="AE14" i="12"/>
  <c r="AE38" i="12"/>
  <c r="AD14" i="12"/>
  <c r="AD38" i="12"/>
  <c r="AC14" i="12"/>
  <c r="AC38" i="12"/>
  <c r="AB14" i="12"/>
  <c r="AB38" i="12"/>
  <c r="AA14" i="12"/>
  <c r="AA38" i="12"/>
  <c r="Z14" i="12"/>
  <c r="Z38" i="12"/>
  <c r="Y14" i="12"/>
  <c r="Y38" i="12"/>
  <c r="X14" i="12"/>
  <c r="X38" i="12"/>
  <c r="W14" i="12"/>
  <c r="W38" i="12"/>
  <c r="V14" i="12"/>
  <c r="V38" i="12"/>
  <c r="U14" i="12"/>
  <c r="U38" i="12"/>
  <c r="T14" i="12"/>
  <c r="T38" i="12"/>
  <c r="S14" i="12"/>
  <c r="S38" i="12"/>
  <c r="AF13" i="12"/>
  <c r="AF37" i="12"/>
  <c r="AE13" i="12"/>
  <c r="AE37" i="12"/>
  <c r="AD13" i="12"/>
  <c r="AD37" i="12"/>
  <c r="AC13" i="12"/>
  <c r="AC37" i="12"/>
  <c r="AB13" i="12"/>
  <c r="AB37" i="12"/>
  <c r="AA13" i="12"/>
  <c r="AA37" i="12"/>
  <c r="Z13" i="12"/>
  <c r="Z37" i="12"/>
  <c r="Y13" i="12"/>
  <c r="Y37" i="12"/>
  <c r="X13" i="12"/>
  <c r="X37" i="12"/>
  <c r="W13" i="12"/>
  <c r="W37" i="12"/>
  <c r="V13" i="12"/>
  <c r="V37" i="12"/>
  <c r="U13" i="12"/>
  <c r="U37" i="12"/>
  <c r="T13" i="12"/>
  <c r="T37" i="12"/>
  <c r="S13" i="12"/>
  <c r="S37" i="12"/>
  <c r="AF12" i="12"/>
  <c r="AF36" i="12"/>
  <c r="AE12" i="12"/>
  <c r="AE36" i="12"/>
  <c r="AD12" i="12"/>
  <c r="AD36" i="12"/>
  <c r="AC12" i="12"/>
  <c r="AC36" i="12"/>
  <c r="AB12" i="12"/>
  <c r="AB36" i="12"/>
  <c r="AA12" i="12"/>
  <c r="AA36" i="12"/>
  <c r="Z12" i="12"/>
  <c r="Z36" i="12"/>
  <c r="Y12" i="12"/>
  <c r="Y36" i="12"/>
  <c r="X12" i="12"/>
  <c r="X36" i="12"/>
  <c r="W12" i="12"/>
  <c r="W36" i="12"/>
  <c r="V12" i="12"/>
  <c r="V36" i="12"/>
  <c r="U12" i="12"/>
  <c r="U36" i="12"/>
  <c r="T12" i="12"/>
  <c r="T36" i="12"/>
  <c r="S12" i="12"/>
  <c r="S36" i="12"/>
  <c r="AF11" i="12"/>
  <c r="AF35" i="12"/>
  <c r="AE11" i="12"/>
  <c r="AE35" i="12"/>
  <c r="AD11" i="12"/>
  <c r="AD35" i="12"/>
  <c r="AC11" i="12"/>
  <c r="AC35" i="12"/>
  <c r="AB11" i="12"/>
  <c r="AB35" i="12"/>
  <c r="AA11" i="12"/>
  <c r="AA35" i="12"/>
  <c r="Z11" i="12"/>
  <c r="Z35" i="12"/>
  <c r="Y11" i="12"/>
  <c r="Y35" i="12"/>
  <c r="X11" i="12"/>
  <c r="X35" i="12"/>
  <c r="W11" i="12"/>
  <c r="W35" i="12"/>
  <c r="V11" i="12"/>
  <c r="V35" i="12"/>
  <c r="U11" i="12"/>
  <c r="U35" i="12"/>
  <c r="T11" i="12"/>
  <c r="T35" i="12"/>
  <c r="S11" i="12"/>
  <c r="S35" i="12"/>
  <c r="AF10" i="12"/>
  <c r="AF34" i="12"/>
  <c r="AE10" i="12"/>
  <c r="AE34" i="12"/>
  <c r="AD10" i="12"/>
  <c r="AD34" i="12"/>
  <c r="AC10" i="12"/>
  <c r="AC34" i="12"/>
  <c r="AB10" i="12"/>
  <c r="AB34" i="12"/>
  <c r="AA10" i="12"/>
  <c r="AA34" i="12"/>
  <c r="Z10" i="12"/>
  <c r="Z34" i="12"/>
  <c r="Y10" i="12"/>
  <c r="Y34" i="12"/>
  <c r="X10" i="12"/>
  <c r="X34" i="12"/>
  <c r="W10" i="12"/>
  <c r="W34" i="12"/>
  <c r="V10" i="12"/>
  <c r="V34" i="12"/>
  <c r="U10" i="12"/>
  <c r="U34" i="12"/>
  <c r="T10" i="12"/>
  <c r="T34" i="12"/>
  <c r="S10" i="12"/>
  <c r="S34" i="12"/>
  <c r="AF9" i="12"/>
  <c r="AF33" i="12"/>
  <c r="AE9" i="12"/>
  <c r="AE33" i="12"/>
  <c r="AD9" i="12"/>
  <c r="AD33" i="12"/>
  <c r="AC9" i="12"/>
  <c r="AC33" i="12"/>
  <c r="AB9" i="12"/>
  <c r="AB33" i="12"/>
  <c r="AA9" i="12"/>
  <c r="AA33" i="12"/>
  <c r="Z9" i="12"/>
  <c r="Z33" i="12"/>
  <c r="Y9" i="12"/>
  <c r="Y33" i="12"/>
  <c r="X9" i="12"/>
  <c r="X33" i="12"/>
  <c r="W9" i="12"/>
  <c r="W33" i="12"/>
  <c r="V9" i="12"/>
  <c r="V33" i="12"/>
  <c r="U9" i="12"/>
  <c r="U33" i="12"/>
  <c r="T9" i="12"/>
  <c r="T33" i="12"/>
  <c r="S9" i="12"/>
  <c r="S33" i="12"/>
  <c r="AF8" i="12"/>
  <c r="AF32" i="12"/>
  <c r="AE8" i="12"/>
  <c r="AE32" i="12"/>
  <c r="AD8" i="12"/>
  <c r="AD32" i="12"/>
  <c r="AC8" i="12"/>
  <c r="AC32" i="12"/>
  <c r="AB8" i="12"/>
  <c r="AB32" i="12"/>
  <c r="AA8" i="12"/>
  <c r="AA32" i="12"/>
  <c r="Z8" i="12"/>
  <c r="Z32" i="12"/>
  <c r="Y8" i="12"/>
  <c r="Y32" i="12"/>
  <c r="X8" i="12"/>
  <c r="X32" i="12"/>
  <c r="W8" i="12"/>
  <c r="W32" i="12"/>
  <c r="V8" i="12"/>
  <c r="V32" i="12"/>
  <c r="U8" i="12"/>
  <c r="U32" i="12"/>
  <c r="T8" i="12"/>
  <c r="T32" i="12"/>
  <c r="S8" i="12"/>
  <c r="S32" i="12"/>
  <c r="AF7" i="12"/>
  <c r="AF31" i="12"/>
  <c r="AE7" i="12"/>
  <c r="AE31" i="12"/>
  <c r="AD7" i="12"/>
  <c r="AD31" i="12"/>
  <c r="AC7" i="12"/>
  <c r="AC31" i="12"/>
  <c r="AB7" i="12"/>
  <c r="AB31" i="12"/>
  <c r="AA7" i="12"/>
  <c r="AA31" i="12"/>
  <c r="Z7" i="12"/>
  <c r="Z31" i="12"/>
  <c r="Y7" i="12"/>
  <c r="Y31" i="12"/>
  <c r="X7" i="12"/>
  <c r="X31" i="12"/>
  <c r="W7" i="12"/>
  <c r="W31" i="12"/>
  <c r="V7" i="12"/>
  <c r="V31" i="12"/>
  <c r="U7" i="12"/>
  <c r="U31" i="12"/>
  <c r="T7" i="12"/>
  <c r="T31" i="12"/>
  <c r="S7" i="12"/>
  <c r="S31" i="12"/>
  <c r="AF6" i="12"/>
  <c r="AF30" i="12"/>
  <c r="AE6" i="12"/>
  <c r="AE30" i="12"/>
  <c r="AD6" i="12"/>
  <c r="AD30" i="12"/>
  <c r="AC6" i="12"/>
  <c r="AC30" i="12"/>
  <c r="AB6" i="12"/>
  <c r="AB30" i="12"/>
  <c r="AA6" i="12"/>
  <c r="AA30" i="12"/>
  <c r="Z6" i="12"/>
  <c r="Z30" i="12"/>
  <c r="Y6" i="12"/>
  <c r="Y30" i="12"/>
  <c r="X6" i="12"/>
  <c r="X30" i="12"/>
  <c r="W6" i="12"/>
  <c r="W30" i="12"/>
  <c r="V6" i="12"/>
  <c r="V30" i="12"/>
  <c r="U6" i="12"/>
  <c r="U30" i="12"/>
  <c r="T6" i="12"/>
  <c r="T30" i="12"/>
  <c r="S6" i="12"/>
  <c r="S30" i="12"/>
  <c r="AF5" i="12"/>
  <c r="AF29" i="12"/>
  <c r="AE5" i="12"/>
  <c r="AE29" i="12"/>
  <c r="AD5" i="12"/>
  <c r="AD29" i="12"/>
  <c r="AC5" i="12"/>
  <c r="AC29" i="12"/>
  <c r="AB5" i="12"/>
  <c r="AB29" i="12"/>
  <c r="AA5" i="12"/>
  <c r="AA29" i="12"/>
  <c r="Z5" i="12"/>
  <c r="Z29" i="12"/>
  <c r="Y5" i="12"/>
  <c r="Y29" i="12"/>
  <c r="X5" i="12"/>
  <c r="X29" i="12"/>
  <c r="W5" i="12"/>
  <c r="W29" i="12"/>
  <c r="V5" i="12"/>
  <c r="V29" i="12"/>
  <c r="U5" i="12"/>
  <c r="U29" i="12"/>
  <c r="T5" i="12"/>
  <c r="T29" i="12"/>
  <c r="S5" i="12"/>
  <c r="S29" i="12"/>
  <c r="AF4" i="12"/>
  <c r="AF28" i="12"/>
  <c r="AE4" i="12"/>
  <c r="AE28" i="12"/>
  <c r="AD4" i="12"/>
  <c r="AD28" i="12"/>
  <c r="AC4" i="12"/>
  <c r="AC28" i="12"/>
  <c r="AB4" i="12"/>
  <c r="AB28" i="12"/>
  <c r="AA4" i="12"/>
  <c r="AA28" i="12"/>
  <c r="Z4" i="12"/>
  <c r="Z28" i="12"/>
  <c r="Y4" i="12"/>
  <c r="Y28" i="12"/>
  <c r="X4" i="12"/>
  <c r="X28" i="12"/>
  <c r="W4" i="12"/>
  <c r="W28" i="12"/>
  <c r="V4" i="12"/>
  <c r="V28" i="12"/>
  <c r="U4" i="12"/>
  <c r="U28" i="12"/>
  <c r="T4" i="12"/>
  <c r="T28" i="12"/>
  <c r="S4" i="12"/>
  <c r="S28" i="12"/>
  <c r="AF5" i="11"/>
  <c r="AF25" i="11"/>
  <c r="AF49" i="11"/>
  <c r="AE25" i="11"/>
  <c r="AE49" i="11"/>
  <c r="AD25" i="11"/>
  <c r="AD49" i="11"/>
  <c r="AC25" i="11"/>
  <c r="AC49" i="11"/>
  <c r="AB25" i="11"/>
  <c r="AB49" i="11"/>
  <c r="AA25" i="11"/>
  <c r="AA49" i="11"/>
  <c r="Z25" i="11"/>
  <c r="Z49" i="11"/>
  <c r="Y25" i="11"/>
  <c r="Y49" i="11"/>
  <c r="X25" i="11"/>
  <c r="X49" i="11"/>
  <c r="W25" i="11"/>
  <c r="W49" i="11"/>
  <c r="V25" i="11"/>
  <c r="V49" i="11"/>
  <c r="U25" i="11"/>
  <c r="U49" i="11"/>
  <c r="T25" i="11"/>
  <c r="T49" i="11"/>
  <c r="S25" i="11"/>
  <c r="S49" i="11"/>
  <c r="AF24" i="11"/>
  <c r="AF48" i="11"/>
  <c r="AE24" i="11"/>
  <c r="AE48" i="11"/>
  <c r="AD24" i="11"/>
  <c r="AD48" i="11"/>
  <c r="AC24" i="11"/>
  <c r="AC48" i="11"/>
  <c r="AB24" i="11"/>
  <c r="AB48" i="11"/>
  <c r="AA24" i="11"/>
  <c r="AA48" i="11"/>
  <c r="Z24" i="11"/>
  <c r="Z48" i="11"/>
  <c r="Y24" i="11"/>
  <c r="Y48" i="11"/>
  <c r="X24" i="11"/>
  <c r="X48" i="11"/>
  <c r="W24" i="11"/>
  <c r="W48" i="11"/>
  <c r="V24" i="11"/>
  <c r="V48" i="11"/>
  <c r="U24" i="11"/>
  <c r="U48" i="11"/>
  <c r="T24" i="11"/>
  <c r="T48" i="11"/>
  <c r="S24" i="11"/>
  <c r="S48" i="11"/>
  <c r="AF23" i="11"/>
  <c r="AF47" i="11"/>
  <c r="AE23" i="11"/>
  <c r="AE47" i="11"/>
  <c r="AD23" i="11"/>
  <c r="AD47" i="11"/>
  <c r="AC23" i="11"/>
  <c r="AC47" i="11"/>
  <c r="AB23" i="11"/>
  <c r="AB47" i="11"/>
  <c r="AA23" i="11"/>
  <c r="AA47" i="11"/>
  <c r="Z23" i="11"/>
  <c r="Z47" i="11"/>
  <c r="Y23" i="11"/>
  <c r="Y47" i="11"/>
  <c r="X23" i="11"/>
  <c r="X47" i="11"/>
  <c r="W23" i="11"/>
  <c r="W47" i="11"/>
  <c r="V23" i="11"/>
  <c r="V47" i="11"/>
  <c r="U23" i="11"/>
  <c r="U47" i="11"/>
  <c r="T23" i="11"/>
  <c r="T47" i="11"/>
  <c r="S23" i="11"/>
  <c r="S47" i="11"/>
  <c r="AF22" i="11"/>
  <c r="AF46" i="11"/>
  <c r="AE22" i="11"/>
  <c r="AE46" i="11"/>
  <c r="AD22" i="11"/>
  <c r="AD46" i="11"/>
  <c r="AC22" i="11"/>
  <c r="AC46" i="11"/>
  <c r="AB22" i="11"/>
  <c r="AB46" i="11"/>
  <c r="AA22" i="11"/>
  <c r="AA46" i="11"/>
  <c r="Z22" i="11"/>
  <c r="Z46" i="11"/>
  <c r="Y22" i="11"/>
  <c r="Y46" i="11"/>
  <c r="X22" i="11"/>
  <c r="X46" i="11"/>
  <c r="W22" i="11"/>
  <c r="W46" i="11"/>
  <c r="V22" i="11"/>
  <c r="V46" i="11"/>
  <c r="U22" i="11"/>
  <c r="U46" i="11"/>
  <c r="T22" i="11"/>
  <c r="T46" i="11"/>
  <c r="S22" i="11"/>
  <c r="S46" i="11"/>
  <c r="AF21" i="11"/>
  <c r="AF45" i="11"/>
  <c r="AE21" i="11"/>
  <c r="AE45" i="11"/>
  <c r="AD21" i="11"/>
  <c r="AD45" i="11"/>
  <c r="AC21" i="11"/>
  <c r="AC45" i="11"/>
  <c r="AB21" i="11"/>
  <c r="AB45" i="11"/>
  <c r="AA21" i="11"/>
  <c r="AA45" i="11"/>
  <c r="Z21" i="11"/>
  <c r="Z45" i="11"/>
  <c r="Y21" i="11"/>
  <c r="Y45" i="11"/>
  <c r="X21" i="11"/>
  <c r="X45" i="11"/>
  <c r="W21" i="11"/>
  <c r="W45" i="11"/>
  <c r="V21" i="11"/>
  <c r="V45" i="11"/>
  <c r="U21" i="11"/>
  <c r="U45" i="11"/>
  <c r="T21" i="11"/>
  <c r="T45" i="11"/>
  <c r="S21" i="11"/>
  <c r="S45" i="11"/>
  <c r="AF20" i="11"/>
  <c r="AF44" i="11"/>
  <c r="AE20" i="11"/>
  <c r="AE44" i="11"/>
  <c r="AD20" i="11"/>
  <c r="AD44" i="11"/>
  <c r="AC20" i="11"/>
  <c r="AC44" i="11"/>
  <c r="AB20" i="11"/>
  <c r="AB44" i="11"/>
  <c r="AA20" i="11"/>
  <c r="AA44" i="11"/>
  <c r="Z20" i="11"/>
  <c r="Z44" i="11"/>
  <c r="Y20" i="11"/>
  <c r="Y44" i="11"/>
  <c r="X20" i="11"/>
  <c r="X44" i="11"/>
  <c r="W20" i="11"/>
  <c r="W44" i="11"/>
  <c r="V20" i="11"/>
  <c r="V44" i="11"/>
  <c r="U20" i="11"/>
  <c r="U44" i="11"/>
  <c r="T20" i="11"/>
  <c r="T44" i="11"/>
  <c r="S20" i="11"/>
  <c r="S44" i="11"/>
  <c r="AF19" i="11"/>
  <c r="AF43" i="11"/>
  <c r="AE19" i="11"/>
  <c r="AE43" i="11"/>
  <c r="AD19" i="11"/>
  <c r="AD43" i="11"/>
  <c r="AC19" i="11"/>
  <c r="AC43" i="11"/>
  <c r="AB19" i="11"/>
  <c r="AB43" i="11"/>
  <c r="AA19" i="11"/>
  <c r="AA43" i="11"/>
  <c r="Z19" i="11"/>
  <c r="Z43" i="11"/>
  <c r="Y19" i="11"/>
  <c r="Y43" i="11"/>
  <c r="X19" i="11"/>
  <c r="X43" i="11"/>
  <c r="W19" i="11"/>
  <c r="W43" i="11"/>
  <c r="V19" i="11"/>
  <c r="V43" i="11"/>
  <c r="U19" i="11"/>
  <c r="U43" i="11"/>
  <c r="T19" i="11"/>
  <c r="T43" i="11"/>
  <c r="S19" i="11"/>
  <c r="S43" i="11"/>
  <c r="AF18" i="11"/>
  <c r="AF42" i="11"/>
  <c r="AE18" i="11"/>
  <c r="AE42" i="11"/>
  <c r="AD18" i="11"/>
  <c r="AD42" i="11"/>
  <c r="AC18" i="11"/>
  <c r="AC42" i="11"/>
  <c r="AB18" i="11"/>
  <c r="AB42" i="11"/>
  <c r="AA18" i="11"/>
  <c r="AA42" i="11"/>
  <c r="Z18" i="11"/>
  <c r="Z42" i="11"/>
  <c r="Y18" i="11"/>
  <c r="Y42" i="11"/>
  <c r="X18" i="11"/>
  <c r="X42" i="11"/>
  <c r="W18" i="11"/>
  <c r="W42" i="11"/>
  <c r="V18" i="11"/>
  <c r="V42" i="11"/>
  <c r="U18" i="11"/>
  <c r="U42" i="11"/>
  <c r="T18" i="11"/>
  <c r="T42" i="11"/>
  <c r="S18" i="11"/>
  <c r="S42" i="11"/>
  <c r="AF17" i="11"/>
  <c r="AF41" i="11"/>
  <c r="AE17" i="11"/>
  <c r="AE41" i="11"/>
  <c r="AD17" i="11"/>
  <c r="AD41" i="11"/>
  <c r="AC17" i="11"/>
  <c r="AC41" i="11"/>
  <c r="AB17" i="11"/>
  <c r="AB41" i="11"/>
  <c r="AA17" i="11"/>
  <c r="AA41" i="11"/>
  <c r="Z17" i="11"/>
  <c r="Z41" i="11"/>
  <c r="Y17" i="11"/>
  <c r="Y41" i="11"/>
  <c r="X17" i="11"/>
  <c r="X41" i="11"/>
  <c r="W17" i="11"/>
  <c r="W41" i="11"/>
  <c r="V17" i="11"/>
  <c r="V41" i="11"/>
  <c r="U17" i="11"/>
  <c r="U41" i="11"/>
  <c r="T17" i="11"/>
  <c r="T41" i="11"/>
  <c r="S17" i="11"/>
  <c r="S41" i="11"/>
  <c r="AF16" i="11"/>
  <c r="AF40" i="11"/>
  <c r="AE16" i="11"/>
  <c r="AE40" i="11"/>
  <c r="AD16" i="11"/>
  <c r="AD40" i="11"/>
  <c r="AC16" i="11"/>
  <c r="AC40" i="11"/>
  <c r="AB16" i="11"/>
  <c r="AB40" i="11"/>
  <c r="AA16" i="11"/>
  <c r="AA40" i="11"/>
  <c r="Z16" i="11"/>
  <c r="Z40" i="11"/>
  <c r="Y16" i="11"/>
  <c r="Y40" i="11"/>
  <c r="X16" i="11"/>
  <c r="X40" i="11"/>
  <c r="W16" i="11"/>
  <c r="W40" i="11"/>
  <c r="V16" i="11"/>
  <c r="V40" i="11"/>
  <c r="U16" i="11"/>
  <c r="U40" i="11"/>
  <c r="T16" i="11"/>
  <c r="T40" i="11"/>
  <c r="S16" i="11"/>
  <c r="S40" i="11"/>
  <c r="AF15" i="11"/>
  <c r="AF39" i="11"/>
  <c r="AE15" i="11"/>
  <c r="AE39" i="11"/>
  <c r="AD15" i="11"/>
  <c r="AD39" i="11"/>
  <c r="AC15" i="11"/>
  <c r="AC39" i="11"/>
  <c r="AB15" i="11"/>
  <c r="AB39" i="11"/>
  <c r="AA15" i="11"/>
  <c r="AA39" i="11"/>
  <c r="Z15" i="11"/>
  <c r="Z39" i="11"/>
  <c r="Y15" i="11"/>
  <c r="Y39" i="11"/>
  <c r="X15" i="11"/>
  <c r="X39" i="11"/>
  <c r="W15" i="11"/>
  <c r="W39" i="11"/>
  <c r="V15" i="11"/>
  <c r="V39" i="11"/>
  <c r="U15" i="11"/>
  <c r="U39" i="11"/>
  <c r="T15" i="11"/>
  <c r="T39" i="11"/>
  <c r="S15" i="11"/>
  <c r="S39" i="11"/>
  <c r="AF14" i="11"/>
  <c r="AF38" i="11"/>
  <c r="AE14" i="11"/>
  <c r="AE38" i="11"/>
  <c r="AD14" i="11"/>
  <c r="AD38" i="11"/>
  <c r="AC14" i="11"/>
  <c r="AC38" i="11"/>
  <c r="AB14" i="11"/>
  <c r="AB38" i="11"/>
  <c r="AA14" i="11"/>
  <c r="AA38" i="11"/>
  <c r="Z14" i="11"/>
  <c r="Z38" i="11"/>
  <c r="Y14" i="11"/>
  <c r="Y38" i="11"/>
  <c r="X14" i="11"/>
  <c r="X38" i="11"/>
  <c r="W14" i="11"/>
  <c r="W38" i="11"/>
  <c r="V14" i="11"/>
  <c r="V38" i="11"/>
  <c r="U14" i="11"/>
  <c r="U38" i="11"/>
  <c r="T14" i="11"/>
  <c r="T38" i="11"/>
  <c r="S14" i="11"/>
  <c r="S38" i="11"/>
  <c r="AF13" i="11"/>
  <c r="AF37" i="11"/>
  <c r="AE13" i="11"/>
  <c r="AE37" i="11"/>
  <c r="AD13" i="11"/>
  <c r="AD37" i="11"/>
  <c r="AC13" i="11"/>
  <c r="AC37" i="11"/>
  <c r="AB13" i="11"/>
  <c r="AB37" i="11"/>
  <c r="AA13" i="11"/>
  <c r="AA37" i="11"/>
  <c r="Z13" i="11"/>
  <c r="Z37" i="11"/>
  <c r="Y13" i="11"/>
  <c r="Y37" i="11"/>
  <c r="X13" i="11"/>
  <c r="X37" i="11"/>
  <c r="W13" i="11"/>
  <c r="W37" i="11"/>
  <c r="V13" i="11"/>
  <c r="V37" i="11"/>
  <c r="U13" i="11"/>
  <c r="U37" i="11"/>
  <c r="T13" i="11"/>
  <c r="T37" i="11"/>
  <c r="S13" i="11"/>
  <c r="S37" i="11"/>
  <c r="AF12" i="11"/>
  <c r="AF36" i="11"/>
  <c r="AE12" i="11"/>
  <c r="AE36" i="11"/>
  <c r="AD12" i="11"/>
  <c r="AD36" i="11"/>
  <c r="AC12" i="11"/>
  <c r="AC36" i="11"/>
  <c r="AB12" i="11"/>
  <c r="AB36" i="11"/>
  <c r="AA12" i="11"/>
  <c r="AA36" i="11"/>
  <c r="Z12" i="11"/>
  <c r="Z36" i="11"/>
  <c r="Y12" i="11"/>
  <c r="Y36" i="11"/>
  <c r="X12" i="11"/>
  <c r="X36" i="11"/>
  <c r="W12" i="11"/>
  <c r="W36" i="11"/>
  <c r="V12" i="11"/>
  <c r="V36" i="11"/>
  <c r="U12" i="11"/>
  <c r="U36" i="11"/>
  <c r="T12" i="11"/>
  <c r="T36" i="11"/>
  <c r="S12" i="11"/>
  <c r="S36" i="11"/>
  <c r="AF11" i="11"/>
  <c r="AF35" i="11"/>
  <c r="AE11" i="11"/>
  <c r="AE35" i="11"/>
  <c r="AD11" i="11"/>
  <c r="AD35" i="11"/>
  <c r="AC11" i="11"/>
  <c r="AC35" i="11"/>
  <c r="AB11" i="11"/>
  <c r="AB35" i="11"/>
  <c r="AA11" i="11"/>
  <c r="AA35" i="11"/>
  <c r="Z11" i="11"/>
  <c r="Z35" i="11"/>
  <c r="Y11" i="11"/>
  <c r="Y35" i="11"/>
  <c r="X11" i="11"/>
  <c r="X35" i="11"/>
  <c r="W11" i="11"/>
  <c r="W35" i="11"/>
  <c r="V11" i="11"/>
  <c r="V35" i="11"/>
  <c r="U11" i="11"/>
  <c r="U35" i="11"/>
  <c r="T11" i="11"/>
  <c r="T35" i="11"/>
  <c r="S11" i="11"/>
  <c r="S35" i="11"/>
  <c r="AF10" i="11"/>
  <c r="AF34" i="11"/>
  <c r="AE10" i="11"/>
  <c r="AE34" i="11"/>
  <c r="AD10" i="11"/>
  <c r="AD34" i="11"/>
  <c r="AC10" i="11"/>
  <c r="AC34" i="11"/>
  <c r="AB10" i="11"/>
  <c r="AB34" i="11"/>
  <c r="AA10" i="11"/>
  <c r="AA34" i="11"/>
  <c r="Z10" i="11"/>
  <c r="Z34" i="11"/>
  <c r="Y10" i="11"/>
  <c r="Y34" i="11"/>
  <c r="X10" i="11"/>
  <c r="X34" i="11"/>
  <c r="W10" i="11"/>
  <c r="W34" i="11"/>
  <c r="V10" i="11"/>
  <c r="V34" i="11"/>
  <c r="U10" i="11"/>
  <c r="U34" i="11"/>
  <c r="T10" i="11"/>
  <c r="T34" i="11"/>
  <c r="S10" i="11"/>
  <c r="S34" i="11"/>
  <c r="AF9" i="11"/>
  <c r="AF33" i="11"/>
  <c r="AE9" i="11"/>
  <c r="AE33" i="11"/>
  <c r="AD9" i="11"/>
  <c r="AD33" i="11"/>
  <c r="AC9" i="11"/>
  <c r="AC33" i="11"/>
  <c r="AB9" i="11"/>
  <c r="AB33" i="11"/>
  <c r="AA9" i="11"/>
  <c r="AA33" i="11"/>
  <c r="Z9" i="11"/>
  <c r="Z33" i="11"/>
  <c r="Y9" i="11"/>
  <c r="Y33" i="11"/>
  <c r="X9" i="11"/>
  <c r="X33" i="11"/>
  <c r="W9" i="11"/>
  <c r="W33" i="11"/>
  <c r="V9" i="11"/>
  <c r="V33" i="11"/>
  <c r="U9" i="11"/>
  <c r="U33" i="11"/>
  <c r="T9" i="11"/>
  <c r="T33" i="11"/>
  <c r="S9" i="11"/>
  <c r="S33" i="11"/>
  <c r="AF8" i="11"/>
  <c r="AF32" i="11"/>
  <c r="AE8" i="11"/>
  <c r="AE32" i="11"/>
  <c r="AD8" i="11"/>
  <c r="AD32" i="11"/>
  <c r="AC8" i="11"/>
  <c r="AC32" i="11"/>
  <c r="AB8" i="11"/>
  <c r="AB32" i="11"/>
  <c r="AA8" i="11"/>
  <c r="AA32" i="11"/>
  <c r="Z8" i="11"/>
  <c r="Z32" i="11"/>
  <c r="Y8" i="11"/>
  <c r="Y32" i="11"/>
  <c r="X8" i="11"/>
  <c r="X32" i="11"/>
  <c r="W8" i="11"/>
  <c r="W32" i="11"/>
  <c r="V8" i="11"/>
  <c r="V32" i="11"/>
  <c r="U8" i="11"/>
  <c r="U32" i="11"/>
  <c r="T8" i="11"/>
  <c r="T32" i="11"/>
  <c r="S8" i="11"/>
  <c r="S32" i="11"/>
  <c r="AF7" i="11"/>
  <c r="AF31" i="11"/>
  <c r="AE7" i="11"/>
  <c r="AE31" i="11"/>
  <c r="AD7" i="11"/>
  <c r="AD31" i="11"/>
  <c r="AC7" i="11"/>
  <c r="AC31" i="11"/>
  <c r="AB7" i="11"/>
  <c r="AB31" i="11"/>
  <c r="AA7" i="11"/>
  <c r="AA31" i="11"/>
  <c r="Z7" i="11"/>
  <c r="Z31" i="11"/>
  <c r="Y7" i="11"/>
  <c r="Y31" i="11"/>
  <c r="X7" i="11"/>
  <c r="X31" i="11"/>
  <c r="W7" i="11"/>
  <c r="W31" i="11"/>
  <c r="V7" i="11"/>
  <c r="V31" i="11"/>
  <c r="U7" i="11"/>
  <c r="U31" i="11"/>
  <c r="T7" i="11"/>
  <c r="T31" i="11"/>
  <c r="S7" i="11"/>
  <c r="S31" i="11"/>
  <c r="AF6" i="11"/>
  <c r="AF30" i="11"/>
  <c r="AE6" i="11"/>
  <c r="AE30" i="11"/>
  <c r="AD6" i="11"/>
  <c r="AD30" i="11"/>
  <c r="AC6" i="11"/>
  <c r="AC30" i="11"/>
  <c r="AB6" i="11"/>
  <c r="AB30" i="11"/>
  <c r="AA6" i="11"/>
  <c r="AA30" i="11"/>
  <c r="Z6" i="11"/>
  <c r="Z30" i="11"/>
  <c r="Y6" i="11"/>
  <c r="Y30" i="11"/>
  <c r="X6" i="11"/>
  <c r="X30" i="11"/>
  <c r="W6" i="11"/>
  <c r="W30" i="11"/>
  <c r="V6" i="11"/>
  <c r="V30" i="11"/>
  <c r="U6" i="11"/>
  <c r="U30" i="11"/>
  <c r="T6" i="11"/>
  <c r="T30" i="11"/>
  <c r="S6" i="11"/>
  <c r="S30" i="11"/>
  <c r="AF29" i="11"/>
  <c r="AE5" i="11"/>
  <c r="AE29" i="11"/>
  <c r="AD5" i="11"/>
  <c r="AD29" i="11"/>
  <c r="AC5" i="11"/>
  <c r="AC29" i="11"/>
  <c r="AB5" i="11"/>
  <c r="AB29" i="11"/>
  <c r="AA5" i="11"/>
  <c r="AA29" i="11"/>
  <c r="Z5" i="11"/>
  <c r="Z29" i="11"/>
  <c r="Y5" i="11"/>
  <c r="Y29" i="11"/>
  <c r="X5" i="11"/>
  <c r="X29" i="11"/>
  <c r="W5" i="11"/>
  <c r="W29" i="11"/>
  <c r="V5" i="11"/>
  <c r="V29" i="11"/>
  <c r="U5" i="11"/>
  <c r="U29" i="11"/>
  <c r="T5" i="11"/>
  <c r="T29" i="11"/>
  <c r="S5" i="11"/>
  <c r="S29" i="11"/>
  <c r="AF4" i="11"/>
  <c r="AF28" i="11"/>
  <c r="AE4" i="11"/>
  <c r="AE28" i="11"/>
  <c r="AD4" i="11"/>
  <c r="AD28" i="11"/>
  <c r="AC4" i="11"/>
  <c r="AC28" i="11"/>
  <c r="AB4" i="11"/>
  <c r="AB28" i="11"/>
  <c r="AA4" i="11"/>
  <c r="AA28" i="11"/>
  <c r="Z4" i="11"/>
  <c r="Z28" i="11"/>
  <c r="Y4" i="11"/>
  <c r="Y28" i="11"/>
  <c r="X4" i="11"/>
  <c r="X28" i="11"/>
  <c r="W4" i="11"/>
  <c r="W28" i="11"/>
  <c r="V4" i="11"/>
  <c r="V28" i="11"/>
  <c r="U4" i="11"/>
  <c r="U28" i="11"/>
  <c r="T4" i="11"/>
  <c r="T28" i="11"/>
  <c r="S4" i="11"/>
  <c r="S28" i="11"/>
  <c r="AF25" i="10"/>
  <c r="AF49" i="10"/>
  <c r="AE25" i="10"/>
  <c r="AE49" i="10"/>
  <c r="AD25" i="10"/>
  <c r="AD49" i="10"/>
  <c r="AC25" i="10"/>
  <c r="AC49" i="10"/>
  <c r="AB25" i="10"/>
  <c r="AB49" i="10"/>
  <c r="AA25" i="10"/>
  <c r="AA49" i="10"/>
  <c r="Z25" i="10"/>
  <c r="Z49" i="10"/>
  <c r="Y25" i="10"/>
  <c r="Y49" i="10"/>
  <c r="X25" i="10"/>
  <c r="X49" i="10"/>
  <c r="W25" i="10"/>
  <c r="W49" i="10"/>
  <c r="V25" i="10"/>
  <c r="V49" i="10"/>
  <c r="U25" i="10"/>
  <c r="U49" i="10"/>
  <c r="T25" i="10"/>
  <c r="T49" i="10"/>
  <c r="S25" i="10"/>
  <c r="S49" i="10"/>
  <c r="AF24" i="10"/>
  <c r="AF48" i="10"/>
  <c r="AE24" i="10"/>
  <c r="AE48" i="10"/>
  <c r="AD24" i="10"/>
  <c r="AD48" i="10"/>
  <c r="AC24" i="10"/>
  <c r="AC48" i="10"/>
  <c r="AB24" i="10"/>
  <c r="AB48" i="10"/>
  <c r="AA24" i="10"/>
  <c r="AA48" i="10"/>
  <c r="Z24" i="10"/>
  <c r="Z48" i="10"/>
  <c r="Y24" i="10"/>
  <c r="Y48" i="10"/>
  <c r="X24" i="10"/>
  <c r="X48" i="10"/>
  <c r="W24" i="10"/>
  <c r="W48" i="10"/>
  <c r="V24" i="10"/>
  <c r="V48" i="10"/>
  <c r="U24" i="10"/>
  <c r="U48" i="10"/>
  <c r="T24" i="10"/>
  <c r="T48" i="10"/>
  <c r="S24" i="10"/>
  <c r="S48" i="10"/>
  <c r="AF23" i="10"/>
  <c r="AF47" i="10"/>
  <c r="AE23" i="10"/>
  <c r="AE47" i="10"/>
  <c r="AD23" i="10"/>
  <c r="AD47" i="10"/>
  <c r="AC23" i="10"/>
  <c r="AC47" i="10"/>
  <c r="AB23" i="10"/>
  <c r="AB47" i="10"/>
  <c r="AA23" i="10"/>
  <c r="AA47" i="10"/>
  <c r="Z23" i="10"/>
  <c r="Z47" i="10"/>
  <c r="Y23" i="10"/>
  <c r="Y47" i="10"/>
  <c r="X23" i="10"/>
  <c r="X47" i="10"/>
  <c r="W23" i="10"/>
  <c r="W47" i="10"/>
  <c r="V23" i="10"/>
  <c r="V47" i="10"/>
  <c r="U23" i="10"/>
  <c r="U47" i="10"/>
  <c r="T23" i="10"/>
  <c r="T47" i="10"/>
  <c r="S23" i="10"/>
  <c r="S47" i="10"/>
  <c r="AF22" i="10"/>
  <c r="AF46" i="10"/>
  <c r="AE22" i="10"/>
  <c r="AE46" i="10"/>
  <c r="AD22" i="10"/>
  <c r="AD46" i="10"/>
  <c r="AC22" i="10"/>
  <c r="AC46" i="10"/>
  <c r="AB22" i="10"/>
  <c r="AB46" i="10"/>
  <c r="AA22" i="10"/>
  <c r="AA46" i="10"/>
  <c r="Z22" i="10"/>
  <c r="Z46" i="10"/>
  <c r="Y22" i="10"/>
  <c r="Y46" i="10"/>
  <c r="X22" i="10"/>
  <c r="X46" i="10"/>
  <c r="W22" i="10"/>
  <c r="W46" i="10"/>
  <c r="V22" i="10"/>
  <c r="V46" i="10"/>
  <c r="U22" i="10"/>
  <c r="U46" i="10"/>
  <c r="T22" i="10"/>
  <c r="T46" i="10"/>
  <c r="S22" i="10"/>
  <c r="S46" i="10"/>
  <c r="AF21" i="10"/>
  <c r="AF45" i="10"/>
  <c r="AE21" i="10"/>
  <c r="AE45" i="10"/>
  <c r="AD21" i="10"/>
  <c r="AD45" i="10"/>
  <c r="AC21" i="10"/>
  <c r="AC45" i="10"/>
  <c r="AB21" i="10"/>
  <c r="AB45" i="10"/>
  <c r="AA21" i="10"/>
  <c r="AA45" i="10"/>
  <c r="Z21" i="10"/>
  <c r="Z45" i="10"/>
  <c r="Y21" i="10"/>
  <c r="Y45" i="10"/>
  <c r="X21" i="10"/>
  <c r="X45" i="10"/>
  <c r="W21" i="10"/>
  <c r="W45" i="10"/>
  <c r="V21" i="10"/>
  <c r="V45" i="10"/>
  <c r="U21" i="10"/>
  <c r="U45" i="10"/>
  <c r="T21" i="10"/>
  <c r="T45" i="10"/>
  <c r="S21" i="10"/>
  <c r="S45" i="10"/>
  <c r="AF20" i="10"/>
  <c r="AF44" i="10"/>
  <c r="AE20" i="10"/>
  <c r="AE44" i="10"/>
  <c r="AD20" i="10"/>
  <c r="AD44" i="10"/>
  <c r="AC20" i="10"/>
  <c r="AC44" i="10"/>
  <c r="AB20" i="10"/>
  <c r="AB44" i="10"/>
  <c r="AA20" i="10"/>
  <c r="AA44" i="10"/>
  <c r="Z20" i="10"/>
  <c r="Z44" i="10"/>
  <c r="Y20" i="10"/>
  <c r="Y44" i="10"/>
  <c r="X20" i="10"/>
  <c r="X44" i="10"/>
  <c r="W20" i="10"/>
  <c r="W44" i="10"/>
  <c r="V20" i="10"/>
  <c r="V44" i="10"/>
  <c r="U20" i="10"/>
  <c r="U44" i="10"/>
  <c r="T20" i="10"/>
  <c r="T44" i="10"/>
  <c r="S20" i="10"/>
  <c r="S44" i="10"/>
  <c r="AF19" i="10"/>
  <c r="AF43" i="10"/>
  <c r="AE19" i="10"/>
  <c r="AE43" i="10"/>
  <c r="AD19" i="10"/>
  <c r="AD43" i="10"/>
  <c r="AC19" i="10"/>
  <c r="AC43" i="10"/>
  <c r="AB19" i="10"/>
  <c r="AB43" i="10"/>
  <c r="AA19" i="10"/>
  <c r="AA43" i="10"/>
  <c r="Z19" i="10"/>
  <c r="Z43" i="10"/>
  <c r="Y19" i="10"/>
  <c r="Y43" i="10"/>
  <c r="X19" i="10"/>
  <c r="X43" i="10"/>
  <c r="W19" i="10"/>
  <c r="W43" i="10"/>
  <c r="V19" i="10"/>
  <c r="V43" i="10"/>
  <c r="U19" i="10"/>
  <c r="U43" i="10"/>
  <c r="T19" i="10"/>
  <c r="T43" i="10"/>
  <c r="S19" i="10"/>
  <c r="S43" i="10"/>
  <c r="AF18" i="10"/>
  <c r="AF42" i="10"/>
  <c r="AE18" i="10"/>
  <c r="AE42" i="10"/>
  <c r="AD18" i="10"/>
  <c r="AD42" i="10"/>
  <c r="AC18" i="10"/>
  <c r="AC42" i="10"/>
  <c r="AB18" i="10"/>
  <c r="AB42" i="10"/>
  <c r="AA18" i="10"/>
  <c r="AA42" i="10"/>
  <c r="Z18" i="10"/>
  <c r="Z42" i="10"/>
  <c r="Y18" i="10"/>
  <c r="Y42" i="10"/>
  <c r="X18" i="10"/>
  <c r="X42" i="10"/>
  <c r="W18" i="10"/>
  <c r="W42" i="10"/>
  <c r="V18" i="10"/>
  <c r="V42" i="10"/>
  <c r="U18" i="10"/>
  <c r="U42" i="10"/>
  <c r="T18" i="10"/>
  <c r="T42" i="10"/>
  <c r="S18" i="10"/>
  <c r="S42" i="10"/>
  <c r="AF17" i="10"/>
  <c r="AF41" i="10"/>
  <c r="AE17" i="10"/>
  <c r="AE41" i="10"/>
  <c r="AD17" i="10"/>
  <c r="AD41" i="10"/>
  <c r="AC17" i="10"/>
  <c r="AC41" i="10"/>
  <c r="AB17" i="10"/>
  <c r="AB41" i="10"/>
  <c r="AA17" i="10"/>
  <c r="AA41" i="10"/>
  <c r="Z17" i="10"/>
  <c r="Z41" i="10"/>
  <c r="Y17" i="10"/>
  <c r="Y41" i="10"/>
  <c r="X17" i="10"/>
  <c r="X41" i="10"/>
  <c r="W17" i="10"/>
  <c r="W41" i="10"/>
  <c r="V17" i="10"/>
  <c r="V41" i="10"/>
  <c r="U17" i="10"/>
  <c r="U41" i="10"/>
  <c r="T17" i="10"/>
  <c r="T41" i="10"/>
  <c r="S17" i="10"/>
  <c r="S41" i="10"/>
  <c r="AF16" i="10"/>
  <c r="AF40" i="10"/>
  <c r="AE16" i="10"/>
  <c r="AE40" i="10"/>
  <c r="AD16" i="10"/>
  <c r="AD40" i="10"/>
  <c r="AC16" i="10"/>
  <c r="AC40" i="10"/>
  <c r="AB16" i="10"/>
  <c r="AB40" i="10"/>
  <c r="AA16" i="10"/>
  <c r="AA40" i="10"/>
  <c r="Z16" i="10"/>
  <c r="Z40" i="10"/>
  <c r="Y16" i="10"/>
  <c r="Y40" i="10"/>
  <c r="X16" i="10"/>
  <c r="X40" i="10"/>
  <c r="W16" i="10"/>
  <c r="W40" i="10"/>
  <c r="V16" i="10"/>
  <c r="V40" i="10"/>
  <c r="U16" i="10"/>
  <c r="U40" i="10"/>
  <c r="T16" i="10"/>
  <c r="T40" i="10"/>
  <c r="S16" i="10"/>
  <c r="S40" i="10"/>
  <c r="AF15" i="10"/>
  <c r="AF39" i="10"/>
  <c r="AE15" i="10"/>
  <c r="AE39" i="10"/>
  <c r="AD15" i="10"/>
  <c r="AD39" i="10"/>
  <c r="AC15" i="10"/>
  <c r="AC39" i="10"/>
  <c r="AB15" i="10"/>
  <c r="AB39" i="10"/>
  <c r="AA15" i="10"/>
  <c r="AA39" i="10"/>
  <c r="Z15" i="10"/>
  <c r="Z39" i="10"/>
  <c r="Y15" i="10"/>
  <c r="Y39" i="10"/>
  <c r="X15" i="10"/>
  <c r="X39" i="10"/>
  <c r="W15" i="10"/>
  <c r="W39" i="10"/>
  <c r="V15" i="10"/>
  <c r="V39" i="10"/>
  <c r="U15" i="10"/>
  <c r="U39" i="10"/>
  <c r="T15" i="10"/>
  <c r="T39" i="10"/>
  <c r="S15" i="10"/>
  <c r="S39" i="10"/>
  <c r="AF14" i="10"/>
  <c r="AF38" i="10"/>
  <c r="AE14" i="10"/>
  <c r="AE38" i="10"/>
  <c r="AD14" i="10"/>
  <c r="AD38" i="10"/>
  <c r="AC14" i="10"/>
  <c r="AC38" i="10"/>
  <c r="AB14" i="10"/>
  <c r="AB38" i="10"/>
  <c r="AA14" i="10"/>
  <c r="AA38" i="10"/>
  <c r="Z14" i="10"/>
  <c r="Z38" i="10"/>
  <c r="Y14" i="10"/>
  <c r="Y38" i="10"/>
  <c r="X14" i="10"/>
  <c r="X38" i="10"/>
  <c r="W14" i="10"/>
  <c r="W38" i="10"/>
  <c r="V14" i="10"/>
  <c r="V38" i="10"/>
  <c r="U14" i="10"/>
  <c r="U38" i="10"/>
  <c r="T14" i="10"/>
  <c r="T38" i="10"/>
  <c r="S14" i="10"/>
  <c r="S38" i="10"/>
  <c r="AF13" i="10"/>
  <c r="AF37" i="10"/>
  <c r="AE13" i="10"/>
  <c r="AE37" i="10"/>
  <c r="AD13" i="10"/>
  <c r="AD37" i="10"/>
  <c r="AC13" i="10"/>
  <c r="AC37" i="10"/>
  <c r="AB13" i="10"/>
  <c r="AB37" i="10"/>
  <c r="AA13" i="10"/>
  <c r="AA37" i="10"/>
  <c r="Z13" i="10"/>
  <c r="Z37" i="10"/>
  <c r="Y13" i="10"/>
  <c r="Y37" i="10"/>
  <c r="X13" i="10"/>
  <c r="X37" i="10"/>
  <c r="W13" i="10"/>
  <c r="W37" i="10"/>
  <c r="V13" i="10"/>
  <c r="V37" i="10"/>
  <c r="U13" i="10"/>
  <c r="U37" i="10"/>
  <c r="T13" i="10"/>
  <c r="T37" i="10"/>
  <c r="S13" i="10"/>
  <c r="S37" i="10"/>
  <c r="AF12" i="10"/>
  <c r="AF36" i="10"/>
  <c r="AE12" i="10"/>
  <c r="AE36" i="10"/>
  <c r="AD12" i="10"/>
  <c r="AD36" i="10"/>
  <c r="AC12" i="10"/>
  <c r="AC36" i="10"/>
  <c r="AB12" i="10"/>
  <c r="AB36" i="10"/>
  <c r="AA12" i="10"/>
  <c r="AA36" i="10"/>
  <c r="Z12" i="10"/>
  <c r="Z36" i="10"/>
  <c r="Y12" i="10"/>
  <c r="Y36" i="10"/>
  <c r="X12" i="10"/>
  <c r="X36" i="10"/>
  <c r="W12" i="10"/>
  <c r="W36" i="10"/>
  <c r="V12" i="10"/>
  <c r="V36" i="10"/>
  <c r="U12" i="10"/>
  <c r="U36" i="10"/>
  <c r="T12" i="10"/>
  <c r="T36" i="10"/>
  <c r="S12" i="10"/>
  <c r="S36" i="10"/>
  <c r="AF11" i="10"/>
  <c r="AF35" i="10"/>
  <c r="AE11" i="10"/>
  <c r="AE35" i="10"/>
  <c r="AD11" i="10"/>
  <c r="AD35" i="10"/>
  <c r="AC11" i="10"/>
  <c r="AC35" i="10"/>
  <c r="AB11" i="10"/>
  <c r="AB35" i="10"/>
  <c r="AA11" i="10"/>
  <c r="AA35" i="10"/>
  <c r="Z11" i="10"/>
  <c r="Z35" i="10"/>
  <c r="Y11" i="10"/>
  <c r="Y35" i="10"/>
  <c r="X11" i="10"/>
  <c r="X35" i="10"/>
  <c r="W11" i="10"/>
  <c r="W35" i="10"/>
  <c r="V11" i="10"/>
  <c r="V35" i="10"/>
  <c r="U11" i="10"/>
  <c r="U35" i="10"/>
  <c r="T11" i="10"/>
  <c r="T35" i="10"/>
  <c r="S11" i="10"/>
  <c r="S35" i="10"/>
  <c r="AF10" i="10"/>
  <c r="AF34" i="10"/>
  <c r="AE10" i="10"/>
  <c r="AE34" i="10"/>
  <c r="AD10" i="10"/>
  <c r="AD34" i="10"/>
  <c r="AC10" i="10"/>
  <c r="AC34" i="10"/>
  <c r="AB10" i="10"/>
  <c r="AB34" i="10"/>
  <c r="AA10" i="10"/>
  <c r="AA34" i="10"/>
  <c r="Z10" i="10"/>
  <c r="Z34" i="10"/>
  <c r="Y10" i="10"/>
  <c r="Y34" i="10"/>
  <c r="X10" i="10"/>
  <c r="X34" i="10"/>
  <c r="W10" i="10"/>
  <c r="W34" i="10"/>
  <c r="V10" i="10"/>
  <c r="V34" i="10"/>
  <c r="U10" i="10"/>
  <c r="U34" i="10"/>
  <c r="T10" i="10"/>
  <c r="T34" i="10"/>
  <c r="S10" i="10"/>
  <c r="S34" i="10"/>
  <c r="AF9" i="10"/>
  <c r="AF33" i="10"/>
  <c r="AE9" i="10"/>
  <c r="AE33" i="10"/>
  <c r="AD9" i="10"/>
  <c r="AD33" i="10"/>
  <c r="AC9" i="10"/>
  <c r="AC33" i="10"/>
  <c r="AB9" i="10"/>
  <c r="AB33" i="10"/>
  <c r="AA9" i="10"/>
  <c r="AA33" i="10"/>
  <c r="Z9" i="10"/>
  <c r="Z33" i="10"/>
  <c r="Y9" i="10"/>
  <c r="Y33" i="10"/>
  <c r="X9" i="10"/>
  <c r="X33" i="10"/>
  <c r="W9" i="10"/>
  <c r="W33" i="10"/>
  <c r="V9" i="10"/>
  <c r="V33" i="10"/>
  <c r="U9" i="10"/>
  <c r="U33" i="10"/>
  <c r="T9" i="10"/>
  <c r="T33" i="10"/>
  <c r="S9" i="10"/>
  <c r="S33" i="10"/>
  <c r="AF8" i="10"/>
  <c r="AF32" i="10"/>
  <c r="AE8" i="10"/>
  <c r="AE32" i="10"/>
  <c r="AD8" i="10"/>
  <c r="AD32" i="10"/>
  <c r="AC8" i="10"/>
  <c r="AC32" i="10"/>
  <c r="AB8" i="10"/>
  <c r="AB32" i="10"/>
  <c r="AA8" i="10"/>
  <c r="AA32" i="10"/>
  <c r="Z8" i="10"/>
  <c r="Z32" i="10"/>
  <c r="Y8" i="10"/>
  <c r="Y32" i="10"/>
  <c r="X8" i="10"/>
  <c r="X32" i="10"/>
  <c r="W8" i="10"/>
  <c r="W32" i="10"/>
  <c r="V8" i="10"/>
  <c r="V32" i="10"/>
  <c r="U8" i="10"/>
  <c r="U32" i="10"/>
  <c r="T8" i="10"/>
  <c r="T32" i="10"/>
  <c r="S8" i="10"/>
  <c r="S32" i="10"/>
  <c r="AF7" i="10"/>
  <c r="AF31" i="10"/>
  <c r="AE7" i="10"/>
  <c r="AE31" i="10"/>
  <c r="AD7" i="10"/>
  <c r="AD31" i="10"/>
  <c r="AC7" i="10"/>
  <c r="AC31" i="10"/>
  <c r="AB7" i="10"/>
  <c r="AB31" i="10"/>
  <c r="AA7" i="10"/>
  <c r="AA31" i="10"/>
  <c r="Z7" i="10"/>
  <c r="Z31" i="10"/>
  <c r="Y7" i="10"/>
  <c r="Y31" i="10"/>
  <c r="X7" i="10"/>
  <c r="X31" i="10"/>
  <c r="W7" i="10"/>
  <c r="W31" i="10"/>
  <c r="V7" i="10"/>
  <c r="V31" i="10"/>
  <c r="U7" i="10"/>
  <c r="U31" i="10"/>
  <c r="T7" i="10"/>
  <c r="T31" i="10"/>
  <c r="S7" i="10"/>
  <c r="S31" i="10"/>
  <c r="AF6" i="10"/>
  <c r="AF30" i="10"/>
  <c r="AE6" i="10"/>
  <c r="AE30" i="10"/>
  <c r="AD6" i="10"/>
  <c r="AD30" i="10"/>
  <c r="AC6" i="10"/>
  <c r="AC30" i="10"/>
  <c r="AB6" i="10"/>
  <c r="AB30" i="10"/>
  <c r="AA6" i="10"/>
  <c r="AA30" i="10"/>
  <c r="Z6" i="10"/>
  <c r="Z30" i="10"/>
  <c r="Y6" i="10"/>
  <c r="Y30" i="10"/>
  <c r="X6" i="10"/>
  <c r="X30" i="10"/>
  <c r="W6" i="10"/>
  <c r="W30" i="10"/>
  <c r="V6" i="10"/>
  <c r="V30" i="10"/>
  <c r="U6" i="10"/>
  <c r="U30" i="10"/>
  <c r="T6" i="10"/>
  <c r="T30" i="10"/>
  <c r="S6" i="10"/>
  <c r="S30" i="10"/>
  <c r="AF5" i="10"/>
  <c r="AF29" i="10"/>
  <c r="AE5" i="10"/>
  <c r="AE29" i="10"/>
  <c r="AD5" i="10"/>
  <c r="AD29" i="10"/>
  <c r="AC5" i="10"/>
  <c r="AC29" i="10"/>
  <c r="AB5" i="10"/>
  <c r="AB29" i="10"/>
  <c r="AA5" i="10"/>
  <c r="AA29" i="10"/>
  <c r="Z5" i="10"/>
  <c r="Z29" i="10"/>
  <c r="Y5" i="10"/>
  <c r="Y29" i="10"/>
  <c r="X5" i="10"/>
  <c r="X29" i="10"/>
  <c r="W5" i="10"/>
  <c r="W29" i="10"/>
  <c r="V5" i="10"/>
  <c r="V29" i="10"/>
  <c r="U5" i="10"/>
  <c r="U29" i="10"/>
  <c r="T5" i="10"/>
  <c r="T29" i="10"/>
  <c r="S5" i="10"/>
  <c r="S29" i="10"/>
  <c r="AF4" i="10"/>
  <c r="AF28" i="10"/>
  <c r="AE4" i="10"/>
  <c r="AE28" i="10"/>
  <c r="AD4" i="10"/>
  <c r="AD28" i="10"/>
  <c r="AC4" i="10"/>
  <c r="AC28" i="10"/>
  <c r="AB4" i="10"/>
  <c r="AB28" i="10"/>
  <c r="AA4" i="10"/>
  <c r="AA28" i="10"/>
  <c r="Z4" i="10"/>
  <c r="Z28" i="10"/>
  <c r="Y4" i="10"/>
  <c r="Y28" i="10"/>
  <c r="X4" i="10"/>
  <c r="X28" i="10"/>
  <c r="W4" i="10"/>
  <c r="W28" i="10"/>
  <c r="V4" i="10"/>
  <c r="V28" i="10"/>
  <c r="U4" i="10"/>
  <c r="U28" i="10"/>
  <c r="T4" i="10"/>
  <c r="T28" i="10"/>
  <c r="S4" i="10"/>
  <c r="S28" i="10"/>
  <c r="AF25" i="9"/>
  <c r="AF49" i="9"/>
  <c r="AE25" i="9"/>
  <c r="AE49" i="9"/>
  <c r="AD25" i="9"/>
  <c r="AD49" i="9"/>
  <c r="AC25" i="9"/>
  <c r="AC49" i="9"/>
  <c r="AB25" i="9"/>
  <c r="AB49" i="9"/>
  <c r="AA25" i="9"/>
  <c r="AA49" i="9"/>
  <c r="Z25" i="9"/>
  <c r="Z49" i="9"/>
  <c r="Y25" i="9"/>
  <c r="Y49" i="9"/>
  <c r="X25" i="9"/>
  <c r="X49" i="9"/>
  <c r="W25" i="9"/>
  <c r="W49" i="9"/>
  <c r="V25" i="9"/>
  <c r="V49" i="9"/>
  <c r="U25" i="9"/>
  <c r="U49" i="9"/>
  <c r="T25" i="9"/>
  <c r="T49" i="9"/>
  <c r="S25" i="9"/>
  <c r="S49" i="9"/>
  <c r="AF24" i="9"/>
  <c r="AF48" i="9"/>
  <c r="AE24" i="9"/>
  <c r="AE48" i="9"/>
  <c r="AD24" i="9"/>
  <c r="AD48" i="9"/>
  <c r="AC24" i="9"/>
  <c r="AC48" i="9"/>
  <c r="AB24" i="9"/>
  <c r="AB48" i="9"/>
  <c r="AA24" i="9"/>
  <c r="AA48" i="9"/>
  <c r="Z24" i="9"/>
  <c r="Z48" i="9"/>
  <c r="Y24" i="9"/>
  <c r="Y48" i="9"/>
  <c r="X24" i="9"/>
  <c r="X48" i="9"/>
  <c r="W24" i="9"/>
  <c r="W48" i="9"/>
  <c r="V24" i="9"/>
  <c r="V48" i="9"/>
  <c r="U24" i="9"/>
  <c r="U48" i="9"/>
  <c r="T24" i="9"/>
  <c r="T48" i="9"/>
  <c r="S24" i="9"/>
  <c r="S48" i="9"/>
  <c r="AF23" i="9"/>
  <c r="AF47" i="9"/>
  <c r="AE23" i="9"/>
  <c r="AE47" i="9"/>
  <c r="AD23" i="9"/>
  <c r="AD47" i="9"/>
  <c r="AC23" i="9"/>
  <c r="AC47" i="9"/>
  <c r="AB23" i="9"/>
  <c r="AB47" i="9"/>
  <c r="AA23" i="9"/>
  <c r="AA47" i="9"/>
  <c r="Z23" i="9"/>
  <c r="Z47" i="9"/>
  <c r="Y23" i="9"/>
  <c r="Y47" i="9"/>
  <c r="X23" i="9"/>
  <c r="X47" i="9"/>
  <c r="W23" i="9"/>
  <c r="W47" i="9"/>
  <c r="V23" i="9"/>
  <c r="V47" i="9"/>
  <c r="U23" i="9"/>
  <c r="U47" i="9"/>
  <c r="T23" i="9"/>
  <c r="T47" i="9"/>
  <c r="S23" i="9"/>
  <c r="S47" i="9"/>
  <c r="AF22" i="9"/>
  <c r="AF46" i="9"/>
  <c r="AE22" i="9"/>
  <c r="AE46" i="9"/>
  <c r="AD22" i="9"/>
  <c r="AD46" i="9"/>
  <c r="AC22" i="9"/>
  <c r="AC46" i="9"/>
  <c r="AB22" i="9"/>
  <c r="AB46" i="9"/>
  <c r="AA22" i="9"/>
  <c r="AA46" i="9"/>
  <c r="Z22" i="9"/>
  <c r="Z46" i="9"/>
  <c r="Y22" i="9"/>
  <c r="Y46" i="9"/>
  <c r="X22" i="9"/>
  <c r="X46" i="9"/>
  <c r="W22" i="9"/>
  <c r="W46" i="9"/>
  <c r="V22" i="9"/>
  <c r="V46" i="9"/>
  <c r="U22" i="9"/>
  <c r="U46" i="9"/>
  <c r="T22" i="9"/>
  <c r="T46" i="9"/>
  <c r="S22" i="9"/>
  <c r="S46" i="9"/>
  <c r="AF21" i="9"/>
  <c r="AF45" i="9"/>
  <c r="AE21" i="9"/>
  <c r="AE45" i="9"/>
  <c r="AD21" i="9"/>
  <c r="AD45" i="9"/>
  <c r="AC21" i="9"/>
  <c r="AC45" i="9"/>
  <c r="AB21" i="9"/>
  <c r="AB45" i="9"/>
  <c r="AA21" i="9"/>
  <c r="AA45" i="9"/>
  <c r="Z21" i="9"/>
  <c r="Z45" i="9"/>
  <c r="Y21" i="9"/>
  <c r="Y45" i="9"/>
  <c r="X21" i="9"/>
  <c r="X45" i="9"/>
  <c r="W21" i="9"/>
  <c r="W45" i="9"/>
  <c r="V21" i="9"/>
  <c r="V45" i="9"/>
  <c r="U21" i="9"/>
  <c r="U45" i="9"/>
  <c r="T21" i="9"/>
  <c r="T45" i="9"/>
  <c r="S21" i="9"/>
  <c r="S45" i="9"/>
  <c r="AF20" i="9"/>
  <c r="AF44" i="9"/>
  <c r="AE20" i="9"/>
  <c r="AE44" i="9"/>
  <c r="AD20" i="9"/>
  <c r="AD44" i="9"/>
  <c r="AC20" i="9"/>
  <c r="AC44" i="9"/>
  <c r="AB20" i="9"/>
  <c r="AB44" i="9"/>
  <c r="AA20" i="9"/>
  <c r="AA44" i="9"/>
  <c r="Z20" i="9"/>
  <c r="Z44" i="9"/>
  <c r="Y20" i="9"/>
  <c r="Y44" i="9"/>
  <c r="X20" i="9"/>
  <c r="X44" i="9"/>
  <c r="W20" i="9"/>
  <c r="W44" i="9"/>
  <c r="V20" i="9"/>
  <c r="V44" i="9"/>
  <c r="U20" i="9"/>
  <c r="U44" i="9"/>
  <c r="T20" i="9"/>
  <c r="T44" i="9"/>
  <c r="S20" i="9"/>
  <c r="S44" i="9"/>
  <c r="AF19" i="9"/>
  <c r="AF43" i="9"/>
  <c r="AE19" i="9"/>
  <c r="AE43" i="9"/>
  <c r="AD19" i="9"/>
  <c r="AD43" i="9"/>
  <c r="AC19" i="9"/>
  <c r="AC43" i="9"/>
  <c r="AB19" i="9"/>
  <c r="AB43" i="9"/>
  <c r="AA19" i="9"/>
  <c r="AA43" i="9"/>
  <c r="Z19" i="9"/>
  <c r="Z43" i="9"/>
  <c r="Y19" i="9"/>
  <c r="Y43" i="9"/>
  <c r="X19" i="9"/>
  <c r="X43" i="9"/>
  <c r="W19" i="9"/>
  <c r="W43" i="9"/>
  <c r="V19" i="9"/>
  <c r="V43" i="9"/>
  <c r="U19" i="9"/>
  <c r="U43" i="9"/>
  <c r="T19" i="9"/>
  <c r="T43" i="9"/>
  <c r="S19" i="9"/>
  <c r="S43" i="9"/>
  <c r="AF18" i="9"/>
  <c r="AF42" i="9"/>
  <c r="AE18" i="9"/>
  <c r="AE42" i="9"/>
  <c r="AD18" i="9"/>
  <c r="AD42" i="9"/>
  <c r="AC18" i="9"/>
  <c r="AC42" i="9"/>
  <c r="AB18" i="9"/>
  <c r="AB42" i="9"/>
  <c r="AA18" i="9"/>
  <c r="AA42" i="9"/>
  <c r="Z18" i="9"/>
  <c r="Z42" i="9"/>
  <c r="Y18" i="9"/>
  <c r="Y42" i="9"/>
  <c r="X18" i="9"/>
  <c r="X42" i="9"/>
  <c r="W18" i="9"/>
  <c r="W42" i="9"/>
  <c r="V18" i="9"/>
  <c r="V42" i="9"/>
  <c r="U18" i="9"/>
  <c r="U42" i="9"/>
  <c r="T18" i="9"/>
  <c r="T42" i="9"/>
  <c r="S18" i="9"/>
  <c r="S42" i="9"/>
  <c r="AF17" i="9"/>
  <c r="AF41" i="9"/>
  <c r="AE17" i="9"/>
  <c r="AE41" i="9"/>
  <c r="AD17" i="9"/>
  <c r="AD41" i="9"/>
  <c r="AC17" i="9"/>
  <c r="AC41" i="9"/>
  <c r="AB17" i="9"/>
  <c r="AB41" i="9"/>
  <c r="AA17" i="9"/>
  <c r="AA41" i="9"/>
  <c r="Z17" i="9"/>
  <c r="Z41" i="9"/>
  <c r="Y17" i="9"/>
  <c r="Y41" i="9"/>
  <c r="X17" i="9"/>
  <c r="X41" i="9"/>
  <c r="W17" i="9"/>
  <c r="W41" i="9"/>
  <c r="V17" i="9"/>
  <c r="V41" i="9"/>
  <c r="U17" i="9"/>
  <c r="U41" i="9"/>
  <c r="T17" i="9"/>
  <c r="T41" i="9"/>
  <c r="S17" i="9"/>
  <c r="S41" i="9"/>
  <c r="AF16" i="9"/>
  <c r="AF40" i="9"/>
  <c r="AE16" i="9"/>
  <c r="AE40" i="9"/>
  <c r="AD16" i="9"/>
  <c r="AD40" i="9"/>
  <c r="AC16" i="9"/>
  <c r="AC40" i="9"/>
  <c r="AB16" i="9"/>
  <c r="AB40" i="9"/>
  <c r="AA16" i="9"/>
  <c r="AA40" i="9"/>
  <c r="Z16" i="9"/>
  <c r="Z40" i="9"/>
  <c r="Y16" i="9"/>
  <c r="Y40" i="9"/>
  <c r="X16" i="9"/>
  <c r="X40" i="9"/>
  <c r="W16" i="9"/>
  <c r="W40" i="9"/>
  <c r="V16" i="9"/>
  <c r="V40" i="9"/>
  <c r="U16" i="9"/>
  <c r="U40" i="9"/>
  <c r="T16" i="9"/>
  <c r="T40" i="9"/>
  <c r="S16" i="9"/>
  <c r="S40" i="9"/>
  <c r="AF15" i="9"/>
  <c r="AF39" i="9"/>
  <c r="AE15" i="9"/>
  <c r="AE39" i="9"/>
  <c r="AD15" i="9"/>
  <c r="AD39" i="9"/>
  <c r="AC15" i="9"/>
  <c r="AC39" i="9"/>
  <c r="AB15" i="9"/>
  <c r="AB39" i="9"/>
  <c r="AA15" i="9"/>
  <c r="AA39" i="9"/>
  <c r="Z15" i="9"/>
  <c r="Z39" i="9"/>
  <c r="Y15" i="9"/>
  <c r="Y39" i="9"/>
  <c r="X15" i="9"/>
  <c r="X39" i="9"/>
  <c r="W15" i="9"/>
  <c r="W39" i="9"/>
  <c r="V15" i="9"/>
  <c r="V39" i="9"/>
  <c r="U15" i="9"/>
  <c r="U39" i="9"/>
  <c r="T15" i="9"/>
  <c r="T39" i="9"/>
  <c r="S15" i="9"/>
  <c r="S39" i="9"/>
  <c r="AF14" i="9"/>
  <c r="AF38" i="9"/>
  <c r="AE14" i="9"/>
  <c r="AE38" i="9"/>
  <c r="AD14" i="9"/>
  <c r="AD38" i="9"/>
  <c r="AC14" i="9"/>
  <c r="AC38" i="9"/>
  <c r="AB14" i="9"/>
  <c r="AB38" i="9"/>
  <c r="AA14" i="9"/>
  <c r="AA38" i="9"/>
  <c r="Z14" i="9"/>
  <c r="Z38" i="9"/>
  <c r="Y14" i="9"/>
  <c r="Y38" i="9"/>
  <c r="X14" i="9"/>
  <c r="X38" i="9"/>
  <c r="W14" i="9"/>
  <c r="W38" i="9"/>
  <c r="V14" i="9"/>
  <c r="V38" i="9"/>
  <c r="U14" i="9"/>
  <c r="U38" i="9"/>
  <c r="T14" i="9"/>
  <c r="T38" i="9"/>
  <c r="S14" i="9"/>
  <c r="S38" i="9"/>
  <c r="AF13" i="9"/>
  <c r="AF37" i="9"/>
  <c r="AE13" i="9"/>
  <c r="AE37" i="9"/>
  <c r="AD13" i="9"/>
  <c r="AD37" i="9"/>
  <c r="AC13" i="9"/>
  <c r="AC37" i="9"/>
  <c r="AB13" i="9"/>
  <c r="AB37" i="9"/>
  <c r="AA13" i="9"/>
  <c r="AA37" i="9"/>
  <c r="Z13" i="9"/>
  <c r="Z37" i="9"/>
  <c r="Y13" i="9"/>
  <c r="Y37" i="9"/>
  <c r="X13" i="9"/>
  <c r="X37" i="9"/>
  <c r="W13" i="9"/>
  <c r="W37" i="9"/>
  <c r="V13" i="9"/>
  <c r="V37" i="9"/>
  <c r="U13" i="9"/>
  <c r="U37" i="9"/>
  <c r="T13" i="9"/>
  <c r="T37" i="9"/>
  <c r="S13" i="9"/>
  <c r="S37" i="9"/>
  <c r="AF12" i="9"/>
  <c r="AF36" i="9"/>
  <c r="AE12" i="9"/>
  <c r="AE36" i="9"/>
  <c r="AD12" i="9"/>
  <c r="AD36" i="9"/>
  <c r="AC12" i="9"/>
  <c r="AC36" i="9"/>
  <c r="AB12" i="9"/>
  <c r="AB36" i="9"/>
  <c r="AA12" i="9"/>
  <c r="AA36" i="9"/>
  <c r="Z12" i="9"/>
  <c r="Z36" i="9"/>
  <c r="Y12" i="9"/>
  <c r="Y36" i="9"/>
  <c r="X12" i="9"/>
  <c r="X36" i="9"/>
  <c r="W12" i="9"/>
  <c r="W36" i="9"/>
  <c r="V12" i="9"/>
  <c r="V36" i="9"/>
  <c r="U12" i="9"/>
  <c r="U36" i="9"/>
  <c r="T12" i="9"/>
  <c r="T36" i="9"/>
  <c r="S12" i="9"/>
  <c r="S36" i="9"/>
  <c r="AF11" i="9"/>
  <c r="AF35" i="9"/>
  <c r="AE11" i="9"/>
  <c r="AE35" i="9"/>
  <c r="AD11" i="9"/>
  <c r="AD35" i="9"/>
  <c r="AC11" i="9"/>
  <c r="AC35" i="9"/>
  <c r="AB11" i="9"/>
  <c r="AB35" i="9"/>
  <c r="AA11" i="9"/>
  <c r="AA35" i="9"/>
  <c r="Z11" i="9"/>
  <c r="Z35" i="9"/>
  <c r="Y11" i="9"/>
  <c r="Y35" i="9"/>
  <c r="X11" i="9"/>
  <c r="X35" i="9"/>
  <c r="W11" i="9"/>
  <c r="W35" i="9"/>
  <c r="V11" i="9"/>
  <c r="V35" i="9"/>
  <c r="U11" i="9"/>
  <c r="U35" i="9"/>
  <c r="T11" i="9"/>
  <c r="T35" i="9"/>
  <c r="S11" i="9"/>
  <c r="S35" i="9"/>
  <c r="AF10" i="9"/>
  <c r="AF34" i="9"/>
  <c r="AE10" i="9"/>
  <c r="AE34" i="9"/>
  <c r="AD10" i="9"/>
  <c r="AD34" i="9"/>
  <c r="AC10" i="9"/>
  <c r="AC34" i="9"/>
  <c r="AB10" i="9"/>
  <c r="AB34" i="9"/>
  <c r="AA10" i="9"/>
  <c r="AA34" i="9"/>
  <c r="Z10" i="9"/>
  <c r="Z34" i="9"/>
  <c r="Y10" i="9"/>
  <c r="Y34" i="9"/>
  <c r="X10" i="9"/>
  <c r="X34" i="9"/>
  <c r="W10" i="9"/>
  <c r="W34" i="9"/>
  <c r="V10" i="9"/>
  <c r="V34" i="9"/>
  <c r="U10" i="9"/>
  <c r="U34" i="9"/>
  <c r="T10" i="9"/>
  <c r="T34" i="9"/>
  <c r="S10" i="9"/>
  <c r="S34" i="9"/>
  <c r="AF9" i="9"/>
  <c r="AF33" i="9"/>
  <c r="AE9" i="9"/>
  <c r="AE33" i="9"/>
  <c r="AD9" i="9"/>
  <c r="AD33" i="9"/>
  <c r="AC9" i="9"/>
  <c r="AC33" i="9"/>
  <c r="AB9" i="9"/>
  <c r="AB33" i="9"/>
  <c r="AA9" i="9"/>
  <c r="AA33" i="9"/>
  <c r="Z9" i="9"/>
  <c r="Z33" i="9"/>
  <c r="Y9" i="9"/>
  <c r="Y33" i="9"/>
  <c r="X9" i="9"/>
  <c r="X33" i="9"/>
  <c r="W9" i="9"/>
  <c r="W33" i="9"/>
  <c r="V9" i="9"/>
  <c r="V33" i="9"/>
  <c r="U9" i="9"/>
  <c r="U33" i="9"/>
  <c r="T9" i="9"/>
  <c r="T33" i="9"/>
  <c r="S9" i="9"/>
  <c r="S33" i="9"/>
  <c r="AF8" i="9"/>
  <c r="AF32" i="9"/>
  <c r="AE8" i="9"/>
  <c r="AE32" i="9"/>
  <c r="AD8" i="9"/>
  <c r="AD32" i="9"/>
  <c r="AC8" i="9"/>
  <c r="AC32" i="9"/>
  <c r="AB8" i="9"/>
  <c r="AB32" i="9"/>
  <c r="AA8" i="9"/>
  <c r="AA32" i="9"/>
  <c r="Z8" i="9"/>
  <c r="Z32" i="9"/>
  <c r="Y8" i="9"/>
  <c r="Y32" i="9"/>
  <c r="X8" i="9"/>
  <c r="X32" i="9"/>
  <c r="W8" i="9"/>
  <c r="W32" i="9"/>
  <c r="V8" i="9"/>
  <c r="V32" i="9"/>
  <c r="U8" i="9"/>
  <c r="U32" i="9"/>
  <c r="T8" i="9"/>
  <c r="T32" i="9"/>
  <c r="S8" i="9"/>
  <c r="S32" i="9"/>
  <c r="AF7" i="9"/>
  <c r="AF31" i="9"/>
  <c r="AE7" i="9"/>
  <c r="AE31" i="9"/>
  <c r="AD7" i="9"/>
  <c r="AD31" i="9"/>
  <c r="AC7" i="9"/>
  <c r="AC31" i="9"/>
  <c r="AB7" i="9"/>
  <c r="AB31" i="9"/>
  <c r="AA7" i="9"/>
  <c r="AA31" i="9"/>
  <c r="Z7" i="9"/>
  <c r="Z31" i="9"/>
  <c r="Y7" i="9"/>
  <c r="Y31" i="9"/>
  <c r="X7" i="9"/>
  <c r="X31" i="9"/>
  <c r="W7" i="9"/>
  <c r="W31" i="9"/>
  <c r="V7" i="9"/>
  <c r="V31" i="9"/>
  <c r="U7" i="9"/>
  <c r="U31" i="9"/>
  <c r="T7" i="9"/>
  <c r="T31" i="9"/>
  <c r="S7" i="9"/>
  <c r="S31" i="9"/>
  <c r="AF6" i="9"/>
  <c r="AF30" i="9"/>
  <c r="AE6" i="9"/>
  <c r="AE30" i="9"/>
  <c r="AD6" i="9"/>
  <c r="AD30" i="9"/>
  <c r="AC6" i="9"/>
  <c r="AC30" i="9"/>
  <c r="AB6" i="9"/>
  <c r="AB30" i="9"/>
  <c r="AA6" i="9"/>
  <c r="AA30" i="9"/>
  <c r="Z6" i="9"/>
  <c r="Z30" i="9"/>
  <c r="Y6" i="9"/>
  <c r="Y30" i="9"/>
  <c r="X6" i="9"/>
  <c r="X30" i="9"/>
  <c r="W6" i="9"/>
  <c r="W30" i="9"/>
  <c r="V6" i="9"/>
  <c r="V30" i="9"/>
  <c r="U6" i="9"/>
  <c r="U30" i="9"/>
  <c r="T6" i="9"/>
  <c r="T30" i="9"/>
  <c r="S6" i="9"/>
  <c r="S30" i="9"/>
  <c r="AF5" i="9"/>
  <c r="AF29" i="9"/>
  <c r="AE5" i="9"/>
  <c r="AE29" i="9"/>
  <c r="AD5" i="9"/>
  <c r="AD29" i="9"/>
  <c r="AC5" i="9"/>
  <c r="AC29" i="9"/>
  <c r="AB5" i="9"/>
  <c r="AB29" i="9"/>
  <c r="AA5" i="9"/>
  <c r="AA29" i="9"/>
  <c r="Z5" i="9"/>
  <c r="Z29" i="9"/>
  <c r="Y5" i="9"/>
  <c r="Y29" i="9"/>
  <c r="X5" i="9"/>
  <c r="X29" i="9"/>
  <c r="W5" i="9"/>
  <c r="W29" i="9"/>
  <c r="V5" i="9"/>
  <c r="V29" i="9"/>
  <c r="U5" i="9"/>
  <c r="U29" i="9"/>
  <c r="T5" i="9"/>
  <c r="T29" i="9"/>
  <c r="S5" i="9"/>
  <c r="S29" i="9"/>
  <c r="AF4" i="9"/>
  <c r="AF28" i="9"/>
  <c r="AE4" i="9"/>
  <c r="AE28" i="9"/>
  <c r="AD4" i="9"/>
  <c r="AD28" i="9"/>
  <c r="AC4" i="9"/>
  <c r="AC28" i="9"/>
  <c r="AB4" i="9"/>
  <c r="AB28" i="9"/>
  <c r="AA4" i="9"/>
  <c r="AA28" i="9"/>
  <c r="Z4" i="9"/>
  <c r="Z28" i="9"/>
  <c r="Y4" i="9"/>
  <c r="Y28" i="9"/>
  <c r="X4" i="9"/>
  <c r="X28" i="9"/>
  <c r="W4" i="9"/>
  <c r="W28" i="9"/>
  <c r="V4" i="9"/>
  <c r="V28" i="9"/>
  <c r="U4" i="9"/>
  <c r="U28" i="9"/>
  <c r="T4" i="9"/>
  <c r="T28" i="9"/>
  <c r="S4" i="9"/>
  <c r="S28" i="9"/>
  <c r="AF25" i="8"/>
  <c r="AF49" i="8"/>
  <c r="AE25" i="8"/>
  <c r="AE49" i="8"/>
  <c r="AD25" i="8"/>
  <c r="AD49" i="8"/>
  <c r="AC25" i="8"/>
  <c r="AC49" i="8"/>
  <c r="AB25" i="8"/>
  <c r="AB49" i="8"/>
  <c r="AA25" i="8"/>
  <c r="AA49" i="8"/>
  <c r="Z25" i="8"/>
  <c r="Z49" i="8"/>
  <c r="Y25" i="8"/>
  <c r="Y49" i="8"/>
  <c r="X25" i="8"/>
  <c r="X49" i="8"/>
  <c r="W25" i="8"/>
  <c r="W49" i="8"/>
  <c r="V25" i="8"/>
  <c r="V49" i="8"/>
  <c r="U25" i="8"/>
  <c r="U49" i="8"/>
  <c r="T25" i="8"/>
  <c r="T49" i="8"/>
  <c r="S25" i="8"/>
  <c r="S49" i="8"/>
  <c r="AF24" i="8"/>
  <c r="AF48" i="8"/>
  <c r="AE24" i="8"/>
  <c r="AE48" i="8"/>
  <c r="AD24" i="8"/>
  <c r="AD48" i="8"/>
  <c r="AC24" i="8"/>
  <c r="AC48" i="8"/>
  <c r="AB24" i="8"/>
  <c r="AB48" i="8"/>
  <c r="AA24" i="8"/>
  <c r="AA48" i="8"/>
  <c r="Z24" i="8"/>
  <c r="Z48" i="8"/>
  <c r="Y24" i="8"/>
  <c r="Y48" i="8"/>
  <c r="X24" i="8"/>
  <c r="X48" i="8"/>
  <c r="W24" i="8"/>
  <c r="W48" i="8"/>
  <c r="V24" i="8"/>
  <c r="V48" i="8"/>
  <c r="U24" i="8"/>
  <c r="U48" i="8"/>
  <c r="T24" i="8"/>
  <c r="T48" i="8"/>
  <c r="S24" i="8"/>
  <c r="S48" i="8"/>
  <c r="AF23" i="8"/>
  <c r="AF47" i="8"/>
  <c r="AE23" i="8"/>
  <c r="AE47" i="8"/>
  <c r="AD23" i="8"/>
  <c r="AD47" i="8"/>
  <c r="AC23" i="8"/>
  <c r="AC47" i="8"/>
  <c r="AB23" i="8"/>
  <c r="AB47" i="8"/>
  <c r="AA23" i="8"/>
  <c r="AA47" i="8"/>
  <c r="Z23" i="8"/>
  <c r="Z47" i="8"/>
  <c r="Y23" i="8"/>
  <c r="Y47" i="8"/>
  <c r="X23" i="8"/>
  <c r="X47" i="8"/>
  <c r="W23" i="8"/>
  <c r="W47" i="8"/>
  <c r="V23" i="8"/>
  <c r="V47" i="8"/>
  <c r="U23" i="8"/>
  <c r="U47" i="8"/>
  <c r="T23" i="8"/>
  <c r="T47" i="8"/>
  <c r="S23" i="8"/>
  <c r="S47" i="8"/>
  <c r="AF22" i="8"/>
  <c r="AF46" i="8"/>
  <c r="AE22" i="8"/>
  <c r="AE46" i="8"/>
  <c r="AD22" i="8"/>
  <c r="AD46" i="8"/>
  <c r="AC22" i="8"/>
  <c r="AC46" i="8"/>
  <c r="AB22" i="8"/>
  <c r="AB46" i="8"/>
  <c r="AA22" i="8"/>
  <c r="AA46" i="8"/>
  <c r="Z22" i="8"/>
  <c r="Z46" i="8"/>
  <c r="Y22" i="8"/>
  <c r="Y46" i="8"/>
  <c r="X22" i="8"/>
  <c r="X46" i="8"/>
  <c r="W22" i="8"/>
  <c r="W46" i="8"/>
  <c r="V22" i="8"/>
  <c r="V46" i="8"/>
  <c r="U22" i="8"/>
  <c r="U46" i="8"/>
  <c r="T22" i="8"/>
  <c r="T46" i="8"/>
  <c r="S22" i="8"/>
  <c r="S46" i="8"/>
  <c r="AF21" i="8"/>
  <c r="AF45" i="8"/>
  <c r="AE21" i="8"/>
  <c r="AE45" i="8"/>
  <c r="AD21" i="8"/>
  <c r="AD45" i="8"/>
  <c r="AC21" i="8"/>
  <c r="AC45" i="8"/>
  <c r="AB21" i="8"/>
  <c r="AB45" i="8"/>
  <c r="AA21" i="8"/>
  <c r="AA45" i="8"/>
  <c r="Z21" i="8"/>
  <c r="Z45" i="8"/>
  <c r="Y21" i="8"/>
  <c r="Y45" i="8"/>
  <c r="X21" i="8"/>
  <c r="X45" i="8"/>
  <c r="W21" i="8"/>
  <c r="W45" i="8"/>
  <c r="V21" i="8"/>
  <c r="V45" i="8"/>
  <c r="U21" i="8"/>
  <c r="U45" i="8"/>
  <c r="T21" i="8"/>
  <c r="T45" i="8"/>
  <c r="S21" i="8"/>
  <c r="S45" i="8"/>
  <c r="AF20" i="8"/>
  <c r="AF44" i="8"/>
  <c r="AE20" i="8"/>
  <c r="AE44" i="8"/>
  <c r="AD20" i="8"/>
  <c r="AD44" i="8"/>
  <c r="AC20" i="8"/>
  <c r="AC44" i="8"/>
  <c r="AB20" i="8"/>
  <c r="AB44" i="8"/>
  <c r="AA20" i="8"/>
  <c r="AA44" i="8"/>
  <c r="Z20" i="8"/>
  <c r="Z44" i="8"/>
  <c r="Y20" i="8"/>
  <c r="Y44" i="8"/>
  <c r="X20" i="8"/>
  <c r="X44" i="8"/>
  <c r="W20" i="8"/>
  <c r="W44" i="8"/>
  <c r="V20" i="8"/>
  <c r="V44" i="8"/>
  <c r="U20" i="8"/>
  <c r="U44" i="8"/>
  <c r="T20" i="8"/>
  <c r="T44" i="8"/>
  <c r="S20" i="8"/>
  <c r="S44" i="8"/>
  <c r="AF19" i="8"/>
  <c r="AF43" i="8"/>
  <c r="AE19" i="8"/>
  <c r="AE43" i="8"/>
  <c r="AD19" i="8"/>
  <c r="AD43" i="8"/>
  <c r="AC19" i="8"/>
  <c r="AC43" i="8"/>
  <c r="AB19" i="8"/>
  <c r="AB43" i="8"/>
  <c r="AA19" i="8"/>
  <c r="AA43" i="8"/>
  <c r="Z19" i="8"/>
  <c r="Z43" i="8"/>
  <c r="Y19" i="8"/>
  <c r="Y43" i="8"/>
  <c r="X19" i="8"/>
  <c r="X43" i="8"/>
  <c r="W19" i="8"/>
  <c r="W43" i="8"/>
  <c r="V19" i="8"/>
  <c r="V43" i="8"/>
  <c r="U19" i="8"/>
  <c r="U43" i="8"/>
  <c r="T19" i="8"/>
  <c r="T43" i="8"/>
  <c r="S19" i="8"/>
  <c r="S43" i="8"/>
  <c r="AF18" i="8"/>
  <c r="AF42" i="8"/>
  <c r="AE18" i="8"/>
  <c r="AE42" i="8"/>
  <c r="AD18" i="8"/>
  <c r="AD42" i="8"/>
  <c r="AC18" i="8"/>
  <c r="AC42" i="8"/>
  <c r="AB18" i="8"/>
  <c r="AB42" i="8"/>
  <c r="AA18" i="8"/>
  <c r="AA42" i="8"/>
  <c r="Z18" i="8"/>
  <c r="Z42" i="8"/>
  <c r="Y18" i="8"/>
  <c r="Y42" i="8"/>
  <c r="X18" i="8"/>
  <c r="X42" i="8"/>
  <c r="W18" i="8"/>
  <c r="W42" i="8"/>
  <c r="V18" i="8"/>
  <c r="V42" i="8"/>
  <c r="U18" i="8"/>
  <c r="U42" i="8"/>
  <c r="T18" i="8"/>
  <c r="T42" i="8"/>
  <c r="S18" i="8"/>
  <c r="S42" i="8"/>
  <c r="AF17" i="8"/>
  <c r="AF41" i="8"/>
  <c r="AE17" i="8"/>
  <c r="AE41" i="8"/>
  <c r="AD17" i="8"/>
  <c r="AD41" i="8"/>
  <c r="AC17" i="8"/>
  <c r="AC41" i="8"/>
  <c r="AB17" i="8"/>
  <c r="AB41" i="8"/>
  <c r="AA17" i="8"/>
  <c r="AA41" i="8"/>
  <c r="Z17" i="8"/>
  <c r="Z41" i="8"/>
  <c r="Y17" i="8"/>
  <c r="Y41" i="8"/>
  <c r="X17" i="8"/>
  <c r="X41" i="8"/>
  <c r="W17" i="8"/>
  <c r="W41" i="8"/>
  <c r="V17" i="8"/>
  <c r="V41" i="8"/>
  <c r="U17" i="8"/>
  <c r="U41" i="8"/>
  <c r="T17" i="8"/>
  <c r="T41" i="8"/>
  <c r="S17" i="8"/>
  <c r="S41" i="8"/>
  <c r="AF16" i="8"/>
  <c r="AF40" i="8"/>
  <c r="AE16" i="8"/>
  <c r="AE40" i="8"/>
  <c r="AD16" i="8"/>
  <c r="AD40" i="8"/>
  <c r="AC16" i="8"/>
  <c r="AC40" i="8"/>
  <c r="AB16" i="8"/>
  <c r="AB40" i="8"/>
  <c r="AA16" i="8"/>
  <c r="AA40" i="8"/>
  <c r="Z16" i="8"/>
  <c r="Z40" i="8"/>
  <c r="Y16" i="8"/>
  <c r="Y40" i="8"/>
  <c r="X16" i="8"/>
  <c r="X40" i="8"/>
  <c r="W16" i="8"/>
  <c r="W40" i="8"/>
  <c r="V16" i="8"/>
  <c r="V40" i="8"/>
  <c r="U16" i="8"/>
  <c r="U40" i="8"/>
  <c r="T16" i="8"/>
  <c r="T40" i="8"/>
  <c r="S16" i="8"/>
  <c r="S40" i="8"/>
  <c r="AF15" i="8"/>
  <c r="AF39" i="8"/>
  <c r="AE15" i="8"/>
  <c r="AE39" i="8"/>
  <c r="AD15" i="8"/>
  <c r="AD39" i="8"/>
  <c r="AC15" i="8"/>
  <c r="AC39" i="8"/>
  <c r="AB15" i="8"/>
  <c r="AB39" i="8"/>
  <c r="AA15" i="8"/>
  <c r="AA39" i="8"/>
  <c r="Z15" i="8"/>
  <c r="Z39" i="8"/>
  <c r="Y15" i="8"/>
  <c r="Y39" i="8"/>
  <c r="X15" i="8"/>
  <c r="X39" i="8"/>
  <c r="W15" i="8"/>
  <c r="W39" i="8"/>
  <c r="V15" i="8"/>
  <c r="V39" i="8"/>
  <c r="U15" i="8"/>
  <c r="U39" i="8"/>
  <c r="T15" i="8"/>
  <c r="T39" i="8"/>
  <c r="S15" i="8"/>
  <c r="S39" i="8"/>
  <c r="AF14" i="8"/>
  <c r="AF38" i="8"/>
  <c r="AE14" i="8"/>
  <c r="AE38" i="8"/>
  <c r="AD14" i="8"/>
  <c r="AD38" i="8"/>
  <c r="AC14" i="8"/>
  <c r="AC38" i="8"/>
  <c r="AB14" i="8"/>
  <c r="AB38" i="8"/>
  <c r="AA14" i="8"/>
  <c r="AA38" i="8"/>
  <c r="Z14" i="8"/>
  <c r="Z38" i="8"/>
  <c r="Y14" i="8"/>
  <c r="Y38" i="8"/>
  <c r="X14" i="8"/>
  <c r="X38" i="8"/>
  <c r="W14" i="8"/>
  <c r="W38" i="8"/>
  <c r="V14" i="8"/>
  <c r="V38" i="8"/>
  <c r="U14" i="8"/>
  <c r="U38" i="8"/>
  <c r="T14" i="8"/>
  <c r="T38" i="8"/>
  <c r="S14" i="8"/>
  <c r="S38" i="8"/>
  <c r="AF13" i="8"/>
  <c r="AF37" i="8"/>
  <c r="AE13" i="8"/>
  <c r="AE37" i="8"/>
  <c r="AD13" i="8"/>
  <c r="AD37" i="8"/>
  <c r="AC13" i="8"/>
  <c r="AC37" i="8"/>
  <c r="AB13" i="8"/>
  <c r="AB37" i="8"/>
  <c r="AA13" i="8"/>
  <c r="AA37" i="8"/>
  <c r="Z13" i="8"/>
  <c r="Z37" i="8"/>
  <c r="Y13" i="8"/>
  <c r="Y37" i="8"/>
  <c r="X13" i="8"/>
  <c r="X37" i="8"/>
  <c r="W13" i="8"/>
  <c r="W37" i="8"/>
  <c r="V13" i="8"/>
  <c r="V37" i="8"/>
  <c r="U13" i="8"/>
  <c r="U37" i="8"/>
  <c r="T13" i="8"/>
  <c r="T37" i="8"/>
  <c r="S13" i="8"/>
  <c r="S37" i="8"/>
  <c r="AF12" i="8"/>
  <c r="AF36" i="8"/>
  <c r="AE12" i="8"/>
  <c r="AE36" i="8"/>
  <c r="AD12" i="8"/>
  <c r="AD36" i="8"/>
  <c r="AC12" i="8"/>
  <c r="AC36" i="8"/>
  <c r="AB12" i="8"/>
  <c r="AB36" i="8"/>
  <c r="AA12" i="8"/>
  <c r="AA36" i="8"/>
  <c r="Z12" i="8"/>
  <c r="Z36" i="8"/>
  <c r="Y12" i="8"/>
  <c r="Y36" i="8"/>
  <c r="X12" i="8"/>
  <c r="X36" i="8"/>
  <c r="W12" i="8"/>
  <c r="W36" i="8"/>
  <c r="V12" i="8"/>
  <c r="V36" i="8"/>
  <c r="U12" i="8"/>
  <c r="U36" i="8"/>
  <c r="T12" i="8"/>
  <c r="T36" i="8"/>
  <c r="S12" i="8"/>
  <c r="S36" i="8"/>
  <c r="AF11" i="8"/>
  <c r="AF35" i="8"/>
  <c r="AE11" i="8"/>
  <c r="AE35" i="8"/>
  <c r="AD11" i="8"/>
  <c r="AD35" i="8"/>
  <c r="AC11" i="8"/>
  <c r="AC35" i="8"/>
  <c r="AB11" i="8"/>
  <c r="AB35" i="8"/>
  <c r="AA11" i="8"/>
  <c r="AA35" i="8"/>
  <c r="Z11" i="8"/>
  <c r="Z35" i="8"/>
  <c r="Y11" i="8"/>
  <c r="Y35" i="8"/>
  <c r="X11" i="8"/>
  <c r="X35" i="8"/>
  <c r="W11" i="8"/>
  <c r="W35" i="8"/>
  <c r="V11" i="8"/>
  <c r="V35" i="8"/>
  <c r="U11" i="8"/>
  <c r="U35" i="8"/>
  <c r="T11" i="8"/>
  <c r="T35" i="8"/>
  <c r="S11" i="8"/>
  <c r="S35" i="8"/>
  <c r="AF10" i="8"/>
  <c r="AF34" i="8"/>
  <c r="AE10" i="8"/>
  <c r="AE34" i="8"/>
  <c r="AD10" i="8"/>
  <c r="AD34" i="8"/>
  <c r="AC10" i="8"/>
  <c r="AC34" i="8"/>
  <c r="AB10" i="8"/>
  <c r="AB34" i="8"/>
  <c r="AA10" i="8"/>
  <c r="AA34" i="8"/>
  <c r="Z10" i="8"/>
  <c r="Z34" i="8"/>
  <c r="Y10" i="8"/>
  <c r="Y34" i="8"/>
  <c r="X10" i="8"/>
  <c r="X34" i="8"/>
  <c r="W10" i="8"/>
  <c r="W34" i="8"/>
  <c r="V10" i="8"/>
  <c r="V34" i="8"/>
  <c r="U10" i="8"/>
  <c r="U34" i="8"/>
  <c r="T10" i="8"/>
  <c r="T34" i="8"/>
  <c r="S10" i="8"/>
  <c r="S34" i="8"/>
  <c r="AF9" i="8"/>
  <c r="AF33" i="8"/>
  <c r="AE9" i="8"/>
  <c r="AE33" i="8"/>
  <c r="AD9" i="8"/>
  <c r="AD33" i="8"/>
  <c r="AC9" i="8"/>
  <c r="AC33" i="8"/>
  <c r="AB9" i="8"/>
  <c r="AB33" i="8"/>
  <c r="AA9" i="8"/>
  <c r="AA33" i="8"/>
  <c r="Z9" i="8"/>
  <c r="Z33" i="8"/>
  <c r="Y9" i="8"/>
  <c r="Y33" i="8"/>
  <c r="X9" i="8"/>
  <c r="X33" i="8"/>
  <c r="W9" i="8"/>
  <c r="W33" i="8"/>
  <c r="V9" i="8"/>
  <c r="V33" i="8"/>
  <c r="U9" i="8"/>
  <c r="U33" i="8"/>
  <c r="T9" i="8"/>
  <c r="T33" i="8"/>
  <c r="S9" i="8"/>
  <c r="S33" i="8"/>
  <c r="AF8" i="8"/>
  <c r="AF32" i="8"/>
  <c r="AE8" i="8"/>
  <c r="AE32" i="8"/>
  <c r="AD8" i="8"/>
  <c r="AD32" i="8"/>
  <c r="AC8" i="8"/>
  <c r="AC32" i="8"/>
  <c r="AB8" i="8"/>
  <c r="AB32" i="8"/>
  <c r="AA8" i="8"/>
  <c r="AA32" i="8"/>
  <c r="Z8" i="8"/>
  <c r="Z32" i="8"/>
  <c r="Y8" i="8"/>
  <c r="Y32" i="8"/>
  <c r="X8" i="8"/>
  <c r="X32" i="8"/>
  <c r="W8" i="8"/>
  <c r="W32" i="8"/>
  <c r="V8" i="8"/>
  <c r="V32" i="8"/>
  <c r="U8" i="8"/>
  <c r="U32" i="8"/>
  <c r="T8" i="8"/>
  <c r="T32" i="8"/>
  <c r="S8" i="8"/>
  <c r="S32" i="8"/>
  <c r="AF7" i="8"/>
  <c r="AF31" i="8"/>
  <c r="AE7" i="8"/>
  <c r="AE31" i="8"/>
  <c r="AD7" i="8"/>
  <c r="AD31" i="8"/>
  <c r="AC7" i="8"/>
  <c r="AC31" i="8"/>
  <c r="AB7" i="8"/>
  <c r="AB31" i="8"/>
  <c r="AA7" i="8"/>
  <c r="AA31" i="8"/>
  <c r="Z7" i="8"/>
  <c r="Z31" i="8"/>
  <c r="Y7" i="8"/>
  <c r="Y31" i="8"/>
  <c r="X7" i="8"/>
  <c r="X31" i="8"/>
  <c r="W7" i="8"/>
  <c r="W31" i="8"/>
  <c r="V7" i="8"/>
  <c r="V31" i="8"/>
  <c r="U7" i="8"/>
  <c r="U31" i="8"/>
  <c r="T7" i="8"/>
  <c r="T31" i="8"/>
  <c r="S7" i="8"/>
  <c r="S31" i="8"/>
  <c r="AF6" i="8"/>
  <c r="AF30" i="8"/>
  <c r="AE6" i="8"/>
  <c r="AE30" i="8"/>
  <c r="AD6" i="8"/>
  <c r="AD30" i="8"/>
  <c r="AC6" i="8"/>
  <c r="AC30" i="8"/>
  <c r="AB6" i="8"/>
  <c r="AB30" i="8"/>
  <c r="AA6" i="8"/>
  <c r="AA30" i="8"/>
  <c r="Z6" i="8"/>
  <c r="Z30" i="8"/>
  <c r="Y6" i="8"/>
  <c r="Y30" i="8"/>
  <c r="X6" i="8"/>
  <c r="X30" i="8"/>
  <c r="W6" i="8"/>
  <c r="W30" i="8"/>
  <c r="V6" i="8"/>
  <c r="V30" i="8"/>
  <c r="U6" i="8"/>
  <c r="U30" i="8"/>
  <c r="T6" i="8"/>
  <c r="T30" i="8"/>
  <c r="S6" i="8"/>
  <c r="S30" i="8"/>
  <c r="AF5" i="8"/>
  <c r="AF29" i="8"/>
  <c r="AE5" i="8"/>
  <c r="AE29" i="8"/>
  <c r="AD5" i="8"/>
  <c r="AD29" i="8"/>
  <c r="AC5" i="8"/>
  <c r="AC29" i="8"/>
  <c r="AB5" i="8"/>
  <c r="AB29" i="8"/>
  <c r="AA5" i="8"/>
  <c r="AA29" i="8"/>
  <c r="Z5" i="8"/>
  <c r="Z29" i="8"/>
  <c r="Y5" i="8"/>
  <c r="Y29" i="8"/>
  <c r="X5" i="8"/>
  <c r="X29" i="8"/>
  <c r="W5" i="8"/>
  <c r="W29" i="8"/>
  <c r="V5" i="8"/>
  <c r="V29" i="8"/>
  <c r="U5" i="8"/>
  <c r="U29" i="8"/>
  <c r="T5" i="8"/>
  <c r="T29" i="8"/>
  <c r="S5" i="8"/>
  <c r="S29" i="8"/>
  <c r="AF4" i="8"/>
  <c r="AF28" i="8"/>
  <c r="AE4" i="8"/>
  <c r="AE28" i="8"/>
  <c r="AD4" i="8"/>
  <c r="AD28" i="8"/>
  <c r="AC4" i="8"/>
  <c r="AC28" i="8"/>
  <c r="AB4" i="8"/>
  <c r="AB28" i="8"/>
  <c r="AA4" i="8"/>
  <c r="AA28" i="8"/>
  <c r="Z4" i="8"/>
  <c r="Z28" i="8"/>
  <c r="Y4" i="8"/>
  <c r="Y28" i="8"/>
  <c r="X4" i="8"/>
  <c r="X28" i="8"/>
  <c r="W4" i="8"/>
  <c r="W28" i="8"/>
  <c r="V4" i="8"/>
  <c r="V28" i="8"/>
  <c r="U4" i="8"/>
  <c r="U28" i="8"/>
  <c r="T4" i="8"/>
  <c r="T28" i="8"/>
  <c r="S4" i="8"/>
  <c r="S28" i="8"/>
  <c r="AF25" i="7"/>
  <c r="AF49" i="7"/>
  <c r="AE25" i="7"/>
  <c r="AE49" i="7"/>
  <c r="AD25" i="7"/>
  <c r="AD49" i="7"/>
  <c r="AC25" i="7"/>
  <c r="AC49" i="7"/>
  <c r="AB25" i="7"/>
  <c r="AB49" i="7"/>
  <c r="AA25" i="7"/>
  <c r="AA49" i="7"/>
  <c r="Z25" i="7"/>
  <c r="Z49" i="7"/>
  <c r="Y25" i="7"/>
  <c r="Y49" i="7"/>
  <c r="X25" i="7"/>
  <c r="X49" i="7"/>
  <c r="W25" i="7"/>
  <c r="W49" i="7"/>
  <c r="V25" i="7"/>
  <c r="V49" i="7"/>
  <c r="U25" i="7"/>
  <c r="U49" i="7"/>
  <c r="T25" i="7"/>
  <c r="T49" i="7"/>
  <c r="S25" i="7"/>
  <c r="S49" i="7"/>
  <c r="AF24" i="7"/>
  <c r="AF48" i="7"/>
  <c r="AE24" i="7"/>
  <c r="AE48" i="7"/>
  <c r="AD24" i="7"/>
  <c r="AD48" i="7"/>
  <c r="AC24" i="7"/>
  <c r="AC48" i="7"/>
  <c r="AB24" i="7"/>
  <c r="AB48" i="7"/>
  <c r="AA24" i="7"/>
  <c r="AA48" i="7"/>
  <c r="Z24" i="7"/>
  <c r="Z48" i="7"/>
  <c r="Y24" i="7"/>
  <c r="Y48" i="7"/>
  <c r="X24" i="7"/>
  <c r="X48" i="7"/>
  <c r="W24" i="7"/>
  <c r="W48" i="7"/>
  <c r="V24" i="7"/>
  <c r="V48" i="7"/>
  <c r="U24" i="7"/>
  <c r="U48" i="7"/>
  <c r="T24" i="7"/>
  <c r="T48" i="7"/>
  <c r="S24" i="7"/>
  <c r="S48" i="7"/>
  <c r="AF23" i="7"/>
  <c r="AF47" i="7"/>
  <c r="AE23" i="7"/>
  <c r="AE47" i="7"/>
  <c r="AD23" i="7"/>
  <c r="AD47" i="7"/>
  <c r="AC23" i="7"/>
  <c r="AC47" i="7"/>
  <c r="AB23" i="7"/>
  <c r="AB47" i="7"/>
  <c r="AA23" i="7"/>
  <c r="AA47" i="7"/>
  <c r="Z23" i="7"/>
  <c r="Z47" i="7"/>
  <c r="Y23" i="7"/>
  <c r="Y47" i="7"/>
  <c r="X23" i="7"/>
  <c r="X47" i="7"/>
  <c r="W23" i="7"/>
  <c r="W47" i="7"/>
  <c r="V23" i="7"/>
  <c r="V47" i="7"/>
  <c r="U23" i="7"/>
  <c r="U47" i="7"/>
  <c r="T23" i="7"/>
  <c r="T47" i="7"/>
  <c r="S23" i="7"/>
  <c r="S47" i="7"/>
  <c r="AF22" i="7"/>
  <c r="AF46" i="7"/>
  <c r="AE22" i="7"/>
  <c r="AE46" i="7"/>
  <c r="AD22" i="7"/>
  <c r="AD46" i="7"/>
  <c r="AC22" i="7"/>
  <c r="AC46" i="7"/>
  <c r="AB22" i="7"/>
  <c r="AB46" i="7"/>
  <c r="AA22" i="7"/>
  <c r="AA46" i="7"/>
  <c r="Z22" i="7"/>
  <c r="Z46" i="7"/>
  <c r="Y22" i="7"/>
  <c r="Y46" i="7"/>
  <c r="X22" i="7"/>
  <c r="X46" i="7"/>
  <c r="W22" i="7"/>
  <c r="W46" i="7"/>
  <c r="V22" i="7"/>
  <c r="V46" i="7"/>
  <c r="U22" i="7"/>
  <c r="U46" i="7"/>
  <c r="T22" i="7"/>
  <c r="T46" i="7"/>
  <c r="S22" i="7"/>
  <c r="S46" i="7"/>
  <c r="AF21" i="7"/>
  <c r="AF45" i="7"/>
  <c r="AE21" i="7"/>
  <c r="AE45" i="7"/>
  <c r="AD21" i="7"/>
  <c r="AD45" i="7"/>
  <c r="AC21" i="7"/>
  <c r="AC45" i="7"/>
  <c r="AB21" i="7"/>
  <c r="AB45" i="7"/>
  <c r="AA21" i="7"/>
  <c r="AA45" i="7"/>
  <c r="Z21" i="7"/>
  <c r="Z45" i="7"/>
  <c r="Y21" i="7"/>
  <c r="Y45" i="7"/>
  <c r="X21" i="7"/>
  <c r="X45" i="7"/>
  <c r="W21" i="7"/>
  <c r="W45" i="7"/>
  <c r="V21" i="7"/>
  <c r="V45" i="7"/>
  <c r="U21" i="7"/>
  <c r="U45" i="7"/>
  <c r="T21" i="7"/>
  <c r="T45" i="7"/>
  <c r="S21" i="7"/>
  <c r="S45" i="7"/>
  <c r="AF20" i="7"/>
  <c r="AF44" i="7"/>
  <c r="AE20" i="7"/>
  <c r="AE44" i="7"/>
  <c r="AD20" i="7"/>
  <c r="AD44" i="7"/>
  <c r="AC20" i="7"/>
  <c r="AC44" i="7"/>
  <c r="AB20" i="7"/>
  <c r="AB44" i="7"/>
  <c r="AA20" i="7"/>
  <c r="AA44" i="7"/>
  <c r="Z20" i="7"/>
  <c r="Z44" i="7"/>
  <c r="Y20" i="7"/>
  <c r="Y44" i="7"/>
  <c r="X20" i="7"/>
  <c r="X44" i="7"/>
  <c r="W20" i="7"/>
  <c r="W44" i="7"/>
  <c r="V20" i="7"/>
  <c r="V44" i="7"/>
  <c r="U20" i="7"/>
  <c r="U44" i="7"/>
  <c r="T20" i="7"/>
  <c r="T44" i="7"/>
  <c r="S20" i="7"/>
  <c r="S44" i="7"/>
  <c r="AF19" i="7"/>
  <c r="AF43" i="7"/>
  <c r="AE19" i="7"/>
  <c r="AE43" i="7"/>
  <c r="AD19" i="7"/>
  <c r="AD43" i="7"/>
  <c r="AC19" i="7"/>
  <c r="AC43" i="7"/>
  <c r="AB19" i="7"/>
  <c r="AB43" i="7"/>
  <c r="AA19" i="7"/>
  <c r="AA43" i="7"/>
  <c r="Z19" i="7"/>
  <c r="Z43" i="7"/>
  <c r="Y19" i="7"/>
  <c r="Y43" i="7"/>
  <c r="X19" i="7"/>
  <c r="X43" i="7"/>
  <c r="W19" i="7"/>
  <c r="W43" i="7"/>
  <c r="V19" i="7"/>
  <c r="V43" i="7"/>
  <c r="U19" i="7"/>
  <c r="U43" i="7"/>
  <c r="T19" i="7"/>
  <c r="T43" i="7"/>
  <c r="S19" i="7"/>
  <c r="S43" i="7"/>
  <c r="AF18" i="7"/>
  <c r="AF42" i="7"/>
  <c r="AE18" i="7"/>
  <c r="AE42" i="7"/>
  <c r="AD18" i="7"/>
  <c r="AD42" i="7"/>
  <c r="AC18" i="7"/>
  <c r="AC42" i="7"/>
  <c r="AB18" i="7"/>
  <c r="AB42" i="7"/>
  <c r="AA18" i="7"/>
  <c r="AA42" i="7"/>
  <c r="Z18" i="7"/>
  <c r="Z42" i="7"/>
  <c r="Y18" i="7"/>
  <c r="Y42" i="7"/>
  <c r="X18" i="7"/>
  <c r="X42" i="7"/>
  <c r="W18" i="7"/>
  <c r="W42" i="7"/>
  <c r="V18" i="7"/>
  <c r="V42" i="7"/>
  <c r="U18" i="7"/>
  <c r="U42" i="7"/>
  <c r="T18" i="7"/>
  <c r="T42" i="7"/>
  <c r="S18" i="7"/>
  <c r="S42" i="7"/>
  <c r="AF17" i="7"/>
  <c r="AF41" i="7"/>
  <c r="AE17" i="7"/>
  <c r="AE41" i="7"/>
  <c r="AD17" i="7"/>
  <c r="AD41" i="7"/>
  <c r="AC17" i="7"/>
  <c r="AC41" i="7"/>
  <c r="AB17" i="7"/>
  <c r="AB41" i="7"/>
  <c r="AA17" i="7"/>
  <c r="AA41" i="7"/>
  <c r="Z17" i="7"/>
  <c r="Z41" i="7"/>
  <c r="Y17" i="7"/>
  <c r="Y41" i="7"/>
  <c r="X17" i="7"/>
  <c r="X41" i="7"/>
  <c r="W17" i="7"/>
  <c r="W41" i="7"/>
  <c r="V17" i="7"/>
  <c r="V41" i="7"/>
  <c r="U17" i="7"/>
  <c r="U41" i="7"/>
  <c r="T17" i="7"/>
  <c r="T41" i="7"/>
  <c r="S17" i="7"/>
  <c r="S41" i="7"/>
  <c r="AF16" i="7"/>
  <c r="AF40" i="7"/>
  <c r="AE16" i="7"/>
  <c r="AE40" i="7"/>
  <c r="AD16" i="7"/>
  <c r="AD40" i="7"/>
  <c r="AC16" i="7"/>
  <c r="AC40" i="7"/>
  <c r="AB16" i="7"/>
  <c r="AB40" i="7"/>
  <c r="AA16" i="7"/>
  <c r="AA40" i="7"/>
  <c r="Z16" i="7"/>
  <c r="Z40" i="7"/>
  <c r="Y16" i="7"/>
  <c r="Y40" i="7"/>
  <c r="X16" i="7"/>
  <c r="X40" i="7"/>
  <c r="W16" i="7"/>
  <c r="W40" i="7"/>
  <c r="V16" i="7"/>
  <c r="V40" i="7"/>
  <c r="U16" i="7"/>
  <c r="U40" i="7"/>
  <c r="T16" i="7"/>
  <c r="T40" i="7"/>
  <c r="S16" i="7"/>
  <c r="S40" i="7"/>
  <c r="AF15" i="7"/>
  <c r="AF39" i="7"/>
  <c r="AE15" i="7"/>
  <c r="AE39" i="7"/>
  <c r="AD15" i="7"/>
  <c r="AD39" i="7"/>
  <c r="AC15" i="7"/>
  <c r="AC39" i="7"/>
  <c r="AB15" i="7"/>
  <c r="AB39" i="7"/>
  <c r="AA15" i="7"/>
  <c r="AA39" i="7"/>
  <c r="Z15" i="7"/>
  <c r="Z39" i="7"/>
  <c r="Y15" i="7"/>
  <c r="Y39" i="7"/>
  <c r="X15" i="7"/>
  <c r="X39" i="7"/>
  <c r="W15" i="7"/>
  <c r="W39" i="7"/>
  <c r="V15" i="7"/>
  <c r="V39" i="7"/>
  <c r="U15" i="7"/>
  <c r="U39" i="7"/>
  <c r="T15" i="7"/>
  <c r="T39" i="7"/>
  <c r="S15" i="7"/>
  <c r="S39" i="7"/>
  <c r="AF14" i="7"/>
  <c r="AF38" i="7"/>
  <c r="AE14" i="7"/>
  <c r="AE38" i="7"/>
  <c r="AD14" i="7"/>
  <c r="AD38" i="7"/>
  <c r="AC14" i="7"/>
  <c r="AC38" i="7"/>
  <c r="AB14" i="7"/>
  <c r="AB38" i="7"/>
  <c r="AA14" i="7"/>
  <c r="AA38" i="7"/>
  <c r="Z14" i="7"/>
  <c r="Z38" i="7"/>
  <c r="Y14" i="7"/>
  <c r="Y38" i="7"/>
  <c r="X14" i="7"/>
  <c r="X38" i="7"/>
  <c r="W14" i="7"/>
  <c r="W38" i="7"/>
  <c r="V14" i="7"/>
  <c r="V38" i="7"/>
  <c r="U14" i="7"/>
  <c r="U38" i="7"/>
  <c r="T14" i="7"/>
  <c r="T38" i="7"/>
  <c r="S14" i="7"/>
  <c r="S38" i="7"/>
  <c r="AF13" i="7"/>
  <c r="AF37" i="7"/>
  <c r="AE13" i="7"/>
  <c r="AE37" i="7"/>
  <c r="AD13" i="7"/>
  <c r="AD37" i="7"/>
  <c r="AC13" i="7"/>
  <c r="AC37" i="7"/>
  <c r="AB13" i="7"/>
  <c r="AB37" i="7"/>
  <c r="AA13" i="7"/>
  <c r="AA37" i="7"/>
  <c r="Z13" i="7"/>
  <c r="Z37" i="7"/>
  <c r="Y13" i="7"/>
  <c r="Y37" i="7"/>
  <c r="X13" i="7"/>
  <c r="X37" i="7"/>
  <c r="W13" i="7"/>
  <c r="W37" i="7"/>
  <c r="V13" i="7"/>
  <c r="V37" i="7"/>
  <c r="U13" i="7"/>
  <c r="U37" i="7"/>
  <c r="T13" i="7"/>
  <c r="T37" i="7"/>
  <c r="S13" i="7"/>
  <c r="S37" i="7"/>
  <c r="AF12" i="7"/>
  <c r="AF36" i="7"/>
  <c r="AE12" i="7"/>
  <c r="AE36" i="7"/>
  <c r="AD12" i="7"/>
  <c r="AD36" i="7"/>
  <c r="AC12" i="7"/>
  <c r="AC36" i="7"/>
  <c r="AB12" i="7"/>
  <c r="AB36" i="7"/>
  <c r="AA12" i="7"/>
  <c r="AA36" i="7"/>
  <c r="Z12" i="7"/>
  <c r="Z36" i="7"/>
  <c r="Y12" i="7"/>
  <c r="Y36" i="7"/>
  <c r="X12" i="7"/>
  <c r="X36" i="7"/>
  <c r="W12" i="7"/>
  <c r="W36" i="7"/>
  <c r="V12" i="7"/>
  <c r="V36" i="7"/>
  <c r="U12" i="7"/>
  <c r="U36" i="7"/>
  <c r="T12" i="7"/>
  <c r="T36" i="7"/>
  <c r="S12" i="7"/>
  <c r="S36" i="7"/>
  <c r="AF11" i="7"/>
  <c r="AF35" i="7"/>
  <c r="AE11" i="7"/>
  <c r="AE35" i="7"/>
  <c r="AD11" i="7"/>
  <c r="AD35" i="7"/>
  <c r="AC11" i="7"/>
  <c r="AC35" i="7"/>
  <c r="AB11" i="7"/>
  <c r="AB35" i="7"/>
  <c r="AA11" i="7"/>
  <c r="AA35" i="7"/>
  <c r="Z11" i="7"/>
  <c r="Z35" i="7"/>
  <c r="Y11" i="7"/>
  <c r="Y35" i="7"/>
  <c r="X11" i="7"/>
  <c r="X35" i="7"/>
  <c r="W11" i="7"/>
  <c r="W35" i="7"/>
  <c r="V11" i="7"/>
  <c r="V35" i="7"/>
  <c r="U11" i="7"/>
  <c r="U35" i="7"/>
  <c r="T11" i="7"/>
  <c r="T35" i="7"/>
  <c r="S11" i="7"/>
  <c r="S35" i="7"/>
  <c r="AF10" i="7"/>
  <c r="AF34" i="7"/>
  <c r="AE10" i="7"/>
  <c r="AE34" i="7"/>
  <c r="AD10" i="7"/>
  <c r="AD34" i="7"/>
  <c r="AC10" i="7"/>
  <c r="AC34" i="7"/>
  <c r="AB10" i="7"/>
  <c r="AB34" i="7"/>
  <c r="AA10" i="7"/>
  <c r="AA34" i="7"/>
  <c r="Z10" i="7"/>
  <c r="Z34" i="7"/>
  <c r="Y10" i="7"/>
  <c r="Y34" i="7"/>
  <c r="X10" i="7"/>
  <c r="X34" i="7"/>
  <c r="W10" i="7"/>
  <c r="W34" i="7"/>
  <c r="V10" i="7"/>
  <c r="V34" i="7"/>
  <c r="U10" i="7"/>
  <c r="U34" i="7"/>
  <c r="T10" i="7"/>
  <c r="T34" i="7"/>
  <c r="S10" i="7"/>
  <c r="S34" i="7"/>
  <c r="AF9" i="7"/>
  <c r="AF33" i="7"/>
  <c r="AE9" i="7"/>
  <c r="AE33" i="7"/>
  <c r="AD9" i="7"/>
  <c r="AD33" i="7"/>
  <c r="AC9" i="7"/>
  <c r="AC33" i="7"/>
  <c r="AB9" i="7"/>
  <c r="AB33" i="7"/>
  <c r="AA9" i="7"/>
  <c r="AA33" i="7"/>
  <c r="Z9" i="7"/>
  <c r="Z33" i="7"/>
  <c r="Y9" i="7"/>
  <c r="Y33" i="7"/>
  <c r="X9" i="7"/>
  <c r="X33" i="7"/>
  <c r="W9" i="7"/>
  <c r="W33" i="7"/>
  <c r="V9" i="7"/>
  <c r="V33" i="7"/>
  <c r="U9" i="7"/>
  <c r="U33" i="7"/>
  <c r="T9" i="7"/>
  <c r="T33" i="7"/>
  <c r="S9" i="7"/>
  <c r="S33" i="7"/>
  <c r="AF8" i="7"/>
  <c r="AF32" i="7"/>
  <c r="AE8" i="7"/>
  <c r="AE32" i="7"/>
  <c r="AD8" i="7"/>
  <c r="AD32" i="7"/>
  <c r="AC8" i="7"/>
  <c r="AC32" i="7"/>
  <c r="AB8" i="7"/>
  <c r="AB32" i="7"/>
  <c r="AA8" i="7"/>
  <c r="AA32" i="7"/>
  <c r="Z8" i="7"/>
  <c r="Z32" i="7"/>
  <c r="Y8" i="7"/>
  <c r="Y32" i="7"/>
  <c r="X8" i="7"/>
  <c r="X32" i="7"/>
  <c r="W8" i="7"/>
  <c r="W32" i="7"/>
  <c r="V8" i="7"/>
  <c r="V32" i="7"/>
  <c r="U8" i="7"/>
  <c r="U32" i="7"/>
  <c r="T8" i="7"/>
  <c r="T32" i="7"/>
  <c r="S8" i="7"/>
  <c r="S32" i="7"/>
  <c r="AF7" i="7"/>
  <c r="AF31" i="7"/>
  <c r="AE7" i="7"/>
  <c r="AE31" i="7"/>
  <c r="AD7" i="7"/>
  <c r="AD31" i="7"/>
  <c r="AC7" i="7"/>
  <c r="AC31" i="7"/>
  <c r="AB7" i="7"/>
  <c r="AB31" i="7"/>
  <c r="AA7" i="7"/>
  <c r="AA31" i="7"/>
  <c r="Z7" i="7"/>
  <c r="Z31" i="7"/>
  <c r="Y7" i="7"/>
  <c r="Y31" i="7"/>
  <c r="X7" i="7"/>
  <c r="X31" i="7"/>
  <c r="W7" i="7"/>
  <c r="W31" i="7"/>
  <c r="V7" i="7"/>
  <c r="V31" i="7"/>
  <c r="U7" i="7"/>
  <c r="U31" i="7"/>
  <c r="T7" i="7"/>
  <c r="T31" i="7"/>
  <c r="S7" i="7"/>
  <c r="S31" i="7"/>
  <c r="AF6" i="7"/>
  <c r="AF30" i="7"/>
  <c r="AE6" i="7"/>
  <c r="AE30" i="7"/>
  <c r="AD6" i="7"/>
  <c r="AD30" i="7"/>
  <c r="AC6" i="7"/>
  <c r="AC30" i="7"/>
  <c r="AB6" i="7"/>
  <c r="AB30" i="7"/>
  <c r="AA6" i="7"/>
  <c r="AA30" i="7"/>
  <c r="Z6" i="7"/>
  <c r="Z30" i="7"/>
  <c r="Y6" i="7"/>
  <c r="Y30" i="7"/>
  <c r="X6" i="7"/>
  <c r="X30" i="7"/>
  <c r="W6" i="7"/>
  <c r="W30" i="7"/>
  <c r="V6" i="7"/>
  <c r="V30" i="7"/>
  <c r="U6" i="7"/>
  <c r="U30" i="7"/>
  <c r="T6" i="7"/>
  <c r="T30" i="7"/>
  <c r="S6" i="7"/>
  <c r="S30" i="7"/>
  <c r="AF5" i="7"/>
  <c r="AF29" i="7"/>
  <c r="AE5" i="7"/>
  <c r="AE29" i="7"/>
  <c r="AD5" i="7"/>
  <c r="AD29" i="7"/>
  <c r="AC5" i="7"/>
  <c r="AC29" i="7"/>
  <c r="AB5" i="7"/>
  <c r="AB29" i="7"/>
  <c r="AA5" i="7"/>
  <c r="AA29" i="7"/>
  <c r="Z5" i="7"/>
  <c r="Z29" i="7"/>
  <c r="Y5" i="7"/>
  <c r="Y29" i="7"/>
  <c r="X5" i="7"/>
  <c r="X29" i="7"/>
  <c r="W5" i="7"/>
  <c r="W29" i="7"/>
  <c r="V5" i="7"/>
  <c r="V29" i="7"/>
  <c r="U5" i="7"/>
  <c r="U29" i="7"/>
  <c r="T5" i="7"/>
  <c r="T29" i="7"/>
  <c r="S5" i="7"/>
  <c r="S29" i="7"/>
  <c r="AF4" i="7"/>
  <c r="AF28" i="7"/>
  <c r="AE4" i="7"/>
  <c r="AE28" i="7"/>
  <c r="AD4" i="7"/>
  <c r="AD28" i="7"/>
  <c r="AC4" i="7"/>
  <c r="AC28" i="7"/>
  <c r="AB4" i="7"/>
  <c r="AB28" i="7"/>
  <c r="AA4" i="7"/>
  <c r="AA28" i="7"/>
  <c r="Z4" i="7"/>
  <c r="Z28" i="7"/>
  <c r="Y4" i="7"/>
  <c r="Y28" i="7"/>
  <c r="X4" i="7"/>
  <c r="X28" i="7"/>
  <c r="W4" i="7"/>
  <c r="W28" i="7"/>
  <c r="V4" i="7"/>
  <c r="V28" i="7"/>
  <c r="U4" i="7"/>
  <c r="U28" i="7"/>
  <c r="T4" i="7"/>
  <c r="T28" i="7"/>
  <c r="S4" i="7"/>
  <c r="S28" i="7"/>
  <c r="AF25" i="6"/>
  <c r="AF49" i="6"/>
  <c r="AE25" i="6"/>
  <c r="AE49" i="6"/>
  <c r="AD25" i="6"/>
  <c r="AD49" i="6"/>
  <c r="AC25" i="6"/>
  <c r="AC49" i="6"/>
  <c r="AB25" i="6"/>
  <c r="AB49" i="6"/>
  <c r="AA25" i="6"/>
  <c r="AA49" i="6"/>
  <c r="Z25" i="6"/>
  <c r="Z49" i="6"/>
  <c r="Y25" i="6"/>
  <c r="Y49" i="6"/>
  <c r="X25" i="6"/>
  <c r="X49" i="6"/>
  <c r="W25" i="6"/>
  <c r="W49" i="6"/>
  <c r="V25" i="6"/>
  <c r="V49" i="6"/>
  <c r="U25" i="6"/>
  <c r="U49" i="6"/>
  <c r="T25" i="6"/>
  <c r="T49" i="6"/>
  <c r="S25" i="6"/>
  <c r="S49" i="6"/>
  <c r="AF24" i="6"/>
  <c r="AF48" i="6"/>
  <c r="AE24" i="6"/>
  <c r="AE48" i="6"/>
  <c r="AD24" i="6"/>
  <c r="AD48" i="6"/>
  <c r="AC24" i="6"/>
  <c r="AC48" i="6"/>
  <c r="AB24" i="6"/>
  <c r="AB48" i="6"/>
  <c r="AA24" i="6"/>
  <c r="AA48" i="6"/>
  <c r="Z24" i="6"/>
  <c r="Z48" i="6"/>
  <c r="Y24" i="6"/>
  <c r="Y48" i="6"/>
  <c r="X24" i="6"/>
  <c r="X48" i="6"/>
  <c r="W24" i="6"/>
  <c r="W48" i="6"/>
  <c r="V24" i="6"/>
  <c r="V48" i="6"/>
  <c r="U24" i="6"/>
  <c r="U48" i="6"/>
  <c r="T24" i="6"/>
  <c r="T48" i="6"/>
  <c r="S24" i="6"/>
  <c r="S48" i="6"/>
  <c r="AF23" i="6"/>
  <c r="AF47" i="6"/>
  <c r="AE23" i="6"/>
  <c r="AE47" i="6"/>
  <c r="AD23" i="6"/>
  <c r="AD47" i="6"/>
  <c r="AC23" i="6"/>
  <c r="AC47" i="6"/>
  <c r="AB23" i="6"/>
  <c r="AB47" i="6"/>
  <c r="AA23" i="6"/>
  <c r="AA47" i="6"/>
  <c r="Z23" i="6"/>
  <c r="Z47" i="6"/>
  <c r="Y23" i="6"/>
  <c r="Y47" i="6"/>
  <c r="X23" i="6"/>
  <c r="X47" i="6"/>
  <c r="W23" i="6"/>
  <c r="W47" i="6"/>
  <c r="V23" i="6"/>
  <c r="V47" i="6"/>
  <c r="U23" i="6"/>
  <c r="U47" i="6"/>
  <c r="T23" i="6"/>
  <c r="T47" i="6"/>
  <c r="S23" i="6"/>
  <c r="S47" i="6"/>
  <c r="AF22" i="6"/>
  <c r="AF46" i="6"/>
  <c r="AE22" i="6"/>
  <c r="AE46" i="6"/>
  <c r="AD22" i="6"/>
  <c r="AD46" i="6"/>
  <c r="AC22" i="6"/>
  <c r="AC46" i="6"/>
  <c r="AB22" i="6"/>
  <c r="AB46" i="6"/>
  <c r="AA22" i="6"/>
  <c r="AA46" i="6"/>
  <c r="Z22" i="6"/>
  <c r="Z46" i="6"/>
  <c r="Y22" i="6"/>
  <c r="Y46" i="6"/>
  <c r="X22" i="6"/>
  <c r="X46" i="6"/>
  <c r="W22" i="6"/>
  <c r="W46" i="6"/>
  <c r="V22" i="6"/>
  <c r="V46" i="6"/>
  <c r="U22" i="6"/>
  <c r="U46" i="6"/>
  <c r="T22" i="6"/>
  <c r="T46" i="6"/>
  <c r="S22" i="6"/>
  <c r="S46" i="6"/>
  <c r="AF21" i="6"/>
  <c r="AF45" i="6"/>
  <c r="AE21" i="6"/>
  <c r="AE45" i="6"/>
  <c r="AD21" i="6"/>
  <c r="AD45" i="6"/>
  <c r="AC21" i="6"/>
  <c r="AC45" i="6"/>
  <c r="AB21" i="6"/>
  <c r="AB45" i="6"/>
  <c r="AA21" i="6"/>
  <c r="AA45" i="6"/>
  <c r="Z21" i="6"/>
  <c r="Z45" i="6"/>
  <c r="Y21" i="6"/>
  <c r="Y45" i="6"/>
  <c r="X21" i="6"/>
  <c r="X45" i="6"/>
  <c r="W21" i="6"/>
  <c r="W45" i="6"/>
  <c r="V21" i="6"/>
  <c r="V45" i="6"/>
  <c r="U21" i="6"/>
  <c r="U45" i="6"/>
  <c r="T21" i="6"/>
  <c r="T45" i="6"/>
  <c r="S21" i="6"/>
  <c r="S45" i="6"/>
  <c r="AF20" i="6"/>
  <c r="AF44" i="6"/>
  <c r="AE20" i="6"/>
  <c r="AE44" i="6"/>
  <c r="AD20" i="6"/>
  <c r="AD44" i="6"/>
  <c r="AC20" i="6"/>
  <c r="AC44" i="6"/>
  <c r="AB20" i="6"/>
  <c r="AB44" i="6"/>
  <c r="AA20" i="6"/>
  <c r="AA44" i="6"/>
  <c r="Z20" i="6"/>
  <c r="Z44" i="6"/>
  <c r="Y20" i="6"/>
  <c r="Y44" i="6"/>
  <c r="X20" i="6"/>
  <c r="X44" i="6"/>
  <c r="W20" i="6"/>
  <c r="W44" i="6"/>
  <c r="V20" i="6"/>
  <c r="V44" i="6"/>
  <c r="U20" i="6"/>
  <c r="U44" i="6"/>
  <c r="T20" i="6"/>
  <c r="T44" i="6"/>
  <c r="S20" i="6"/>
  <c r="S44" i="6"/>
  <c r="AF19" i="6"/>
  <c r="AF43" i="6"/>
  <c r="AE19" i="6"/>
  <c r="AE43" i="6"/>
  <c r="AD19" i="6"/>
  <c r="AD43" i="6"/>
  <c r="AC19" i="6"/>
  <c r="AC43" i="6"/>
  <c r="AB19" i="6"/>
  <c r="AB43" i="6"/>
  <c r="AA19" i="6"/>
  <c r="AA43" i="6"/>
  <c r="Z19" i="6"/>
  <c r="Z43" i="6"/>
  <c r="Y19" i="6"/>
  <c r="Y43" i="6"/>
  <c r="X19" i="6"/>
  <c r="X43" i="6"/>
  <c r="W19" i="6"/>
  <c r="W43" i="6"/>
  <c r="V19" i="6"/>
  <c r="V43" i="6"/>
  <c r="U19" i="6"/>
  <c r="U43" i="6"/>
  <c r="T19" i="6"/>
  <c r="T43" i="6"/>
  <c r="S19" i="6"/>
  <c r="S43" i="6"/>
  <c r="AF18" i="6"/>
  <c r="AF42" i="6"/>
  <c r="AE18" i="6"/>
  <c r="AE42" i="6"/>
  <c r="AD18" i="6"/>
  <c r="AD42" i="6"/>
  <c r="AC18" i="6"/>
  <c r="AC42" i="6"/>
  <c r="AB18" i="6"/>
  <c r="AB42" i="6"/>
  <c r="AA18" i="6"/>
  <c r="AA42" i="6"/>
  <c r="Z18" i="6"/>
  <c r="Z42" i="6"/>
  <c r="Y18" i="6"/>
  <c r="Y42" i="6"/>
  <c r="X18" i="6"/>
  <c r="X42" i="6"/>
  <c r="W18" i="6"/>
  <c r="W42" i="6"/>
  <c r="V18" i="6"/>
  <c r="V42" i="6"/>
  <c r="U18" i="6"/>
  <c r="U42" i="6"/>
  <c r="T18" i="6"/>
  <c r="T42" i="6"/>
  <c r="S18" i="6"/>
  <c r="S42" i="6"/>
  <c r="AF17" i="6"/>
  <c r="AF41" i="6"/>
  <c r="AE17" i="6"/>
  <c r="AE41" i="6"/>
  <c r="AD17" i="6"/>
  <c r="AD41" i="6"/>
  <c r="AC17" i="6"/>
  <c r="AC41" i="6"/>
  <c r="AB17" i="6"/>
  <c r="AB41" i="6"/>
  <c r="AA17" i="6"/>
  <c r="AA41" i="6"/>
  <c r="Z17" i="6"/>
  <c r="Z41" i="6"/>
  <c r="Y17" i="6"/>
  <c r="Y41" i="6"/>
  <c r="X17" i="6"/>
  <c r="X41" i="6"/>
  <c r="W17" i="6"/>
  <c r="W41" i="6"/>
  <c r="V17" i="6"/>
  <c r="V41" i="6"/>
  <c r="U17" i="6"/>
  <c r="U41" i="6"/>
  <c r="T17" i="6"/>
  <c r="T41" i="6"/>
  <c r="S17" i="6"/>
  <c r="S41" i="6"/>
  <c r="AF16" i="6"/>
  <c r="AF40" i="6"/>
  <c r="AE16" i="6"/>
  <c r="AE40" i="6"/>
  <c r="AD16" i="6"/>
  <c r="AD40" i="6"/>
  <c r="AC16" i="6"/>
  <c r="AC40" i="6"/>
  <c r="AB16" i="6"/>
  <c r="AB40" i="6"/>
  <c r="AA16" i="6"/>
  <c r="AA40" i="6"/>
  <c r="Z16" i="6"/>
  <c r="Z40" i="6"/>
  <c r="Y16" i="6"/>
  <c r="Y40" i="6"/>
  <c r="X16" i="6"/>
  <c r="X40" i="6"/>
  <c r="W16" i="6"/>
  <c r="W40" i="6"/>
  <c r="V16" i="6"/>
  <c r="V40" i="6"/>
  <c r="U16" i="6"/>
  <c r="U40" i="6"/>
  <c r="T16" i="6"/>
  <c r="T40" i="6"/>
  <c r="S16" i="6"/>
  <c r="S40" i="6"/>
  <c r="AF15" i="6"/>
  <c r="AF39" i="6"/>
  <c r="AE15" i="6"/>
  <c r="AE39" i="6"/>
  <c r="AD15" i="6"/>
  <c r="AD39" i="6"/>
  <c r="AC15" i="6"/>
  <c r="AC39" i="6"/>
  <c r="AB15" i="6"/>
  <c r="AB39" i="6"/>
  <c r="AA15" i="6"/>
  <c r="AA39" i="6"/>
  <c r="Z15" i="6"/>
  <c r="Z39" i="6"/>
  <c r="Y15" i="6"/>
  <c r="Y39" i="6"/>
  <c r="X15" i="6"/>
  <c r="X39" i="6"/>
  <c r="W15" i="6"/>
  <c r="W39" i="6"/>
  <c r="V15" i="6"/>
  <c r="V39" i="6"/>
  <c r="U15" i="6"/>
  <c r="U39" i="6"/>
  <c r="T15" i="6"/>
  <c r="T39" i="6"/>
  <c r="S15" i="6"/>
  <c r="S39" i="6"/>
  <c r="AF14" i="6"/>
  <c r="AF38" i="6"/>
  <c r="AE14" i="6"/>
  <c r="AE38" i="6"/>
  <c r="AD14" i="6"/>
  <c r="AD38" i="6"/>
  <c r="AC14" i="6"/>
  <c r="AC38" i="6"/>
  <c r="AB14" i="6"/>
  <c r="AB38" i="6"/>
  <c r="AA14" i="6"/>
  <c r="AA38" i="6"/>
  <c r="Z14" i="6"/>
  <c r="Z38" i="6"/>
  <c r="Y14" i="6"/>
  <c r="Y38" i="6"/>
  <c r="X14" i="6"/>
  <c r="X38" i="6"/>
  <c r="W14" i="6"/>
  <c r="W38" i="6"/>
  <c r="V14" i="6"/>
  <c r="V38" i="6"/>
  <c r="U14" i="6"/>
  <c r="U38" i="6"/>
  <c r="T14" i="6"/>
  <c r="T38" i="6"/>
  <c r="S14" i="6"/>
  <c r="S38" i="6"/>
  <c r="AF13" i="6"/>
  <c r="AF37" i="6"/>
  <c r="AE13" i="6"/>
  <c r="AE37" i="6"/>
  <c r="AD13" i="6"/>
  <c r="AD37" i="6"/>
  <c r="AC13" i="6"/>
  <c r="AC37" i="6"/>
  <c r="AB13" i="6"/>
  <c r="AB37" i="6"/>
  <c r="AA13" i="6"/>
  <c r="AA37" i="6"/>
  <c r="Z13" i="6"/>
  <c r="Z37" i="6"/>
  <c r="Y13" i="6"/>
  <c r="Y37" i="6"/>
  <c r="X13" i="6"/>
  <c r="X37" i="6"/>
  <c r="W13" i="6"/>
  <c r="W37" i="6"/>
  <c r="V13" i="6"/>
  <c r="V37" i="6"/>
  <c r="U13" i="6"/>
  <c r="U37" i="6"/>
  <c r="T13" i="6"/>
  <c r="T37" i="6"/>
  <c r="S13" i="6"/>
  <c r="S37" i="6"/>
  <c r="AF12" i="6"/>
  <c r="AF36" i="6"/>
  <c r="AE12" i="6"/>
  <c r="AE36" i="6"/>
  <c r="AD12" i="6"/>
  <c r="AD36" i="6"/>
  <c r="AC12" i="6"/>
  <c r="AC36" i="6"/>
  <c r="AB12" i="6"/>
  <c r="AB36" i="6"/>
  <c r="AA12" i="6"/>
  <c r="AA36" i="6"/>
  <c r="Z12" i="6"/>
  <c r="Z36" i="6"/>
  <c r="Y12" i="6"/>
  <c r="Y36" i="6"/>
  <c r="X12" i="6"/>
  <c r="X36" i="6"/>
  <c r="W12" i="6"/>
  <c r="W36" i="6"/>
  <c r="V12" i="6"/>
  <c r="V36" i="6"/>
  <c r="U12" i="6"/>
  <c r="U36" i="6"/>
  <c r="T12" i="6"/>
  <c r="T36" i="6"/>
  <c r="S12" i="6"/>
  <c r="S36" i="6"/>
  <c r="AF11" i="6"/>
  <c r="AF35" i="6"/>
  <c r="AE11" i="6"/>
  <c r="AE35" i="6"/>
  <c r="AD11" i="6"/>
  <c r="AD35" i="6"/>
  <c r="AC11" i="6"/>
  <c r="AC35" i="6"/>
  <c r="AB11" i="6"/>
  <c r="AB35" i="6"/>
  <c r="AA11" i="6"/>
  <c r="AA35" i="6"/>
  <c r="Z11" i="6"/>
  <c r="Z35" i="6"/>
  <c r="Y11" i="6"/>
  <c r="Y35" i="6"/>
  <c r="X11" i="6"/>
  <c r="X35" i="6"/>
  <c r="W11" i="6"/>
  <c r="W35" i="6"/>
  <c r="V11" i="6"/>
  <c r="V35" i="6"/>
  <c r="U11" i="6"/>
  <c r="U35" i="6"/>
  <c r="T11" i="6"/>
  <c r="T35" i="6"/>
  <c r="S11" i="6"/>
  <c r="S35" i="6"/>
  <c r="AF10" i="6"/>
  <c r="AF34" i="6"/>
  <c r="AE10" i="6"/>
  <c r="AE34" i="6"/>
  <c r="AD10" i="6"/>
  <c r="AD34" i="6"/>
  <c r="AC10" i="6"/>
  <c r="AC34" i="6"/>
  <c r="AB10" i="6"/>
  <c r="AB34" i="6"/>
  <c r="AA10" i="6"/>
  <c r="AA34" i="6"/>
  <c r="Z10" i="6"/>
  <c r="Z34" i="6"/>
  <c r="Y10" i="6"/>
  <c r="Y34" i="6"/>
  <c r="X10" i="6"/>
  <c r="X34" i="6"/>
  <c r="W10" i="6"/>
  <c r="W34" i="6"/>
  <c r="V10" i="6"/>
  <c r="V34" i="6"/>
  <c r="U10" i="6"/>
  <c r="U34" i="6"/>
  <c r="T10" i="6"/>
  <c r="T34" i="6"/>
  <c r="S10" i="6"/>
  <c r="S34" i="6"/>
  <c r="AF9" i="6"/>
  <c r="AF33" i="6"/>
  <c r="AE9" i="6"/>
  <c r="AE33" i="6"/>
  <c r="AD9" i="6"/>
  <c r="AD33" i="6"/>
  <c r="AC9" i="6"/>
  <c r="AC33" i="6"/>
  <c r="AB9" i="6"/>
  <c r="AB33" i="6"/>
  <c r="AA9" i="6"/>
  <c r="AA33" i="6"/>
  <c r="Z9" i="6"/>
  <c r="Z33" i="6"/>
  <c r="Y9" i="6"/>
  <c r="Y33" i="6"/>
  <c r="X9" i="6"/>
  <c r="X33" i="6"/>
  <c r="W9" i="6"/>
  <c r="W33" i="6"/>
  <c r="V9" i="6"/>
  <c r="V33" i="6"/>
  <c r="U9" i="6"/>
  <c r="U33" i="6"/>
  <c r="T9" i="6"/>
  <c r="T33" i="6"/>
  <c r="S9" i="6"/>
  <c r="S33" i="6"/>
  <c r="AF8" i="6"/>
  <c r="AF32" i="6"/>
  <c r="AE8" i="6"/>
  <c r="AE32" i="6"/>
  <c r="AD8" i="6"/>
  <c r="AD32" i="6"/>
  <c r="AC8" i="6"/>
  <c r="AC32" i="6"/>
  <c r="AB8" i="6"/>
  <c r="AB32" i="6"/>
  <c r="AA8" i="6"/>
  <c r="AA32" i="6"/>
  <c r="Z8" i="6"/>
  <c r="Z32" i="6"/>
  <c r="Y8" i="6"/>
  <c r="Y32" i="6"/>
  <c r="X8" i="6"/>
  <c r="X32" i="6"/>
  <c r="W8" i="6"/>
  <c r="W32" i="6"/>
  <c r="V8" i="6"/>
  <c r="V32" i="6"/>
  <c r="U8" i="6"/>
  <c r="U32" i="6"/>
  <c r="T8" i="6"/>
  <c r="T32" i="6"/>
  <c r="S8" i="6"/>
  <c r="S32" i="6"/>
  <c r="AF7" i="6"/>
  <c r="AF31" i="6"/>
  <c r="AE7" i="6"/>
  <c r="AE31" i="6"/>
  <c r="AD7" i="6"/>
  <c r="AD31" i="6"/>
  <c r="AC7" i="6"/>
  <c r="AC31" i="6"/>
  <c r="AB7" i="6"/>
  <c r="AB31" i="6"/>
  <c r="AA7" i="6"/>
  <c r="AA31" i="6"/>
  <c r="Z7" i="6"/>
  <c r="Z31" i="6"/>
  <c r="Y7" i="6"/>
  <c r="Y31" i="6"/>
  <c r="X7" i="6"/>
  <c r="X31" i="6"/>
  <c r="W7" i="6"/>
  <c r="W31" i="6"/>
  <c r="V7" i="6"/>
  <c r="V31" i="6"/>
  <c r="U7" i="6"/>
  <c r="U31" i="6"/>
  <c r="T7" i="6"/>
  <c r="T31" i="6"/>
  <c r="S7" i="6"/>
  <c r="S31" i="6"/>
  <c r="AF6" i="6"/>
  <c r="AF30" i="6"/>
  <c r="AE6" i="6"/>
  <c r="AE30" i="6"/>
  <c r="AD6" i="6"/>
  <c r="AD30" i="6"/>
  <c r="AC6" i="6"/>
  <c r="AC30" i="6"/>
  <c r="AB6" i="6"/>
  <c r="AB30" i="6"/>
  <c r="AA6" i="6"/>
  <c r="AA30" i="6"/>
  <c r="Z6" i="6"/>
  <c r="Z30" i="6"/>
  <c r="Y6" i="6"/>
  <c r="Y30" i="6"/>
  <c r="X6" i="6"/>
  <c r="X30" i="6"/>
  <c r="W6" i="6"/>
  <c r="W30" i="6"/>
  <c r="V6" i="6"/>
  <c r="V30" i="6"/>
  <c r="U6" i="6"/>
  <c r="U30" i="6"/>
  <c r="T6" i="6"/>
  <c r="T30" i="6"/>
  <c r="S6" i="6"/>
  <c r="S30" i="6"/>
  <c r="AF5" i="6"/>
  <c r="AF29" i="6"/>
  <c r="AE5" i="6"/>
  <c r="AE29" i="6"/>
  <c r="AD5" i="6"/>
  <c r="AD29" i="6"/>
  <c r="AC5" i="6"/>
  <c r="AC29" i="6"/>
  <c r="AB5" i="6"/>
  <c r="AB29" i="6"/>
  <c r="AA5" i="6"/>
  <c r="AA29" i="6"/>
  <c r="Z5" i="6"/>
  <c r="Z29" i="6"/>
  <c r="Y5" i="6"/>
  <c r="Y29" i="6"/>
  <c r="X5" i="6"/>
  <c r="X29" i="6"/>
  <c r="W5" i="6"/>
  <c r="W29" i="6"/>
  <c r="V5" i="6"/>
  <c r="V29" i="6"/>
  <c r="U5" i="6"/>
  <c r="U29" i="6"/>
  <c r="T5" i="6"/>
  <c r="T29" i="6"/>
  <c r="S5" i="6"/>
  <c r="S29" i="6"/>
  <c r="AF4" i="6"/>
  <c r="AF28" i="6"/>
  <c r="AE4" i="6"/>
  <c r="AE28" i="6"/>
  <c r="AD4" i="6"/>
  <c r="AD28" i="6"/>
  <c r="AC4" i="6"/>
  <c r="AC28" i="6"/>
  <c r="AB4" i="6"/>
  <c r="AB28" i="6"/>
  <c r="AA4" i="6"/>
  <c r="AA28" i="6"/>
  <c r="Z4" i="6"/>
  <c r="Z28" i="6"/>
  <c r="Y4" i="6"/>
  <c r="Y28" i="6"/>
  <c r="X4" i="6"/>
  <c r="X28" i="6"/>
  <c r="W4" i="6"/>
  <c r="W28" i="6"/>
  <c r="V4" i="6"/>
  <c r="V28" i="6"/>
  <c r="U4" i="6"/>
  <c r="U28" i="6"/>
  <c r="T4" i="6"/>
  <c r="T28" i="6"/>
  <c r="S4" i="6"/>
  <c r="S28" i="6"/>
  <c r="AF25" i="5"/>
  <c r="AF49" i="5"/>
  <c r="AE25" i="5"/>
  <c r="AE49" i="5"/>
  <c r="AD25" i="5"/>
  <c r="AD49" i="5"/>
  <c r="AC25" i="5"/>
  <c r="AC49" i="5"/>
  <c r="AB25" i="5"/>
  <c r="AB49" i="5"/>
  <c r="AA25" i="5"/>
  <c r="AA49" i="5"/>
  <c r="Z25" i="5"/>
  <c r="Z49" i="5"/>
  <c r="Y25" i="5"/>
  <c r="Y49" i="5"/>
  <c r="X25" i="5"/>
  <c r="X49" i="5"/>
  <c r="W25" i="5"/>
  <c r="W49" i="5"/>
  <c r="V25" i="5"/>
  <c r="V49" i="5"/>
  <c r="U25" i="5"/>
  <c r="U49" i="5"/>
  <c r="T25" i="5"/>
  <c r="T49" i="5"/>
  <c r="S25" i="5"/>
  <c r="S49" i="5"/>
  <c r="AF24" i="5"/>
  <c r="AF48" i="5"/>
  <c r="AE24" i="5"/>
  <c r="AE48" i="5"/>
  <c r="AD24" i="5"/>
  <c r="AD48" i="5"/>
  <c r="AC24" i="5"/>
  <c r="AC48" i="5"/>
  <c r="AB24" i="5"/>
  <c r="AB48" i="5"/>
  <c r="AA24" i="5"/>
  <c r="AA48" i="5"/>
  <c r="Z24" i="5"/>
  <c r="Z48" i="5"/>
  <c r="Y24" i="5"/>
  <c r="Y48" i="5"/>
  <c r="X24" i="5"/>
  <c r="X48" i="5"/>
  <c r="W24" i="5"/>
  <c r="W48" i="5"/>
  <c r="V24" i="5"/>
  <c r="V48" i="5"/>
  <c r="U24" i="5"/>
  <c r="U48" i="5"/>
  <c r="T24" i="5"/>
  <c r="T48" i="5"/>
  <c r="S24" i="5"/>
  <c r="S48" i="5"/>
  <c r="AF23" i="5"/>
  <c r="AF47" i="5"/>
  <c r="AE23" i="5"/>
  <c r="AE47" i="5"/>
  <c r="AD23" i="5"/>
  <c r="AD47" i="5"/>
  <c r="AC23" i="5"/>
  <c r="AC47" i="5"/>
  <c r="AB23" i="5"/>
  <c r="AB47" i="5"/>
  <c r="AA23" i="5"/>
  <c r="AA47" i="5"/>
  <c r="Z23" i="5"/>
  <c r="Z47" i="5"/>
  <c r="Y23" i="5"/>
  <c r="Y47" i="5"/>
  <c r="X23" i="5"/>
  <c r="X47" i="5"/>
  <c r="W23" i="5"/>
  <c r="W47" i="5"/>
  <c r="V23" i="5"/>
  <c r="V47" i="5"/>
  <c r="U23" i="5"/>
  <c r="U47" i="5"/>
  <c r="T23" i="5"/>
  <c r="T47" i="5"/>
  <c r="S23" i="5"/>
  <c r="S47" i="5"/>
  <c r="AF22" i="5"/>
  <c r="AF46" i="5"/>
  <c r="AE22" i="5"/>
  <c r="AE46" i="5"/>
  <c r="AD22" i="5"/>
  <c r="AD46" i="5"/>
  <c r="AC22" i="5"/>
  <c r="AC46" i="5"/>
  <c r="AB22" i="5"/>
  <c r="AB46" i="5"/>
  <c r="AA22" i="5"/>
  <c r="AA46" i="5"/>
  <c r="Z22" i="5"/>
  <c r="Z46" i="5"/>
  <c r="Y22" i="5"/>
  <c r="Y46" i="5"/>
  <c r="X22" i="5"/>
  <c r="X46" i="5"/>
  <c r="W22" i="5"/>
  <c r="W46" i="5"/>
  <c r="V22" i="5"/>
  <c r="V46" i="5"/>
  <c r="U22" i="5"/>
  <c r="U46" i="5"/>
  <c r="T22" i="5"/>
  <c r="T46" i="5"/>
  <c r="S22" i="5"/>
  <c r="S46" i="5"/>
  <c r="AF21" i="5"/>
  <c r="AF45" i="5"/>
  <c r="AE21" i="5"/>
  <c r="AE45" i="5"/>
  <c r="AD21" i="5"/>
  <c r="AD45" i="5"/>
  <c r="AC21" i="5"/>
  <c r="AC45" i="5"/>
  <c r="AB21" i="5"/>
  <c r="AB45" i="5"/>
  <c r="AA21" i="5"/>
  <c r="AA45" i="5"/>
  <c r="Z21" i="5"/>
  <c r="Z45" i="5"/>
  <c r="Y21" i="5"/>
  <c r="Y45" i="5"/>
  <c r="X21" i="5"/>
  <c r="X45" i="5"/>
  <c r="W21" i="5"/>
  <c r="W45" i="5"/>
  <c r="V21" i="5"/>
  <c r="V45" i="5"/>
  <c r="U21" i="5"/>
  <c r="U45" i="5"/>
  <c r="T21" i="5"/>
  <c r="T45" i="5"/>
  <c r="S21" i="5"/>
  <c r="S45" i="5"/>
  <c r="AF20" i="5"/>
  <c r="AF44" i="5"/>
  <c r="AE20" i="5"/>
  <c r="AE44" i="5"/>
  <c r="AD20" i="5"/>
  <c r="AD44" i="5"/>
  <c r="AC20" i="5"/>
  <c r="AC44" i="5"/>
  <c r="AB20" i="5"/>
  <c r="AB44" i="5"/>
  <c r="AA20" i="5"/>
  <c r="AA44" i="5"/>
  <c r="Z20" i="5"/>
  <c r="Z44" i="5"/>
  <c r="Y20" i="5"/>
  <c r="Y44" i="5"/>
  <c r="X20" i="5"/>
  <c r="X44" i="5"/>
  <c r="W20" i="5"/>
  <c r="W44" i="5"/>
  <c r="V20" i="5"/>
  <c r="V44" i="5"/>
  <c r="U20" i="5"/>
  <c r="U44" i="5"/>
  <c r="T20" i="5"/>
  <c r="T44" i="5"/>
  <c r="S20" i="5"/>
  <c r="S44" i="5"/>
  <c r="AF19" i="5"/>
  <c r="AF43" i="5"/>
  <c r="AE19" i="5"/>
  <c r="AE43" i="5"/>
  <c r="AD19" i="5"/>
  <c r="AD43" i="5"/>
  <c r="AC19" i="5"/>
  <c r="AC43" i="5"/>
  <c r="AB19" i="5"/>
  <c r="AB43" i="5"/>
  <c r="AA19" i="5"/>
  <c r="AA43" i="5"/>
  <c r="Z19" i="5"/>
  <c r="Z43" i="5"/>
  <c r="Y19" i="5"/>
  <c r="Y43" i="5"/>
  <c r="X19" i="5"/>
  <c r="X43" i="5"/>
  <c r="W19" i="5"/>
  <c r="W43" i="5"/>
  <c r="V19" i="5"/>
  <c r="V43" i="5"/>
  <c r="U19" i="5"/>
  <c r="U43" i="5"/>
  <c r="T19" i="5"/>
  <c r="T43" i="5"/>
  <c r="S19" i="5"/>
  <c r="S43" i="5"/>
  <c r="AF18" i="5"/>
  <c r="AF42" i="5"/>
  <c r="AE18" i="5"/>
  <c r="AE42" i="5"/>
  <c r="AD18" i="5"/>
  <c r="AD42" i="5"/>
  <c r="AC18" i="5"/>
  <c r="AC42" i="5"/>
  <c r="AB18" i="5"/>
  <c r="AB42" i="5"/>
  <c r="AA18" i="5"/>
  <c r="AA42" i="5"/>
  <c r="Z18" i="5"/>
  <c r="Z42" i="5"/>
  <c r="Y18" i="5"/>
  <c r="Y42" i="5"/>
  <c r="X18" i="5"/>
  <c r="X42" i="5"/>
  <c r="W18" i="5"/>
  <c r="W42" i="5"/>
  <c r="V18" i="5"/>
  <c r="V42" i="5"/>
  <c r="U18" i="5"/>
  <c r="U42" i="5"/>
  <c r="T18" i="5"/>
  <c r="T42" i="5"/>
  <c r="S18" i="5"/>
  <c r="S42" i="5"/>
  <c r="AF17" i="5"/>
  <c r="AF41" i="5"/>
  <c r="AE17" i="5"/>
  <c r="AE41" i="5"/>
  <c r="AD17" i="5"/>
  <c r="AD41" i="5"/>
  <c r="AC17" i="5"/>
  <c r="AC41" i="5"/>
  <c r="AB17" i="5"/>
  <c r="AB41" i="5"/>
  <c r="AA17" i="5"/>
  <c r="AA41" i="5"/>
  <c r="Z17" i="5"/>
  <c r="Z41" i="5"/>
  <c r="Y17" i="5"/>
  <c r="Y41" i="5"/>
  <c r="X17" i="5"/>
  <c r="X41" i="5"/>
  <c r="W17" i="5"/>
  <c r="W41" i="5"/>
  <c r="V17" i="5"/>
  <c r="V41" i="5"/>
  <c r="U17" i="5"/>
  <c r="U41" i="5"/>
  <c r="T17" i="5"/>
  <c r="T41" i="5"/>
  <c r="S17" i="5"/>
  <c r="S41" i="5"/>
  <c r="AF16" i="5"/>
  <c r="AF40" i="5"/>
  <c r="AE16" i="5"/>
  <c r="AE40" i="5"/>
  <c r="AD16" i="5"/>
  <c r="AD40" i="5"/>
  <c r="AC16" i="5"/>
  <c r="AC40" i="5"/>
  <c r="AB16" i="5"/>
  <c r="AB40" i="5"/>
  <c r="AA16" i="5"/>
  <c r="AA40" i="5"/>
  <c r="Z16" i="5"/>
  <c r="Z40" i="5"/>
  <c r="Y16" i="5"/>
  <c r="Y40" i="5"/>
  <c r="X16" i="5"/>
  <c r="X40" i="5"/>
  <c r="W16" i="5"/>
  <c r="W40" i="5"/>
  <c r="V16" i="5"/>
  <c r="V40" i="5"/>
  <c r="U16" i="5"/>
  <c r="U40" i="5"/>
  <c r="T16" i="5"/>
  <c r="T40" i="5"/>
  <c r="S16" i="5"/>
  <c r="S40" i="5"/>
  <c r="AF15" i="5"/>
  <c r="AF39" i="5"/>
  <c r="AE15" i="5"/>
  <c r="AE39" i="5"/>
  <c r="AD15" i="5"/>
  <c r="AD39" i="5"/>
  <c r="AC15" i="5"/>
  <c r="AC39" i="5"/>
  <c r="AB15" i="5"/>
  <c r="AB39" i="5"/>
  <c r="AA15" i="5"/>
  <c r="AA39" i="5"/>
  <c r="Z15" i="5"/>
  <c r="Z39" i="5"/>
  <c r="Y15" i="5"/>
  <c r="Y39" i="5"/>
  <c r="X15" i="5"/>
  <c r="X39" i="5"/>
  <c r="W15" i="5"/>
  <c r="W39" i="5"/>
  <c r="V15" i="5"/>
  <c r="V39" i="5"/>
  <c r="U15" i="5"/>
  <c r="U39" i="5"/>
  <c r="T15" i="5"/>
  <c r="T39" i="5"/>
  <c r="S15" i="5"/>
  <c r="S39" i="5"/>
  <c r="AF14" i="5"/>
  <c r="AF38" i="5"/>
  <c r="AE14" i="5"/>
  <c r="AE38" i="5"/>
  <c r="AD14" i="5"/>
  <c r="AD38" i="5"/>
  <c r="AC14" i="5"/>
  <c r="AC38" i="5"/>
  <c r="AB14" i="5"/>
  <c r="AB38" i="5"/>
  <c r="AA14" i="5"/>
  <c r="AA38" i="5"/>
  <c r="Z14" i="5"/>
  <c r="Z38" i="5"/>
  <c r="Y14" i="5"/>
  <c r="Y38" i="5"/>
  <c r="X14" i="5"/>
  <c r="X38" i="5"/>
  <c r="W14" i="5"/>
  <c r="W38" i="5"/>
  <c r="V14" i="5"/>
  <c r="V38" i="5"/>
  <c r="U14" i="5"/>
  <c r="U38" i="5"/>
  <c r="T14" i="5"/>
  <c r="T38" i="5"/>
  <c r="S14" i="5"/>
  <c r="S38" i="5"/>
  <c r="AF13" i="5"/>
  <c r="AF37" i="5"/>
  <c r="AE13" i="5"/>
  <c r="AE37" i="5"/>
  <c r="AD13" i="5"/>
  <c r="AD37" i="5"/>
  <c r="AC13" i="5"/>
  <c r="AC37" i="5"/>
  <c r="AB13" i="5"/>
  <c r="AB37" i="5"/>
  <c r="AA13" i="5"/>
  <c r="AA37" i="5"/>
  <c r="Z13" i="5"/>
  <c r="Z37" i="5"/>
  <c r="Y13" i="5"/>
  <c r="Y37" i="5"/>
  <c r="X13" i="5"/>
  <c r="X37" i="5"/>
  <c r="W13" i="5"/>
  <c r="W37" i="5"/>
  <c r="V13" i="5"/>
  <c r="V37" i="5"/>
  <c r="U13" i="5"/>
  <c r="U37" i="5"/>
  <c r="T13" i="5"/>
  <c r="T37" i="5"/>
  <c r="S13" i="5"/>
  <c r="S37" i="5"/>
  <c r="AF12" i="5"/>
  <c r="AF36" i="5"/>
  <c r="AE12" i="5"/>
  <c r="AE36" i="5"/>
  <c r="AD12" i="5"/>
  <c r="AD36" i="5"/>
  <c r="AC12" i="5"/>
  <c r="AC36" i="5"/>
  <c r="AB12" i="5"/>
  <c r="AB36" i="5"/>
  <c r="AA12" i="5"/>
  <c r="AA36" i="5"/>
  <c r="Z12" i="5"/>
  <c r="Z36" i="5"/>
  <c r="Y12" i="5"/>
  <c r="Y36" i="5"/>
  <c r="X12" i="5"/>
  <c r="X36" i="5"/>
  <c r="W12" i="5"/>
  <c r="W36" i="5"/>
  <c r="V12" i="5"/>
  <c r="V36" i="5"/>
  <c r="U12" i="5"/>
  <c r="U36" i="5"/>
  <c r="T12" i="5"/>
  <c r="T36" i="5"/>
  <c r="S12" i="5"/>
  <c r="S36" i="5"/>
  <c r="AF11" i="5"/>
  <c r="AF35" i="5"/>
  <c r="AE11" i="5"/>
  <c r="AE35" i="5"/>
  <c r="AD11" i="5"/>
  <c r="AD35" i="5"/>
  <c r="AC11" i="5"/>
  <c r="AC35" i="5"/>
  <c r="AB11" i="5"/>
  <c r="AB35" i="5"/>
  <c r="AA11" i="5"/>
  <c r="AA35" i="5"/>
  <c r="Z11" i="5"/>
  <c r="Z35" i="5"/>
  <c r="Y11" i="5"/>
  <c r="Y35" i="5"/>
  <c r="X11" i="5"/>
  <c r="X35" i="5"/>
  <c r="W11" i="5"/>
  <c r="W35" i="5"/>
  <c r="V11" i="5"/>
  <c r="V35" i="5"/>
  <c r="U11" i="5"/>
  <c r="U35" i="5"/>
  <c r="T11" i="5"/>
  <c r="T35" i="5"/>
  <c r="S11" i="5"/>
  <c r="S35" i="5"/>
  <c r="AF10" i="5"/>
  <c r="AF34" i="5"/>
  <c r="AE10" i="5"/>
  <c r="AE34" i="5"/>
  <c r="AD10" i="5"/>
  <c r="AD34" i="5"/>
  <c r="AC10" i="5"/>
  <c r="AC34" i="5"/>
  <c r="AB10" i="5"/>
  <c r="AB34" i="5"/>
  <c r="AA10" i="5"/>
  <c r="AA34" i="5"/>
  <c r="Z10" i="5"/>
  <c r="Z34" i="5"/>
  <c r="Y10" i="5"/>
  <c r="Y34" i="5"/>
  <c r="X10" i="5"/>
  <c r="X34" i="5"/>
  <c r="W10" i="5"/>
  <c r="W34" i="5"/>
  <c r="V10" i="5"/>
  <c r="V34" i="5"/>
  <c r="U10" i="5"/>
  <c r="U34" i="5"/>
  <c r="T10" i="5"/>
  <c r="T34" i="5"/>
  <c r="S10" i="5"/>
  <c r="S34" i="5"/>
  <c r="AF9" i="5"/>
  <c r="AF33" i="5"/>
  <c r="AE9" i="5"/>
  <c r="AE33" i="5"/>
  <c r="AD9" i="5"/>
  <c r="AD33" i="5"/>
  <c r="AC9" i="5"/>
  <c r="AC33" i="5"/>
  <c r="AB9" i="5"/>
  <c r="AB33" i="5"/>
  <c r="AA9" i="5"/>
  <c r="AA33" i="5"/>
  <c r="Z9" i="5"/>
  <c r="Z33" i="5"/>
  <c r="Y9" i="5"/>
  <c r="Y33" i="5"/>
  <c r="X9" i="5"/>
  <c r="X33" i="5"/>
  <c r="W9" i="5"/>
  <c r="W33" i="5"/>
  <c r="V9" i="5"/>
  <c r="V33" i="5"/>
  <c r="U9" i="5"/>
  <c r="U33" i="5"/>
  <c r="T9" i="5"/>
  <c r="T33" i="5"/>
  <c r="S9" i="5"/>
  <c r="S33" i="5"/>
  <c r="AF8" i="5"/>
  <c r="AF32" i="5"/>
  <c r="AE8" i="5"/>
  <c r="AE32" i="5"/>
  <c r="AD8" i="5"/>
  <c r="AD32" i="5"/>
  <c r="AC8" i="5"/>
  <c r="AC32" i="5"/>
  <c r="AB8" i="5"/>
  <c r="AB32" i="5"/>
  <c r="AA8" i="5"/>
  <c r="AA32" i="5"/>
  <c r="Z8" i="5"/>
  <c r="Z32" i="5"/>
  <c r="Y8" i="5"/>
  <c r="Y32" i="5"/>
  <c r="X8" i="5"/>
  <c r="X32" i="5"/>
  <c r="W8" i="5"/>
  <c r="W32" i="5"/>
  <c r="V8" i="5"/>
  <c r="V32" i="5"/>
  <c r="U8" i="5"/>
  <c r="U32" i="5"/>
  <c r="T8" i="5"/>
  <c r="T32" i="5"/>
  <c r="S8" i="5"/>
  <c r="S32" i="5"/>
  <c r="AF7" i="5"/>
  <c r="AF31" i="5"/>
  <c r="AE7" i="5"/>
  <c r="AE31" i="5"/>
  <c r="AD7" i="5"/>
  <c r="AD31" i="5"/>
  <c r="AC7" i="5"/>
  <c r="AC31" i="5"/>
  <c r="AB7" i="5"/>
  <c r="AB31" i="5"/>
  <c r="AA7" i="5"/>
  <c r="AA31" i="5"/>
  <c r="Z7" i="5"/>
  <c r="Z31" i="5"/>
  <c r="Y7" i="5"/>
  <c r="Y31" i="5"/>
  <c r="X7" i="5"/>
  <c r="X31" i="5"/>
  <c r="W7" i="5"/>
  <c r="W31" i="5"/>
  <c r="V7" i="5"/>
  <c r="V31" i="5"/>
  <c r="U7" i="5"/>
  <c r="U31" i="5"/>
  <c r="T7" i="5"/>
  <c r="T31" i="5"/>
  <c r="S7" i="5"/>
  <c r="S31" i="5"/>
  <c r="AF6" i="5"/>
  <c r="AF30" i="5"/>
  <c r="AE6" i="5"/>
  <c r="AE30" i="5"/>
  <c r="AD6" i="5"/>
  <c r="AD30" i="5"/>
  <c r="AC6" i="5"/>
  <c r="AC30" i="5"/>
  <c r="AB6" i="5"/>
  <c r="AB30" i="5"/>
  <c r="AA6" i="5"/>
  <c r="AA30" i="5"/>
  <c r="Z6" i="5"/>
  <c r="Z30" i="5"/>
  <c r="Y6" i="5"/>
  <c r="Y30" i="5"/>
  <c r="X6" i="5"/>
  <c r="X30" i="5"/>
  <c r="W6" i="5"/>
  <c r="W30" i="5"/>
  <c r="V6" i="5"/>
  <c r="V30" i="5"/>
  <c r="U6" i="5"/>
  <c r="U30" i="5"/>
  <c r="T6" i="5"/>
  <c r="T30" i="5"/>
  <c r="S6" i="5"/>
  <c r="S30" i="5"/>
  <c r="AF5" i="5"/>
  <c r="AF29" i="5"/>
  <c r="AE5" i="5"/>
  <c r="AE29" i="5"/>
  <c r="AD5" i="5"/>
  <c r="AD29" i="5"/>
  <c r="AC5" i="5"/>
  <c r="AC29" i="5"/>
  <c r="AB5" i="5"/>
  <c r="AB29" i="5"/>
  <c r="AA5" i="5"/>
  <c r="AA29" i="5"/>
  <c r="Z5" i="5"/>
  <c r="Z29" i="5"/>
  <c r="Y5" i="5"/>
  <c r="Y29" i="5"/>
  <c r="X5" i="5"/>
  <c r="X29" i="5"/>
  <c r="W5" i="5"/>
  <c r="W29" i="5"/>
  <c r="V5" i="5"/>
  <c r="V29" i="5"/>
  <c r="U5" i="5"/>
  <c r="U29" i="5"/>
  <c r="T5" i="5"/>
  <c r="T29" i="5"/>
  <c r="S5" i="5"/>
  <c r="S29" i="5"/>
  <c r="AF4" i="5"/>
  <c r="AF28" i="5"/>
  <c r="AE4" i="5"/>
  <c r="AE28" i="5"/>
  <c r="AD4" i="5"/>
  <c r="AD28" i="5"/>
  <c r="AC4" i="5"/>
  <c r="AC28" i="5"/>
  <c r="AB4" i="5"/>
  <c r="AB28" i="5"/>
  <c r="AA4" i="5"/>
  <c r="AA28" i="5"/>
  <c r="Z4" i="5"/>
  <c r="Z28" i="5"/>
  <c r="Y4" i="5"/>
  <c r="Y28" i="5"/>
  <c r="X4" i="5"/>
  <c r="X28" i="5"/>
  <c r="W4" i="5"/>
  <c r="W28" i="5"/>
  <c r="V4" i="5"/>
  <c r="V28" i="5"/>
  <c r="U4" i="5"/>
  <c r="U28" i="5"/>
  <c r="T4" i="5"/>
  <c r="T28" i="5"/>
  <c r="S4" i="5"/>
  <c r="S28" i="5"/>
  <c r="AF25" i="4"/>
  <c r="AF49" i="4"/>
  <c r="AE25" i="4"/>
  <c r="AE49" i="4"/>
  <c r="AD25" i="4"/>
  <c r="AD49" i="4"/>
  <c r="AC25" i="4"/>
  <c r="AC49" i="4"/>
  <c r="AB25" i="4"/>
  <c r="AB49" i="4"/>
  <c r="AA25" i="4"/>
  <c r="AA49" i="4"/>
  <c r="Z25" i="4"/>
  <c r="Z49" i="4"/>
  <c r="Y25" i="4"/>
  <c r="Y49" i="4"/>
  <c r="X25" i="4"/>
  <c r="X49" i="4"/>
  <c r="W25" i="4"/>
  <c r="W49" i="4"/>
  <c r="V25" i="4"/>
  <c r="V49" i="4"/>
  <c r="U25" i="4"/>
  <c r="U49" i="4"/>
  <c r="T25" i="4"/>
  <c r="T49" i="4"/>
  <c r="S25" i="4"/>
  <c r="S49" i="4"/>
  <c r="AF24" i="4"/>
  <c r="AF48" i="4"/>
  <c r="AE24" i="4"/>
  <c r="AE48" i="4"/>
  <c r="AD24" i="4"/>
  <c r="AD48" i="4"/>
  <c r="AC24" i="4"/>
  <c r="AC48" i="4"/>
  <c r="AB24" i="4"/>
  <c r="AB48" i="4"/>
  <c r="AA24" i="4"/>
  <c r="AA48" i="4"/>
  <c r="Z24" i="4"/>
  <c r="Z48" i="4"/>
  <c r="Y24" i="4"/>
  <c r="Y48" i="4"/>
  <c r="X24" i="4"/>
  <c r="X48" i="4"/>
  <c r="W24" i="4"/>
  <c r="W48" i="4"/>
  <c r="V24" i="4"/>
  <c r="V48" i="4"/>
  <c r="U24" i="4"/>
  <c r="U48" i="4"/>
  <c r="T24" i="4"/>
  <c r="T48" i="4"/>
  <c r="S24" i="4"/>
  <c r="S48" i="4"/>
  <c r="AF23" i="4"/>
  <c r="AF47" i="4"/>
  <c r="AE23" i="4"/>
  <c r="AE47" i="4"/>
  <c r="AD23" i="4"/>
  <c r="AD47" i="4"/>
  <c r="AC23" i="4"/>
  <c r="AC47" i="4"/>
  <c r="AB23" i="4"/>
  <c r="AB47" i="4"/>
  <c r="AA23" i="4"/>
  <c r="AA47" i="4"/>
  <c r="Z23" i="4"/>
  <c r="Z47" i="4"/>
  <c r="Y23" i="4"/>
  <c r="Y47" i="4"/>
  <c r="X23" i="4"/>
  <c r="X47" i="4"/>
  <c r="W23" i="4"/>
  <c r="W47" i="4"/>
  <c r="V23" i="4"/>
  <c r="V47" i="4"/>
  <c r="U23" i="4"/>
  <c r="U47" i="4"/>
  <c r="T23" i="4"/>
  <c r="T47" i="4"/>
  <c r="S23" i="4"/>
  <c r="S47" i="4"/>
  <c r="AF22" i="4"/>
  <c r="AF46" i="4"/>
  <c r="AE22" i="4"/>
  <c r="AE46" i="4"/>
  <c r="AD22" i="4"/>
  <c r="AD46" i="4"/>
  <c r="AC22" i="4"/>
  <c r="AC46" i="4"/>
  <c r="AB22" i="4"/>
  <c r="AB46" i="4"/>
  <c r="AA22" i="4"/>
  <c r="AA46" i="4"/>
  <c r="Z22" i="4"/>
  <c r="Z46" i="4"/>
  <c r="Y22" i="4"/>
  <c r="Y46" i="4"/>
  <c r="X22" i="4"/>
  <c r="X46" i="4"/>
  <c r="W22" i="4"/>
  <c r="W46" i="4"/>
  <c r="V22" i="4"/>
  <c r="V46" i="4"/>
  <c r="U22" i="4"/>
  <c r="U46" i="4"/>
  <c r="T22" i="4"/>
  <c r="T46" i="4"/>
  <c r="S22" i="4"/>
  <c r="S46" i="4"/>
  <c r="AF21" i="4"/>
  <c r="AF45" i="4"/>
  <c r="AE21" i="4"/>
  <c r="AE45" i="4"/>
  <c r="AD21" i="4"/>
  <c r="AD45" i="4"/>
  <c r="AC21" i="4"/>
  <c r="AC45" i="4"/>
  <c r="AB21" i="4"/>
  <c r="AB45" i="4"/>
  <c r="AA21" i="4"/>
  <c r="AA45" i="4"/>
  <c r="Z21" i="4"/>
  <c r="Z45" i="4"/>
  <c r="Y21" i="4"/>
  <c r="Y45" i="4"/>
  <c r="X21" i="4"/>
  <c r="X45" i="4"/>
  <c r="W21" i="4"/>
  <c r="W45" i="4"/>
  <c r="V21" i="4"/>
  <c r="V45" i="4"/>
  <c r="U21" i="4"/>
  <c r="U45" i="4"/>
  <c r="T21" i="4"/>
  <c r="T45" i="4"/>
  <c r="S21" i="4"/>
  <c r="S45" i="4"/>
  <c r="AF20" i="4"/>
  <c r="AF44" i="4"/>
  <c r="AE20" i="4"/>
  <c r="AE44" i="4"/>
  <c r="AD20" i="4"/>
  <c r="AD44" i="4"/>
  <c r="AC20" i="4"/>
  <c r="AC44" i="4"/>
  <c r="AB20" i="4"/>
  <c r="AB44" i="4"/>
  <c r="AA20" i="4"/>
  <c r="AA44" i="4"/>
  <c r="Z20" i="4"/>
  <c r="Z44" i="4"/>
  <c r="Y20" i="4"/>
  <c r="Y44" i="4"/>
  <c r="X20" i="4"/>
  <c r="X44" i="4"/>
  <c r="W20" i="4"/>
  <c r="W44" i="4"/>
  <c r="V20" i="4"/>
  <c r="V44" i="4"/>
  <c r="U20" i="4"/>
  <c r="U44" i="4"/>
  <c r="T20" i="4"/>
  <c r="T44" i="4"/>
  <c r="S20" i="4"/>
  <c r="S44" i="4"/>
  <c r="AF19" i="4"/>
  <c r="AF43" i="4"/>
  <c r="AE19" i="4"/>
  <c r="AE43" i="4"/>
  <c r="AD19" i="4"/>
  <c r="AD43" i="4"/>
  <c r="AC19" i="4"/>
  <c r="AC43" i="4"/>
  <c r="AB19" i="4"/>
  <c r="AB43" i="4"/>
  <c r="AA19" i="4"/>
  <c r="AA43" i="4"/>
  <c r="Z19" i="4"/>
  <c r="Z43" i="4"/>
  <c r="Y19" i="4"/>
  <c r="Y43" i="4"/>
  <c r="X19" i="4"/>
  <c r="X43" i="4"/>
  <c r="W19" i="4"/>
  <c r="W43" i="4"/>
  <c r="V19" i="4"/>
  <c r="V43" i="4"/>
  <c r="U19" i="4"/>
  <c r="U43" i="4"/>
  <c r="T19" i="4"/>
  <c r="T43" i="4"/>
  <c r="S19" i="4"/>
  <c r="S43" i="4"/>
  <c r="AF18" i="4"/>
  <c r="AF42" i="4"/>
  <c r="AE18" i="4"/>
  <c r="AE42" i="4"/>
  <c r="AD18" i="4"/>
  <c r="AD42" i="4"/>
  <c r="AC18" i="4"/>
  <c r="AC42" i="4"/>
  <c r="AB18" i="4"/>
  <c r="AB42" i="4"/>
  <c r="AA18" i="4"/>
  <c r="AA42" i="4"/>
  <c r="Z18" i="4"/>
  <c r="Z42" i="4"/>
  <c r="Y18" i="4"/>
  <c r="Y42" i="4"/>
  <c r="X18" i="4"/>
  <c r="X42" i="4"/>
  <c r="W18" i="4"/>
  <c r="W42" i="4"/>
  <c r="V18" i="4"/>
  <c r="V42" i="4"/>
  <c r="U18" i="4"/>
  <c r="U42" i="4"/>
  <c r="T18" i="4"/>
  <c r="T42" i="4"/>
  <c r="S18" i="4"/>
  <c r="S42" i="4"/>
  <c r="AF17" i="4"/>
  <c r="AF41" i="4"/>
  <c r="AE17" i="4"/>
  <c r="AE41" i="4"/>
  <c r="AD17" i="4"/>
  <c r="AD41" i="4"/>
  <c r="AC17" i="4"/>
  <c r="AC41" i="4"/>
  <c r="AB17" i="4"/>
  <c r="AB41" i="4"/>
  <c r="AA17" i="4"/>
  <c r="AA41" i="4"/>
  <c r="Z17" i="4"/>
  <c r="Z41" i="4"/>
  <c r="Y17" i="4"/>
  <c r="Y41" i="4"/>
  <c r="X17" i="4"/>
  <c r="X41" i="4"/>
  <c r="W17" i="4"/>
  <c r="W41" i="4"/>
  <c r="V17" i="4"/>
  <c r="V41" i="4"/>
  <c r="U17" i="4"/>
  <c r="U41" i="4"/>
  <c r="T17" i="4"/>
  <c r="T41" i="4"/>
  <c r="S17" i="4"/>
  <c r="S41" i="4"/>
  <c r="AF16" i="4"/>
  <c r="AF40" i="4"/>
  <c r="AE16" i="4"/>
  <c r="AE40" i="4"/>
  <c r="AD16" i="4"/>
  <c r="AD40" i="4"/>
  <c r="AC16" i="4"/>
  <c r="AC40" i="4"/>
  <c r="AB16" i="4"/>
  <c r="AB40" i="4"/>
  <c r="AA16" i="4"/>
  <c r="AA40" i="4"/>
  <c r="Z16" i="4"/>
  <c r="Z40" i="4"/>
  <c r="Y16" i="4"/>
  <c r="Y40" i="4"/>
  <c r="X16" i="4"/>
  <c r="X40" i="4"/>
  <c r="W16" i="4"/>
  <c r="W40" i="4"/>
  <c r="V16" i="4"/>
  <c r="V40" i="4"/>
  <c r="U16" i="4"/>
  <c r="U40" i="4"/>
  <c r="T16" i="4"/>
  <c r="T40" i="4"/>
  <c r="S16" i="4"/>
  <c r="S40" i="4"/>
  <c r="AF15" i="4"/>
  <c r="AF39" i="4"/>
  <c r="AE15" i="4"/>
  <c r="AE39" i="4"/>
  <c r="AD15" i="4"/>
  <c r="AD39" i="4"/>
  <c r="AC15" i="4"/>
  <c r="AC39" i="4"/>
  <c r="AB15" i="4"/>
  <c r="AB39" i="4"/>
  <c r="AA15" i="4"/>
  <c r="AA39" i="4"/>
  <c r="Z15" i="4"/>
  <c r="Z39" i="4"/>
  <c r="Y15" i="4"/>
  <c r="Y39" i="4"/>
  <c r="X15" i="4"/>
  <c r="X39" i="4"/>
  <c r="W15" i="4"/>
  <c r="W39" i="4"/>
  <c r="V15" i="4"/>
  <c r="V39" i="4"/>
  <c r="U15" i="4"/>
  <c r="U39" i="4"/>
  <c r="T15" i="4"/>
  <c r="T39" i="4"/>
  <c r="S15" i="4"/>
  <c r="S39" i="4"/>
  <c r="AF14" i="4"/>
  <c r="AF38" i="4"/>
  <c r="AE14" i="4"/>
  <c r="AE38" i="4"/>
  <c r="AD14" i="4"/>
  <c r="AD38" i="4"/>
  <c r="AC14" i="4"/>
  <c r="AC38" i="4"/>
  <c r="AB14" i="4"/>
  <c r="AB38" i="4"/>
  <c r="AA14" i="4"/>
  <c r="AA38" i="4"/>
  <c r="Z14" i="4"/>
  <c r="Z38" i="4"/>
  <c r="Y14" i="4"/>
  <c r="Y38" i="4"/>
  <c r="X14" i="4"/>
  <c r="X38" i="4"/>
  <c r="W14" i="4"/>
  <c r="W38" i="4"/>
  <c r="V14" i="4"/>
  <c r="V38" i="4"/>
  <c r="U14" i="4"/>
  <c r="U38" i="4"/>
  <c r="T14" i="4"/>
  <c r="T38" i="4"/>
  <c r="S14" i="4"/>
  <c r="S38" i="4"/>
  <c r="AF13" i="4"/>
  <c r="AF37" i="4"/>
  <c r="AE13" i="4"/>
  <c r="AE37" i="4"/>
  <c r="AD13" i="4"/>
  <c r="AD37" i="4"/>
  <c r="AC13" i="4"/>
  <c r="AC37" i="4"/>
  <c r="AB13" i="4"/>
  <c r="AB37" i="4"/>
  <c r="AA13" i="4"/>
  <c r="AA37" i="4"/>
  <c r="Z13" i="4"/>
  <c r="Z37" i="4"/>
  <c r="Y13" i="4"/>
  <c r="Y37" i="4"/>
  <c r="X13" i="4"/>
  <c r="X37" i="4"/>
  <c r="W13" i="4"/>
  <c r="W37" i="4"/>
  <c r="V13" i="4"/>
  <c r="V37" i="4"/>
  <c r="U13" i="4"/>
  <c r="U37" i="4"/>
  <c r="T13" i="4"/>
  <c r="T37" i="4"/>
  <c r="S13" i="4"/>
  <c r="S37" i="4"/>
  <c r="AF12" i="4"/>
  <c r="AF36" i="4"/>
  <c r="AE12" i="4"/>
  <c r="AE36" i="4"/>
  <c r="AD12" i="4"/>
  <c r="AD36" i="4"/>
  <c r="AC12" i="4"/>
  <c r="AC36" i="4"/>
  <c r="AB12" i="4"/>
  <c r="AB36" i="4"/>
  <c r="AA12" i="4"/>
  <c r="AA36" i="4"/>
  <c r="Z12" i="4"/>
  <c r="Z36" i="4"/>
  <c r="Y12" i="4"/>
  <c r="Y36" i="4"/>
  <c r="X12" i="4"/>
  <c r="X36" i="4"/>
  <c r="W12" i="4"/>
  <c r="W36" i="4"/>
  <c r="V12" i="4"/>
  <c r="V36" i="4"/>
  <c r="U12" i="4"/>
  <c r="U36" i="4"/>
  <c r="T12" i="4"/>
  <c r="T36" i="4"/>
  <c r="S12" i="4"/>
  <c r="S36" i="4"/>
  <c r="AF11" i="4"/>
  <c r="AF35" i="4"/>
  <c r="AE11" i="4"/>
  <c r="AE35" i="4"/>
  <c r="AD11" i="4"/>
  <c r="AD35" i="4"/>
  <c r="AC11" i="4"/>
  <c r="AC35" i="4"/>
  <c r="AB11" i="4"/>
  <c r="AB35" i="4"/>
  <c r="AA11" i="4"/>
  <c r="AA35" i="4"/>
  <c r="Z11" i="4"/>
  <c r="Z35" i="4"/>
  <c r="Y11" i="4"/>
  <c r="Y35" i="4"/>
  <c r="X11" i="4"/>
  <c r="X35" i="4"/>
  <c r="W11" i="4"/>
  <c r="W35" i="4"/>
  <c r="V11" i="4"/>
  <c r="V35" i="4"/>
  <c r="U11" i="4"/>
  <c r="U35" i="4"/>
  <c r="T11" i="4"/>
  <c r="T35" i="4"/>
  <c r="S11" i="4"/>
  <c r="S35" i="4"/>
  <c r="AF10" i="4"/>
  <c r="AF34" i="4"/>
  <c r="AE10" i="4"/>
  <c r="AE34" i="4"/>
  <c r="AD10" i="4"/>
  <c r="AD34" i="4"/>
  <c r="AC10" i="4"/>
  <c r="AC34" i="4"/>
  <c r="AB10" i="4"/>
  <c r="AB34" i="4"/>
  <c r="AA10" i="4"/>
  <c r="AA34" i="4"/>
  <c r="Z10" i="4"/>
  <c r="Z34" i="4"/>
  <c r="Y10" i="4"/>
  <c r="Y34" i="4"/>
  <c r="X10" i="4"/>
  <c r="X34" i="4"/>
  <c r="W10" i="4"/>
  <c r="W34" i="4"/>
  <c r="V10" i="4"/>
  <c r="V34" i="4"/>
  <c r="U10" i="4"/>
  <c r="U34" i="4"/>
  <c r="T10" i="4"/>
  <c r="T34" i="4"/>
  <c r="S10" i="4"/>
  <c r="S34" i="4"/>
  <c r="AF9" i="4"/>
  <c r="AF33" i="4"/>
  <c r="AE9" i="4"/>
  <c r="AE33" i="4"/>
  <c r="AD9" i="4"/>
  <c r="AD33" i="4"/>
  <c r="AC9" i="4"/>
  <c r="AC33" i="4"/>
  <c r="AB9" i="4"/>
  <c r="AB33" i="4"/>
  <c r="AA9" i="4"/>
  <c r="AA33" i="4"/>
  <c r="Z9" i="4"/>
  <c r="Z33" i="4"/>
  <c r="Y9" i="4"/>
  <c r="Y33" i="4"/>
  <c r="X9" i="4"/>
  <c r="X33" i="4"/>
  <c r="W9" i="4"/>
  <c r="W33" i="4"/>
  <c r="V9" i="4"/>
  <c r="V33" i="4"/>
  <c r="U9" i="4"/>
  <c r="U33" i="4"/>
  <c r="T9" i="4"/>
  <c r="T33" i="4"/>
  <c r="S9" i="4"/>
  <c r="S33" i="4"/>
  <c r="AF8" i="4"/>
  <c r="AF32" i="4"/>
  <c r="AE8" i="4"/>
  <c r="AE32" i="4"/>
  <c r="AD8" i="4"/>
  <c r="AD32" i="4"/>
  <c r="AC8" i="4"/>
  <c r="AC32" i="4"/>
  <c r="AB8" i="4"/>
  <c r="AB32" i="4"/>
  <c r="AA8" i="4"/>
  <c r="AA32" i="4"/>
  <c r="Z8" i="4"/>
  <c r="Z32" i="4"/>
  <c r="Y8" i="4"/>
  <c r="Y32" i="4"/>
  <c r="X8" i="4"/>
  <c r="X32" i="4"/>
  <c r="W8" i="4"/>
  <c r="W32" i="4"/>
  <c r="V8" i="4"/>
  <c r="V32" i="4"/>
  <c r="U8" i="4"/>
  <c r="U32" i="4"/>
  <c r="T8" i="4"/>
  <c r="T32" i="4"/>
  <c r="S8" i="4"/>
  <c r="S32" i="4"/>
  <c r="AF7" i="4"/>
  <c r="AF31" i="4"/>
  <c r="AE7" i="4"/>
  <c r="AE31" i="4"/>
  <c r="AD7" i="4"/>
  <c r="AD31" i="4"/>
  <c r="AC7" i="4"/>
  <c r="AC31" i="4"/>
  <c r="AB7" i="4"/>
  <c r="AB31" i="4"/>
  <c r="AA7" i="4"/>
  <c r="AA31" i="4"/>
  <c r="Z7" i="4"/>
  <c r="Z31" i="4"/>
  <c r="Y7" i="4"/>
  <c r="Y31" i="4"/>
  <c r="X7" i="4"/>
  <c r="X31" i="4"/>
  <c r="W7" i="4"/>
  <c r="W31" i="4"/>
  <c r="V7" i="4"/>
  <c r="V31" i="4"/>
  <c r="U7" i="4"/>
  <c r="U31" i="4"/>
  <c r="T7" i="4"/>
  <c r="T31" i="4"/>
  <c r="S7" i="4"/>
  <c r="S31" i="4"/>
  <c r="AF6" i="4"/>
  <c r="AF30" i="4"/>
  <c r="AE6" i="4"/>
  <c r="AE30" i="4"/>
  <c r="AD6" i="4"/>
  <c r="AD30" i="4"/>
  <c r="AC6" i="4"/>
  <c r="AC30" i="4"/>
  <c r="AB6" i="4"/>
  <c r="AB30" i="4"/>
  <c r="AA6" i="4"/>
  <c r="AA30" i="4"/>
  <c r="Z6" i="4"/>
  <c r="Z30" i="4"/>
  <c r="Y6" i="4"/>
  <c r="Y30" i="4"/>
  <c r="X6" i="4"/>
  <c r="X30" i="4"/>
  <c r="W6" i="4"/>
  <c r="W30" i="4"/>
  <c r="V6" i="4"/>
  <c r="V30" i="4"/>
  <c r="U6" i="4"/>
  <c r="U30" i="4"/>
  <c r="T6" i="4"/>
  <c r="T30" i="4"/>
  <c r="S6" i="4"/>
  <c r="S30" i="4"/>
  <c r="AF5" i="4"/>
  <c r="AF29" i="4"/>
  <c r="AE5" i="4"/>
  <c r="AE29" i="4"/>
  <c r="AD5" i="4"/>
  <c r="AD29" i="4"/>
  <c r="AC5" i="4"/>
  <c r="AC29" i="4"/>
  <c r="AB5" i="4"/>
  <c r="AB29" i="4"/>
  <c r="AA5" i="4"/>
  <c r="AA29" i="4"/>
  <c r="Z5" i="4"/>
  <c r="Z29" i="4"/>
  <c r="Y5" i="4"/>
  <c r="Y29" i="4"/>
  <c r="X5" i="4"/>
  <c r="X29" i="4"/>
  <c r="W5" i="4"/>
  <c r="W29" i="4"/>
  <c r="V5" i="4"/>
  <c r="V29" i="4"/>
  <c r="U5" i="4"/>
  <c r="U29" i="4"/>
  <c r="T5" i="4"/>
  <c r="T29" i="4"/>
  <c r="S5" i="4"/>
  <c r="S29" i="4"/>
  <c r="AF4" i="4"/>
  <c r="AF28" i="4"/>
  <c r="AE4" i="4"/>
  <c r="AE28" i="4"/>
  <c r="AD4" i="4"/>
  <c r="AD28" i="4"/>
  <c r="AC4" i="4"/>
  <c r="AC28" i="4"/>
  <c r="AB4" i="4"/>
  <c r="AB28" i="4"/>
  <c r="AA4" i="4"/>
  <c r="AA28" i="4"/>
  <c r="Z4" i="4"/>
  <c r="Z28" i="4"/>
  <c r="Y4" i="4"/>
  <c r="Y28" i="4"/>
  <c r="X4" i="4"/>
  <c r="X28" i="4"/>
  <c r="W4" i="4"/>
  <c r="W28" i="4"/>
  <c r="V4" i="4"/>
  <c r="V28" i="4"/>
  <c r="U4" i="4"/>
  <c r="U28" i="4"/>
  <c r="T4" i="4"/>
  <c r="T28" i="4"/>
  <c r="S4" i="4"/>
  <c r="S28" i="4"/>
  <c r="Q25" i="2"/>
  <c r="AF25" i="2" s="1"/>
  <c r="AF49" i="2" s="1"/>
  <c r="P25" i="2"/>
  <c r="AE25" i="2" s="1"/>
  <c r="AE49" i="2" s="1"/>
  <c r="O25" i="2"/>
  <c r="M25" i="2"/>
  <c r="AB25" i="2" s="1"/>
  <c r="AB49" i="2" s="1"/>
  <c r="L25" i="2"/>
  <c r="K25" i="2"/>
  <c r="Z25" i="2" s="1"/>
  <c r="Z49" i="2" s="1"/>
  <c r="J25" i="2"/>
  <c r="J38" i="2" s="1"/>
  <c r="I25" i="2"/>
  <c r="X25" i="2" s="1"/>
  <c r="X49" i="2" s="1"/>
  <c r="H25" i="2"/>
  <c r="W25" i="2" s="1"/>
  <c r="W49" i="2" s="1"/>
  <c r="G25" i="2"/>
  <c r="E25" i="2"/>
  <c r="T25" i="2" s="1"/>
  <c r="T49" i="2" s="1"/>
  <c r="D25" i="2"/>
  <c r="Q29" i="2"/>
  <c r="Q49" i="2" s="1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P29" i="2"/>
  <c r="P30" i="2"/>
  <c r="P31" i="2"/>
  <c r="P32" i="2"/>
  <c r="P49" i="2" s="1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AF24" i="2"/>
  <c r="AF48" i="2"/>
  <c r="AE24" i="2"/>
  <c r="AE48" i="2"/>
  <c r="AD24" i="2"/>
  <c r="AD48" i="2"/>
  <c r="AC24" i="2"/>
  <c r="AC48" i="2"/>
  <c r="AB24" i="2"/>
  <c r="AB48" i="2"/>
  <c r="AA24" i="2"/>
  <c r="AA48" i="2"/>
  <c r="Z24" i="2"/>
  <c r="Z48" i="2"/>
  <c r="Y24" i="2"/>
  <c r="Y48" i="2"/>
  <c r="X24" i="2"/>
  <c r="X48" i="2"/>
  <c r="W24" i="2"/>
  <c r="W48" i="2"/>
  <c r="V24" i="2"/>
  <c r="V48" i="2"/>
  <c r="U24" i="2"/>
  <c r="U48" i="2"/>
  <c r="T24" i="2"/>
  <c r="T48" i="2"/>
  <c r="S24" i="2"/>
  <c r="S48" i="2"/>
  <c r="AF23" i="2"/>
  <c r="AF47" i="2"/>
  <c r="AE23" i="2"/>
  <c r="AE47" i="2"/>
  <c r="AD23" i="2"/>
  <c r="AD47" i="2"/>
  <c r="AC23" i="2"/>
  <c r="AC47" i="2"/>
  <c r="AB23" i="2"/>
  <c r="AB47" i="2"/>
  <c r="AA23" i="2"/>
  <c r="AA47" i="2"/>
  <c r="Z23" i="2"/>
  <c r="Z47" i="2"/>
  <c r="Y23" i="2"/>
  <c r="Y47" i="2"/>
  <c r="X23" i="2"/>
  <c r="X47" i="2"/>
  <c r="W23" i="2"/>
  <c r="W47" i="2"/>
  <c r="V23" i="2"/>
  <c r="V47" i="2"/>
  <c r="U23" i="2"/>
  <c r="U47" i="2"/>
  <c r="T23" i="2"/>
  <c r="T47" i="2"/>
  <c r="S23" i="2"/>
  <c r="S47" i="2"/>
  <c r="AF22" i="2"/>
  <c r="AF46" i="2"/>
  <c r="AE22" i="2"/>
  <c r="AE46" i="2"/>
  <c r="AD22" i="2"/>
  <c r="AD46" i="2"/>
  <c r="AC22" i="2"/>
  <c r="AC46" i="2"/>
  <c r="AB22" i="2"/>
  <c r="AB46" i="2"/>
  <c r="AA22" i="2"/>
  <c r="AA46" i="2"/>
  <c r="Z22" i="2"/>
  <c r="Z46" i="2"/>
  <c r="Y22" i="2"/>
  <c r="Y46" i="2"/>
  <c r="X22" i="2"/>
  <c r="X46" i="2"/>
  <c r="W22" i="2"/>
  <c r="W46" i="2"/>
  <c r="V22" i="2"/>
  <c r="V46" i="2"/>
  <c r="U22" i="2"/>
  <c r="U46" i="2"/>
  <c r="T22" i="2"/>
  <c r="T46" i="2"/>
  <c r="S22" i="2"/>
  <c r="S46" i="2"/>
  <c r="AF21" i="2"/>
  <c r="AF45" i="2"/>
  <c r="AE21" i="2"/>
  <c r="AE45" i="2"/>
  <c r="AD21" i="2"/>
  <c r="AD45" i="2"/>
  <c r="AC21" i="2"/>
  <c r="AC45" i="2"/>
  <c r="AB21" i="2"/>
  <c r="AB45" i="2"/>
  <c r="AA21" i="2"/>
  <c r="AA45" i="2"/>
  <c r="Z21" i="2"/>
  <c r="Z45" i="2"/>
  <c r="Y21" i="2"/>
  <c r="Y45" i="2"/>
  <c r="X21" i="2"/>
  <c r="X45" i="2"/>
  <c r="W21" i="2"/>
  <c r="W45" i="2"/>
  <c r="V21" i="2"/>
  <c r="V45" i="2"/>
  <c r="U21" i="2"/>
  <c r="U45" i="2"/>
  <c r="T21" i="2"/>
  <c r="T45" i="2"/>
  <c r="S21" i="2"/>
  <c r="S45" i="2"/>
  <c r="AF20" i="2"/>
  <c r="AF44" i="2"/>
  <c r="AE20" i="2"/>
  <c r="AE44" i="2"/>
  <c r="AD20" i="2"/>
  <c r="AD44" i="2"/>
  <c r="AC20" i="2"/>
  <c r="AC44" i="2"/>
  <c r="AB20" i="2"/>
  <c r="AB44" i="2"/>
  <c r="AA20" i="2"/>
  <c r="AA44" i="2"/>
  <c r="Z20" i="2"/>
  <c r="Z44" i="2"/>
  <c r="Y20" i="2"/>
  <c r="Y44" i="2"/>
  <c r="X20" i="2"/>
  <c r="X44" i="2"/>
  <c r="W20" i="2"/>
  <c r="W44" i="2"/>
  <c r="V20" i="2"/>
  <c r="V44" i="2"/>
  <c r="U20" i="2"/>
  <c r="U44" i="2"/>
  <c r="T20" i="2"/>
  <c r="T44" i="2"/>
  <c r="S20" i="2"/>
  <c r="S44" i="2"/>
  <c r="AF19" i="2"/>
  <c r="AF43" i="2"/>
  <c r="AE19" i="2"/>
  <c r="AE43" i="2"/>
  <c r="AD19" i="2"/>
  <c r="AD43" i="2"/>
  <c r="AC19" i="2"/>
  <c r="AC43" i="2"/>
  <c r="AB19" i="2"/>
  <c r="AB43" i="2"/>
  <c r="AA19" i="2"/>
  <c r="AA43" i="2"/>
  <c r="Z19" i="2"/>
  <c r="Z43" i="2"/>
  <c r="Y19" i="2"/>
  <c r="Y43" i="2"/>
  <c r="X19" i="2"/>
  <c r="X43" i="2"/>
  <c r="W19" i="2"/>
  <c r="W43" i="2"/>
  <c r="V19" i="2"/>
  <c r="V43" i="2"/>
  <c r="U19" i="2"/>
  <c r="U43" i="2"/>
  <c r="T19" i="2"/>
  <c r="T43" i="2"/>
  <c r="S19" i="2"/>
  <c r="S43" i="2"/>
  <c r="AF18" i="2"/>
  <c r="AF42" i="2"/>
  <c r="AE18" i="2"/>
  <c r="AE42" i="2"/>
  <c r="AD18" i="2"/>
  <c r="AD42" i="2"/>
  <c r="AC18" i="2"/>
  <c r="AC42" i="2"/>
  <c r="AB18" i="2"/>
  <c r="AB42" i="2"/>
  <c r="AA18" i="2"/>
  <c r="AA42" i="2"/>
  <c r="Z18" i="2"/>
  <c r="Z42" i="2"/>
  <c r="Y18" i="2"/>
  <c r="Y42" i="2"/>
  <c r="X18" i="2"/>
  <c r="X42" i="2"/>
  <c r="W18" i="2"/>
  <c r="W42" i="2"/>
  <c r="V18" i="2"/>
  <c r="V42" i="2"/>
  <c r="U18" i="2"/>
  <c r="U42" i="2"/>
  <c r="T18" i="2"/>
  <c r="T42" i="2"/>
  <c r="S18" i="2"/>
  <c r="S42" i="2"/>
  <c r="AF17" i="2"/>
  <c r="AF41" i="2"/>
  <c r="AE17" i="2"/>
  <c r="AE41" i="2"/>
  <c r="AD17" i="2"/>
  <c r="AD41" i="2"/>
  <c r="AC17" i="2"/>
  <c r="AC41" i="2"/>
  <c r="AB17" i="2"/>
  <c r="AB41" i="2"/>
  <c r="AA17" i="2"/>
  <c r="AA41" i="2"/>
  <c r="Z17" i="2"/>
  <c r="Z41" i="2"/>
  <c r="Y17" i="2"/>
  <c r="Y41" i="2"/>
  <c r="X17" i="2"/>
  <c r="X41" i="2"/>
  <c r="W17" i="2"/>
  <c r="W41" i="2"/>
  <c r="V17" i="2"/>
  <c r="V41" i="2"/>
  <c r="U17" i="2"/>
  <c r="U41" i="2"/>
  <c r="T17" i="2"/>
  <c r="T41" i="2"/>
  <c r="S17" i="2"/>
  <c r="S41" i="2"/>
  <c r="AF16" i="2"/>
  <c r="AF40" i="2"/>
  <c r="AE16" i="2"/>
  <c r="AE40" i="2"/>
  <c r="AD16" i="2"/>
  <c r="AD40" i="2"/>
  <c r="AC16" i="2"/>
  <c r="AC40" i="2"/>
  <c r="AB16" i="2"/>
  <c r="AB40" i="2"/>
  <c r="AA16" i="2"/>
  <c r="AA40" i="2"/>
  <c r="Z16" i="2"/>
  <c r="Z40" i="2"/>
  <c r="Y16" i="2"/>
  <c r="Y40" i="2"/>
  <c r="X16" i="2"/>
  <c r="X40" i="2"/>
  <c r="W16" i="2"/>
  <c r="W40" i="2"/>
  <c r="V16" i="2"/>
  <c r="V40" i="2"/>
  <c r="U16" i="2"/>
  <c r="U40" i="2"/>
  <c r="T16" i="2"/>
  <c r="T40" i="2"/>
  <c r="S16" i="2"/>
  <c r="S40" i="2"/>
  <c r="AF15" i="2"/>
  <c r="AF39" i="2"/>
  <c r="AE15" i="2"/>
  <c r="AE39" i="2"/>
  <c r="AD15" i="2"/>
  <c r="AD39" i="2"/>
  <c r="AC15" i="2"/>
  <c r="AC39" i="2"/>
  <c r="AB15" i="2"/>
  <c r="AB39" i="2"/>
  <c r="AA15" i="2"/>
  <c r="AA39" i="2"/>
  <c r="Z15" i="2"/>
  <c r="Z39" i="2"/>
  <c r="Y15" i="2"/>
  <c r="Y39" i="2"/>
  <c r="X15" i="2"/>
  <c r="X39" i="2"/>
  <c r="W15" i="2"/>
  <c r="W39" i="2"/>
  <c r="V15" i="2"/>
  <c r="V39" i="2"/>
  <c r="U15" i="2"/>
  <c r="U39" i="2"/>
  <c r="T15" i="2"/>
  <c r="T39" i="2"/>
  <c r="S15" i="2"/>
  <c r="S39" i="2"/>
  <c r="AF14" i="2"/>
  <c r="AF38" i="2"/>
  <c r="AE14" i="2"/>
  <c r="AE38" i="2"/>
  <c r="AD14" i="2"/>
  <c r="AD38" i="2"/>
  <c r="AC14" i="2"/>
  <c r="AC38" i="2"/>
  <c r="AB14" i="2"/>
  <c r="AB38" i="2"/>
  <c r="AA14" i="2"/>
  <c r="AA38" i="2"/>
  <c r="Z14" i="2"/>
  <c r="Z38" i="2"/>
  <c r="Y14" i="2"/>
  <c r="Y38" i="2"/>
  <c r="X14" i="2"/>
  <c r="X38" i="2"/>
  <c r="W14" i="2"/>
  <c r="W38" i="2"/>
  <c r="V14" i="2"/>
  <c r="V38" i="2"/>
  <c r="U14" i="2"/>
  <c r="U38" i="2"/>
  <c r="T14" i="2"/>
  <c r="T38" i="2"/>
  <c r="S14" i="2"/>
  <c r="S38" i="2"/>
  <c r="AF13" i="2"/>
  <c r="AF37" i="2"/>
  <c r="AE13" i="2"/>
  <c r="AE37" i="2"/>
  <c r="AD13" i="2"/>
  <c r="AD37" i="2"/>
  <c r="AC13" i="2"/>
  <c r="AC37" i="2"/>
  <c r="AB13" i="2"/>
  <c r="AB37" i="2"/>
  <c r="AA13" i="2"/>
  <c r="AA37" i="2"/>
  <c r="Z13" i="2"/>
  <c r="Z37" i="2"/>
  <c r="Y13" i="2"/>
  <c r="Y37" i="2"/>
  <c r="X13" i="2"/>
  <c r="X37" i="2"/>
  <c r="W13" i="2"/>
  <c r="W37" i="2"/>
  <c r="V13" i="2"/>
  <c r="V37" i="2"/>
  <c r="U13" i="2"/>
  <c r="U37" i="2"/>
  <c r="T13" i="2"/>
  <c r="T37" i="2"/>
  <c r="S13" i="2"/>
  <c r="S37" i="2"/>
  <c r="AF12" i="2"/>
  <c r="AF36" i="2"/>
  <c r="AE12" i="2"/>
  <c r="AE36" i="2"/>
  <c r="AD12" i="2"/>
  <c r="AD36" i="2"/>
  <c r="AC12" i="2"/>
  <c r="AC36" i="2"/>
  <c r="AB12" i="2"/>
  <c r="AB36" i="2"/>
  <c r="AA12" i="2"/>
  <c r="AA36" i="2"/>
  <c r="Z12" i="2"/>
  <c r="Z36" i="2"/>
  <c r="Y12" i="2"/>
  <c r="Y36" i="2"/>
  <c r="X12" i="2"/>
  <c r="X36" i="2"/>
  <c r="W12" i="2"/>
  <c r="W36" i="2"/>
  <c r="V12" i="2"/>
  <c r="V36" i="2"/>
  <c r="U12" i="2"/>
  <c r="U36" i="2"/>
  <c r="T12" i="2"/>
  <c r="T36" i="2"/>
  <c r="S12" i="2"/>
  <c r="S36" i="2"/>
  <c r="AF11" i="2"/>
  <c r="AF35" i="2"/>
  <c r="AE11" i="2"/>
  <c r="AE35" i="2"/>
  <c r="AD11" i="2"/>
  <c r="AD35" i="2"/>
  <c r="AC11" i="2"/>
  <c r="AC35" i="2"/>
  <c r="AB11" i="2"/>
  <c r="AB35" i="2"/>
  <c r="AA11" i="2"/>
  <c r="AA35" i="2"/>
  <c r="Z11" i="2"/>
  <c r="Z35" i="2"/>
  <c r="Y11" i="2"/>
  <c r="Y35" i="2"/>
  <c r="X11" i="2"/>
  <c r="X35" i="2"/>
  <c r="W11" i="2"/>
  <c r="W35" i="2"/>
  <c r="V11" i="2"/>
  <c r="V35" i="2"/>
  <c r="U11" i="2"/>
  <c r="U35" i="2"/>
  <c r="T11" i="2"/>
  <c r="T35" i="2"/>
  <c r="S11" i="2"/>
  <c r="S35" i="2"/>
  <c r="AF10" i="2"/>
  <c r="AF34" i="2"/>
  <c r="AE10" i="2"/>
  <c r="AE34" i="2"/>
  <c r="AD10" i="2"/>
  <c r="AD34" i="2"/>
  <c r="AC10" i="2"/>
  <c r="AC34" i="2"/>
  <c r="AB10" i="2"/>
  <c r="AB34" i="2"/>
  <c r="AA10" i="2"/>
  <c r="AA34" i="2"/>
  <c r="Z10" i="2"/>
  <c r="Z34" i="2"/>
  <c r="Y10" i="2"/>
  <c r="Y34" i="2"/>
  <c r="X10" i="2"/>
  <c r="X34" i="2"/>
  <c r="W10" i="2"/>
  <c r="W34" i="2"/>
  <c r="V10" i="2"/>
  <c r="V34" i="2"/>
  <c r="U10" i="2"/>
  <c r="U34" i="2"/>
  <c r="T10" i="2"/>
  <c r="T34" i="2"/>
  <c r="S10" i="2"/>
  <c r="S34" i="2"/>
  <c r="AF9" i="2"/>
  <c r="AF33" i="2"/>
  <c r="AE9" i="2"/>
  <c r="AE33" i="2"/>
  <c r="AD9" i="2"/>
  <c r="AD33" i="2"/>
  <c r="AC9" i="2"/>
  <c r="AC33" i="2"/>
  <c r="AB9" i="2"/>
  <c r="AB33" i="2"/>
  <c r="AA9" i="2"/>
  <c r="AA33" i="2"/>
  <c r="Z9" i="2"/>
  <c r="Z33" i="2"/>
  <c r="Y9" i="2"/>
  <c r="Y33" i="2"/>
  <c r="X9" i="2"/>
  <c r="X33" i="2"/>
  <c r="W9" i="2"/>
  <c r="W33" i="2"/>
  <c r="V9" i="2"/>
  <c r="V33" i="2"/>
  <c r="U9" i="2"/>
  <c r="U33" i="2"/>
  <c r="T9" i="2"/>
  <c r="T33" i="2"/>
  <c r="S9" i="2"/>
  <c r="S33" i="2"/>
  <c r="AF8" i="2"/>
  <c r="AF32" i="2"/>
  <c r="AE8" i="2"/>
  <c r="AE32" i="2"/>
  <c r="AD8" i="2"/>
  <c r="AD32" i="2"/>
  <c r="AC8" i="2"/>
  <c r="AC32" i="2"/>
  <c r="AB8" i="2"/>
  <c r="AB32" i="2"/>
  <c r="AA8" i="2"/>
  <c r="AA32" i="2"/>
  <c r="Z8" i="2"/>
  <c r="Z32" i="2"/>
  <c r="Y8" i="2"/>
  <c r="Y32" i="2"/>
  <c r="X8" i="2"/>
  <c r="X32" i="2"/>
  <c r="W8" i="2"/>
  <c r="W32" i="2"/>
  <c r="V8" i="2"/>
  <c r="V32" i="2"/>
  <c r="U8" i="2"/>
  <c r="U32" i="2"/>
  <c r="T8" i="2"/>
  <c r="T32" i="2"/>
  <c r="S8" i="2"/>
  <c r="S32" i="2"/>
  <c r="AF7" i="2"/>
  <c r="AF31" i="2"/>
  <c r="AE7" i="2"/>
  <c r="AE31" i="2"/>
  <c r="AD7" i="2"/>
  <c r="AD31" i="2"/>
  <c r="AC7" i="2"/>
  <c r="AC31" i="2"/>
  <c r="AB7" i="2"/>
  <c r="AB31" i="2"/>
  <c r="AA7" i="2"/>
  <c r="AA31" i="2"/>
  <c r="Z7" i="2"/>
  <c r="Z31" i="2"/>
  <c r="Y7" i="2"/>
  <c r="Y31" i="2"/>
  <c r="X7" i="2"/>
  <c r="X31" i="2"/>
  <c r="W7" i="2"/>
  <c r="W31" i="2"/>
  <c r="V7" i="2"/>
  <c r="V31" i="2"/>
  <c r="U7" i="2"/>
  <c r="U31" i="2"/>
  <c r="T7" i="2"/>
  <c r="T31" i="2"/>
  <c r="S7" i="2"/>
  <c r="S31" i="2"/>
  <c r="AF6" i="2"/>
  <c r="AF30" i="2"/>
  <c r="AE6" i="2"/>
  <c r="AE30" i="2"/>
  <c r="AD6" i="2"/>
  <c r="AD30" i="2"/>
  <c r="AC6" i="2"/>
  <c r="AC30" i="2"/>
  <c r="AB6" i="2"/>
  <c r="AB30" i="2"/>
  <c r="AA6" i="2"/>
  <c r="AA30" i="2"/>
  <c r="Z6" i="2"/>
  <c r="Z30" i="2"/>
  <c r="Y6" i="2"/>
  <c r="Y30" i="2"/>
  <c r="X6" i="2"/>
  <c r="X30" i="2"/>
  <c r="W6" i="2"/>
  <c r="W30" i="2"/>
  <c r="V6" i="2"/>
  <c r="V30" i="2"/>
  <c r="U6" i="2"/>
  <c r="U30" i="2"/>
  <c r="T6" i="2"/>
  <c r="T30" i="2"/>
  <c r="S6" i="2"/>
  <c r="S30" i="2"/>
  <c r="AF5" i="2"/>
  <c r="AF29" i="2"/>
  <c r="AE5" i="2"/>
  <c r="AE29" i="2" s="1"/>
  <c r="AB5" i="2"/>
  <c r="AB29" i="2"/>
  <c r="AA5" i="2"/>
  <c r="AA29" i="2" s="1"/>
  <c r="Z5" i="2"/>
  <c r="Z29" i="2"/>
  <c r="Y5" i="2"/>
  <c r="Y29" i="2" s="1"/>
  <c r="X5" i="2"/>
  <c r="X29" i="2"/>
  <c r="W5" i="2"/>
  <c r="W29" i="2" s="1"/>
  <c r="T5" i="2"/>
  <c r="T29" i="2"/>
  <c r="S5" i="2"/>
  <c r="S29" i="2" s="1"/>
  <c r="Q4" i="2"/>
  <c r="AF4" i="2"/>
  <c r="AF28" i="2" s="1"/>
  <c r="P4" i="2"/>
  <c r="AE4" i="2"/>
  <c r="AE28" i="2"/>
  <c r="O4" i="2"/>
  <c r="AD4" i="2" s="1"/>
  <c r="AD28" i="2" s="1"/>
  <c r="N4" i="2"/>
  <c r="AC4" i="2" s="1"/>
  <c r="AC28" i="2" s="1"/>
  <c r="M4" i="2"/>
  <c r="AB4" i="2"/>
  <c r="AB28" i="2"/>
  <c r="L4" i="2"/>
  <c r="AA4" i="2" s="1"/>
  <c r="AA28" i="2" s="1"/>
  <c r="K4" i="2"/>
  <c r="Z4" i="2" s="1"/>
  <c r="Z28" i="2" s="1"/>
  <c r="J4" i="2"/>
  <c r="Y4" i="2"/>
  <c r="Y28" i="2" s="1"/>
  <c r="I4" i="2"/>
  <c r="X4" i="2"/>
  <c r="X28" i="2" s="1"/>
  <c r="H4" i="2"/>
  <c r="W4" i="2"/>
  <c r="W28" i="2"/>
  <c r="G4" i="2"/>
  <c r="V4" i="2" s="1"/>
  <c r="V28" i="2" s="1"/>
  <c r="F4" i="2"/>
  <c r="U4" i="2" s="1"/>
  <c r="U28" i="2" s="1"/>
  <c r="E4" i="2"/>
  <c r="T4" i="2"/>
  <c r="T28" i="2"/>
  <c r="D4" i="2"/>
  <c r="S4" i="2" s="1"/>
  <c r="S28" i="2" s="1"/>
  <c r="Q28" i="2"/>
  <c r="P28" i="2"/>
  <c r="B2" i="23"/>
  <c r="B3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B2" i="28"/>
  <c r="B3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B2" i="19"/>
  <c r="B3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B2" i="30"/>
  <c r="B3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B2" i="21"/>
  <c r="B3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B2" i="31"/>
  <c r="B3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B2" i="7"/>
  <c r="B3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B2" i="22"/>
  <c r="B3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B2" i="32"/>
  <c r="B3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B2" i="8"/>
  <c r="B3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B2" i="6"/>
  <c r="B3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B2" i="16"/>
  <c r="B3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B2" i="34"/>
  <c r="B55" i="34"/>
  <c r="B3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C56" i="34"/>
  <c r="C57" i="34"/>
  <c r="C58" i="34"/>
  <c r="C59" i="34"/>
  <c r="B61" i="34"/>
  <c r="B63" i="34"/>
  <c r="B65" i="34"/>
  <c r="B67" i="34"/>
  <c r="B69" i="34"/>
  <c r="B71" i="34"/>
  <c r="B73" i="34"/>
  <c r="B75" i="34"/>
  <c r="B77" i="34"/>
  <c r="B79" i="34"/>
  <c r="B81" i="34"/>
  <c r="B83" i="34"/>
  <c r="B85" i="34"/>
  <c r="B87" i="34"/>
  <c r="B89" i="34"/>
  <c r="B91" i="34"/>
  <c r="B93" i="34"/>
  <c r="B95" i="34"/>
  <c r="B97" i="34"/>
  <c r="B99" i="34"/>
  <c r="B2" i="18"/>
  <c r="B3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B2" i="11"/>
  <c r="B3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B2" i="26"/>
  <c r="B3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B2" i="25"/>
  <c r="B3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B2" i="24"/>
  <c r="B3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B2" i="9"/>
  <c r="B3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B2" i="20"/>
  <c r="B3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B2" i="17"/>
  <c r="B3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B2" i="13"/>
  <c r="B3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B2" i="14"/>
  <c r="B3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B2" i="29"/>
  <c r="B3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B2" i="5"/>
  <c r="B3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B2" i="27"/>
  <c r="B3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N28" i="2"/>
  <c r="K28" i="2"/>
  <c r="F28" i="2"/>
  <c r="B2" i="2"/>
  <c r="B3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B2" i="15"/>
  <c r="B3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B2" i="4"/>
  <c r="B3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B2" i="33"/>
  <c r="B3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B2" i="10"/>
  <c r="B3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B2" i="12"/>
  <c r="B3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J28" i="2"/>
  <c r="E28" i="2"/>
  <c r="I28" i="2"/>
  <c r="M28" i="2"/>
  <c r="D31" i="2"/>
  <c r="H32" i="2"/>
  <c r="L31" i="2"/>
  <c r="O41" i="2"/>
  <c r="G34" i="2"/>
  <c r="I35" i="2"/>
  <c r="E35" i="2"/>
  <c r="J40" i="2"/>
  <c r="K37" i="2"/>
  <c r="M48" i="2"/>
  <c r="D28" i="2"/>
  <c r="H28" i="2"/>
  <c r="L28" i="2"/>
  <c r="O44" i="2"/>
  <c r="O46" i="2"/>
  <c r="I41" i="2"/>
  <c r="B21" i="23"/>
  <c r="B45" i="23"/>
  <c r="B21" i="21"/>
  <c r="B45" i="21"/>
  <c r="B21" i="32"/>
  <c r="B45" i="32"/>
  <c r="B21" i="16"/>
  <c r="B45" i="16"/>
  <c r="B21" i="24"/>
  <c r="B45" i="24"/>
  <c r="B21" i="13"/>
  <c r="B45" i="13"/>
  <c r="B21" i="29"/>
  <c r="B45" i="29"/>
  <c r="B21" i="5"/>
  <c r="B45" i="5"/>
  <c r="B21" i="33"/>
  <c r="B45" i="33"/>
  <c r="B21" i="28"/>
  <c r="B45" i="28"/>
  <c r="B21" i="31"/>
  <c r="B45" i="31"/>
  <c r="B21" i="8"/>
  <c r="B45" i="8"/>
  <c r="B21" i="18"/>
  <c r="B45" i="18"/>
  <c r="B21" i="26"/>
  <c r="B45" i="26"/>
  <c r="B21" i="17"/>
  <c r="B45" i="17"/>
  <c r="B21" i="15"/>
  <c r="B45" i="15"/>
  <c r="B21" i="4"/>
  <c r="B45" i="4"/>
  <c r="B21" i="30"/>
  <c r="B45" i="30"/>
  <c r="B21" i="34"/>
  <c r="B45" i="34"/>
  <c r="B21" i="9"/>
  <c r="B45" i="9"/>
  <c r="B21" i="27"/>
  <c r="B45" i="27"/>
  <c r="B21" i="7"/>
  <c r="B45" i="7"/>
  <c r="B21" i="11"/>
  <c r="B45" i="11"/>
  <c r="B21" i="20"/>
  <c r="B45" i="20"/>
  <c r="B21" i="12"/>
  <c r="B45" i="12"/>
  <c r="B21" i="22"/>
  <c r="B45" i="22"/>
  <c r="B21" i="14"/>
  <c r="B45" i="14"/>
  <c r="B21" i="10"/>
  <c r="B45" i="10"/>
  <c r="B21" i="19"/>
  <c r="B45" i="19"/>
  <c r="B21" i="6"/>
  <c r="B45" i="6"/>
  <c r="B21" i="25"/>
  <c r="B45" i="25"/>
  <c r="B21" i="2"/>
  <c r="B45" i="2"/>
  <c r="B24" i="19"/>
  <c r="B48" i="19"/>
  <c r="B24" i="22"/>
  <c r="B48" i="22"/>
  <c r="B24" i="16"/>
  <c r="B48" i="16"/>
  <c r="B24" i="34"/>
  <c r="B48" i="34"/>
  <c r="B24" i="20"/>
  <c r="B48" i="20"/>
  <c r="B24" i="13"/>
  <c r="B48" i="13"/>
  <c r="B24" i="15"/>
  <c r="B48" i="15"/>
  <c r="B24" i="4"/>
  <c r="B48" i="4"/>
  <c r="B24" i="23"/>
  <c r="B48" i="23"/>
  <c r="B24" i="21"/>
  <c r="B48" i="21"/>
  <c r="B24" i="32"/>
  <c r="B48" i="32"/>
  <c r="B24" i="26"/>
  <c r="B48" i="26"/>
  <c r="B24" i="24"/>
  <c r="B48" i="24"/>
  <c r="B24" i="29"/>
  <c r="B48" i="29"/>
  <c r="B24" i="17"/>
  <c r="B48" i="17"/>
  <c r="B24" i="2"/>
  <c r="B48" i="2"/>
  <c r="B24" i="12"/>
  <c r="B48" i="12"/>
  <c r="B24" i="30"/>
  <c r="B48" i="30"/>
  <c r="B24" i="7"/>
  <c r="B48" i="7"/>
  <c r="B24" i="6"/>
  <c r="B48" i="6"/>
  <c r="B24" i="18"/>
  <c r="B48" i="18"/>
  <c r="B24" i="9"/>
  <c r="B48" i="9"/>
  <c r="B24" i="5"/>
  <c r="B48" i="5"/>
  <c r="B24" i="33"/>
  <c r="B48" i="33"/>
  <c r="B24" i="8"/>
  <c r="B48" i="8"/>
  <c r="B24" i="27"/>
  <c r="B48" i="27"/>
  <c r="B24" i="11"/>
  <c r="B48" i="11"/>
  <c r="B24" i="10"/>
  <c r="B48" i="10"/>
  <c r="B24" i="31"/>
  <c r="B48" i="31"/>
  <c r="B24" i="14"/>
  <c r="B48" i="14"/>
  <c r="B24" i="25"/>
  <c r="B48" i="25"/>
  <c r="B24" i="28"/>
  <c r="B48" i="28"/>
  <c r="B22" i="19"/>
  <c r="B46" i="19"/>
  <c r="B22" i="7"/>
  <c r="B46" i="7"/>
  <c r="B22" i="32"/>
  <c r="B46" i="32"/>
  <c r="B22" i="18"/>
  <c r="B46" i="18"/>
  <c r="B22" i="14"/>
  <c r="B46" i="14"/>
  <c r="B22" i="5"/>
  <c r="B46" i="5"/>
  <c r="B22" i="33"/>
  <c r="B46" i="33"/>
  <c r="B22" i="30"/>
  <c r="B46" i="30"/>
  <c r="B22" i="22"/>
  <c r="B46" i="22"/>
  <c r="B22" i="16"/>
  <c r="B46" i="16"/>
  <c r="B22" i="34"/>
  <c r="B46" i="34"/>
  <c r="B22" i="9"/>
  <c r="B46" i="9"/>
  <c r="B22" i="13"/>
  <c r="B46" i="13"/>
  <c r="B22" i="15"/>
  <c r="B46" i="15"/>
  <c r="B22" i="4"/>
  <c r="B46" i="4"/>
  <c r="B22" i="28"/>
  <c r="B46" i="28"/>
  <c r="B22" i="21"/>
  <c r="B46" i="21"/>
  <c r="B22" i="8"/>
  <c r="B46" i="8"/>
  <c r="B22" i="11"/>
  <c r="B46" i="11"/>
  <c r="B22" i="25"/>
  <c r="B46" i="25"/>
  <c r="B22" i="29"/>
  <c r="B46" i="29"/>
  <c r="B22" i="27"/>
  <c r="B46" i="27"/>
  <c r="B22" i="10"/>
  <c r="B46" i="10"/>
  <c r="B22" i="26"/>
  <c r="B46" i="26"/>
  <c r="B22" i="2"/>
  <c r="B46" i="2"/>
  <c r="B22" i="23"/>
  <c r="B46" i="23"/>
  <c r="B22" i="24"/>
  <c r="B46" i="24"/>
  <c r="B22" i="12"/>
  <c r="B46" i="12"/>
  <c r="B22" i="31"/>
  <c r="B46" i="31"/>
  <c r="B22" i="20"/>
  <c r="B46" i="20"/>
  <c r="B22" i="6"/>
  <c r="B46" i="6"/>
  <c r="B22" i="17"/>
  <c r="B46" i="17"/>
  <c r="C4" i="2"/>
  <c r="C28" i="2" s="1"/>
  <c r="B23" i="30"/>
  <c r="B47" i="30"/>
  <c r="B23" i="32"/>
  <c r="B47" i="32"/>
  <c r="B23" i="16"/>
  <c r="B47" i="16"/>
  <c r="B23" i="26"/>
  <c r="B47" i="26"/>
  <c r="B23" i="9"/>
  <c r="B47" i="9"/>
  <c r="B23" i="14"/>
  <c r="B47" i="14"/>
  <c r="B23" i="27"/>
  <c r="B47" i="27"/>
  <c r="B23" i="10"/>
  <c r="B47" i="10"/>
  <c r="B23" i="28"/>
  <c r="B47" i="28"/>
  <c r="B23" i="31"/>
  <c r="B47" i="31"/>
  <c r="B23" i="8"/>
  <c r="B47" i="8"/>
  <c r="B23" i="34"/>
  <c r="B47" i="34"/>
  <c r="B23" i="24"/>
  <c r="B47" i="24"/>
  <c r="B23" i="17"/>
  <c r="B47" i="17"/>
  <c r="B23" i="2"/>
  <c r="B47" i="2"/>
  <c r="B23" i="4"/>
  <c r="B47" i="4"/>
  <c r="B23" i="23"/>
  <c r="B47" i="23"/>
  <c r="B23" i="7"/>
  <c r="B47" i="7"/>
  <c r="B23" i="15"/>
  <c r="B47" i="15"/>
  <c r="B23" i="33"/>
  <c r="B47" i="33"/>
  <c r="B23" i="19"/>
  <c r="B47" i="19"/>
  <c r="B23" i="6"/>
  <c r="B47" i="6"/>
  <c r="B23" i="25"/>
  <c r="B47" i="25"/>
  <c r="B23" i="29"/>
  <c r="B47" i="29"/>
  <c r="B23" i="22"/>
  <c r="B47" i="22"/>
  <c r="B23" i="11"/>
  <c r="B47" i="11"/>
  <c r="B23" i="20"/>
  <c r="B47" i="20"/>
  <c r="B23" i="12"/>
  <c r="B47" i="12"/>
  <c r="B23" i="21"/>
  <c r="B47" i="21"/>
  <c r="B23" i="18"/>
  <c r="B47" i="18"/>
  <c r="B23" i="13"/>
  <c r="B47" i="13"/>
  <c r="B23" i="5"/>
  <c r="B47" i="5"/>
  <c r="O32" i="2"/>
  <c r="O48" i="2"/>
  <c r="O47" i="2"/>
  <c r="O34" i="2"/>
  <c r="O36" i="2"/>
  <c r="O35" i="2"/>
  <c r="O30" i="2"/>
  <c r="O40" i="2"/>
  <c r="O31" i="2"/>
  <c r="D47" i="2"/>
  <c r="D39" i="2"/>
  <c r="D33" i="2"/>
  <c r="D43" i="2"/>
  <c r="L37" i="2"/>
  <c r="L43" i="2"/>
  <c r="D37" i="2"/>
  <c r="L47" i="2"/>
  <c r="L45" i="2"/>
  <c r="L35" i="2"/>
  <c r="L39" i="2"/>
  <c r="L29" i="2"/>
  <c r="L49" i="2" s="1"/>
  <c r="H37" i="2"/>
  <c r="D35" i="2"/>
  <c r="E37" i="2"/>
  <c r="D41" i="2"/>
  <c r="D49" i="2" s="1"/>
  <c r="O43" i="2"/>
  <c r="O38" i="2"/>
  <c r="O37" i="2"/>
  <c r="L33" i="2"/>
  <c r="O39" i="2"/>
  <c r="O42" i="2"/>
  <c r="M46" i="2"/>
  <c r="O45" i="2"/>
  <c r="O29" i="2"/>
  <c r="K47" i="2"/>
  <c r="M30" i="2"/>
  <c r="K44" i="2"/>
  <c r="G37" i="2"/>
  <c r="L41" i="2"/>
  <c r="D29" i="2"/>
  <c r="D45" i="2"/>
  <c r="D38" i="2"/>
  <c r="G35" i="2"/>
  <c r="D30" i="2"/>
  <c r="L44" i="2"/>
  <c r="M34" i="2"/>
  <c r="G32" i="2"/>
  <c r="D34" i="2"/>
  <c r="L42" i="2"/>
  <c r="D44" i="2"/>
  <c r="L46" i="2"/>
  <c r="D48" i="2"/>
  <c r="L48" i="2"/>
  <c r="L34" i="2"/>
  <c r="L32" i="2"/>
  <c r="D40" i="2"/>
  <c r="H47" i="2"/>
  <c r="M37" i="2"/>
  <c r="D46" i="2"/>
  <c r="I34" i="2"/>
  <c r="D42" i="2"/>
  <c r="L30" i="2"/>
  <c r="L40" i="2"/>
  <c r="H31" i="2"/>
  <c r="D36" i="2"/>
  <c r="H39" i="2"/>
  <c r="H29" i="2"/>
  <c r="H45" i="2"/>
  <c r="E46" i="2"/>
  <c r="H48" i="2"/>
  <c r="D32" i="2"/>
  <c r="H43" i="2"/>
  <c r="H33" i="2"/>
  <c r="E30" i="2"/>
  <c r="E36" i="2"/>
  <c r="H44" i="2"/>
  <c r="H35" i="2"/>
  <c r="H41" i="2"/>
  <c r="H42" i="2"/>
  <c r="M31" i="2"/>
  <c r="M49" i="2" s="1"/>
  <c r="I40" i="2"/>
  <c r="M41" i="2"/>
  <c r="K31" i="2"/>
  <c r="G48" i="2"/>
  <c r="H34" i="2"/>
  <c r="L38" i="2"/>
  <c r="L36" i="2"/>
  <c r="E40" i="2"/>
  <c r="H30" i="2"/>
  <c r="H49" i="2" s="1"/>
  <c r="H46" i="2"/>
  <c r="H36" i="2"/>
  <c r="H40" i="2"/>
  <c r="O33" i="2"/>
  <c r="J31" i="2"/>
  <c r="E42" i="2"/>
  <c r="E33" i="2"/>
  <c r="H38" i="2"/>
  <c r="K30" i="2"/>
  <c r="E31" i="2"/>
  <c r="I32" i="2"/>
  <c r="I48" i="2"/>
  <c r="E34" i="2"/>
  <c r="E41" i="2"/>
  <c r="E32" i="2"/>
  <c r="E48" i="2"/>
  <c r="M38" i="2"/>
  <c r="M45" i="2"/>
  <c r="M29" i="2"/>
  <c r="K36" i="2"/>
  <c r="K39" i="2"/>
  <c r="G29" i="2"/>
  <c r="G45" i="2"/>
  <c r="I42" i="2"/>
  <c r="I33" i="2"/>
  <c r="G40" i="2"/>
  <c r="G43" i="2"/>
  <c r="I39" i="2"/>
  <c r="G38" i="2"/>
  <c r="I47" i="2"/>
  <c r="G30" i="2"/>
  <c r="I36" i="2"/>
  <c r="K48" i="2"/>
  <c r="K32" i="2"/>
  <c r="K35" i="2"/>
  <c r="G33" i="2"/>
  <c r="I38" i="2"/>
  <c r="I45" i="2"/>
  <c r="I29" i="2"/>
  <c r="I49" i="2" s="1"/>
  <c r="G36" i="2"/>
  <c r="G39" i="2"/>
  <c r="I43" i="2"/>
  <c r="G42" i="2"/>
  <c r="G46" i="2"/>
  <c r="I31" i="2"/>
  <c r="I44" i="2"/>
  <c r="E38" i="2"/>
  <c r="E45" i="2"/>
  <c r="E29" i="2"/>
  <c r="E44" i="2"/>
  <c r="M42" i="2"/>
  <c r="M33" i="2"/>
  <c r="K40" i="2"/>
  <c r="K43" i="2"/>
  <c r="G41" i="2"/>
  <c r="I46" i="2"/>
  <c r="I30" i="2"/>
  <c r="I37" i="2"/>
  <c r="G44" i="2"/>
  <c r="G49" i="2" s="1"/>
  <c r="G47" i="2"/>
  <c r="G31" i="2"/>
  <c r="K42" i="2"/>
  <c r="M43" i="2"/>
  <c r="K38" i="2"/>
  <c r="M36" i="2"/>
  <c r="J44" i="2"/>
  <c r="E39" i="2"/>
  <c r="K41" i="2"/>
  <c r="M47" i="2"/>
  <c r="M40" i="2"/>
  <c r="E43" i="2"/>
  <c r="K29" i="2"/>
  <c r="K49" i="2" s="1"/>
  <c r="K45" i="2"/>
  <c r="M35" i="2"/>
  <c r="K46" i="2"/>
  <c r="M44" i="2"/>
  <c r="E47" i="2"/>
  <c r="K33" i="2"/>
  <c r="M39" i="2"/>
  <c r="K34" i="2"/>
  <c r="M32" i="2"/>
  <c r="O49" i="2"/>
  <c r="E49" i="2"/>
  <c r="B17" i="1"/>
  <c r="B9" i="1"/>
  <c r="B16" i="1"/>
  <c r="B8" i="1"/>
  <c r="B15" i="1"/>
  <c r="B7" i="1"/>
  <c r="B14" i="1"/>
  <c r="B6" i="1"/>
  <c r="B13" i="1"/>
  <c r="B5" i="1"/>
  <c r="B20" i="1"/>
  <c r="B12" i="1"/>
  <c r="B19" i="1"/>
  <c r="B11" i="1"/>
  <c r="B18" i="1"/>
  <c r="B10" i="1"/>
  <c r="C48" i="2" l="1"/>
  <c r="C33" i="2"/>
  <c r="C30" i="2"/>
  <c r="C32" i="2"/>
  <c r="C46" i="2"/>
  <c r="C36" i="2"/>
  <c r="C39" i="2"/>
  <c r="C35" i="2"/>
  <c r="C37" i="2"/>
  <c r="C34" i="2"/>
  <c r="C40" i="2"/>
  <c r="C44" i="2"/>
  <c r="C45" i="2"/>
  <c r="S25" i="2"/>
  <c r="S49" i="2" s="1"/>
  <c r="C43" i="2"/>
  <c r="C47" i="2"/>
  <c r="C41" i="2"/>
  <c r="C31" i="2"/>
  <c r="C38" i="2"/>
  <c r="C42" i="2"/>
  <c r="J33" i="2"/>
  <c r="J37" i="2"/>
  <c r="J35" i="2"/>
  <c r="J48" i="2"/>
  <c r="J29" i="2"/>
  <c r="J30" i="2"/>
  <c r="J34" i="2"/>
  <c r="AA25" i="2"/>
  <c r="AA49" i="2" s="1"/>
  <c r="C29" i="2"/>
  <c r="C49" i="2" s="1"/>
  <c r="J36" i="2"/>
  <c r="J32" i="2"/>
  <c r="J45" i="2"/>
  <c r="J46" i="2"/>
  <c r="J41" i="2"/>
  <c r="G28" i="2"/>
  <c r="J42" i="2"/>
  <c r="J39" i="2"/>
  <c r="U5" i="2"/>
  <c r="U29" i="2" s="1"/>
  <c r="AC5" i="2"/>
  <c r="AC29" i="2" s="1"/>
  <c r="F25" i="2"/>
  <c r="F29" i="2" s="1"/>
  <c r="Y25" i="2"/>
  <c r="Y49" i="2" s="1"/>
  <c r="N25" i="2"/>
  <c r="N29" i="2" s="1"/>
  <c r="O28" i="2"/>
  <c r="AD5" i="2"/>
  <c r="AD29" i="2" s="1"/>
  <c r="J47" i="2"/>
  <c r="J43" i="2"/>
  <c r="B34" i="1"/>
  <c r="B10" i="18"/>
  <c r="B34" i="18" s="1"/>
  <c r="B10" i="33"/>
  <c r="B34" i="33" s="1"/>
  <c r="B10" i="26"/>
  <c r="B34" i="26" s="1"/>
  <c r="B10" i="2"/>
  <c r="B34" i="2" s="1"/>
  <c r="B10" i="8"/>
  <c r="B34" i="8" s="1"/>
  <c r="B10" i="10"/>
  <c r="B34" i="10" s="1"/>
  <c r="B10" i="4"/>
  <c r="B34" i="4" s="1"/>
  <c r="B10" i="29"/>
  <c r="B34" i="29" s="1"/>
  <c r="B10" i="22"/>
  <c r="B34" i="22" s="1"/>
  <c r="B10" i="13"/>
  <c r="B34" i="13" s="1"/>
  <c r="B10" i="31"/>
  <c r="B34" i="31" s="1"/>
  <c r="B10" i="20"/>
  <c r="B34" i="20" s="1"/>
  <c r="B10" i="19"/>
  <c r="B34" i="19" s="1"/>
  <c r="B10" i="14"/>
  <c r="B34" i="14" s="1"/>
  <c r="B10" i="27"/>
  <c r="B34" i="27" s="1"/>
  <c r="B10" i="25"/>
  <c r="B34" i="25" s="1"/>
  <c r="B10" i="16"/>
  <c r="B34" i="16" s="1"/>
  <c r="B10" i="15"/>
  <c r="B34" i="15" s="1"/>
  <c r="B10" i="6"/>
  <c r="B34" i="6" s="1"/>
  <c r="B10" i="17"/>
  <c r="B34" i="17" s="1"/>
  <c r="B10" i="7"/>
  <c r="B34" i="7" s="1"/>
  <c r="B10" i="5"/>
  <c r="B34" i="5" s="1"/>
  <c r="B10" i="34"/>
  <c r="B34" i="34" s="1"/>
  <c r="B10" i="21"/>
  <c r="B34" i="21" s="1"/>
  <c r="B10" i="32"/>
  <c r="B34" i="32" s="1"/>
  <c r="B10" i="9"/>
  <c r="B34" i="9" s="1"/>
  <c r="B10" i="12"/>
  <c r="B34" i="12" s="1"/>
  <c r="B10" i="23"/>
  <c r="B34" i="23" s="1"/>
  <c r="B10" i="11"/>
  <c r="B34" i="11" s="1"/>
  <c r="B10" i="30"/>
  <c r="B34" i="30" s="1"/>
  <c r="B10" i="28"/>
  <c r="B34" i="28" s="1"/>
  <c r="B10" i="24"/>
  <c r="B34" i="24" s="1"/>
  <c r="B42" i="1"/>
  <c r="B18" i="34"/>
  <c r="B42" i="34" s="1"/>
  <c r="B18" i="4"/>
  <c r="B42" i="4" s="1"/>
  <c r="B18" i="11"/>
  <c r="B42" i="11" s="1"/>
  <c r="B18" i="23"/>
  <c r="B42" i="23" s="1"/>
  <c r="B18" i="24"/>
  <c r="B42" i="24" s="1"/>
  <c r="B18" i="12"/>
  <c r="B42" i="12" s="1"/>
  <c r="B18" i="33"/>
  <c r="B42" i="33" s="1"/>
  <c r="B18" i="13"/>
  <c r="B42" i="13" s="1"/>
  <c r="B18" i="21"/>
  <c r="B42" i="21" s="1"/>
  <c r="B18" i="29"/>
  <c r="B42" i="29" s="1"/>
  <c r="B18" i="7"/>
  <c r="B42" i="7" s="1"/>
  <c r="B18" i="5"/>
  <c r="B42" i="5" s="1"/>
  <c r="B18" i="6"/>
  <c r="B42" i="6" s="1"/>
  <c r="B18" i="17"/>
  <c r="B42" i="17" s="1"/>
  <c r="B18" i="15"/>
  <c r="B42" i="15" s="1"/>
  <c r="B18" i="9"/>
  <c r="B42" i="9" s="1"/>
  <c r="B18" i="27"/>
  <c r="B42" i="27" s="1"/>
  <c r="B18" i="2"/>
  <c r="B42" i="2" s="1"/>
  <c r="B18" i="14"/>
  <c r="B42" i="14" s="1"/>
  <c r="B18" i="30"/>
  <c r="B42" i="30" s="1"/>
  <c r="B18" i="32"/>
  <c r="B42" i="32" s="1"/>
  <c r="B18" i="26"/>
  <c r="B42" i="26" s="1"/>
  <c r="B18" i="25"/>
  <c r="B42" i="25" s="1"/>
  <c r="B18" i="20"/>
  <c r="B42" i="20" s="1"/>
  <c r="B18" i="10"/>
  <c r="B42" i="10" s="1"/>
  <c r="B18" i="18"/>
  <c r="B42" i="18" s="1"/>
  <c r="B18" i="31"/>
  <c r="B42" i="31" s="1"/>
  <c r="B18" i="19"/>
  <c r="B42" i="19" s="1"/>
  <c r="B18" i="8"/>
  <c r="B42" i="8" s="1"/>
  <c r="B18" i="22"/>
  <c r="B42" i="22" s="1"/>
  <c r="B18" i="28"/>
  <c r="B42" i="28" s="1"/>
  <c r="B18" i="16"/>
  <c r="B42" i="16" s="1"/>
  <c r="B11" i="34"/>
  <c r="B35" i="34" s="1"/>
  <c r="B11" i="33"/>
  <c r="B35" i="33" s="1"/>
  <c r="B11" i="11"/>
  <c r="B35" i="11" s="1"/>
  <c r="B11" i="12"/>
  <c r="B35" i="12" s="1"/>
  <c r="B11" i="4"/>
  <c r="B35" i="4" s="1"/>
  <c r="B11" i="10"/>
  <c r="B35" i="10" s="1"/>
  <c r="B11" i="27"/>
  <c r="B35" i="27" s="1"/>
  <c r="B11" i="2"/>
  <c r="B35" i="2" s="1"/>
  <c r="B35" i="1"/>
  <c r="B11" i="21"/>
  <c r="B35" i="21" s="1"/>
  <c r="B11" i="15"/>
  <c r="B35" i="15" s="1"/>
  <c r="B11" i="7"/>
  <c r="B35" i="7" s="1"/>
  <c r="B11" i="20"/>
  <c r="B35" i="20" s="1"/>
  <c r="B11" i="18"/>
  <c r="B35" i="18" s="1"/>
  <c r="B11" i="26"/>
  <c r="B35" i="26" s="1"/>
  <c r="B11" i="16"/>
  <c r="B35" i="16" s="1"/>
  <c r="B11" i="8"/>
  <c r="B35" i="8" s="1"/>
  <c r="B11" i="32"/>
  <c r="B35" i="32" s="1"/>
  <c r="B11" i="5"/>
  <c r="B35" i="5" s="1"/>
  <c r="B11" i="6"/>
  <c r="B35" i="6" s="1"/>
  <c r="B11" i="29"/>
  <c r="B35" i="29" s="1"/>
  <c r="B11" i="17"/>
  <c r="B35" i="17" s="1"/>
  <c r="B11" i="13"/>
  <c r="B35" i="13" s="1"/>
  <c r="B11" i="24"/>
  <c r="B35" i="24" s="1"/>
  <c r="B11" i="31"/>
  <c r="B35" i="31" s="1"/>
  <c r="B11" i="30"/>
  <c r="B35" i="30" s="1"/>
  <c r="B11" i="19"/>
  <c r="B35" i="19" s="1"/>
  <c r="B11" i="9"/>
  <c r="B35" i="9" s="1"/>
  <c r="B11" i="22"/>
  <c r="B35" i="22" s="1"/>
  <c r="B11" i="28"/>
  <c r="B35" i="28" s="1"/>
  <c r="B11" i="25"/>
  <c r="B35" i="25" s="1"/>
  <c r="B11" i="14"/>
  <c r="B35" i="14" s="1"/>
  <c r="B11" i="23"/>
  <c r="B35" i="23" s="1"/>
  <c r="B43" i="1"/>
  <c r="B19" i="6"/>
  <c r="B43" i="6" s="1"/>
  <c r="B19" i="29"/>
  <c r="B43" i="29" s="1"/>
  <c r="B19" i="32"/>
  <c r="B43" i="32" s="1"/>
  <c r="B19" i="5"/>
  <c r="B43" i="5" s="1"/>
  <c r="B19" i="14"/>
  <c r="B43" i="14" s="1"/>
  <c r="B19" i="24"/>
  <c r="B43" i="24" s="1"/>
  <c r="B19" i="17"/>
  <c r="B43" i="17" s="1"/>
  <c r="B19" i="9"/>
  <c r="B43" i="9" s="1"/>
  <c r="B19" i="19"/>
  <c r="B43" i="19" s="1"/>
  <c r="B19" i="25"/>
  <c r="B43" i="25" s="1"/>
  <c r="B19" i="23"/>
  <c r="B43" i="23" s="1"/>
  <c r="B19" i="13"/>
  <c r="B43" i="13" s="1"/>
  <c r="B19" i="22"/>
  <c r="B43" i="22" s="1"/>
  <c r="B19" i="28"/>
  <c r="B43" i="28" s="1"/>
  <c r="B19" i="31"/>
  <c r="B43" i="31" s="1"/>
  <c r="B19" i="30"/>
  <c r="B43" i="30" s="1"/>
  <c r="B19" i="33"/>
  <c r="B43" i="33" s="1"/>
  <c r="B19" i="12"/>
  <c r="B43" i="12" s="1"/>
  <c r="B19" i="27"/>
  <c r="B43" i="27" s="1"/>
  <c r="B19" i="20"/>
  <c r="B43" i="20" s="1"/>
  <c r="B19" i="15"/>
  <c r="B43" i="15" s="1"/>
  <c r="B19" i="8"/>
  <c r="B43" i="8" s="1"/>
  <c r="B19" i="16"/>
  <c r="B43" i="16" s="1"/>
  <c r="B19" i="2"/>
  <c r="B43" i="2" s="1"/>
  <c r="B19" i="18"/>
  <c r="B43" i="18" s="1"/>
  <c r="B19" i="4"/>
  <c r="B43" i="4" s="1"/>
  <c r="B19" i="7"/>
  <c r="B43" i="7" s="1"/>
  <c r="B19" i="26"/>
  <c r="B43" i="26" s="1"/>
  <c r="B19" i="11"/>
  <c r="B43" i="11" s="1"/>
  <c r="B19" i="21"/>
  <c r="B43" i="21" s="1"/>
  <c r="B19" i="34"/>
  <c r="B43" i="34" s="1"/>
  <c r="B19" i="10"/>
  <c r="B43" i="10" s="1"/>
  <c r="B12" i="34"/>
  <c r="B36" i="34" s="1"/>
  <c r="B12" i="2"/>
  <c r="B36" i="2" s="1"/>
  <c r="B12" i="26"/>
  <c r="B36" i="26" s="1"/>
  <c r="B12" i="10"/>
  <c r="B36" i="10" s="1"/>
  <c r="B12" i="18"/>
  <c r="B36" i="18" s="1"/>
  <c r="B12" i="33"/>
  <c r="B36" i="33" s="1"/>
  <c r="B12" i="5"/>
  <c r="B36" i="5" s="1"/>
  <c r="B12" i="4"/>
  <c r="B36" i="4" s="1"/>
  <c r="B12" i="21"/>
  <c r="B36" i="21" s="1"/>
  <c r="B12" i="29"/>
  <c r="B36" i="29" s="1"/>
  <c r="B12" i="31"/>
  <c r="B36" i="31" s="1"/>
  <c r="B12" i="14"/>
  <c r="B36" i="14" s="1"/>
  <c r="B12" i="22"/>
  <c r="B36" i="22" s="1"/>
  <c r="B12" i="13"/>
  <c r="B36" i="13" s="1"/>
  <c r="B12" i="9"/>
  <c r="B36" i="9" s="1"/>
  <c r="B12" i="12"/>
  <c r="B36" i="12" s="1"/>
  <c r="B36" i="1"/>
  <c r="B12" i="6"/>
  <c r="B36" i="6" s="1"/>
  <c r="B12" i="17"/>
  <c r="B36" i="17" s="1"/>
  <c r="B12" i="16"/>
  <c r="B36" i="16" s="1"/>
  <c r="B12" i="27"/>
  <c r="B36" i="27" s="1"/>
  <c r="B12" i="8"/>
  <c r="B36" i="8" s="1"/>
  <c r="B12" i="15"/>
  <c r="B36" i="15" s="1"/>
  <c r="B12" i="32"/>
  <c r="B36" i="32" s="1"/>
  <c r="B12" i="11"/>
  <c r="B36" i="11" s="1"/>
  <c r="B12" i="7"/>
  <c r="B36" i="7" s="1"/>
  <c r="B12" i="24"/>
  <c r="B36" i="24" s="1"/>
  <c r="B12" i="30"/>
  <c r="B36" i="30" s="1"/>
  <c r="B12" i="28"/>
  <c r="B36" i="28" s="1"/>
  <c r="B12" i="20"/>
  <c r="B36" i="20" s="1"/>
  <c r="B12" i="23"/>
  <c r="B36" i="23" s="1"/>
  <c r="B12" i="19"/>
  <c r="B36" i="19" s="1"/>
  <c r="B12" i="25"/>
  <c r="B36" i="25" s="1"/>
  <c r="B20" i="11"/>
  <c r="B44" i="11" s="1"/>
  <c r="B20" i="30"/>
  <c r="B44" i="30" s="1"/>
  <c r="B20" i="20"/>
  <c r="B44" i="20" s="1"/>
  <c r="B20" i="28"/>
  <c r="B44" i="28" s="1"/>
  <c r="B20" i="25"/>
  <c r="B44" i="25" s="1"/>
  <c r="B20" i="7"/>
  <c r="B44" i="7" s="1"/>
  <c r="B20" i="21"/>
  <c r="B44" i="21" s="1"/>
  <c r="B20" i="12"/>
  <c r="B44" i="12" s="1"/>
  <c r="B20" i="22"/>
  <c r="B44" i="22" s="1"/>
  <c r="B20" i="5"/>
  <c r="B44" i="5" s="1"/>
  <c r="B20" i="8"/>
  <c r="B44" i="8" s="1"/>
  <c r="B20" i="15"/>
  <c r="B44" i="15" s="1"/>
  <c r="B20" i="16"/>
  <c r="B44" i="16" s="1"/>
  <c r="B20" i="27"/>
  <c r="B44" i="27" s="1"/>
  <c r="B20" i="34"/>
  <c r="B44" i="34" s="1"/>
  <c r="B20" i="23"/>
  <c r="B44" i="23" s="1"/>
  <c r="B44" i="1"/>
  <c r="B20" i="32"/>
  <c r="B44" i="32" s="1"/>
  <c r="B20" i="4"/>
  <c r="B44" i="4" s="1"/>
  <c r="B20" i="18"/>
  <c r="B44" i="18" s="1"/>
  <c r="B20" i="33"/>
  <c r="B44" i="33" s="1"/>
  <c r="B20" i="26"/>
  <c r="B44" i="26" s="1"/>
  <c r="B20" i="10"/>
  <c r="B44" i="10" s="1"/>
  <c r="B20" i="2"/>
  <c r="B44" i="2" s="1"/>
  <c r="B20" i="24"/>
  <c r="B44" i="24" s="1"/>
  <c r="B20" i="17"/>
  <c r="B44" i="17" s="1"/>
  <c r="B20" i="9"/>
  <c r="B44" i="9" s="1"/>
  <c r="B20" i="31"/>
  <c r="B44" i="31" s="1"/>
  <c r="B20" i="6"/>
  <c r="B44" i="6" s="1"/>
  <c r="B20" i="14"/>
  <c r="B44" i="14" s="1"/>
  <c r="B20" i="19"/>
  <c r="B44" i="19" s="1"/>
  <c r="B20" i="29"/>
  <c r="B44" i="29" s="1"/>
  <c r="B20" i="13"/>
  <c r="B44" i="13" s="1"/>
  <c r="B29" i="1"/>
  <c r="B5" i="9"/>
  <c r="B29" i="9" s="1"/>
  <c r="B5" i="23"/>
  <c r="B29" i="23" s="1"/>
  <c r="B5" i="24"/>
  <c r="B29" i="24" s="1"/>
  <c r="B5" i="33"/>
  <c r="B29" i="33" s="1"/>
  <c r="B5" i="18"/>
  <c r="B29" i="18" s="1"/>
  <c r="B5" i="4"/>
  <c r="B29" i="4" s="1"/>
  <c r="B5" i="11"/>
  <c r="B29" i="11" s="1"/>
  <c r="B5" i="12"/>
  <c r="B29" i="12" s="1"/>
  <c r="B5" i="22"/>
  <c r="B29" i="22" s="1"/>
  <c r="B5" i="13"/>
  <c r="B29" i="13" s="1"/>
  <c r="B5" i="31"/>
  <c r="B29" i="31" s="1"/>
  <c r="B5" i="25"/>
  <c r="B29" i="25" s="1"/>
  <c r="B5" i="8"/>
  <c r="B29" i="8" s="1"/>
  <c r="B5" i="29"/>
  <c r="B29" i="29" s="1"/>
  <c r="B5" i="2"/>
  <c r="B29" i="2" s="1"/>
  <c r="B5" i="34"/>
  <c r="B29" i="34" s="1"/>
  <c r="B5" i="19"/>
  <c r="B29" i="19" s="1"/>
  <c r="B5" i="21"/>
  <c r="B29" i="21" s="1"/>
  <c r="B5" i="20"/>
  <c r="B29" i="20" s="1"/>
  <c r="B5" i="5"/>
  <c r="B29" i="5" s="1"/>
  <c r="B5" i="14"/>
  <c r="B29" i="14" s="1"/>
  <c r="B5" i="32"/>
  <c r="B29" i="32" s="1"/>
  <c r="B5" i="26"/>
  <c r="B29" i="26" s="1"/>
  <c r="B5" i="7"/>
  <c r="B29" i="7" s="1"/>
  <c r="B5" i="16"/>
  <c r="B29" i="16" s="1"/>
  <c r="B5" i="6"/>
  <c r="B29" i="6" s="1"/>
  <c r="B5" i="28"/>
  <c r="B29" i="28" s="1"/>
  <c r="B5" i="17"/>
  <c r="B29" i="17" s="1"/>
  <c r="B5" i="15"/>
  <c r="B29" i="15" s="1"/>
  <c r="B5" i="30"/>
  <c r="B29" i="30" s="1"/>
  <c r="B5" i="27"/>
  <c r="B29" i="27" s="1"/>
  <c r="B5" i="10"/>
  <c r="B29" i="10" s="1"/>
  <c r="B37" i="1"/>
  <c r="B13" i="18"/>
  <c r="B37" i="18" s="1"/>
  <c r="B13" i="4"/>
  <c r="B37" i="4" s="1"/>
  <c r="B13" i="11"/>
  <c r="B37" i="11" s="1"/>
  <c r="B13" i="12"/>
  <c r="B37" i="12" s="1"/>
  <c r="B13" i="9"/>
  <c r="B37" i="9" s="1"/>
  <c r="B13" i="31"/>
  <c r="B37" i="31" s="1"/>
  <c r="B13" i="6"/>
  <c r="B37" i="6" s="1"/>
  <c r="B13" i="21"/>
  <c r="B37" i="21" s="1"/>
  <c r="B13" i="27"/>
  <c r="B37" i="27" s="1"/>
  <c r="B13" i="15"/>
  <c r="B37" i="15" s="1"/>
  <c r="B13" i="14"/>
  <c r="B37" i="14" s="1"/>
  <c r="B13" i="13"/>
  <c r="B37" i="13" s="1"/>
  <c r="B13" i="8"/>
  <c r="B37" i="8" s="1"/>
  <c r="B13" i="30"/>
  <c r="B37" i="30" s="1"/>
  <c r="B13" i="29"/>
  <c r="B37" i="29" s="1"/>
  <c r="B13" i="25"/>
  <c r="B37" i="25" s="1"/>
  <c r="B13" i="32"/>
  <c r="B37" i="32" s="1"/>
  <c r="B13" i="19"/>
  <c r="B37" i="19" s="1"/>
  <c r="B13" i="22"/>
  <c r="B37" i="22" s="1"/>
  <c r="B13" i="16"/>
  <c r="B37" i="16" s="1"/>
  <c r="B13" i="26"/>
  <c r="B37" i="26" s="1"/>
  <c r="B13" i="2"/>
  <c r="B37" i="2" s="1"/>
  <c r="B13" i="24"/>
  <c r="B37" i="24" s="1"/>
  <c r="B13" i="17"/>
  <c r="B37" i="17" s="1"/>
  <c r="B13" i="34"/>
  <c r="B37" i="34" s="1"/>
  <c r="B13" i="5"/>
  <c r="B37" i="5" s="1"/>
  <c r="B13" i="7"/>
  <c r="B37" i="7" s="1"/>
  <c r="B13" i="10"/>
  <c r="B37" i="10" s="1"/>
  <c r="B13" i="33"/>
  <c r="B37" i="33" s="1"/>
  <c r="B13" i="28"/>
  <c r="B37" i="28" s="1"/>
  <c r="B13" i="20"/>
  <c r="B37" i="20" s="1"/>
  <c r="B13" i="23"/>
  <c r="B37" i="23" s="1"/>
  <c r="B30" i="1"/>
  <c r="B6" i="7"/>
  <c r="B30" i="7" s="1"/>
  <c r="B6" i="5"/>
  <c r="B30" i="5" s="1"/>
  <c r="B6" i="33"/>
  <c r="B30" i="33" s="1"/>
  <c r="B6" i="34"/>
  <c r="B30" i="34" s="1"/>
  <c r="B6" i="4"/>
  <c r="B30" i="4" s="1"/>
  <c r="B6" i="29"/>
  <c r="B30" i="29" s="1"/>
  <c r="B6" i="17"/>
  <c r="B30" i="17" s="1"/>
  <c r="B6" i="25"/>
  <c r="B30" i="25" s="1"/>
  <c r="B6" i="20"/>
  <c r="B30" i="20" s="1"/>
  <c r="B6" i="32"/>
  <c r="B30" i="32" s="1"/>
  <c r="B6" i="22"/>
  <c r="B30" i="22" s="1"/>
  <c r="B6" i="13"/>
  <c r="B30" i="13" s="1"/>
  <c r="B6" i="21"/>
  <c r="B30" i="21" s="1"/>
  <c r="B6" i="6"/>
  <c r="B30" i="6" s="1"/>
  <c r="B6" i="23"/>
  <c r="B30" i="23" s="1"/>
  <c r="B6" i="31"/>
  <c r="B30" i="31" s="1"/>
  <c r="B6" i="18"/>
  <c r="B30" i="18" s="1"/>
  <c r="B6" i="14"/>
  <c r="B30" i="14" s="1"/>
  <c r="B6" i="15"/>
  <c r="B30" i="15" s="1"/>
  <c r="B6" i="2"/>
  <c r="B30" i="2" s="1"/>
  <c r="B6" i="24"/>
  <c r="B30" i="24" s="1"/>
  <c r="B6" i="30"/>
  <c r="B30" i="30" s="1"/>
  <c r="B6" i="26"/>
  <c r="B30" i="26" s="1"/>
  <c r="B6" i="28"/>
  <c r="B30" i="28" s="1"/>
  <c r="B6" i="12"/>
  <c r="B30" i="12" s="1"/>
  <c r="B6" i="8"/>
  <c r="B30" i="8" s="1"/>
  <c r="B6" i="27"/>
  <c r="B30" i="27" s="1"/>
  <c r="B6" i="19"/>
  <c r="B30" i="19" s="1"/>
  <c r="B6" i="16"/>
  <c r="B30" i="16" s="1"/>
  <c r="B6" i="9"/>
  <c r="B30" i="9" s="1"/>
  <c r="B6" i="10"/>
  <c r="B30" i="10" s="1"/>
  <c r="B6" i="11"/>
  <c r="B30" i="11" s="1"/>
  <c r="B14" i="26"/>
  <c r="B38" i="26" s="1"/>
  <c r="B14" i="2"/>
  <c r="B38" i="2" s="1"/>
  <c r="B14" i="8"/>
  <c r="B38" i="8" s="1"/>
  <c r="B14" i="27"/>
  <c r="B38" i="27" s="1"/>
  <c r="B14" i="16"/>
  <c r="B38" i="16" s="1"/>
  <c r="B14" i="15"/>
  <c r="B38" i="15" s="1"/>
  <c r="B14" i="18"/>
  <c r="B38" i="18" s="1"/>
  <c r="B14" i="14"/>
  <c r="B38" i="14" s="1"/>
  <c r="B38" i="1"/>
  <c r="B14" i="31"/>
  <c r="B38" i="31" s="1"/>
  <c r="B14" i="20"/>
  <c r="B38" i="20" s="1"/>
  <c r="B14" i="28"/>
  <c r="B38" i="28" s="1"/>
  <c r="B14" i="25"/>
  <c r="B38" i="25" s="1"/>
  <c r="B14" i="30"/>
  <c r="B38" i="30" s="1"/>
  <c r="B14" i="9"/>
  <c r="B38" i="9" s="1"/>
  <c r="B14" i="32"/>
  <c r="B38" i="32" s="1"/>
  <c r="B14" i="19"/>
  <c r="B38" i="19" s="1"/>
  <c r="B14" i="6"/>
  <c r="B38" i="6" s="1"/>
  <c r="B14" i="17"/>
  <c r="B38" i="17" s="1"/>
  <c r="B14" i="21"/>
  <c r="B38" i="21" s="1"/>
  <c r="B14" i="29"/>
  <c r="B38" i="29" s="1"/>
  <c r="B14" i="22"/>
  <c r="B38" i="22" s="1"/>
  <c r="B14" i="13"/>
  <c r="B38" i="13" s="1"/>
  <c r="B14" i="5"/>
  <c r="B38" i="5" s="1"/>
  <c r="B14" i="7"/>
  <c r="B38" i="7" s="1"/>
  <c r="B14" i="4"/>
  <c r="B38" i="4" s="1"/>
  <c r="B14" i="24"/>
  <c r="B38" i="24" s="1"/>
  <c r="B14" i="10"/>
  <c r="B38" i="10" s="1"/>
  <c r="B14" i="12"/>
  <c r="B38" i="12" s="1"/>
  <c r="B14" i="34"/>
  <c r="B38" i="34" s="1"/>
  <c r="B14" i="11"/>
  <c r="B38" i="11" s="1"/>
  <c r="B14" i="33"/>
  <c r="B38" i="33" s="1"/>
  <c r="B14" i="23"/>
  <c r="B38" i="23" s="1"/>
  <c r="B7" i="26"/>
  <c r="B31" i="26" s="1"/>
  <c r="B7" i="28"/>
  <c r="B31" i="28" s="1"/>
  <c r="B7" i="24"/>
  <c r="B31" i="24" s="1"/>
  <c r="B7" i="34"/>
  <c r="B31" i="34" s="1"/>
  <c r="B7" i="22"/>
  <c r="B31" i="22" s="1"/>
  <c r="B7" i="19"/>
  <c r="B31" i="19" s="1"/>
  <c r="B7" i="10"/>
  <c r="B31" i="10" s="1"/>
  <c r="B7" i="15"/>
  <c r="B31" i="15" s="1"/>
  <c r="B7" i="32"/>
  <c r="B31" i="32" s="1"/>
  <c r="B7" i="14"/>
  <c r="B31" i="14" s="1"/>
  <c r="B7" i="8"/>
  <c r="B31" i="8" s="1"/>
  <c r="B7" i="2"/>
  <c r="B31" i="2" s="1"/>
  <c r="B7" i="5"/>
  <c r="B31" i="5" s="1"/>
  <c r="B7" i="20"/>
  <c r="B31" i="20" s="1"/>
  <c r="B7" i="25"/>
  <c r="B31" i="25" s="1"/>
  <c r="B7" i="12"/>
  <c r="B31" i="12" s="1"/>
  <c r="B7" i="16"/>
  <c r="B31" i="16" s="1"/>
  <c r="B7" i="27"/>
  <c r="B31" i="27" s="1"/>
  <c r="B7" i="18"/>
  <c r="B31" i="18" s="1"/>
  <c r="B7" i="21"/>
  <c r="B31" i="21" s="1"/>
  <c r="B7" i="33"/>
  <c r="B31" i="33" s="1"/>
  <c r="B7" i="4"/>
  <c r="B31" i="4" s="1"/>
  <c r="B7" i="29"/>
  <c r="B31" i="29" s="1"/>
  <c r="B7" i="7"/>
  <c r="B31" i="7" s="1"/>
  <c r="B7" i="6"/>
  <c r="B31" i="6" s="1"/>
  <c r="B7" i="9"/>
  <c r="B31" i="9" s="1"/>
  <c r="B7" i="13"/>
  <c r="B31" i="13" s="1"/>
  <c r="B7" i="31"/>
  <c r="B31" i="31" s="1"/>
  <c r="B31" i="1"/>
  <c r="B7" i="11"/>
  <c r="B31" i="11" s="1"/>
  <c r="B7" i="30"/>
  <c r="B31" i="30" s="1"/>
  <c r="B7" i="23"/>
  <c r="B31" i="23" s="1"/>
  <c r="B7" i="17"/>
  <c r="B31" i="17" s="1"/>
  <c r="B39" i="1"/>
  <c r="B15" i="18"/>
  <c r="B39" i="18" s="1"/>
  <c r="B15" i="4"/>
  <c r="B39" i="4" s="1"/>
  <c r="B15" i="26"/>
  <c r="B39" i="26" s="1"/>
  <c r="B15" i="10"/>
  <c r="B39" i="10" s="1"/>
  <c r="B15" i="12"/>
  <c r="B39" i="12" s="1"/>
  <c r="B15" i="33"/>
  <c r="B39" i="33" s="1"/>
  <c r="B15" i="5"/>
  <c r="B39" i="5" s="1"/>
  <c r="B15" i="29"/>
  <c r="B39" i="29" s="1"/>
  <c r="B15" i="31"/>
  <c r="B39" i="31" s="1"/>
  <c r="B15" i="9"/>
  <c r="B39" i="9" s="1"/>
  <c r="B15" i="11"/>
  <c r="B39" i="11" s="1"/>
  <c r="B15" i="19"/>
  <c r="B39" i="19" s="1"/>
  <c r="B15" i="8"/>
  <c r="B39" i="8" s="1"/>
  <c r="B15" i="20"/>
  <c r="B39" i="20" s="1"/>
  <c r="B15" i="14"/>
  <c r="B39" i="14" s="1"/>
  <c r="B15" i="6"/>
  <c r="B39" i="6" s="1"/>
  <c r="B15" i="30"/>
  <c r="B39" i="30" s="1"/>
  <c r="B15" i="21"/>
  <c r="B39" i="21" s="1"/>
  <c r="B15" i="27"/>
  <c r="B39" i="27" s="1"/>
  <c r="B15" i="25"/>
  <c r="B39" i="25" s="1"/>
  <c r="B15" i="24"/>
  <c r="B39" i="24" s="1"/>
  <c r="B15" i="7"/>
  <c r="B39" i="7" s="1"/>
  <c r="B15" i="23"/>
  <c r="B39" i="23" s="1"/>
  <c r="B15" i="34"/>
  <c r="B39" i="34" s="1"/>
  <c r="B15" i="16"/>
  <c r="B39" i="16" s="1"/>
  <c r="B15" i="32"/>
  <c r="B39" i="32" s="1"/>
  <c r="B15" i="17"/>
  <c r="B39" i="17" s="1"/>
  <c r="B15" i="15"/>
  <c r="B39" i="15" s="1"/>
  <c r="B15" i="2"/>
  <c r="B39" i="2" s="1"/>
  <c r="B15" i="13"/>
  <c r="B39" i="13" s="1"/>
  <c r="B15" i="28"/>
  <c r="B39" i="28" s="1"/>
  <c r="B15" i="22"/>
  <c r="B39" i="22" s="1"/>
  <c r="B8" i="26"/>
  <c r="B32" i="26" s="1"/>
  <c r="B8" i="2"/>
  <c r="B32" i="2" s="1"/>
  <c r="B8" i="6"/>
  <c r="B32" i="6" s="1"/>
  <c r="B8" i="33"/>
  <c r="B32" i="33" s="1"/>
  <c r="B8" i="27"/>
  <c r="B32" i="27" s="1"/>
  <c r="B8" i="15"/>
  <c r="B32" i="15" s="1"/>
  <c r="B8" i="4"/>
  <c r="B32" i="4" s="1"/>
  <c r="B8" i="10"/>
  <c r="B32" i="10" s="1"/>
  <c r="B32" i="1"/>
  <c r="B8" i="21"/>
  <c r="B32" i="21" s="1"/>
  <c r="B8" i="29"/>
  <c r="B32" i="29" s="1"/>
  <c r="B8" i="30"/>
  <c r="B32" i="30" s="1"/>
  <c r="B8" i="9"/>
  <c r="B32" i="9" s="1"/>
  <c r="B8" i="8"/>
  <c r="B32" i="8" s="1"/>
  <c r="B8" i="16"/>
  <c r="B32" i="16" s="1"/>
  <c r="B8" i="18"/>
  <c r="B32" i="18" s="1"/>
  <c r="B8" i="11"/>
  <c r="B32" i="11" s="1"/>
  <c r="B8" i="7"/>
  <c r="B32" i="7" s="1"/>
  <c r="B8" i="28"/>
  <c r="B32" i="28" s="1"/>
  <c r="B8" i="20"/>
  <c r="B32" i="20" s="1"/>
  <c r="B8" i="24"/>
  <c r="B32" i="24" s="1"/>
  <c r="B8" i="31"/>
  <c r="B32" i="31" s="1"/>
  <c r="B8" i="25"/>
  <c r="B32" i="25" s="1"/>
  <c r="B8" i="23"/>
  <c r="B32" i="23" s="1"/>
  <c r="B8" i="5"/>
  <c r="B32" i="5" s="1"/>
  <c r="B8" i="19"/>
  <c r="B32" i="19" s="1"/>
  <c r="B8" i="13"/>
  <c r="B32" i="13" s="1"/>
  <c r="B8" i="32"/>
  <c r="B32" i="32" s="1"/>
  <c r="B8" i="17"/>
  <c r="B32" i="17" s="1"/>
  <c r="B8" i="14"/>
  <c r="B32" i="14" s="1"/>
  <c r="B8" i="12"/>
  <c r="B32" i="12" s="1"/>
  <c r="B8" i="34"/>
  <c r="B32" i="34" s="1"/>
  <c r="B8" i="22"/>
  <c r="B32" i="22" s="1"/>
  <c r="B40" i="1"/>
  <c r="B16" i="8"/>
  <c r="B40" i="8" s="1"/>
  <c r="B16" i="27"/>
  <c r="B40" i="27" s="1"/>
  <c r="B16" i="6"/>
  <c r="B40" i="6" s="1"/>
  <c r="B16" i="33"/>
  <c r="B40" i="33" s="1"/>
  <c r="B16" i="26"/>
  <c r="B40" i="26" s="1"/>
  <c r="B16" i="2"/>
  <c r="B40" i="2" s="1"/>
  <c r="B16" i="16"/>
  <c r="B40" i="16" s="1"/>
  <c r="B16" i="18"/>
  <c r="B40" i="18" s="1"/>
  <c r="B16" i="28"/>
  <c r="B40" i="28" s="1"/>
  <c r="B16" i="25"/>
  <c r="B40" i="25" s="1"/>
  <c r="B16" i="30"/>
  <c r="B40" i="30" s="1"/>
  <c r="B16" i="9"/>
  <c r="B40" i="9" s="1"/>
  <c r="B16" i="21"/>
  <c r="B40" i="21" s="1"/>
  <c r="B16" i="29"/>
  <c r="B40" i="29" s="1"/>
  <c r="B16" i="22"/>
  <c r="B40" i="22" s="1"/>
  <c r="B16" i="19"/>
  <c r="B40" i="19" s="1"/>
  <c r="B16" i="10"/>
  <c r="B40" i="10" s="1"/>
  <c r="B16" i="12"/>
  <c r="B40" i="12" s="1"/>
  <c r="B16" i="14"/>
  <c r="B40" i="14" s="1"/>
  <c r="B16" i="5"/>
  <c r="B40" i="5" s="1"/>
  <c r="B16" i="17"/>
  <c r="B40" i="17" s="1"/>
  <c r="B16" i="20"/>
  <c r="B40" i="20" s="1"/>
  <c r="B16" i="23"/>
  <c r="B40" i="23" s="1"/>
  <c r="B16" i="4"/>
  <c r="B40" i="4" s="1"/>
  <c r="B16" i="13"/>
  <c r="B40" i="13" s="1"/>
  <c r="B16" i="32"/>
  <c r="B40" i="32" s="1"/>
  <c r="B16" i="15"/>
  <c r="B40" i="15" s="1"/>
  <c r="B16" i="31"/>
  <c r="B40" i="31" s="1"/>
  <c r="B16" i="11"/>
  <c r="B40" i="11" s="1"/>
  <c r="B16" i="34"/>
  <c r="B40" i="34" s="1"/>
  <c r="B16" i="24"/>
  <c r="B40" i="24" s="1"/>
  <c r="B16" i="7"/>
  <c r="B40" i="7" s="1"/>
  <c r="B9" i="6"/>
  <c r="B33" i="6" s="1"/>
  <c r="B9" i="5"/>
  <c r="B33" i="5" s="1"/>
  <c r="B9" i="8"/>
  <c r="B33" i="8" s="1"/>
  <c r="B9" i="15"/>
  <c r="B33" i="15" s="1"/>
  <c r="B9" i="16"/>
  <c r="B33" i="16" s="1"/>
  <c r="B9" i="2"/>
  <c r="B33" i="2" s="1"/>
  <c r="B9" i="34"/>
  <c r="B33" i="34" s="1"/>
  <c r="B9" i="10"/>
  <c r="B33" i="10" s="1"/>
  <c r="B9" i="21"/>
  <c r="B33" i="21" s="1"/>
  <c r="B9" i="13"/>
  <c r="B33" i="13" s="1"/>
  <c r="B9" i="28"/>
  <c r="B33" i="28" s="1"/>
  <c r="B9" i="26"/>
  <c r="B33" i="26" s="1"/>
  <c r="B9" i="19"/>
  <c r="B33" i="19" s="1"/>
  <c r="B9" i="25"/>
  <c r="B33" i="25" s="1"/>
  <c r="B9" i="30"/>
  <c r="B33" i="30" s="1"/>
  <c r="B9" i="14"/>
  <c r="B33" i="14" s="1"/>
  <c r="B33" i="1"/>
  <c r="B9" i="29"/>
  <c r="B33" i="29" s="1"/>
  <c r="B9" i="20"/>
  <c r="B33" i="20" s="1"/>
  <c r="B9" i="18"/>
  <c r="B33" i="18" s="1"/>
  <c r="B9" i="9"/>
  <c r="B33" i="9" s="1"/>
  <c r="B9" i="32"/>
  <c r="B33" i="32" s="1"/>
  <c r="B9" i="7"/>
  <c r="B33" i="7" s="1"/>
  <c r="B9" i="24"/>
  <c r="B33" i="24" s="1"/>
  <c r="B9" i="11"/>
  <c r="B33" i="11" s="1"/>
  <c r="B9" i="17"/>
  <c r="B33" i="17" s="1"/>
  <c r="B9" i="22"/>
  <c r="B33" i="22" s="1"/>
  <c r="B9" i="4"/>
  <c r="B33" i="4" s="1"/>
  <c r="B9" i="33"/>
  <c r="B33" i="33" s="1"/>
  <c r="B9" i="27"/>
  <c r="B33" i="27" s="1"/>
  <c r="B9" i="31"/>
  <c r="B33" i="31" s="1"/>
  <c r="B9" i="12"/>
  <c r="B33" i="12" s="1"/>
  <c r="B9" i="23"/>
  <c r="B33" i="23" s="1"/>
  <c r="B17" i="23"/>
  <c r="B41" i="23" s="1"/>
  <c r="B17" i="25"/>
  <c r="B41" i="25" s="1"/>
  <c r="B17" i="21"/>
  <c r="B41" i="21" s="1"/>
  <c r="B17" i="14"/>
  <c r="B41" i="14" s="1"/>
  <c r="B17" i="16"/>
  <c r="B41" i="16" s="1"/>
  <c r="B17" i="5"/>
  <c r="B41" i="5" s="1"/>
  <c r="B17" i="6"/>
  <c r="B41" i="6" s="1"/>
  <c r="B17" i="4"/>
  <c r="B41" i="4" s="1"/>
  <c r="B17" i="22"/>
  <c r="B41" i="22" s="1"/>
  <c r="B17" i="32"/>
  <c r="B41" i="32" s="1"/>
  <c r="B17" i="2"/>
  <c r="B41" i="2" s="1"/>
  <c r="B17" i="11"/>
  <c r="B41" i="11" s="1"/>
  <c r="B17" i="10"/>
  <c r="B41" i="10" s="1"/>
  <c r="B17" i="13"/>
  <c r="B41" i="13" s="1"/>
  <c r="B17" i="28"/>
  <c r="B41" i="28" s="1"/>
  <c r="B17" i="17"/>
  <c r="B41" i="17" s="1"/>
  <c r="B41" i="1"/>
  <c r="B17" i="34"/>
  <c r="B41" i="34" s="1"/>
  <c r="B17" i="18"/>
  <c r="B41" i="18" s="1"/>
  <c r="B17" i="12"/>
  <c r="B41" i="12" s="1"/>
  <c r="B17" i="9"/>
  <c r="B41" i="9" s="1"/>
  <c r="B17" i="31"/>
  <c r="B41" i="31" s="1"/>
  <c r="B17" i="29"/>
  <c r="B41" i="29" s="1"/>
  <c r="B17" i="7"/>
  <c r="B41" i="7" s="1"/>
  <c r="B17" i="15"/>
  <c r="B41" i="15" s="1"/>
  <c r="B17" i="33"/>
  <c r="B41" i="33" s="1"/>
  <c r="B17" i="19"/>
  <c r="B41" i="19" s="1"/>
  <c r="B17" i="27"/>
  <c r="B41" i="27" s="1"/>
  <c r="B17" i="20"/>
  <c r="B41" i="20" s="1"/>
  <c r="B17" i="24"/>
  <c r="B41" i="24" s="1"/>
  <c r="B17" i="8"/>
  <c r="B41" i="8" s="1"/>
  <c r="B17" i="30"/>
  <c r="B41" i="30" s="1"/>
  <c r="B17" i="26"/>
  <c r="B41" i="26" s="1"/>
  <c r="N37" i="2" l="1"/>
  <c r="N33" i="2"/>
  <c r="AC25" i="2"/>
  <c r="AC49" i="2" s="1"/>
  <c r="N34" i="2"/>
  <c r="N42" i="2"/>
  <c r="N39" i="2"/>
  <c r="N44" i="2"/>
  <c r="N31" i="2"/>
  <c r="N40" i="2"/>
  <c r="N36" i="2"/>
  <c r="N32" i="2"/>
  <c r="AD25" i="2"/>
  <c r="AD49" i="2" s="1"/>
  <c r="N45" i="2"/>
  <c r="N43" i="2"/>
  <c r="N38" i="2"/>
  <c r="N30" i="2"/>
  <c r="N49" i="2" s="1"/>
  <c r="N48" i="2"/>
  <c r="N41" i="2"/>
  <c r="N47" i="2"/>
  <c r="N46" i="2"/>
  <c r="N35" i="2"/>
  <c r="J49" i="2"/>
  <c r="F40" i="2"/>
  <c r="F47" i="2"/>
  <c r="F34" i="2"/>
  <c r="F31" i="2"/>
  <c r="F33" i="2"/>
  <c r="F32" i="2"/>
  <c r="F39" i="2"/>
  <c r="F36" i="2"/>
  <c r="F35" i="2"/>
  <c r="F41" i="2"/>
  <c r="F44" i="2"/>
  <c r="V25" i="2"/>
  <c r="V49" i="2" s="1"/>
  <c r="F42" i="2"/>
  <c r="F38" i="2"/>
  <c r="F48" i="2"/>
  <c r="F43" i="2"/>
  <c r="F45" i="2"/>
  <c r="F37" i="2"/>
  <c r="F46" i="2"/>
  <c r="U25" i="2"/>
  <c r="U49" i="2" s="1"/>
  <c r="F30" i="2"/>
  <c r="F49" i="2" s="1"/>
</calcChain>
</file>

<file path=xl/sharedStrings.xml><?xml version="1.0" encoding="utf-8"?>
<sst xmlns="http://schemas.openxmlformats.org/spreadsheetml/2006/main" count="2768" uniqueCount="92">
  <si>
    <t>CF_REIMB_LT_BORROW</t>
  </si>
  <si>
    <t>CF_CASH_FROM_FNC_ACT</t>
  </si>
  <si>
    <t>CF_OTHER_FNC_ACT</t>
  </si>
  <si>
    <t>CF_ACT_CASH_PAID_FOR_INT_DEBT</t>
  </si>
  <si>
    <t>CF_DECR_CAP_STOCK</t>
  </si>
  <si>
    <t>CF_DVD_PAID</t>
  </si>
  <si>
    <t>BS_NUM_OF_SHAREHOLDERS</t>
  </si>
  <si>
    <t>EQY_SH_OUT</t>
  </si>
  <si>
    <t>Ticker</t>
  </si>
  <si>
    <t>BALANCE SHEET</t>
    <phoneticPr fontId="3" type="noConversion"/>
  </si>
  <si>
    <t>Change in Market Measure from Previous Year</t>
  </si>
  <si>
    <t>Percentage Change from Previous Year</t>
  </si>
  <si>
    <t>Share of Market Measure</t>
  </si>
  <si>
    <t>Total</t>
  </si>
  <si>
    <t>Data Source Bloomberg L.P.</t>
  </si>
  <si>
    <t>START DATE</t>
  </si>
  <si>
    <t>END DATE</t>
  </si>
  <si>
    <t>PERIOD</t>
  </si>
  <si>
    <t>FY</t>
  </si>
  <si>
    <t>CURRENCY</t>
  </si>
  <si>
    <t>TOT_LIAB_AND_EQY</t>
  </si>
  <si>
    <t>FUNCTIONS</t>
  </si>
  <si>
    <t>BS_CASH_NEAR_CASH_ITEM</t>
  </si>
  <si>
    <t>BS_MKT_SEC_OTHER_ST_INVEST</t>
  </si>
  <si>
    <t>BS_ACCT_NOTE_RCV</t>
  </si>
  <si>
    <t>BS_INVENTORIES</t>
  </si>
  <si>
    <t>BS_OTHER_CUR_ASSET</t>
  </si>
  <si>
    <t>BS_CUR_ASSET_REPORT</t>
  </si>
  <si>
    <t>BS_GROSS_FIX_ASSET</t>
  </si>
  <si>
    <t>BS_ACCUM_DEPR</t>
  </si>
  <si>
    <t>BS_NET_FIX_ASSET</t>
  </si>
  <si>
    <t>BS_LT_INVEST</t>
  </si>
  <si>
    <t>BS_TOT_ASSET</t>
  </si>
  <si>
    <t>BS_RETAIN_EARN</t>
  </si>
  <si>
    <t>BS_CUR_LIAB</t>
  </si>
  <si>
    <t>BS_TOT_LIAB2</t>
  </si>
  <si>
    <t>BS_LT_BORROW</t>
  </si>
  <si>
    <t>BS_MINORITY_INT</t>
  </si>
  <si>
    <t>BS_ACCT_PAYABLE</t>
  </si>
  <si>
    <t>BS_TOT_CAP</t>
  </si>
  <si>
    <t>BS_OTHER_LT_LIABILITIES</t>
  </si>
  <si>
    <t>BS_OTHER_ST_LIAB</t>
  </si>
  <si>
    <t>BS_OTHER_ASSET_DEF_CHNG_OTHER</t>
  </si>
  <si>
    <t>BS_ST_BORROW</t>
  </si>
  <si>
    <t>TOT_COMMON_EQY</t>
  </si>
  <si>
    <t>TOT_SHRHLDR_EQY</t>
  </si>
  <si>
    <t>ENTERPRISE_VALUE</t>
  </si>
  <si>
    <t>SALES_REV_TURN</t>
  </si>
  <si>
    <t>IS_SGA_OTHER_OP_DEPR_OP_MAINT</t>
  </si>
  <si>
    <t>IS_RD_EXPEND</t>
  </si>
  <si>
    <t>EBITDA</t>
  </si>
  <si>
    <t>IS_DEPR_EXP</t>
  </si>
  <si>
    <t>EBIT</t>
  </si>
  <si>
    <t>IS_INT_EXPENSE</t>
  </si>
  <si>
    <t>IS_INC_TAX_EXP</t>
  </si>
  <si>
    <t>IS_INC_BEF_XO_ITEM</t>
  </si>
  <si>
    <t>IS_XO_LOSS_BEF_TAX_EFF</t>
  </si>
  <si>
    <t>IS_NET_NON_OPER_LOSS</t>
  </si>
  <si>
    <t>IS_OPER_INC</t>
  </si>
  <si>
    <t>SALES_PER_EMPL</t>
  </si>
  <si>
    <t>NUM_OF_EMPLOYEES</t>
  </si>
  <si>
    <t>CF_NET_INC</t>
  </si>
  <si>
    <t>MKT_VAL_OF_EQY</t>
  </si>
  <si>
    <t>CF_FREE_CASH_FLOW</t>
  </si>
  <si>
    <t>CF_CASH_FROM_OPER</t>
  </si>
  <si>
    <t>CF_NET_CHNG_CASH</t>
  </si>
  <si>
    <t>CF_CHNG_NON_CASH_WORK_CAP</t>
  </si>
  <si>
    <t>CF_DISP_FIX_ASSET</t>
  </si>
  <si>
    <t>CF_CAP_EXPEND_PRPTY_ADD</t>
  </si>
  <si>
    <t>CF_INCR_ST_BORROW</t>
  </si>
  <si>
    <t>CF_INCR_LT_BORROW</t>
  </si>
  <si>
    <t>CF_INCR_CAP_STOCK</t>
  </si>
  <si>
    <t>USD</t>
  </si>
  <si>
    <t>#N/A N/A</t>
  </si>
  <si>
    <t>BAH US Equity</t>
  </si>
  <si>
    <t>CACI US Equity</t>
  </si>
  <si>
    <t>CDW US Equity</t>
  </si>
  <si>
    <t>CSRA US Equity</t>
  </si>
  <si>
    <t>CUB US Equity</t>
  </si>
  <si>
    <t>EIGI US Equity</t>
  </si>
  <si>
    <t>EGL US Equity</t>
  </si>
  <si>
    <t>FEYE US Equity</t>
  </si>
  <si>
    <t>GD US Equity</t>
  </si>
  <si>
    <t>ICFI US Equity</t>
  </si>
  <si>
    <t>KBR US Equity</t>
  </si>
  <si>
    <t>LDOS US Equity</t>
  </si>
  <si>
    <t>MANT US Equity</t>
  </si>
  <si>
    <t>MMS US Equity</t>
  </si>
  <si>
    <t>EGOV US Equity</t>
  </si>
  <si>
    <t>SAIC US Equity</t>
  </si>
  <si>
    <t>NUMBER_SHAREHOLDERS</t>
  </si>
  <si>
    <t>Comparison Companies Technology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</si>
</sst>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d\-mmm\-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Britannic Bold"/>
      <family val="2"/>
    </font>
    <font>
      <sz val="8"/>
      <name val="Verdan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38" fontId="0" fillId="0" borderId="0" xfId="1" applyNumberFormat="1" applyFont="1"/>
    <xf numFmtId="164" fontId="0" fillId="0" borderId="1" xfId="0" applyNumberFormat="1" applyBorder="1"/>
    <xf numFmtId="38" fontId="0" fillId="0" borderId="1" xfId="1" applyNumberFormat="1" applyFont="1" applyBorder="1"/>
    <xf numFmtId="165" fontId="0" fillId="0" borderId="0" xfId="2" applyNumberFormat="1" applyFont="1"/>
    <xf numFmtId="165" fontId="0" fillId="0" borderId="2" xfId="2" applyNumberFormat="1" applyFont="1" applyBorder="1"/>
    <xf numFmtId="165" fontId="0" fillId="0" borderId="3" xfId="2" applyNumberFormat="1" applyFont="1" applyBorder="1"/>
    <xf numFmtId="16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8" fontId="0" fillId="0" borderId="0" xfId="0" applyNumberFormat="1"/>
    <xf numFmtId="165" fontId="0" fillId="0" borderId="1" xfId="0" applyNumberFormat="1" applyBorder="1"/>
    <xf numFmtId="164" fontId="0" fillId="0" borderId="0" xfId="0" applyNumberFormat="1"/>
    <xf numFmtId="0" fontId="0" fillId="0" borderId="0" xfId="0" applyAlignment="1">
      <alignment wrapText="1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38" fontId="0" fillId="0" borderId="1" xfId="0" applyNumberFormat="1" applyBorder="1"/>
  </cellXfs>
  <cellStyles count="5">
    <cellStyle name="Comma" xfId="1" builtinId="3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CDW US Equity</stp>
        <stp>CF_CAP_EXPEND_PRPTY_ADD</stp>
        <stp>1/1/2002</stp>
        <stp>12/31/2016</stp>
        <stp>[telcomCOMPARITIVE_INCOME_AND_CASH_FLOW_STATEMENTS (1) (4).xlsx]CAP EX!R64C3</stp>
        <stp>Period</stp>
        <stp>FY</stp>
        <stp>Currency</stp>
        <stp>USD</stp>
        <stp>Direction</stp>
        <stp>H</stp>
        <stp>cols=15;rows=2</stp>
        <tr r="C64" s="23"/>
      </tp>
      <tp t="e">
        <v>#N/A</v>
        <stp/>
        <stp>##V3_BDHV12</stp>
        <stp>SAIC US Equity</stp>
        <stp>CF_INCR_LT_BORROW</stp>
        <stp>1/1/2002</stp>
        <stp>12/31/2016</stp>
        <stp>[telcomCOMPARITIVE_INCOME_AND_CASH_FLOW_STATEMENTS (1) (4).xlsx]INC LT DEBT!R90C3</stp>
        <stp>Period</stp>
        <stp>FY</stp>
        <stp>Currency</stp>
        <stp>USD</stp>
        <stp>Direction</stp>
        <stp>H</stp>
        <stp>cols=15;rows=2</stp>
        <tr r="C90" s="25"/>
      </tp>
      <tp t="e">
        <v>#N/A</v>
        <stp/>
        <stp>##V3_BDHV12</stp>
        <stp>MANT US Equity</stp>
        <stp>CF_INCR_LT_BORROW</stp>
        <stp>1/1/2002</stp>
        <stp>12/31/2016</stp>
        <stp>[telcomCOMPARITIVE_INCOME_AND_CASH_FLOW_STATEMENTS (1) (4).xlsx]INC LT DEBT!R84C3</stp>
        <stp>Period</stp>
        <stp>FY</stp>
        <stp>Currency</stp>
        <stp>USD</stp>
        <stp>Direction</stp>
        <stp>H</stp>
        <stp>cols=15;rows=2</stp>
        <tr r="C84" s="25"/>
      </tp>
      <tp t="e">
        <v>#N/A</v>
        <stp/>
        <stp>##V3_BDHV12</stp>
        <stp>CACI US Equity</stp>
        <stp>CF_INCR_LT_BORROW</stp>
        <stp>1/1/2002</stp>
        <stp>12/31/2016</stp>
        <stp>[telcomCOMPARITIVE_INCOME_AND_CASH_FLOW_STATEMENTS (1) (4).xlsx]INC LT DEBT!R62C3</stp>
        <stp>Period</stp>
        <stp>FY</stp>
        <stp>Currency</stp>
        <stp>USD</stp>
        <stp>Direction</stp>
        <stp>H</stp>
        <stp>cols=15;rows=2</stp>
        <tr r="C62" s="25"/>
      </tp>
      <tp t="e">
        <v>#N/A</v>
        <stp/>
        <stp>##V3_BDHV12</stp>
        <stp>SAIC US Equity</stp>
        <stp>IS_NET_NON_OPER_LOSS</stp>
        <stp>1/1/2002</stp>
        <stp>12/31/2016</stp>
        <stp>[telcomCOMPARITIVE_INCOME_AND_CASH_FLOW_STATEMENTS (1) (4).xlsx]NET NON OPR LOSS!R90C3</stp>
        <stp>Period</stp>
        <stp>FY</stp>
        <stp>Currency</stp>
        <stp>USD</stp>
        <stp>Direction</stp>
        <stp>H</stp>
        <stp>cols=15;rows=2</stp>
        <tr r="C90" s="13"/>
      </tp>
      <tp t="e">
        <v>#N/A</v>
        <stp/>
        <stp>##V3_BDHV12</stp>
        <stp>MANT US Equity</stp>
        <stp>IS_NET_NON_OPER_LOSS</stp>
        <stp>1/1/2002</stp>
        <stp>12/31/2016</stp>
        <stp>[telcomCOMPARITIVE_INCOME_AND_CASH_FLOW_STATEMENTS (1) (4).xlsx]NET NON OPR LOSS!R84C3</stp>
        <stp>Period</stp>
        <stp>FY</stp>
        <stp>Currency</stp>
        <stp>USD</stp>
        <stp>Direction</stp>
        <stp>H</stp>
        <stp>cols=15;rows=2</stp>
        <tr r="C84" s="13"/>
      </tp>
      <tp t="e">
        <v>#N/A</v>
        <stp/>
        <stp>##V3_BDHV12</stp>
        <stp>CACI US Equity</stp>
        <stp>IS_NET_NON_OPER_LOSS</stp>
        <stp>1/1/2002</stp>
        <stp>12/31/2016</stp>
        <stp>[telcomCOMPARITIVE_INCOME_AND_CASH_FLOW_STATEMENTS (1) (4).xlsx]NET NON OPR LOSS!R62C3</stp>
        <stp>Period</stp>
        <stp>FY</stp>
        <stp>Currency</stp>
        <stp>USD</stp>
        <stp>Direction</stp>
        <stp>H</stp>
        <stp>cols=15;rows=2</stp>
        <tr r="C62" s="13"/>
      </tp>
      <tp t="e">
        <v>#N/A</v>
        <stp/>
        <stp>##V3_BDHV12</stp>
        <stp>SAIC US Equity</stp>
        <stp>NUM_OF_EMPLOYEES</stp>
        <stp>1/1/2002</stp>
        <stp>12/31/2016</stp>
        <stp>[telcomCOMPARITIVE_INCOME_AND_CASH_FLOW_STATEMENTS (1) (4).xlsx]EMPLOYEES!R90C3</stp>
        <stp>Period</stp>
        <stp>FY</stp>
        <stp>Currency</stp>
        <stp>USD</stp>
        <stp>Direction</stp>
        <stp>H</stp>
        <stp>cols=15;rows=2</stp>
        <tr r="C90" s="16"/>
      </tp>
      <tp t="e">
        <v>#N/A</v>
        <stp/>
        <stp>##V3_BDHV12</stp>
        <stp>BAH US Equity</stp>
        <stp>EBITDA</stp>
        <stp>1/1/2002</stp>
        <stp>12/31/2016</stp>
        <stp>[telcomCOMPARITIVE_INCOME_AND_CASH_FLOW_STATEMENTS (1) (4).xlsx]EBITDA!R60C3</stp>
        <stp>Period</stp>
        <stp>FY</stp>
        <stp>Currency</stp>
        <stp>USD</stp>
        <stp>Direction</stp>
        <stp>H</stp>
        <stp>cols=15;rows=2</stp>
        <tr r="C60" s="6"/>
      </tp>
      <tp t="e">
        <v>#N/A</v>
        <stp/>
        <stp>##V3_BDHV12</stp>
        <stp>MANT US Equity</stp>
        <stp>CF_INCR_ST_BORROW</stp>
        <stp>1/1/2002</stp>
        <stp>12/31/2016</stp>
        <stp>[telcomCOMPARITIVE_INCOME_AND_CASH_FLOW_STATEMENTS (1) (4).xlsx]INC ST BORROW!R84C3</stp>
        <stp>Period</stp>
        <stp>FY</stp>
        <stp>Currency</stp>
        <stp>USD</stp>
        <stp>Direction</stp>
        <stp>H</stp>
        <stp>cols=15;rows=2</stp>
        <tr r="C84" s="24"/>
      </tp>
      <tp t="e">
        <v>#N/A</v>
        <stp/>
        <stp>##V3_BDHV12</stp>
        <stp>KBR US Equity</stp>
        <stp>CF_INCR_ST_BORROW</stp>
        <stp>1/1/2002</stp>
        <stp>12/31/2016</stp>
        <stp>[telcomCOMPARITIVE_INCOME_AND_CASH_FLOW_STATEMENTS (1) (4).xlsx]INC ST BORROW!R80C3</stp>
        <stp>Period</stp>
        <stp>FY</stp>
        <stp>Currency</stp>
        <stp>USD</stp>
        <stp>Direction</stp>
        <stp>H</stp>
        <stp>cols=15;rows=2</stp>
        <tr r="C80" s="24"/>
      </tp>
      <tp t="e">
        <v>#N/A</v>
        <stp/>
        <stp>##V3_BDHV12</stp>
        <stp>EGOV US Equity</stp>
        <stp>IS_RD_EXPEND</stp>
        <stp>1/1/2002</stp>
        <stp>12/31/2016</stp>
        <stp>[telcomCOMPARITIVE_INCOME_AND_CASH_FLOW_STATEMENTS (1) (4).xlsx]R&amp;D!R88C3</stp>
        <stp>Period</stp>
        <stp>FY</stp>
        <stp>Currency</stp>
        <stp>USD</stp>
        <stp>Direction</stp>
        <stp>H</stp>
        <stp>cols=15;rows=2</stp>
        <tr r="C88" s="5"/>
      </tp>
      <tp t="e">
        <v>#N/A</v>
        <stp/>
        <stp>##V3_BDHV12</stp>
        <stp>EIGI US Equity</stp>
        <stp>IS_RD_EXPEND</stp>
        <stp>1/1/2002</stp>
        <stp>12/31/2016</stp>
        <stp>[telcomCOMPARITIVE_INCOME_AND_CASH_FLOW_STATEMENTS (1) (4).xlsx]R&amp;D!R70C3</stp>
        <stp>Period</stp>
        <stp>FY</stp>
        <stp>Currency</stp>
        <stp>USD</stp>
        <stp>Direction</stp>
        <stp>H</stp>
        <stp>cols=15;rows=2</stp>
        <tr r="C70" s="5"/>
      </tp>
      <tp t="e">
        <v>#N/A</v>
        <stp/>
        <stp>##V3_BDHV12</stp>
        <stp>FEYE US Equity</stp>
        <stp>CF_NET_CHNG_CASH</stp>
        <stp>1/1/2002</stp>
        <stp>12/31/2016</stp>
        <stp>[telcomCOMPARITIVE_INCOME_AND_CASH_FLOW_STATEMENTS (1) (4).xlsx]NET CHG IN CASH!R74C3</stp>
        <stp>Period</stp>
        <stp>FY</stp>
        <stp>Currency</stp>
        <stp>USD</stp>
        <stp>Direction</stp>
        <stp>H</stp>
        <stp>cols=15;rows=2</stp>
        <tr r="C74" s="20"/>
      </tp>
      <tp t="e">
        <v>#N/A</v>
        <stp/>
        <stp>##V3_BDHV12</stp>
        <stp>CDW US Equity</stp>
        <stp>EBITDA</stp>
        <stp>1/1/2002</stp>
        <stp>12/31/2016</stp>
        <stp>[telcomCOMPARITIVE_INCOME_AND_CASH_FLOW_STATEMENTS (1) (4).xlsx]EBITDA!R64C3</stp>
        <stp>Period</stp>
        <stp>FY</stp>
        <stp>Currency</stp>
        <stp>USD</stp>
        <stp>Direction</stp>
        <stp>H</stp>
        <stp>cols=15;rows=2</stp>
        <tr r="C64" s="6"/>
      </tp>
      <tp t="e">
        <v>#N/A</v>
        <stp/>
        <stp>##V3_BDHV12</stp>
        <stp>MMS US Equity</stp>
        <stp>CF_INCR_ST_BORROW</stp>
        <stp>1/1/2002</stp>
        <stp>12/31/2016</stp>
        <stp>[telcomCOMPARITIVE_INCOME_AND_CASH_FLOW_STATEMENTS (1) (4).xlsx]INC ST BORROW!R86C3</stp>
        <stp>Period</stp>
        <stp>FY</stp>
        <stp>Currency</stp>
        <stp>USD</stp>
        <stp>Direction</stp>
        <stp>H</stp>
        <stp>cols=15;rows=2</stp>
        <tr r="C86" s="24"/>
      </tp>
      <tp t="e">
        <v>#N/A</v>
        <stp/>
        <stp>##V3_BDHV12</stp>
        <stp>CDW US Equity</stp>
        <stp>SALES_REV_TURN</stp>
        <stp>1/1/2002</stp>
        <stp>12/31/2016</stp>
        <stp>[telcomCOMPARITIVE_INCOME_AND_CASH_FLOW_STATEMENTS (1) (4).xlsx]REVENUES!R64C3</stp>
        <stp>Period</stp>
        <stp>FY</stp>
        <stp>Currency</stp>
        <stp>USD</stp>
        <stp>Direction</stp>
        <stp>H</stp>
        <stp>cols=15;rows=2</stp>
        <tr r="C64" s="2"/>
      </tp>
      <tp t="e">
        <v>#N/A</v>
        <stp/>
        <stp>##V3_BDHV12</stp>
        <stp>CUB US Equity</stp>
        <stp>EBITDA</stp>
        <stp>1/1/2002</stp>
        <stp>12/31/2016</stp>
        <stp>[telcomCOMPARITIVE_INCOME_AND_CASH_FLOW_STATEMENTS (1) (4).xlsx]EBITDA!R68C3</stp>
        <stp>Period</stp>
        <stp>FY</stp>
        <stp>Currency</stp>
        <stp>USD</stp>
        <stp>Direction</stp>
        <stp>H</stp>
        <stp>cols=15;rows=2</stp>
        <tr r="C68" s="6"/>
      </tp>
      <tp t="e">
        <v>#N/A</v>
        <stp/>
        <stp>##V3_BDHV12</stp>
        <stp>ICFI US Equity</stp>
        <stp>CF_INCR_LT_BORROW</stp>
        <stp>1/1/2002</stp>
        <stp>12/31/2016</stp>
        <stp>[telcomCOMPARITIVE_INCOME_AND_CASH_FLOW_STATEMENTS (1) (4).xlsx]INC LT DEBT!R78C3</stp>
        <stp>Period</stp>
        <stp>FY</stp>
        <stp>Currency</stp>
        <stp>USD</stp>
        <stp>Direction</stp>
        <stp>H</stp>
        <stp>cols=15;rows=2</stp>
        <tr r="C78" s="25"/>
      </tp>
      <tp t="e">
        <v>#N/A</v>
        <stp/>
        <stp>##V3_BDHV12</stp>
        <stp>FEYE US Equity</stp>
        <stp>IS_RD_EXPEND</stp>
        <stp>1/1/2002</stp>
        <stp>12/31/2016</stp>
        <stp>[telcomCOMPARITIVE_INCOME_AND_CASH_FLOW_STATEMENTS (1) (4).xlsx]R&amp;D!R74C3</stp>
        <stp>Period</stp>
        <stp>FY</stp>
        <stp>Currency</stp>
        <stp>USD</stp>
        <stp>Direction</stp>
        <stp>H</stp>
        <stp>cols=15;rows=2</stp>
        <tr r="C74" s="5"/>
      </tp>
      <tp t="e">
        <v>#N/A</v>
        <stp/>
        <stp>##V3_BDHV12</stp>
        <stp>ICFI US Equity</stp>
        <stp>IS_NET_NON_OPER_LOSS</stp>
        <stp>1/1/2002</stp>
        <stp>12/31/2016</stp>
        <stp>[telcomCOMPARITIVE_INCOME_AND_CASH_FLOW_STATEMENTS (1) (4).xlsx]NET NON OPR LOSS!R78C3</stp>
        <stp>Period</stp>
        <stp>FY</stp>
        <stp>Currency</stp>
        <stp>USD</stp>
        <stp>Direction</stp>
        <stp>H</stp>
        <stp>cols=15;rows=2</stp>
        <tr r="C78" s="13"/>
      </tp>
      <tp t="e">
        <v>#N/A</v>
        <stp/>
        <stp>##V3_BDHV12</stp>
        <stp>EGOV US Equity</stp>
        <stp>CF_NET_CHNG_CASH</stp>
        <stp>1/1/2002</stp>
        <stp>12/31/2016</stp>
        <stp>[telcomCOMPARITIVE_INCOME_AND_CASH_FLOW_STATEMENTS (1) (4).xlsx]NET CHG IN CASH!R88C3</stp>
        <stp>Period</stp>
        <stp>FY</stp>
        <stp>Currency</stp>
        <stp>USD</stp>
        <stp>Direction</stp>
        <stp>H</stp>
        <stp>cols=15;rows=2</stp>
        <tr r="C88" s="20"/>
      </tp>
      <tp t="e">
        <v>#N/A</v>
        <stp/>
        <stp>##V3_BDHV12</stp>
        <stp>EIGI US Equity</stp>
        <stp>CF_NET_CHNG_CASH</stp>
        <stp>1/1/2002</stp>
        <stp>12/31/2016</stp>
        <stp>[telcomCOMPARITIVE_INCOME_AND_CASH_FLOW_STATEMENTS (1) (4).xlsx]NET CHG IN CASH!R70C3</stp>
        <stp>Period</stp>
        <stp>FY</stp>
        <stp>Currency</stp>
        <stp>USD</stp>
        <stp>Direction</stp>
        <stp>H</stp>
        <stp>cols=15;rows=2</stp>
        <tr r="C70" s="20"/>
      </tp>
      <tp t="e">
        <v>#N/A</v>
        <stp/>
        <stp>##V3_BDHV12</stp>
        <stp>CSRA US Equity</stp>
        <stp>CF_CASH_FROM_FNC_ACT</stp>
        <stp>1/1/2002</stp>
        <stp>12/31/2016</stp>
        <stp>[telcomCOMPARITIVE_INCOME_AND_CASH_FLOW_STATEMENTS (1) (4).xlsx]CASH FROM FINANCE ACT!R66C3</stp>
        <stp>Period</stp>
        <stp>FY</stp>
        <stp>Currency</stp>
        <stp>USD</stp>
        <stp>Direction</stp>
        <stp>H</stp>
        <stp>cols=15;rows=2</stp>
        <tr r="C66" s="28"/>
      </tp>
      <tp t="e">
        <v>#N/A</v>
        <stp/>
        <stp>##V3_BDHV12</stp>
        <stp>ICFI US Equity</stp>
        <stp>EQY_SH_OUT</stp>
        <stp>1/1/2002</stp>
        <stp>12/31/2016</stp>
        <stp>[telcomCOMPARITIVE_INCOME_AND_CASH_FLOW_STATEMENTS (1) (4).xlsx]EQTY SHARES OUT!R78C3</stp>
        <stp>Period</stp>
        <stp>FY</stp>
        <stp>Currency</stp>
        <stp>USD</stp>
        <stp>Direction</stp>
        <stp>H</stp>
        <stp>cols=15;rows=2</stp>
        <tr r="C78" s="34"/>
      </tp>
      <tp t="e">
        <v>#N/A</v>
        <stp/>
        <stp>##V3_BDHV12</stp>
        <stp>EGOV US Equity</stp>
        <stp>CF_INCR_ST_BORROW</stp>
        <stp>1/1/2002</stp>
        <stp>12/31/2016</stp>
        <stp>[telcomCOMPARITIVE_INCOME_AND_CASH_FLOW_STATEMENTS (1) (4).xlsx]INC ST BORROW!R88C3</stp>
        <stp>Period</stp>
        <stp>FY</stp>
        <stp>Currency</stp>
        <stp>USD</stp>
        <stp>Direction</stp>
        <stp>H</stp>
        <stp>cols=15;rows=2</stp>
        <tr r="C88" s="24"/>
      </tp>
      <tp t="e">
        <v>#N/A</v>
        <stp/>
        <stp>##V3_BDHV12</stp>
        <stp>EGL US Equity</stp>
        <stp>CF_CAP_EXPEND_PRPTY_ADD</stp>
        <stp>1/1/2002</stp>
        <stp>12/31/2016</stp>
        <stp>[telcomCOMPARITIVE_INCOME_AND_CASH_FLOW_STATEMENTS (1) (4).xlsx]CAP EX!R72C3</stp>
        <stp>Period</stp>
        <stp>FY</stp>
        <stp>Currency</stp>
        <stp>USD</stp>
        <stp>Direction</stp>
        <stp>H</stp>
        <stp>cols=15;rows=2</stp>
        <tr r="C72" s="23"/>
      </tp>
      <tp t="e">
        <v>#N/A</v>
        <stp/>
        <stp>##V3_BDHV12</stp>
        <stp>CSRA US Equity</stp>
        <stp>EBITDA</stp>
        <stp>1/1/2002</stp>
        <stp>12/31/2016</stp>
        <stp>[telcomCOMPARITIVE_INCOME_AND_CASH_FLOW_STATEMENTS (1) (4).xlsx]EBITDA!R66C3</stp>
        <stp>Period</stp>
        <stp>FY</stp>
        <stp>Currency</stp>
        <stp>USD</stp>
        <stp>Direction</stp>
        <stp>H</stp>
        <stp>cols=15;rows=2</stp>
        <tr r="C66" s="6"/>
      </tp>
      <tp t="e">
        <v>#N/A</v>
        <stp/>
        <stp>##V3_BDHV12</stp>
        <stp>CSRA US Equity</stp>
        <stp>CF_OTHER_FNC_ACT</stp>
        <stp>1/1/2002</stp>
        <stp>12/31/2016</stp>
        <stp>[telcomCOMPARITIVE_INCOME_AND_CASH_FLOW_STATEMENTS (1) (4).xlsx]OTHER FINANCE ACT!R66C3</stp>
        <stp>Period</stp>
        <stp>FY</stp>
        <stp>Currency</stp>
        <stp>USD</stp>
        <stp>Direction</stp>
        <stp>H</stp>
        <stp>cols=15;rows=2</stp>
        <tr r="C66" s="29"/>
      </tp>
      <tp t="e">
        <v>#N/A</v>
        <stp/>
        <stp>##V3_BDHV12</stp>
        <stp>EIGI US Equity</stp>
        <stp>EQY_SH_OUT</stp>
        <stp>1/1/2002</stp>
        <stp>12/31/2016</stp>
        <stp>[telcomCOMPARITIVE_INCOME_AND_CASH_FLOW_STATEMENTS (1) (4).xlsx]EQTY SHARES OUT!R70C3</stp>
        <stp>Period</stp>
        <stp>FY</stp>
        <stp>Currency</stp>
        <stp>USD</stp>
        <stp>Direction</stp>
        <stp>H</stp>
        <stp>cols=15;rows=2</stp>
        <tr r="C70" s="34"/>
      </tp>
      <tp t="e">
        <v>#N/A</v>
        <stp/>
        <stp>##V3_BDHV12</stp>
        <stp>LDOS US Equity</stp>
        <stp>SALES_REV_TURN</stp>
        <stp>1/1/2002</stp>
        <stp>12/31/2016</stp>
        <stp>[telcomCOMPARITIVE_INCOME_AND_CASH_FLOW_STATEMENTS (1) (4).xlsx]REVENUES!R82C3</stp>
        <stp>Period</stp>
        <stp>FY</stp>
        <stp>Currency</stp>
        <stp>USD</stp>
        <stp>Direction</stp>
        <stp>H</stp>
        <stp>cols=15;rows=2</stp>
        <tr r="C82" s="2"/>
      </tp>
      <tp t="e">
        <v>#N/A</v>
        <stp/>
        <stp>##V3_BDHV12</stp>
        <stp>FEYE US Equity</stp>
        <stp>CF_INCR_LT_BORROW</stp>
        <stp>1/1/2002</stp>
        <stp>12/31/2016</stp>
        <stp>[telcomCOMPARITIVE_INCOME_AND_CASH_FLOW_STATEMENTS (1) (4).xlsx]INC LT DEBT!R74C3</stp>
        <stp>Period</stp>
        <stp>FY</stp>
        <stp>Currency</stp>
        <stp>USD</stp>
        <stp>Direction</stp>
        <stp>H</stp>
        <stp>cols=15;rows=2</stp>
        <tr r="C74" s="25"/>
      </tp>
      <tp t="e">
        <v>#N/A</v>
        <stp/>
        <stp>##V3_BDHV12</stp>
        <stp>0</stp>
        <stp>NUMBER_SHAREHOLDERS</stp>
        <stp>1/1/2002</stp>
        <stp>12/31/2016</stp>
        <stp>[telcomCOMPARITIVE_INCOME_AND_CASH_FLOW_STATEMENTS (1) (4).xlsx]SHAREHOLDERS!R98C3</stp>
        <stp>Period</stp>
        <stp>FY</stp>
        <stp>Currency</stp>
        <stp>USD</stp>
        <stp>Direction</stp>
        <stp>H</stp>
        <tr r="C98" s="33"/>
      </tp>
      <tp t="e">
        <v>#N/A</v>
        <stp/>
        <stp>##V3_BDHV12</stp>
        <stp>CACI US Equity</stp>
        <stp>CF_NET_CHNG_CASH</stp>
        <stp>1/1/2002</stp>
        <stp>12/31/2016</stp>
        <stp>[telcomCOMPARITIVE_INCOME_AND_CASH_FLOW_STATEMENTS (1) (4).xlsx]NET CHG IN CASH!R62C3</stp>
        <stp>Period</stp>
        <stp>FY</stp>
        <stp>Currency</stp>
        <stp>USD</stp>
        <stp>Direction</stp>
        <stp>H</stp>
        <stp>cols=15;rows=2</stp>
        <tr r="C62" s="20"/>
      </tp>
      <tp t="e">
        <v>#N/A</v>
        <stp/>
        <stp>##V3_BDHV12</stp>
        <stp>0</stp>
        <stp>NUMBER_SHAREHOLDERS</stp>
        <stp>1/1/2002</stp>
        <stp>12/31/2016</stp>
        <stp>[telcomCOMPARITIVE_INCOME_AND_CASH_FLOW_STATEMENTS (1) (4).xlsx]SHAREHOLDERS!R92C3</stp>
        <stp>Period</stp>
        <stp>FY</stp>
        <stp>Currency</stp>
        <stp>USD</stp>
        <stp>Direction</stp>
        <stp>H</stp>
        <tr r="C92" s="33"/>
      </tp>
      <tp t="e">
        <v>#N/A</v>
        <stp/>
        <stp>##V3_BDHV12</stp>
        <stp>0</stp>
        <stp>NUMBER_SHAREHOLDERS</stp>
        <stp>1/1/2002</stp>
        <stp>12/31/2016</stp>
        <stp>[telcomCOMPARITIVE_INCOME_AND_CASH_FLOW_STATEMENTS (1) (4).xlsx]SHAREHOLDERS!R96C3</stp>
        <stp>Period</stp>
        <stp>FY</stp>
        <stp>Currency</stp>
        <stp>USD</stp>
        <stp>Direction</stp>
        <stp>H</stp>
        <tr r="C96" s="33"/>
      </tp>
      <tp t="e">
        <v>#N/A</v>
        <stp/>
        <stp>##V3_BDHV12</stp>
        <stp>0</stp>
        <stp>NUMBER_SHAREHOLDERS</stp>
        <stp>1/1/2002</stp>
        <stp>12/31/2016</stp>
        <stp>[telcomCOMPARITIVE_INCOME_AND_CASH_FLOW_STATEMENTS (1) (4).xlsx]SHAREHOLDERS!R94C3</stp>
        <stp>Period</stp>
        <stp>FY</stp>
        <stp>Currency</stp>
        <stp>USD</stp>
        <stp>Direction</stp>
        <stp>H</stp>
        <tr r="C94" s="33"/>
      </tp>
      <tp t="e">
        <v>#N/A</v>
        <stp/>
        <stp>##V3_BDHV12</stp>
        <stp>FEYE US Equity</stp>
        <stp>IS_NET_NON_OPER_LOSS</stp>
        <stp>1/1/2002</stp>
        <stp>12/31/2016</stp>
        <stp>[telcomCOMPARITIVE_INCOME_AND_CASH_FLOW_STATEMENTS (1) (4).xlsx]NET NON OPR LOSS!R74C3</stp>
        <stp>Period</stp>
        <stp>FY</stp>
        <stp>Currency</stp>
        <stp>USD</stp>
        <stp>Direction</stp>
        <stp>H</stp>
        <stp>cols=15;rows=2</stp>
        <tr r="C74" s="13"/>
      </tp>
      <tp t="e">
        <v>#N/A</v>
        <stp/>
        <stp>##V3_BDHV12</stp>
        <stp>CSRA US Equity</stp>
        <stp>CF_NET_CHNG_CASH</stp>
        <stp>1/1/2002</stp>
        <stp>12/31/2016</stp>
        <stp>[telcomCOMPARITIVE_INCOME_AND_CASH_FLOW_STATEMENTS (1) (4).xlsx]NET CHG IN CASH!R66C3</stp>
        <stp>Period</stp>
        <stp>FY</stp>
        <stp>Currency</stp>
        <stp>USD</stp>
        <stp>Direction</stp>
        <stp>H</stp>
        <stp>cols=15;rows=2</stp>
        <tr r="C66" s="20"/>
      </tp>
      <tp t="e">
        <v>#N/A</v>
        <stp/>
        <stp>##V3_BDHV12</stp>
        <stp>KBR US Equity</stp>
        <stp>SALES_REV_TURN</stp>
        <stp>1/1/2002</stp>
        <stp>12/31/2016</stp>
        <stp>[telcomCOMPARITIVE_INCOME_AND_CASH_FLOW_STATEMENTS (1) (4).xlsx]REVENUES!R80C3</stp>
        <stp>Period</stp>
        <stp>FY</stp>
        <stp>Currency</stp>
        <stp>USD</stp>
        <stp>Direction</stp>
        <stp>H</stp>
        <stp>cols=15;rows=2</stp>
        <tr r="C80" s="2"/>
      </tp>
      <tp t="e">
        <v>#N/A</v>
        <stp/>
        <stp>##V3_BDHV12</stp>
        <stp>MANT US Equity</stp>
        <stp>SALES_REV_TURN</stp>
        <stp>1/1/2002</stp>
        <stp>12/31/2016</stp>
        <stp>[telcomCOMPARITIVE_INCOME_AND_CASH_FLOW_STATEMENTS (1) (4).xlsx]REVENUES!R84C3</stp>
        <stp>Period</stp>
        <stp>FY</stp>
        <stp>Currency</stp>
        <stp>USD</stp>
        <stp>Direction</stp>
        <stp>H</stp>
        <stp>cols=15;rows=2</stp>
        <tr r="C84" s="2"/>
      </tp>
      <tp t="e">
        <v>#N/A</v>
        <stp/>
        <stp>##V3_BDHV12</stp>
        <stp>0</stp>
        <stp>IS_INT_EXPENSE</stp>
        <stp>1/1/2002</stp>
        <stp>12/31/2016</stp>
        <stp>[telcomCOMPARITIVE_INCOME_AND_CASH_FLOW_STATEMENTS (1) (4).xlsx]INT EXP!R98C3</stp>
        <stp>Period</stp>
        <stp>FY</stp>
        <stp>Currency</stp>
        <stp>USD</stp>
        <stp>Direction</stp>
        <stp>H</stp>
        <tr r="C98" s="9"/>
      </tp>
      <tp t="e">
        <v>#N/A</v>
        <stp/>
        <stp>##V3_BDHV12</stp>
        <stp>0</stp>
        <stp>IS_INT_EXPENSE</stp>
        <stp>1/1/2002</stp>
        <stp>12/31/2016</stp>
        <stp>[telcomCOMPARITIVE_INCOME_AND_CASH_FLOW_STATEMENTS (1) (4).xlsx]INT EXP!R92C3</stp>
        <stp>Period</stp>
        <stp>FY</stp>
        <stp>Currency</stp>
        <stp>USD</stp>
        <stp>Direction</stp>
        <stp>H</stp>
        <tr r="C92" s="9"/>
      </tp>
      <tp t="e">
        <v>#N/A</v>
        <stp/>
        <stp>##V3_BDHV12</stp>
        <stp>0</stp>
        <stp>IS_INT_EXPENSE</stp>
        <stp>1/1/2002</stp>
        <stp>12/31/2016</stp>
        <stp>[telcomCOMPARITIVE_INCOME_AND_CASH_FLOW_STATEMENTS (1) (4).xlsx]INT EXP!R94C3</stp>
        <stp>Period</stp>
        <stp>FY</stp>
        <stp>Currency</stp>
        <stp>USD</stp>
        <stp>Direction</stp>
        <stp>H</stp>
        <tr r="C94" s="9"/>
      </tp>
      <tp t="e">
        <v>#N/A</v>
        <stp/>
        <stp>##V3_BDHV12</stp>
        <stp>0</stp>
        <stp>IS_INT_EXPENSE</stp>
        <stp>1/1/2002</stp>
        <stp>12/31/2016</stp>
        <stp>[telcomCOMPARITIVE_INCOME_AND_CASH_FLOW_STATEMENTS (1) (4).xlsx]INT EXP!R96C3</stp>
        <stp>Period</stp>
        <stp>FY</stp>
        <stp>Currency</stp>
        <stp>USD</stp>
        <stp>Direction</stp>
        <stp>H</stp>
        <tr r="C96" s="9"/>
      </tp>
      <tp t="e">
        <v>#N/A</v>
        <stp/>
        <stp>##V3_BDHV12</stp>
        <stp>BAH US Equity</stp>
        <stp>CF_CAP_EXPEND_PRPTY_ADD</stp>
        <stp>1/1/2002</stp>
        <stp>12/31/2016</stp>
        <stp>[telcomCOMPARITIVE_INCOME_AND_CASH_FLOW_STATEMENTS (1) (4).xlsx]CAP EX!R60C3</stp>
        <stp>Period</stp>
        <stp>FY</stp>
        <stp>Currency</stp>
        <stp>USD</stp>
        <stp>Direction</stp>
        <stp>H</stp>
        <stp>cols=15;rows=2</stp>
        <tr r="C60" s="23"/>
      </tp>
      <tp t="e">
        <v>#N/A</v>
        <stp/>
        <stp>##V3_BDHV12</stp>
        <stp>LDOS US Equity</stp>
        <stp>CF_INCR_LT_BORROW</stp>
        <stp>1/1/2002</stp>
        <stp>12/31/2016</stp>
        <stp>[telcomCOMPARITIVE_INCOME_AND_CASH_FLOW_STATEMENTS (1) (4).xlsx]INC LT DEBT!R82C3</stp>
        <stp>Period</stp>
        <stp>FY</stp>
        <stp>Currency</stp>
        <stp>USD</stp>
        <stp>Direction</stp>
        <stp>H</stp>
        <stp>cols=15;rows=2</stp>
        <tr r="C82" s="25"/>
      </tp>
      <tp t="e">
        <v>#N/A</v>
        <stp/>
        <stp>##V3_BDHV12</stp>
        <stp>LDOS US Equity</stp>
        <stp>IS_NET_NON_OPER_LOSS</stp>
        <stp>1/1/2002</stp>
        <stp>12/31/2016</stp>
        <stp>[telcomCOMPARITIVE_INCOME_AND_CASH_FLOW_STATEMENTS (1) (4).xlsx]NET NON OPR LOSS!R82C3</stp>
        <stp>Period</stp>
        <stp>FY</stp>
        <stp>Currency</stp>
        <stp>USD</stp>
        <stp>Direction</stp>
        <stp>H</stp>
        <stp>cols=15;rows=2</stp>
        <tr r="C82" s="13"/>
      </tp>
      <tp t="e">
        <v>#N/A</v>
        <stp/>
        <stp>##V3_BDHV12</stp>
        <stp>MMS US Equity</stp>
        <stp>SALES_REV_TURN</stp>
        <stp>1/1/2002</stp>
        <stp>12/31/2016</stp>
        <stp>[telcomCOMPARITIVE_INCOME_AND_CASH_FLOW_STATEMENTS (1) (4).xlsx]REVENUES!R86C3</stp>
        <stp>Period</stp>
        <stp>FY</stp>
        <stp>Currency</stp>
        <stp>USD</stp>
        <stp>Direction</stp>
        <stp>H</stp>
        <stp>cols=15;rows=2</stp>
        <tr r="C86" s="2"/>
      </tp>
      <tp t="e">
        <v>#N/A</v>
        <stp/>
        <stp>##V3_BDHV12</stp>
        <stp>CDW US Equity</stp>
        <stp>CF_INCR_ST_BORROW</stp>
        <stp>1/1/2002</stp>
        <stp>12/31/2016</stp>
        <stp>[telcomCOMPARITIVE_INCOME_AND_CASH_FLOW_STATEMENTS (1) (4).xlsx]INC ST BORROW!R64C3</stp>
        <stp>Period</stp>
        <stp>FY</stp>
        <stp>Currency</stp>
        <stp>USD</stp>
        <stp>Direction</stp>
        <stp>H</stp>
        <stp>cols=15;rows=2</stp>
        <tr r="C64" s="24"/>
      </tp>
      <tp t="e">
        <v>#N/A</v>
        <stp/>
        <stp>##V3_BDHV12</stp>
        <stp>CSRA US Equity</stp>
        <stp>IS_INT_EXPENSE</stp>
        <stp>1/1/2002</stp>
        <stp>12/31/2016</stp>
        <stp>[telcomCOMPARITIVE_INCOME_AND_CASH_FLOW_STATEMENTS (1) (4).xlsx]INT EXP!R66C3</stp>
        <stp>Period</stp>
        <stp>FY</stp>
        <stp>Currency</stp>
        <stp>USD</stp>
        <stp>Direction</stp>
        <stp>H</stp>
        <tr r="C66" s="9"/>
      </tp>
      <tp t="e">
        <v>#N/A</v>
        <stp/>
        <stp>##V3_BDHV12</stp>
        <stp>KBR US Equity</stp>
        <stp>CF_CAP_EXPEND_PRPTY_ADD</stp>
        <stp>1/1/2002</stp>
        <stp>12/31/2016</stp>
        <stp>[telcomCOMPARITIVE_INCOME_AND_CASH_FLOW_STATEMENTS (1) (4).xlsx]CAP EX!R80C3</stp>
        <stp>Period</stp>
        <stp>FY</stp>
        <stp>Currency</stp>
        <stp>USD</stp>
        <stp>Direction</stp>
        <stp>H</stp>
        <stp>cols=15;rows=2</stp>
        <tr r="C80" s="23"/>
      </tp>
      <tp t="e">
        <v>#N/A</v>
        <stp/>
        <stp>##V3_BDHV12</stp>
        <stp>SAIC US Equity</stp>
        <stp>CF_FREE_CASH_FLOW</stp>
        <stp>1/1/2002</stp>
        <stp>12/31/2016</stp>
        <stp>[telcomCOMPARITIVE_INCOME_AND_CASH_FLOW_STATEMENTS (1) (4).xlsx]FREE CASH FLOW!R90C3</stp>
        <stp>Period</stp>
        <stp>FY</stp>
        <stp>Currency</stp>
        <stp>USD</stp>
        <stp>Direction</stp>
        <stp>H</stp>
        <stp>cols=15;rows=2</stp>
        <tr r="C90" s="18"/>
      </tp>
      <tp t="e">
        <v>#N/A</v>
        <stp/>
        <stp>##V3_BDHV12</stp>
        <stp>EGOV US Equity</stp>
        <stp>CF_INCR_LT_BORROW</stp>
        <stp>1/1/2002</stp>
        <stp>12/31/2016</stp>
        <stp>[telcomCOMPARITIVE_INCOME_AND_CASH_FLOW_STATEMENTS (1) (4).xlsx]INC LT DEBT!R88C3</stp>
        <stp>Period</stp>
        <stp>FY</stp>
        <stp>Currency</stp>
        <stp>USD</stp>
        <stp>Direction</stp>
        <stp>H</stp>
        <stp>cols=15;rows=2</stp>
        <tr r="C88" s="25"/>
      </tp>
      <tp t="e">
        <v>#N/A</v>
        <stp/>
        <stp>##V3_BDHV12</stp>
        <stp>LDOS US Equity</stp>
        <stp>NUM_OF_EMPLOYEES</stp>
        <stp>1/1/2002</stp>
        <stp>12/31/2016</stp>
        <stp>[telcomCOMPARITIVE_INCOME_AND_CASH_FLOW_STATEMENTS (1) (4).xlsx]EMPLOYEES!R82C3</stp>
        <stp>Period</stp>
        <stp>FY</stp>
        <stp>Currency</stp>
        <stp>USD</stp>
        <stp>Direction</stp>
        <stp>H</stp>
        <stp>cols=15;rows=2</stp>
        <tr r="C82" s="16"/>
      </tp>
      <tp t="e">
        <v>#N/A</v>
        <stp/>
        <stp>##V3_BDHV12</stp>
        <stp>EGOV US Equity</stp>
        <stp>IS_NET_NON_OPER_LOSS</stp>
        <stp>1/1/2002</stp>
        <stp>12/31/2016</stp>
        <stp>[telcomCOMPARITIVE_INCOME_AND_CASH_FLOW_STATEMENTS (1) (4).xlsx]NET NON OPR LOSS!R88C3</stp>
        <stp>Period</stp>
        <stp>FY</stp>
        <stp>Currency</stp>
        <stp>USD</stp>
        <stp>Direction</stp>
        <stp>H</stp>
        <stp>cols=15;rows=2</stp>
        <tr r="C88" s="13"/>
      </tp>
      <tp t="e">
        <v>#N/A</v>
        <stp/>
        <stp>##V3_BDHV12</stp>
        <stp>EGOV US Equity</stp>
        <stp>NUM_OF_EMPLOYEES</stp>
        <stp>1/1/2002</stp>
        <stp>12/31/2016</stp>
        <stp>[telcomCOMPARITIVE_INCOME_AND_CASH_FLOW_STATEMENTS (1) (4).xlsx]EMPLOYEES!R88C3</stp>
        <stp>Period</stp>
        <stp>FY</stp>
        <stp>Currency</stp>
        <stp>USD</stp>
        <stp>Direction</stp>
        <stp>H</stp>
        <stp>cols=15;rows=2</stp>
        <tr r="C88" s="16"/>
      </tp>
      <tp t="e">
        <v>#N/A</v>
        <stp/>
        <stp>##V3_BDHV12</stp>
        <stp>EGOV US Equity</stp>
        <stp>SALES_REV_TURN</stp>
        <stp>1/1/2002</stp>
        <stp>12/31/2016</stp>
        <stp>[telcomCOMPARITIVE_INCOME_AND_CASH_FLOW_STATEMENTS (1) (4).xlsx]REVENUES!R88C3</stp>
        <stp>Period</stp>
        <stp>FY</stp>
        <stp>Currency</stp>
        <stp>USD</stp>
        <stp>Direction</stp>
        <stp>H</stp>
        <stp>cols=15;rows=2</stp>
        <tr r="C88" s="2"/>
      </tp>
      <tp t="e">
        <v>#N/A</v>
        <stp/>
        <stp>##V3_BDHV12</stp>
        <stp>CSRA US Equity</stp>
        <stp>IS_RD_EXPEND</stp>
        <stp>1/1/2002</stp>
        <stp>12/31/2016</stp>
        <stp>[telcomCOMPARITIVE_INCOME_AND_CASH_FLOW_STATEMENTS (1) (4).xlsx]R&amp;D!R66C3</stp>
        <stp>Period</stp>
        <stp>FY</stp>
        <stp>Currency</stp>
        <stp>USD</stp>
        <stp>Direction</stp>
        <stp>H</stp>
        <stp>cols=15;rows=2</stp>
        <tr r="C66" s="5"/>
      </tp>
      <tp t="e">
        <v>#N/A</v>
        <stp/>
        <stp>##V3_BDHV12</stp>
        <stp>CACI US Equity</stp>
        <stp>IS_RD_EXPEND</stp>
        <stp>1/1/2002</stp>
        <stp>12/31/2016</stp>
        <stp>[telcomCOMPARITIVE_INCOME_AND_CASH_FLOW_STATEMENTS (1) (4).xlsx]R&amp;D!R62C3</stp>
        <stp>Period</stp>
        <stp>FY</stp>
        <stp>Currency</stp>
        <stp>USD</stp>
        <stp>Direction</stp>
        <stp>H</stp>
        <stp>cols=15;rows=2</stp>
        <tr r="C62" s="5"/>
      </tp>
      <tp t="e">
        <v>#N/A</v>
        <stp/>
        <stp>##V3_BDHV12</stp>
        <stp>MANT US Equity</stp>
        <stp>NUM_OF_EMPLOYEES</stp>
        <stp>1/1/2002</stp>
        <stp>12/31/2016</stp>
        <stp>[telcomCOMPARITIVE_INCOME_AND_CASH_FLOW_STATEMENTS (1) (4).xlsx]EMPLOYEES!R84C3</stp>
        <stp>Period</stp>
        <stp>FY</stp>
        <stp>Currency</stp>
        <stp>USD</stp>
        <stp>Direction</stp>
        <stp>H</stp>
        <stp>cols=15;rows=2</stp>
        <tr r="C84" s="16"/>
      </tp>
      <tp t="e">
        <v>#N/A</v>
        <stp/>
        <stp>##V3_BDHV12</stp>
        <stp>GD US Equity</stp>
        <stp>IS_OPER_INC</stp>
        <stp>1/1/2002</stp>
        <stp>12/31/2016</stp>
        <stp>[telcomCOMPARITIVE_INCOME_AND_CASH_FLOW_STATEMENTS (1) (4).xlsx]OPR INC!R76C3</stp>
        <stp>Period</stp>
        <stp>FY</stp>
        <stp>Currency</stp>
        <stp>USD</stp>
        <stp>Direction</stp>
        <stp>H</stp>
        <stp>cols=15;rows=2</stp>
        <tr r="C76" s="14"/>
      </tp>
      <tp t="e">
        <v>#N/A</v>
        <stp/>
        <stp>##V3_BDHV12</stp>
        <stp>CACI US Equity</stp>
        <stp>EQY_SH_OUT</stp>
        <stp>1/1/2002</stp>
        <stp>12/31/2016</stp>
        <stp>[telcomCOMPARITIVE_INCOME_AND_CASH_FLOW_STATEMENTS (1) (4).xlsx]EQTY SHARES OUT!R62C3</stp>
        <stp>Period</stp>
        <stp>FY</stp>
        <stp>Currency</stp>
        <stp>USD</stp>
        <stp>Direction</stp>
        <stp>H</stp>
        <stp>cols=15;rows=2</stp>
        <tr r="C62" s="34"/>
      </tp>
      <tp t="e">
        <v>#N/A</v>
        <stp/>
        <stp>##V3_BDHV12</stp>
        <stp>EGL US Equity</stp>
        <stp>EBITDA</stp>
        <stp>1/1/2002</stp>
        <stp>12/31/2016</stp>
        <stp>[telcomCOMPARITIVE_INCOME_AND_CASH_FLOW_STATEMENTS (1) (4).xlsx]EBITDA!R72C3</stp>
        <stp>Period</stp>
        <stp>FY</stp>
        <stp>Currency</stp>
        <stp>USD</stp>
        <stp>Direction</stp>
        <stp>H</stp>
        <stp>cols=15;rows=2</stp>
        <tr r="C72" s="6"/>
      </tp>
      <tp t="e">
        <v>#N/A</v>
        <stp/>
        <stp>##V3_BDHV12</stp>
        <stp>LDOS US Equity</stp>
        <stp>CF_INCR_ST_BORROW</stp>
        <stp>1/1/2002</stp>
        <stp>12/31/2016</stp>
        <stp>[telcomCOMPARITIVE_INCOME_AND_CASH_FLOW_STATEMENTS (1) (4).xlsx]INC ST BORROW!R82C3</stp>
        <stp>Period</stp>
        <stp>FY</stp>
        <stp>Currency</stp>
        <stp>USD</stp>
        <stp>Direction</stp>
        <stp>H</stp>
        <stp>cols=15;rows=2</stp>
        <tr r="C82" s="24"/>
      </tp>
      <tp t="e">
        <v>#N/A</v>
        <stp/>
        <stp>##V3_BDHV12</stp>
        <stp>EIGI US Equity</stp>
        <stp>CF_INCR_LT_BORROW</stp>
        <stp>1/1/2002</stp>
        <stp>12/31/2016</stp>
        <stp>[telcomCOMPARITIVE_INCOME_AND_CASH_FLOW_STATEMENTS (1) (4).xlsx]INC LT DEBT!R70C3</stp>
        <stp>Period</stp>
        <stp>FY</stp>
        <stp>Currency</stp>
        <stp>USD</stp>
        <stp>Direction</stp>
        <stp>H</stp>
        <stp>cols=15;rows=2</stp>
        <tr r="C70" s="25"/>
      </tp>
      <tp t="e">
        <v>#N/A</v>
        <stp/>
        <stp>##V3_BDHV12</stp>
        <stp>LDOS US Equity</stp>
        <stp>IS_RD_EXPEND</stp>
        <stp>1/1/2002</stp>
        <stp>12/31/2016</stp>
        <stp>[telcomCOMPARITIVE_INCOME_AND_CASH_FLOW_STATEMENTS (1) (4).xlsx]R&amp;D!R82C3</stp>
        <stp>Period</stp>
        <stp>FY</stp>
        <stp>Currency</stp>
        <stp>USD</stp>
        <stp>Direction</stp>
        <stp>H</stp>
        <stp>cols=15;rows=2</stp>
        <tr r="C82" s="5"/>
      </tp>
      <tp t="e">
        <v>#N/A</v>
        <stp/>
        <stp>##V3_BDHV12</stp>
        <stp>EIGI US Equity</stp>
        <stp>IS_NET_NON_OPER_LOSS</stp>
        <stp>1/1/2002</stp>
        <stp>12/31/2016</stp>
        <stp>[telcomCOMPARITIVE_INCOME_AND_CASH_FLOW_STATEMENTS (1) (4).xlsx]NET NON OPR LOSS!R70C3</stp>
        <stp>Period</stp>
        <stp>FY</stp>
        <stp>Currency</stp>
        <stp>USD</stp>
        <stp>Direction</stp>
        <stp>H</stp>
        <stp>cols=15;rows=2</stp>
        <tr r="C70" s="13"/>
      </tp>
      <tp t="e">
        <v>#N/A</v>
        <stp/>
        <stp>##V3_BDHV12</stp>
        <stp>FEYE US Equity</stp>
        <stp>CF_OTHER_FNC_ACT</stp>
        <stp>1/1/2002</stp>
        <stp>12/31/2016</stp>
        <stp>[telcomCOMPARITIVE_INCOME_AND_CASH_FLOW_STATEMENTS (1) (4).xlsx]OTHER FINANCE ACT!R74C3</stp>
        <stp>Period</stp>
        <stp>FY</stp>
        <stp>Currency</stp>
        <stp>USD</stp>
        <stp>Direction</stp>
        <stp>H</stp>
        <stp>cols=15;rows=2</stp>
        <tr r="C74" s="29"/>
      </tp>
      <tp t="e">
        <v>#N/A</v>
        <stp/>
        <stp>##V3_BDHV12</stp>
        <stp>GD US Equity</stp>
        <stp>EBITDA</stp>
        <stp>1/1/2002</stp>
        <stp>12/31/2016</stp>
        <stp>[telcomCOMPARITIVE_INCOME_AND_CASH_FLOW_STATEMENTS (1) (4).xlsx]EBITDA!R76C3</stp>
        <stp>Period</stp>
        <stp>FY</stp>
        <stp>Currency</stp>
        <stp>USD</stp>
        <stp>Direction</stp>
        <stp>H</stp>
        <stp>cols=15;rows=2</stp>
        <tr r="C76" s="6"/>
      </tp>
      <tp t="e">
        <v>#N/A</v>
        <stp/>
        <stp>##V3_BDHV12</stp>
        <stp>MMS US Equity</stp>
        <stp>CF_CAP_EXPEND_PRPTY_ADD</stp>
        <stp>1/1/2002</stp>
        <stp>12/31/2016</stp>
        <stp>[telcomCOMPARITIVE_INCOME_AND_CASH_FLOW_STATEMENTS (1) (4).xlsx]CAP EX!R86C3</stp>
        <stp>Period</stp>
        <stp>FY</stp>
        <stp>Currency</stp>
        <stp>USD</stp>
        <stp>Direction</stp>
        <stp>H</stp>
        <stp>cols=15;rows=2</stp>
        <tr r="C86" s="23"/>
      </tp>
      <tp t="e">
        <v>#N/A</v>
        <stp/>
        <stp>##V3_BDHV12</stp>
        <stp>MANT US Equity</stp>
        <stp>IS_RD_EXPEND</stp>
        <stp>1/1/2002</stp>
        <stp>12/31/2016</stp>
        <stp>[telcomCOMPARITIVE_INCOME_AND_CASH_FLOW_STATEMENTS (1) (4).xlsx]R&amp;D!R84C3</stp>
        <stp>Period</stp>
        <stp>FY</stp>
        <stp>Currency</stp>
        <stp>USD</stp>
        <stp>Direction</stp>
        <stp>H</stp>
        <stp>cols=15;rows=2</stp>
        <tr r="C84" s="5"/>
      </tp>
      <tp t="e">
        <v>#N/A</v>
        <stp/>
        <stp>##V3_BDHV12</stp>
        <stp>FEYE US Equity</stp>
        <stp>CF_CASH_FROM_FNC_ACT</stp>
        <stp>1/1/2002</stp>
        <stp>12/31/2016</stp>
        <stp>[telcomCOMPARITIVE_INCOME_AND_CASH_FLOW_STATEMENTS (1) (4).xlsx]CASH FROM FINANCE ACT!R74C3</stp>
        <stp>Period</stp>
        <stp>FY</stp>
        <stp>Currency</stp>
        <stp>USD</stp>
        <stp>Direction</stp>
        <stp>H</stp>
        <stp>cols=15;rows=2</stp>
        <tr r="C74" s="28"/>
      </tp>
      <tp t="e">
        <v>#N/A</v>
        <stp/>
        <stp>##V3_BDHV12</stp>
        <stp>GD US Equity</stp>
        <stp>CF_NET_CHNG_CASH</stp>
        <stp>1/1/2002</stp>
        <stp>12/31/2016</stp>
        <stp>[telcomCOMPARITIVE_INCOME_AND_CASH_FLOW_STATEMENTS (1) (4).xlsx]NET CHG IN CASH!R76C3</stp>
        <stp>Period</stp>
        <stp>FY</stp>
        <stp>Currency</stp>
        <stp>USD</stp>
        <stp>Direction</stp>
        <stp>H</stp>
        <stp>cols=15;rows=2</stp>
        <tr r="C76" s="20"/>
      </tp>
      <tp t="e">
        <v>#N/A</v>
        <stp/>
        <stp>##V3_BDHV12</stp>
        <stp>KBR US Equity</stp>
        <stp>EBITDA</stp>
        <stp>1/1/2002</stp>
        <stp>12/31/2016</stp>
        <stp>[telcomCOMPARITIVE_INCOME_AND_CASH_FLOW_STATEMENTS (1) (4).xlsx]EBITDA!R80C3</stp>
        <stp>Period</stp>
        <stp>FY</stp>
        <stp>Currency</stp>
        <stp>USD</stp>
        <stp>Direction</stp>
        <stp>H</stp>
        <stp>cols=15;rows=2</stp>
        <tr r="C80" s="6"/>
      </tp>
      <tp t="e">
        <v>#N/A</v>
        <stp/>
        <stp>##V3_BDHV12</stp>
        <stp>GD US Equity</stp>
        <stp>IS_RD_EXPEND</stp>
        <stp>1/1/2002</stp>
        <stp>12/31/2016</stp>
        <stp>[telcomCOMPARITIVE_INCOME_AND_CASH_FLOW_STATEMENTS (1) (4).xlsx]R&amp;D!R76C3</stp>
        <stp>Period</stp>
        <stp>FY</stp>
        <stp>Currency</stp>
        <stp>USD</stp>
        <stp>Direction</stp>
        <stp>H</stp>
        <stp>cols=15;rows=2</stp>
        <tr r="C76" s="5"/>
      </tp>
      <tp t="e">
        <v>#N/A</v>
        <stp/>
        <stp>##V3_BDHV12</stp>
        <stp>MANT US Equity</stp>
        <stp>EQY_SH_OUT</stp>
        <stp>1/1/2002</stp>
        <stp>12/31/2016</stp>
        <stp>[telcomCOMPARITIVE_INCOME_AND_CASH_FLOW_STATEMENTS (1) (4).xlsx]EQTY SHARES OUT!R84C3</stp>
        <stp>Period</stp>
        <stp>FY</stp>
        <stp>Currency</stp>
        <stp>USD</stp>
        <stp>Direction</stp>
        <stp>H</stp>
        <stp>cols=15;rows=2</stp>
        <tr r="C84" s="34"/>
      </tp>
      <tp t="e">
        <v>#N/A</v>
        <stp/>
        <stp>##V3_BDHV12</stp>
        <stp>MANT US Equity</stp>
        <stp>CF_NET_CHNG_CASH</stp>
        <stp>1/1/2002</stp>
        <stp>12/31/2016</stp>
        <stp>[telcomCOMPARITIVE_INCOME_AND_CASH_FLOW_STATEMENTS (1) (4).xlsx]NET CHG IN CASH!R84C3</stp>
        <stp>Period</stp>
        <stp>FY</stp>
        <stp>Currency</stp>
        <stp>USD</stp>
        <stp>Direction</stp>
        <stp>H</stp>
        <stp>cols=15;rows=2</stp>
        <tr r="C84" s="20"/>
      </tp>
      <tp t="e">
        <v>#N/A</v>
        <stp/>
        <stp>##V3_BDHV12</stp>
        <stp>CACI US Equity</stp>
        <stp>NUM_OF_EMPLOYEES</stp>
        <stp>1/1/2002</stp>
        <stp>12/31/2016</stp>
        <stp>[telcomCOMPARITIVE_INCOME_AND_CASH_FLOW_STATEMENTS (1) (4).xlsx]EMPLOYEES!R62C3</stp>
        <stp>Period</stp>
        <stp>FY</stp>
        <stp>Currency</stp>
        <stp>USD</stp>
        <stp>Direction</stp>
        <stp>H</stp>
        <stp>cols=15;rows=2</stp>
        <tr r="C62" s="16"/>
      </tp>
      <tp t="e">
        <v>#N/A</v>
        <stp/>
        <stp>##V3_BDHV12</stp>
        <stp>LDOS US Equity</stp>
        <stp>EQY_SH_OUT</stp>
        <stp>1/1/2002</stp>
        <stp>12/31/2016</stp>
        <stp>[telcomCOMPARITIVE_INCOME_AND_CASH_FLOW_STATEMENTS (1) (4).xlsx]EQTY SHARES OUT!R82C3</stp>
        <stp>Period</stp>
        <stp>FY</stp>
        <stp>Currency</stp>
        <stp>USD</stp>
        <stp>Direction</stp>
        <stp>H</stp>
        <stp>cols=15;rows=2</stp>
        <tr r="C82" s="34"/>
      </tp>
      <tp t="e">
        <v>#N/A</v>
        <stp/>
        <stp>##V3_BDHV12</stp>
        <stp>EGOV US Equity</stp>
        <stp>EQY_SH_OUT</stp>
        <stp>1/1/2002</stp>
        <stp>12/31/2016</stp>
        <stp>[telcomCOMPARITIVE_INCOME_AND_CASH_FLOW_STATEMENTS (1) (4).xlsx]EQTY SHARES OUT!R88C3</stp>
        <stp>Period</stp>
        <stp>FY</stp>
        <stp>Currency</stp>
        <stp>USD</stp>
        <stp>Direction</stp>
        <stp>H</stp>
        <stp>cols=15;rows=2</stp>
        <tr r="C88" s="34"/>
      </tp>
      <tp t="e">
        <v>#N/A</v>
        <stp/>
        <stp>##V3_BDHV12</stp>
        <stp>LDOS US Equity</stp>
        <stp>CF_NET_CHNG_CASH</stp>
        <stp>1/1/2002</stp>
        <stp>12/31/2016</stp>
        <stp>[telcomCOMPARITIVE_INCOME_AND_CASH_FLOW_STATEMENTS (1) (4).xlsx]NET CHG IN CASH!R82C3</stp>
        <stp>Period</stp>
        <stp>FY</stp>
        <stp>Currency</stp>
        <stp>USD</stp>
        <stp>Direction</stp>
        <stp>H</stp>
        <stp>cols=15;rows=2</stp>
        <tr r="C82" s="20"/>
      </tp>
      <tp t="e">
        <v>#N/A</v>
        <stp/>
        <stp>##V3_BDHV12</stp>
        <stp>SAIC US Equity</stp>
        <stp>CF_DISP_FIX_ASSET</stp>
        <stp>1/1/2002</stp>
        <stp>12/31/2016</stp>
        <stp>[telcomCOMPARITIVE_INCOME_AND_CASH_FLOW_STATEMENTS (1) (4).xlsx]DISP FIX ASSET!R90C3</stp>
        <stp>Period</stp>
        <stp>FY</stp>
        <stp>Currency</stp>
        <stp>USD</stp>
        <stp>Direction</stp>
        <stp>H</stp>
        <stp>cols=15;rows=2</stp>
        <tr r="C90" s="22"/>
      </tp>
      <tp t="e">
        <v>#N/A</v>
        <stp/>
        <stp>##V3_BDHV12</stp>
        <stp>KBR US Equity</stp>
        <stp>CF_NET_CHNG_CASH</stp>
        <stp>1/1/2002</stp>
        <stp>12/31/2016</stp>
        <stp>[telcomCOMPARITIVE_INCOME_AND_CASH_FLOW_STATEMENTS (1) (4).xlsx]NET CHG IN CASH!R80C3</stp>
        <stp>Period</stp>
        <stp>FY</stp>
        <stp>Currency</stp>
        <stp>USD</stp>
        <stp>Direction</stp>
        <stp>H</stp>
        <stp>cols=15;rows=2</stp>
        <tr r="C80" s="20"/>
      </tp>
      <tp t="e">
        <v>#N/A</v>
        <stp/>
        <stp>##V3_BDHV12</stp>
        <stp>EGL US Equity</stp>
        <stp>CF_NET_CHNG_CASH</stp>
        <stp>1/1/2002</stp>
        <stp>12/31/2016</stp>
        <stp>[telcomCOMPARITIVE_INCOME_AND_CASH_FLOW_STATEMENTS (1) (4).xlsx]NET CHG IN CASH!R72C3</stp>
        <stp>Period</stp>
        <stp>FY</stp>
        <stp>Currency</stp>
        <stp>USD</stp>
        <stp>Direction</stp>
        <stp>H</stp>
        <stp>cols=15;rows=2</stp>
        <tr r="C72" s="20"/>
      </tp>
      <tp t="e">
        <v>#N/A</v>
        <stp/>
        <stp>##V3_BDHV12</stp>
        <stp>MMS US Equity</stp>
        <stp>CF_NET_CHNG_CASH</stp>
        <stp>1/1/2002</stp>
        <stp>12/31/2016</stp>
        <stp>[telcomCOMPARITIVE_INCOME_AND_CASH_FLOW_STATEMENTS (1) (4).xlsx]NET CHG IN CASH!R86C3</stp>
        <stp>Period</stp>
        <stp>FY</stp>
        <stp>Currency</stp>
        <stp>USD</stp>
        <stp>Direction</stp>
        <stp>H</stp>
        <stp>cols=15;rows=2</stp>
        <tr r="C86" s="20"/>
      </tp>
      <tp t="e">
        <v>#N/A</v>
        <stp/>
        <stp>##V3_BDHV12</stp>
        <stp>CDW US Equity</stp>
        <stp>CF_NET_CHNG_CASH</stp>
        <stp>1/1/2002</stp>
        <stp>12/31/2016</stp>
        <stp>[telcomCOMPARITIVE_INCOME_AND_CASH_FLOW_STATEMENTS (1) (4).xlsx]NET CHG IN CASH!R64C3</stp>
        <stp>Period</stp>
        <stp>FY</stp>
        <stp>Currency</stp>
        <stp>USD</stp>
        <stp>Direction</stp>
        <stp>H</stp>
        <stp>cols=15;rows=2</stp>
        <tr r="C64" s="20"/>
      </tp>
      <tp t="e">
        <v>#N/A</v>
        <stp/>
        <stp>##V3_BDHV12</stp>
        <stp>CUB US Equity</stp>
        <stp>CF_NET_CHNG_CASH</stp>
        <stp>1/1/2002</stp>
        <stp>12/31/2016</stp>
        <stp>[telcomCOMPARITIVE_INCOME_AND_CASH_FLOW_STATEMENTS (1) (4).xlsx]NET CHG IN CASH!R68C3</stp>
        <stp>Period</stp>
        <stp>FY</stp>
        <stp>Currency</stp>
        <stp>USD</stp>
        <stp>Direction</stp>
        <stp>H</stp>
        <stp>cols=15;rows=2</stp>
        <tr r="C68" s="20"/>
      </tp>
      <tp t="e">
        <v>#N/A</v>
        <stp/>
        <stp>##V3_BDHV12</stp>
        <stp>BAH US Equity</stp>
        <stp>CF_NET_CHNG_CASH</stp>
        <stp>1/1/2002</stp>
        <stp>12/31/2016</stp>
        <stp>[telcomCOMPARITIVE_INCOME_AND_CASH_FLOW_STATEMENTS (1) (4).xlsx]NET CHG IN CASH!R60C3</stp>
        <stp>Period</stp>
        <stp>FY</stp>
        <stp>Currency</stp>
        <stp>USD</stp>
        <stp>Direction</stp>
        <stp>H</stp>
        <stp>cols=15;rows=2</stp>
        <tr r="C60" s="20"/>
      </tp>
      <tp t="e">
        <v>#N/A</v>
        <stp/>
        <stp>##V3_BDHV12</stp>
        <stp>ICFI US Equity</stp>
        <stp>IS_RD_EXPEND</stp>
        <stp>1/1/2002</stp>
        <stp>12/31/2016</stp>
        <stp>[telcomCOMPARITIVE_INCOME_AND_CASH_FLOW_STATEMENTS (1) (4).xlsx]R&amp;D!R78C3</stp>
        <stp>Period</stp>
        <stp>FY</stp>
        <stp>Currency</stp>
        <stp>USD</stp>
        <stp>Direction</stp>
        <stp>H</stp>
        <stp>cols=15;rows=2</stp>
        <tr r="C78" s="5"/>
      </tp>
      <tp t="e">
        <v>#N/A</v>
        <stp/>
        <stp>##V3_BDHV12</stp>
        <stp>SAIC US Equity</stp>
        <stp>EQY_SH_OUT</stp>
        <stp>1/1/2002</stp>
        <stp>12/31/2016</stp>
        <stp>[telcomCOMPARITIVE_INCOME_AND_CASH_FLOW_STATEMENTS (1) (4).xlsx]EQTY SHARES OUT!R90C3</stp>
        <stp>Period</stp>
        <stp>FY</stp>
        <stp>Currency</stp>
        <stp>USD</stp>
        <stp>Direction</stp>
        <stp>H</stp>
        <stp>cols=15;rows=2</stp>
        <tr r="C90" s="34"/>
      </tp>
      <tp t="e">
        <v>#N/A</v>
        <stp/>
        <stp>##V3_BDHV12</stp>
        <stp>0</stp>
        <stp>CF_NET_INC</stp>
        <stp>1/1/2002</stp>
        <stp>12/31/2016</stp>
        <stp>[telcomCOMPARITIVE_INCOME_AND_CASH_FLOW_STATEMENTS (1) (4).xlsx]NET INCOME!R96C3</stp>
        <stp>Period</stp>
        <stp>FY</stp>
        <stp>Currency</stp>
        <stp>USD</stp>
        <stp>Direction</stp>
        <stp>H</stp>
        <tr r="C96" s="17"/>
      </tp>
      <tp t="e">
        <v>#N/A</v>
        <stp/>
        <stp>##V3_BDHV12</stp>
        <stp>0</stp>
        <stp>CF_NET_INC</stp>
        <stp>1/1/2002</stp>
        <stp>12/31/2016</stp>
        <stp>[telcomCOMPARITIVE_INCOME_AND_CASH_FLOW_STATEMENTS (1) (4).xlsx]NET INCOME!R94C3</stp>
        <stp>Period</stp>
        <stp>FY</stp>
        <stp>Currency</stp>
        <stp>USD</stp>
        <stp>Direction</stp>
        <stp>H</stp>
        <tr r="C94" s="17"/>
      </tp>
      <tp t="e">
        <v>#N/A</v>
        <stp/>
        <stp>##V3_BDHV12</stp>
        <stp>0</stp>
        <stp>CF_NET_INC</stp>
        <stp>1/1/2002</stp>
        <stp>12/31/2016</stp>
        <stp>[telcomCOMPARITIVE_INCOME_AND_CASH_FLOW_STATEMENTS (1) (4).xlsx]NET INCOME!R92C3</stp>
        <stp>Period</stp>
        <stp>FY</stp>
        <stp>Currency</stp>
        <stp>USD</stp>
        <stp>Direction</stp>
        <stp>H</stp>
        <tr r="C92" s="17"/>
      </tp>
      <tp t="e">
        <v>#N/A</v>
        <stp/>
        <stp>##V3_BDHV12</stp>
        <stp>0</stp>
        <stp>CF_NET_INC</stp>
        <stp>1/1/2002</stp>
        <stp>12/31/2016</stp>
        <stp>[telcomCOMPARITIVE_INCOME_AND_CASH_FLOW_STATEMENTS (1) (4).xlsx]NET INCOME!R98C3</stp>
        <stp>Period</stp>
        <stp>FY</stp>
        <stp>Currency</stp>
        <stp>USD</stp>
        <stp>Direction</stp>
        <stp>H</stp>
        <tr r="C98" s="17"/>
      </tp>
      <tp t="e">
        <v>#N/A</v>
        <stp/>
        <stp>##V3_BDHV12</stp>
        <stp>ICFI US Equity</stp>
        <stp>CF_NET_CHNG_CASH</stp>
        <stp>1/1/2002</stp>
        <stp>12/31/2016</stp>
        <stp>[telcomCOMPARITIVE_INCOME_AND_CASH_FLOW_STATEMENTS (1) (4).xlsx]NET CHG IN CASH!R78C3</stp>
        <stp>Period</stp>
        <stp>FY</stp>
        <stp>Currency</stp>
        <stp>USD</stp>
        <stp>Direction</stp>
        <stp>H</stp>
        <stp>cols=15;rows=2</stp>
        <tr r="C78" s="20"/>
      </tp>
      <tp t="e">
        <v>#N/A</v>
        <stp/>
        <stp>##V3_BDHV12</stp>
        <stp>EIGI US Equity</stp>
        <stp>NUM_OF_EMPLOYEES</stp>
        <stp>1/1/2002</stp>
        <stp>12/31/2016</stp>
        <stp>[telcomCOMPARITIVE_INCOME_AND_CASH_FLOW_STATEMENTS (1) (4).xlsx]EMPLOYEES!R70C3</stp>
        <stp>Period</stp>
        <stp>FY</stp>
        <stp>Currency</stp>
        <stp>USD</stp>
        <stp>Direction</stp>
        <stp>H</stp>
        <stp>cols=15;rows=2</stp>
        <tr r="C70" s="16"/>
      </tp>
      <tp t="e">
        <v>#N/A</v>
        <stp/>
        <stp>##V3_BDHV12</stp>
        <stp>CUB US Equity</stp>
        <stp>IS_RD_EXPEND</stp>
        <stp>1/1/2002</stp>
        <stp>12/31/2016</stp>
        <stp>[telcomCOMPARITIVE_INCOME_AND_CASH_FLOW_STATEMENTS (1) (4).xlsx]R&amp;D!R68C3</stp>
        <stp>Period</stp>
        <stp>FY</stp>
        <stp>Currency</stp>
        <stp>USD</stp>
        <stp>Direction</stp>
        <stp>H</stp>
        <stp>cols=15;rows=2</stp>
        <tr r="C68" s="5"/>
      </tp>
      <tp t="e">
        <v>#N/A</v>
        <stp/>
        <stp>##V3_BDHV12</stp>
        <stp>MMS US Equity</stp>
        <stp>IS_RD_EXPEND</stp>
        <stp>1/1/2002</stp>
        <stp>12/31/2016</stp>
        <stp>[telcomCOMPARITIVE_INCOME_AND_CASH_FLOW_STATEMENTS (1) (4).xlsx]R&amp;D!R86C3</stp>
        <stp>Period</stp>
        <stp>FY</stp>
        <stp>Currency</stp>
        <stp>USD</stp>
        <stp>Direction</stp>
        <stp>H</stp>
        <stp>cols=15;rows=2</stp>
        <tr r="C86" s="5"/>
      </tp>
      <tp t="e">
        <v>#N/A</v>
        <stp/>
        <stp>##V3_BDHV12</stp>
        <stp>CDW US Equity</stp>
        <stp>IS_RD_EXPEND</stp>
        <stp>1/1/2002</stp>
        <stp>12/31/2016</stp>
        <stp>[telcomCOMPARITIVE_INCOME_AND_CASH_FLOW_STATEMENTS (1) (4).xlsx]R&amp;D!R64C3</stp>
        <stp>Period</stp>
        <stp>FY</stp>
        <stp>Currency</stp>
        <stp>USD</stp>
        <stp>Direction</stp>
        <stp>H</stp>
        <stp>cols=15;rows=2</stp>
        <tr r="C64" s="5"/>
      </tp>
      <tp t="e">
        <v>#N/A</v>
        <stp/>
        <stp>##V3_BDHV12</stp>
        <stp>BAH US Equity</stp>
        <stp>IS_RD_EXPEND</stp>
        <stp>1/1/2002</stp>
        <stp>12/31/2016</stp>
        <stp>[telcomCOMPARITIVE_INCOME_AND_CASH_FLOW_STATEMENTS (1) (4).xlsx]R&amp;D!R60C3</stp>
        <stp>Period</stp>
        <stp>FY</stp>
        <stp>Currency</stp>
        <stp>USD</stp>
        <stp>Direction</stp>
        <stp>H</stp>
        <stp>cols=15;rows=2</stp>
        <tr r="C60" s="5"/>
      </tp>
      <tp t="e">
        <v>#N/A</v>
        <stp/>
        <stp>##V3_BDHV12</stp>
        <stp>KBR US Equity</stp>
        <stp>IS_RD_EXPEND</stp>
        <stp>1/1/2002</stp>
        <stp>12/31/2016</stp>
        <stp>[telcomCOMPARITIVE_INCOME_AND_CASH_FLOW_STATEMENTS (1) (4).xlsx]R&amp;D!R80C3</stp>
        <stp>Period</stp>
        <stp>FY</stp>
        <stp>Currency</stp>
        <stp>USD</stp>
        <stp>Direction</stp>
        <stp>H</stp>
        <stp>cols=15;rows=2</stp>
        <tr r="C80" s="5"/>
      </tp>
      <tp t="e">
        <v>#N/A</v>
        <stp/>
        <stp>##V3_BDHV12</stp>
        <stp>EGL US Equity</stp>
        <stp>IS_RD_EXPEND</stp>
        <stp>1/1/2002</stp>
        <stp>12/31/2016</stp>
        <stp>[telcomCOMPARITIVE_INCOME_AND_CASH_FLOW_STATEMENTS (1) (4).xlsx]R&amp;D!R72C3</stp>
        <stp>Period</stp>
        <stp>FY</stp>
        <stp>Currency</stp>
        <stp>USD</stp>
        <stp>Direction</stp>
        <stp>H</stp>
        <stp>cols=15;rows=2</stp>
        <tr r="C72" s="5"/>
      </tp>
      <tp t="e">
        <v>#N/A</v>
        <stp/>
        <stp>##V3_BDHV12</stp>
        <stp>0</stp>
        <stp>CF_FREE_CASH_FLOW</stp>
        <stp>1/1/2002</stp>
        <stp>12/31/2016</stp>
        <stp>[telcomCOMPARITIVE_INCOME_AND_CASH_FLOW_STATEMENTS (1) (4).xlsx]FREE CASH FLOW!R94C3</stp>
        <stp>Period</stp>
        <stp>FY</stp>
        <stp>Currency</stp>
        <stp>USD</stp>
        <stp>Direction</stp>
        <stp>H</stp>
        <tr r="C94" s="18"/>
      </tp>
      <tp t="e">
        <v>#N/A</v>
        <stp/>
        <stp>##V3_BDHV12</stp>
        <stp>0</stp>
        <stp>CF_FREE_CASH_FLOW</stp>
        <stp>1/1/2002</stp>
        <stp>12/31/2016</stp>
        <stp>[telcomCOMPARITIVE_INCOME_AND_CASH_FLOW_STATEMENTS (1) (4).xlsx]FREE CASH FLOW!R96C3</stp>
        <stp>Period</stp>
        <stp>FY</stp>
        <stp>Currency</stp>
        <stp>USD</stp>
        <stp>Direction</stp>
        <stp>H</stp>
        <tr r="C96" s="18"/>
      </tp>
      <tp t="e">
        <v>#N/A</v>
        <stp/>
        <stp>##V3_BDHV12</stp>
        <stp>0</stp>
        <stp>CF_FREE_CASH_FLOW</stp>
        <stp>1/1/2002</stp>
        <stp>12/31/2016</stp>
        <stp>[telcomCOMPARITIVE_INCOME_AND_CASH_FLOW_STATEMENTS (1) (4).xlsx]FREE CASH FLOW!R92C3</stp>
        <stp>Period</stp>
        <stp>FY</stp>
        <stp>Currency</stp>
        <stp>USD</stp>
        <stp>Direction</stp>
        <stp>H</stp>
        <tr r="C92" s="18"/>
      </tp>
      <tp t="e">
        <v>#N/A</v>
        <stp/>
        <stp>##V3_BDHV12</stp>
        <stp>0</stp>
        <stp>CF_FREE_CASH_FLOW</stp>
        <stp>1/1/2002</stp>
        <stp>12/31/2016</stp>
        <stp>[telcomCOMPARITIVE_INCOME_AND_CASH_FLOW_STATEMENTS (1) (4).xlsx]FREE CASH FLOW!R98C3</stp>
        <stp>Period</stp>
        <stp>FY</stp>
        <stp>Currency</stp>
        <stp>USD</stp>
        <stp>Direction</stp>
        <stp>H</stp>
        <tr r="C98" s="18"/>
      </tp>
      <tp t="e">
        <v>#N/A</v>
        <stp/>
        <stp>##V3_BDHV12</stp>
        <stp>ICFI US Equity</stp>
        <stp>NUM_OF_EMPLOYEES</stp>
        <stp>1/1/2002</stp>
        <stp>12/31/2016</stp>
        <stp>[telcomCOMPARITIVE_INCOME_AND_CASH_FLOW_STATEMENTS (1) (4).xlsx]EMPLOYEES!R78C3</stp>
        <stp>Period</stp>
        <stp>FY</stp>
        <stp>Currency</stp>
        <stp>USD</stp>
        <stp>Direction</stp>
        <stp>H</stp>
        <stp>cols=15;rows=2</stp>
        <tr r="C78" s="16"/>
      </tp>
      <tp t="e">
        <v>#N/A</v>
        <stp/>
        <stp>##V3_BDHV12</stp>
        <stp>MMS US Equity</stp>
        <stp>EBITDA</stp>
        <stp>1/1/2002</stp>
        <stp>12/31/2016</stp>
        <stp>[telcomCOMPARITIVE_INCOME_AND_CASH_FLOW_STATEMENTS (1) (4).xlsx]EBITDA!R86C3</stp>
        <stp>Period</stp>
        <stp>FY</stp>
        <stp>Currency</stp>
        <stp>USD</stp>
        <stp>Direction</stp>
        <stp>H</stp>
        <stp>cols=15;rows=2</stp>
        <tr r="C86" s="6"/>
      </tp>
      <tp t="e">
        <v>#N/A</v>
        <stp/>
        <stp>##V3_BDHV12</stp>
        <stp>0</stp>
        <stp>CF_INCR_LT_BORROW</stp>
        <stp>1/1/2002</stp>
        <stp>12/31/2016</stp>
        <stp>[telcomCOMPARITIVE_INCOME_AND_CASH_FLOW_STATEMENTS (1) (4).xlsx]INC LT DEBT!R98C3</stp>
        <stp>Period</stp>
        <stp>FY</stp>
        <stp>Currency</stp>
        <stp>USD</stp>
        <stp>Direction</stp>
        <stp>H</stp>
        <tr r="C98" s="25"/>
      </tp>
      <tp t="e">
        <v>#N/A</v>
        <stp/>
        <stp>##V3_BDHV12</stp>
        <stp>0</stp>
        <stp>CF_CASH_FROM_OPER</stp>
        <stp>1/1/2002</stp>
        <stp>12/31/2016</stp>
        <stp>[telcomCOMPARITIVE_INCOME_AND_CASH_FLOW_STATEMENTS (1) (4).xlsx]CASH FROM OPR!R92C3</stp>
        <stp>Period</stp>
        <stp>FY</stp>
        <stp>Currency</stp>
        <stp>USD</stp>
        <stp>Direction</stp>
        <stp>H</stp>
        <tr r="C92" s="19"/>
      </tp>
      <tp t="e">
        <v>#N/A</v>
        <stp/>
        <stp>##V3_BDHV12</stp>
        <stp>0</stp>
        <stp>CF_CASH_FROM_OPER</stp>
        <stp>1/1/2002</stp>
        <stp>12/31/2016</stp>
        <stp>[telcomCOMPARITIVE_INCOME_AND_CASH_FLOW_STATEMENTS (1) (4).xlsx]CASH FROM OPR!R94C3</stp>
        <stp>Period</stp>
        <stp>FY</stp>
        <stp>Currency</stp>
        <stp>USD</stp>
        <stp>Direction</stp>
        <stp>H</stp>
        <tr r="C94" s="19"/>
      </tp>
      <tp t="e">
        <v>#N/A</v>
        <stp/>
        <stp>##V3_BDHV12</stp>
        <stp>CUB US Equity</stp>
        <stp>IS_NET_NON_OPER_LOSS</stp>
        <stp>1/1/2002</stp>
        <stp>12/31/2016</stp>
        <stp>[telcomCOMPARITIVE_INCOME_AND_CASH_FLOW_STATEMENTS (1) (4).xlsx]NET NON OPR LOSS!R68C3</stp>
        <stp>Period</stp>
        <stp>FY</stp>
        <stp>Currency</stp>
        <stp>USD</stp>
        <stp>Direction</stp>
        <stp>H</stp>
        <stp>cols=15;rows=2</stp>
        <tr r="C68" s="13"/>
      </tp>
      <tp t="e">
        <v>#N/A</v>
        <stp/>
        <stp>##V3_BDHV12</stp>
        <stp>0</stp>
        <stp>CF_CASH_FROM_OPER</stp>
        <stp>1/1/2002</stp>
        <stp>12/31/2016</stp>
        <stp>[telcomCOMPARITIVE_INCOME_AND_CASH_FLOW_STATEMENTS (1) (4).xlsx]CASH FROM OPR!R96C3</stp>
        <stp>Period</stp>
        <stp>FY</stp>
        <stp>Currency</stp>
        <stp>USD</stp>
        <stp>Direction</stp>
        <stp>H</stp>
        <tr r="C96" s="19"/>
      </tp>
      <tp t="e">
        <v>#N/A</v>
        <stp/>
        <stp>##V3_BDHV12</stp>
        <stp>0</stp>
        <stp>CF_CASH_FROM_OPER</stp>
        <stp>1/1/2002</stp>
        <stp>12/31/2016</stp>
        <stp>[telcomCOMPARITIVE_INCOME_AND_CASH_FLOW_STATEMENTS (1) (4).xlsx]CASH FROM OPR!R98C3</stp>
        <stp>Period</stp>
        <stp>FY</stp>
        <stp>Currency</stp>
        <stp>USD</stp>
        <stp>Direction</stp>
        <stp>H</stp>
        <tr r="C98" s="19"/>
      </tp>
      <tp t="e">
        <v>#N/A</v>
        <stp/>
        <stp>##V3_BDHV12</stp>
        <stp>0</stp>
        <stp>CF_INCR_LT_BORROW</stp>
        <stp>1/1/2002</stp>
        <stp>12/31/2016</stp>
        <stp>[telcomCOMPARITIVE_INCOME_AND_CASH_FLOW_STATEMENTS (1) (4).xlsx]INC LT DEBT!R92C3</stp>
        <stp>Period</stp>
        <stp>FY</stp>
        <stp>Currency</stp>
        <stp>USD</stp>
        <stp>Direction</stp>
        <stp>H</stp>
        <tr r="C92" s="25"/>
      </tp>
      <tp t="e">
        <v>#N/A</v>
        <stp/>
        <stp>##V3_BDHV12</stp>
        <stp>0</stp>
        <stp>CF_INCR_LT_BORROW</stp>
        <stp>1/1/2002</stp>
        <stp>12/31/2016</stp>
        <stp>[telcomCOMPARITIVE_INCOME_AND_CASH_FLOW_STATEMENTS (1) (4).xlsx]INC LT DEBT!R94C3</stp>
        <stp>Period</stp>
        <stp>FY</stp>
        <stp>Currency</stp>
        <stp>USD</stp>
        <stp>Direction</stp>
        <stp>H</stp>
        <tr r="C94" s="25"/>
      </tp>
      <tp t="e">
        <v>#N/A</v>
        <stp/>
        <stp>##V3_BDHV12</stp>
        <stp>0</stp>
        <stp>CF_INCR_LT_BORROW</stp>
        <stp>1/1/2002</stp>
        <stp>12/31/2016</stp>
        <stp>[telcomCOMPARITIVE_INCOME_AND_CASH_FLOW_STATEMENTS (1) (4).xlsx]INC LT DEBT!R96C3</stp>
        <stp>Period</stp>
        <stp>FY</stp>
        <stp>Currency</stp>
        <stp>USD</stp>
        <stp>Direction</stp>
        <stp>H</stp>
        <tr r="C96" s="25"/>
      </tp>
      <tp t="e">
        <v>#N/A</v>
        <stp/>
        <stp>##V3_BDHV12</stp>
        <stp>CDW US Equity</stp>
        <stp>IS_NET_NON_OPER_LOSS</stp>
        <stp>1/1/2002</stp>
        <stp>12/31/2016</stp>
        <stp>[telcomCOMPARITIVE_INCOME_AND_CASH_FLOW_STATEMENTS (1) (4).xlsx]NET NON OPR LOSS!R64C3</stp>
        <stp>Period</stp>
        <stp>FY</stp>
        <stp>Currency</stp>
        <stp>USD</stp>
        <stp>Direction</stp>
        <stp>H</stp>
        <stp>cols=15;rows=2</stp>
        <tr r="C64" s="13"/>
      </tp>
      <tp t="e">
        <v>#N/A</v>
        <stp/>
        <stp>##V3_BDHV12</stp>
        <stp>EIGI US Equity</stp>
        <stp>CF_FREE_CASH_FLOW</stp>
        <stp>1/1/2002</stp>
        <stp>12/31/2016</stp>
        <stp>[telcomCOMPARITIVE_INCOME_AND_CASH_FLOW_STATEMENTS (1) (4).xlsx]FREE CASH FLOW!R70C3</stp>
        <stp>Period</stp>
        <stp>FY</stp>
        <stp>Currency</stp>
        <stp>USD</stp>
        <stp>Direction</stp>
        <stp>H</stp>
        <stp>cols=15;rows=2</stp>
        <tr r="C70" s="18"/>
      </tp>
      <tp t="e">
        <v>#N/A</v>
        <stp/>
        <stp>##V3_BDHV12</stp>
        <stp>EGOV US Equity</stp>
        <stp>CF_FREE_CASH_FLOW</stp>
        <stp>1/1/2002</stp>
        <stp>12/31/2016</stp>
        <stp>[telcomCOMPARITIVE_INCOME_AND_CASH_FLOW_STATEMENTS (1) (4).xlsx]FREE CASH FLOW!R88C3</stp>
        <stp>Period</stp>
        <stp>FY</stp>
        <stp>Currency</stp>
        <stp>USD</stp>
        <stp>Direction</stp>
        <stp>H</stp>
        <stp>cols=15;rows=2</stp>
        <tr r="C88" s="18"/>
      </tp>
      <tp t="e">
        <v>#N/A</v>
        <stp/>
        <stp>##V3_BDHV12</stp>
        <stp>FEYE US Equity</stp>
        <stp>NUM_OF_EMPLOYEES</stp>
        <stp>1/1/2002</stp>
        <stp>12/31/2016</stp>
        <stp>[telcomCOMPARITIVE_INCOME_AND_CASH_FLOW_STATEMENTS (1) (4).xlsx]EMPLOYEES!R74C3</stp>
        <stp>Period</stp>
        <stp>FY</stp>
        <stp>Currency</stp>
        <stp>USD</stp>
        <stp>Direction</stp>
        <stp>H</stp>
        <stp>cols=15;rows=2</stp>
        <tr r="C74" s="16"/>
      </tp>
      <tp t="e">
        <v>#N/A</v>
        <stp/>
        <stp>##V3_BDHV12</stp>
        <stp>CUB US Equity</stp>
        <stp>CF_INCR_ST_BORROW</stp>
        <stp>1/1/2002</stp>
        <stp>12/31/2016</stp>
        <stp>[telcomCOMPARITIVE_INCOME_AND_CASH_FLOW_STATEMENTS (1) (4).xlsx]INC ST BORROW!R68C3</stp>
        <stp>Period</stp>
        <stp>FY</stp>
        <stp>Currency</stp>
        <stp>USD</stp>
        <stp>Direction</stp>
        <stp>H</stp>
        <stp>cols=15;rows=2</stp>
        <tr r="C68" s="24"/>
      </tp>
      <tp t="e">
        <v>#N/A</v>
        <stp/>
        <stp>##V3_BDHV12</stp>
        <stp>CDW US Equity</stp>
        <stp>CF_INCR_LT_BORROW</stp>
        <stp>1/1/2002</stp>
        <stp>12/31/2016</stp>
        <stp>[telcomCOMPARITIVE_INCOME_AND_CASH_FLOW_STATEMENTS (1) (4).xlsx]INC LT DEBT!R64C3</stp>
        <stp>Period</stp>
        <stp>FY</stp>
        <stp>Currency</stp>
        <stp>USD</stp>
        <stp>Direction</stp>
        <stp>H</stp>
        <stp>cols=15;rows=2</stp>
        <tr r="C64" s="25"/>
      </tp>
      <tp t="e">
        <v>#N/A</v>
        <stp/>
        <stp>##V3_BDHV12</stp>
        <stp>CUB US Equity</stp>
        <stp>CF_INCR_LT_BORROW</stp>
        <stp>1/1/2002</stp>
        <stp>12/31/2016</stp>
        <stp>[telcomCOMPARITIVE_INCOME_AND_CASH_FLOW_STATEMENTS (1) (4).xlsx]INC LT DEBT!R68C3</stp>
        <stp>Period</stp>
        <stp>FY</stp>
        <stp>Currency</stp>
        <stp>USD</stp>
        <stp>Direction</stp>
        <stp>H</stp>
        <stp>cols=15;rows=2</stp>
        <tr r="C68" s="25"/>
      </tp>
      <tp t="e">
        <v>#N/A</v>
        <stp/>
        <stp>##V3_BDHV12</stp>
        <stp>0</stp>
        <stp>IS_XO_LOSS_BEF_TAX_EFF</stp>
        <stp>1/1/2002</stp>
        <stp>12/31/2016</stp>
        <stp>[telcomCOMPARITIVE_INCOME_AND_CASH_FLOW_STATEMENTS (1) (4).xlsx]XO LOSS BEF TAX!R94C3</stp>
        <stp>Period</stp>
        <stp>FY</stp>
        <stp>Currency</stp>
        <stp>USD</stp>
        <stp>Direction</stp>
        <stp>H</stp>
        <tr r="C94" s="12"/>
      </tp>
      <tp t="e">
        <v>#N/A</v>
        <stp/>
        <stp>##V3_BDHV12</stp>
        <stp>0</stp>
        <stp>IS_XO_LOSS_BEF_TAX_EFF</stp>
        <stp>1/1/2002</stp>
        <stp>12/31/2016</stp>
        <stp>[telcomCOMPARITIVE_INCOME_AND_CASH_FLOW_STATEMENTS (1) (4).xlsx]XO LOSS BEF TAX!R96C3</stp>
        <stp>Period</stp>
        <stp>FY</stp>
        <stp>Currency</stp>
        <stp>USD</stp>
        <stp>Direction</stp>
        <stp>H</stp>
        <tr r="C96" s="12"/>
      </tp>
      <tp t="e">
        <v>#N/A</v>
        <stp/>
        <stp>##V3_BDHV12</stp>
        <stp>0</stp>
        <stp>IS_XO_LOSS_BEF_TAX_EFF</stp>
        <stp>1/1/2002</stp>
        <stp>12/31/2016</stp>
        <stp>[telcomCOMPARITIVE_INCOME_AND_CASH_FLOW_STATEMENTS (1) (4).xlsx]XO LOSS BEF TAX!R92C3</stp>
        <stp>Period</stp>
        <stp>FY</stp>
        <stp>Currency</stp>
        <stp>USD</stp>
        <stp>Direction</stp>
        <stp>H</stp>
        <tr r="C92" s="12"/>
      </tp>
      <tp t="e">
        <v>#N/A</v>
        <stp/>
        <stp>##V3_BDHV12</stp>
        <stp>CUB US Equity</stp>
        <stp>CF_CAP_EXPEND_PRPTY_ADD</stp>
        <stp>1/1/2002</stp>
        <stp>12/31/2016</stp>
        <stp>[telcomCOMPARITIVE_INCOME_AND_CASH_FLOW_STATEMENTS (1) (4).xlsx]CAP EX!R68C3</stp>
        <stp>Period</stp>
        <stp>FY</stp>
        <stp>Currency</stp>
        <stp>USD</stp>
        <stp>Direction</stp>
        <stp>H</stp>
        <stp>cols=15;rows=2</stp>
        <tr r="C68" s="23"/>
      </tp>
      <tp t="e">
        <v>#N/A</v>
        <stp/>
        <stp>##V3_BDHV12</stp>
        <stp>0</stp>
        <stp>IS_XO_LOSS_BEF_TAX_EFF</stp>
        <stp>1/1/2002</stp>
        <stp>12/31/2016</stp>
        <stp>[telcomCOMPARITIVE_INCOME_AND_CASH_FLOW_STATEMENTS (1) (4).xlsx]XO LOSS BEF TAX!R98C3</stp>
        <stp>Period</stp>
        <stp>FY</stp>
        <stp>Currency</stp>
        <stp>USD</stp>
        <stp>Direction</stp>
        <stp>H</stp>
        <tr r="C98" s="12"/>
      </tp>
      <tp t="e">
        <v>#N/A</v>
        <stp/>
        <stp>##V3_BDHV12</stp>
        <stp>BAH US Equity</stp>
        <stp>IS_NET_NON_OPER_LOSS</stp>
        <stp>1/1/2002</stp>
        <stp>12/31/2016</stp>
        <stp>[telcomCOMPARITIVE_INCOME_AND_CASH_FLOW_STATEMENTS (1) (4).xlsx]NET NON OPR LOSS!R60C3</stp>
        <stp>Period</stp>
        <stp>FY</stp>
        <stp>Currency</stp>
        <stp>USD</stp>
        <stp>Direction</stp>
        <stp>H</stp>
        <stp>cols=15;rows=2</stp>
        <tr r="C60" s="13"/>
      </tp>
      <tp t="e">
        <v>#N/A</v>
        <stp/>
        <stp>##V3_BDHV12</stp>
        <stp>SAIC US Equity</stp>
        <stp>EBITDA</stp>
        <stp>1/1/2002</stp>
        <stp>12/31/2016</stp>
        <stp>[telcomCOMPARITIVE_INCOME_AND_CASH_FLOW_STATEMENTS (1) (4).xlsx]EBITDA!R90C3</stp>
        <stp>Period</stp>
        <stp>FY</stp>
        <stp>Currency</stp>
        <stp>USD</stp>
        <stp>Direction</stp>
        <stp>H</stp>
        <stp>cols=15;rows=2</stp>
        <tr r="C90" s="6"/>
      </tp>
      <tp t="e">
        <v>#N/A</v>
        <stp/>
        <stp>##V3_BDHV12</stp>
        <stp>CACI US Equity</stp>
        <stp>EBITDA</stp>
        <stp>1/1/2002</stp>
        <stp>12/31/2016</stp>
        <stp>[telcomCOMPARITIVE_INCOME_AND_CASH_FLOW_STATEMENTS (1) (4).xlsx]EBITDA!R62C3</stp>
        <stp>Period</stp>
        <stp>FY</stp>
        <stp>Currency</stp>
        <stp>USD</stp>
        <stp>Direction</stp>
        <stp>H</stp>
        <stp>cols=15;rows=2</stp>
        <tr r="C62" s="6"/>
      </tp>
      <tp t="e">
        <v>#N/A</v>
        <stp/>
        <stp>##V3_BDHV12</stp>
        <stp>MANT US Equity</stp>
        <stp>EBITDA</stp>
        <stp>1/1/2002</stp>
        <stp>12/31/2016</stp>
        <stp>[telcomCOMPARITIVE_INCOME_AND_CASH_FLOW_STATEMENTS (1) (4).xlsx]EBITDA!R84C3</stp>
        <stp>Period</stp>
        <stp>FY</stp>
        <stp>Currency</stp>
        <stp>USD</stp>
        <stp>Direction</stp>
        <stp>H</stp>
        <stp>cols=15;rows=2</stp>
        <tr r="C84" s="6"/>
      </tp>
      <tp t="e">
        <v>#N/A</v>
        <stp/>
        <stp>##V3_BDHV12</stp>
        <stp>GD US Equity</stp>
        <stp>CF_CAP_EXPEND_PRPTY_ADD</stp>
        <stp>1/1/2002</stp>
        <stp>12/31/2016</stp>
        <stp>[telcomCOMPARITIVE_INCOME_AND_CASH_FLOW_STATEMENTS (1) (4).xlsx]CAP EX!R76C3</stp>
        <stp>Period</stp>
        <stp>FY</stp>
        <stp>Currency</stp>
        <stp>USD</stp>
        <stp>Direction</stp>
        <stp>H</stp>
        <stp>cols=15;rows=2</stp>
        <tr r="C76" s="23"/>
      </tp>
      <tp t="e">
        <v>#N/A</v>
        <stp/>
        <stp>##V3_BDHV12</stp>
        <stp>GD US Equity</stp>
        <stp>CF_DISP_FIX_ASSET</stp>
        <stp>1/1/2002</stp>
        <stp>12/31/2016</stp>
        <stp>[telcomCOMPARITIVE_INCOME_AND_CASH_FLOW_STATEMENTS (1) (4).xlsx]DISP FIX ASSET!R76C3</stp>
        <stp>Period</stp>
        <stp>FY</stp>
        <stp>Currency</stp>
        <stp>USD</stp>
        <stp>Direction</stp>
        <stp>H</stp>
        <stp>cols=15;rows=2</stp>
        <tr r="C76" s="22"/>
      </tp>
      <tp t="e">
        <v>#N/A</v>
        <stp/>
        <stp>##V3_BDHV12</stp>
        <stp>CSRA US Equity</stp>
        <stp>SALES_REV_TURN</stp>
        <stp>1/1/2002</stp>
        <stp>12/31/2016</stp>
        <stp>[telcomCOMPARITIVE_INCOME_AND_CASH_FLOW_STATEMENTS (1) (4).xlsx]REVENUES!R66C3</stp>
        <stp>Period</stp>
        <stp>FY</stp>
        <stp>Currency</stp>
        <stp>USD</stp>
        <stp>Direction</stp>
        <stp>H</stp>
        <stp>cols=15;rows=2</stp>
        <tr r="C66" s="2"/>
      </tp>
      <tp t="e">
        <v>#N/A</v>
        <stp/>
        <stp>##V3_BDHV12</stp>
        <stp>BAH US Equity</stp>
        <stp>CF_INCR_LT_BORROW</stp>
        <stp>1/1/2002</stp>
        <stp>12/31/2016</stp>
        <stp>[telcomCOMPARITIVE_INCOME_AND_CASH_FLOW_STATEMENTS (1) (4).xlsx]INC LT DEBT!R60C3</stp>
        <stp>Period</stp>
        <stp>FY</stp>
        <stp>Currency</stp>
        <stp>USD</stp>
        <stp>Direction</stp>
        <stp>H</stp>
        <stp>cols=15;rows=2</stp>
        <tr r="C60" s="25"/>
      </tp>
      <tp t="e">
        <v>#N/A</v>
        <stp/>
        <stp>##V3_BDHV12</stp>
        <stp>FEYE US Equity</stp>
        <stp>CF_INCR_ST_BORROW</stp>
        <stp>1/1/2002</stp>
        <stp>12/31/2016</stp>
        <stp>[telcomCOMPARITIVE_INCOME_AND_CASH_FLOW_STATEMENTS (1) (4).xlsx]INC ST BORROW!R74C3</stp>
        <stp>Period</stp>
        <stp>FY</stp>
        <stp>Currency</stp>
        <stp>USD</stp>
        <stp>Direction</stp>
        <stp>H</stp>
        <stp>cols=15;rows=2</stp>
        <tr r="C74" s="24"/>
      </tp>
      <tp t="e">
        <v>#N/A</v>
        <stp/>
        <stp>##V3_BDHV12</stp>
        <stp>CSRA US Equity</stp>
        <stp>CF_INCR_LT_BORROW</stp>
        <stp>1/1/2002</stp>
        <stp>12/31/2016</stp>
        <stp>[telcomCOMPARITIVE_INCOME_AND_CASH_FLOW_STATEMENTS (1) (4).xlsx]INC LT DEBT!R66C3</stp>
        <stp>Period</stp>
        <stp>FY</stp>
        <stp>Currency</stp>
        <stp>USD</stp>
        <stp>Direction</stp>
        <stp>H</stp>
        <stp>cols=15;rows=2</stp>
        <tr r="C66" s="25"/>
      </tp>
      <tp t="e">
        <v>#N/A</v>
        <stp/>
        <stp>##V3_BDHV12</stp>
        <stp>0</stp>
        <stp>IS_RD_EXPEND</stp>
        <stp>1/1/2002</stp>
        <stp>12/31/2016</stp>
        <stp>[telcomCOMPARITIVE_INCOME_AND_CASH_FLOW_STATEMENTS (1) (4).xlsx]R&amp;D!R98C3</stp>
        <stp>Period</stp>
        <stp>FY</stp>
        <stp>Currency</stp>
        <stp>USD</stp>
        <stp>Direction</stp>
        <stp>H</stp>
        <tr r="C98" s="5"/>
      </tp>
      <tp t="e">
        <v>#N/A</v>
        <stp/>
        <stp>##V3_BDHV12</stp>
        <stp>0</stp>
        <stp>IS_RD_EXPEND</stp>
        <stp>1/1/2002</stp>
        <stp>12/31/2016</stp>
        <stp>[telcomCOMPARITIVE_INCOME_AND_CASH_FLOW_STATEMENTS (1) (4).xlsx]R&amp;D!R94C3</stp>
        <stp>Period</stp>
        <stp>FY</stp>
        <stp>Currency</stp>
        <stp>USD</stp>
        <stp>Direction</stp>
        <stp>H</stp>
        <tr r="C94" s="5"/>
      </tp>
      <tp t="e">
        <v>#N/A</v>
        <stp/>
        <stp>##V3_BDHV12</stp>
        <stp>0</stp>
        <stp>IS_RD_EXPEND</stp>
        <stp>1/1/2002</stp>
        <stp>12/31/2016</stp>
        <stp>[telcomCOMPARITIVE_INCOME_AND_CASH_FLOW_STATEMENTS (1) (4).xlsx]R&amp;D!R96C3</stp>
        <stp>Period</stp>
        <stp>FY</stp>
        <stp>Currency</stp>
        <stp>USD</stp>
        <stp>Direction</stp>
        <stp>H</stp>
        <tr r="C96" s="5"/>
      </tp>
      <tp t="e">
        <v>#N/A</v>
        <stp/>
        <stp>##V3_BDHV12</stp>
        <stp>0</stp>
        <stp>IS_RD_EXPEND</stp>
        <stp>1/1/2002</stp>
        <stp>12/31/2016</stp>
        <stp>[telcomCOMPARITIVE_INCOME_AND_CASH_FLOW_STATEMENTS (1) (4).xlsx]R&amp;D!R92C3</stp>
        <stp>Period</stp>
        <stp>FY</stp>
        <stp>Currency</stp>
        <stp>USD</stp>
        <stp>Direction</stp>
        <stp>H</stp>
        <tr r="C92" s="5"/>
      </tp>
      <tp t="e">
        <v>#N/A</v>
        <stp/>
        <stp>##V3_BDHV12</stp>
        <stp>MANT US Equity</stp>
        <stp>CF_DISP_FIX_ASSET</stp>
        <stp>1/1/2002</stp>
        <stp>12/31/2016</stp>
        <stp>[telcomCOMPARITIVE_INCOME_AND_CASH_FLOW_STATEMENTS (1) (4).xlsx]DISP FIX ASSET!R84C3</stp>
        <stp>Period</stp>
        <stp>FY</stp>
        <stp>Currency</stp>
        <stp>USD</stp>
        <stp>Direction</stp>
        <stp>H</stp>
        <stp>cols=15;rows=2</stp>
        <tr r="C84" s="22"/>
      </tp>
      <tp t="e">
        <v>#N/A</v>
        <stp/>
        <stp>##V3_BDHV12</stp>
        <stp>CACI US Equity</stp>
        <stp>CF_OTHER_FNC_ACT</stp>
        <stp>1/1/2002</stp>
        <stp>12/31/2016</stp>
        <stp>[telcomCOMPARITIVE_INCOME_AND_CASH_FLOW_STATEMENTS (1) (4).xlsx]OTHER FINANCE ACT!R62C3</stp>
        <stp>Period</stp>
        <stp>FY</stp>
        <stp>Currency</stp>
        <stp>USD</stp>
        <stp>Direction</stp>
        <stp>H</stp>
        <stp>cols=15;rows=2</stp>
        <tr r="C62" s="29"/>
      </tp>
      <tp t="e">
        <v>#N/A</v>
        <stp/>
        <stp>##V3_BDHV12</stp>
        <stp>CSRA US Equity</stp>
        <stp>IS_NET_NON_OPER_LOSS</stp>
        <stp>1/1/2002</stp>
        <stp>12/31/2016</stp>
        <stp>[telcomCOMPARITIVE_INCOME_AND_CASH_FLOW_STATEMENTS (1) (4).xlsx]NET NON OPR LOSS!R66C3</stp>
        <stp>Period</stp>
        <stp>FY</stp>
        <stp>Currency</stp>
        <stp>USD</stp>
        <stp>Direction</stp>
        <stp>H</stp>
        <stp>cols=15;rows=2</stp>
        <tr r="C66" s="13"/>
      </tp>
      <tp t="e">
        <v>#N/A</v>
        <stp/>
        <stp>##V3_BDHV12</stp>
        <stp>FEYE US Equity</stp>
        <stp>CF_FREE_CASH_FLOW</stp>
        <stp>1/1/2002</stp>
        <stp>12/31/2016</stp>
        <stp>[telcomCOMPARITIVE_INCOME_AND_CASH_FLOW_STATEMENTS (1) (4).xlsx]FREE CASH FLOW!R74C3</stp>
        <stp>Period</stp>
        <stp>FY</stp>
        <stp>Currency</stp>
        <stp>USD</stp>
        <stp>Direction</stp>
        <stp>H</stp>
        <stp>cols=15;rows=2</stp>
        <tr r="C74" s="18"/>
      </tp>
      <tp t="e">
        <v>#N/A</v>
        <stp/>
        <stp>##V3_BDHV12</stp>
        <stp>ICFI US Equity</stp>
        <stp>EBITDA</stp>
        <stp>1/1/2002</stp>
        <stp>12/31/2016</stp>
        <stp>[telcomCOMPARITIVE_INCOME_AND_CASH_FLOW_STATEMENTS (1) (4).xlsx]EBITDA!R78C3</stp>
        <stp>Period</stp>
        <stp>FY</stp>
        <stp>Currency</stp>
        <stp>USD</stp>
        <stp>Direction</stp>
        <stp>H</stp>
        <stp>cols=15;rows=2</stp>
        <tr r="C78" s="6"/>
      </tp>
      <tp t="e">
        <v>#N/A</v>
        <stp/>
        <stp>##V3_BDHV12</stp>
        <stp>LDOS US Equity</stp>
        <stp>CF_DISP_FIX_ASSET</stp>
        <stp>1/1/2002</stp>
        <stp>12/31/2016</stp>
        <stp>[telcomCOMPARITIVE_INCOME_AND_CASH_FLOW_STATEMENTS (1) (4).xlsx]DISP FIX ASSET!R82C3</stp>
        <stp>Period</stp>
        <stp>FY</stp>
        <stp>Currency</stp>
        <stp>USD</stp>
        <stp>Direction</stp>
        <stp>H</stp>
        <stp>cols=15;rows=2</stp>
        <tr r="C82" s="22"/>
      </tp>
      <tp t="e">
        <v>#N/A</v>
        <stp/>
        <stp>##V3_BDHV12</stp>
        <stp>CACI US Equity</stp>
        <stp>CF_CASH_FROM_FNC_ACT</stp>
        <stp>1/1/2002</stp>
        <stp>12/31/2016</stp>
        <stp>[telcomCOMPARITIVE_INCOME_AND_CASH_FLOW_STATEMENTS (1) (4).xlsx]CASH FROM FINANCE ACT!R62C3</stp>
        <stp>Period</stp>
        <stp>FY</stp>
        <stp>Currency</stp>
        <stp>USD</stp>
        <stp>Direction</stp>
        <stp>H</stp>
        <stp>cols=15;rows=2</stp>
        <tr r="C62" s="28"/>
      </tp>
      <tp t="e">
        <v>#N/A</v>
        <stp/>
        <stp>##V3_BDHV12</stp>
        <stp>SAIC US Equity</stp>
        <stp>SALES_REV_TURN</stp>
        <stp>1/1/2002</stp>
        <stp>12/31/2016</stp>
        <stp>[telcomCOMPARITIVE_INCOME_AND_CASH_FLOW_STATEMENTS (1) (4).xlsx]REVENUES!R90C3</stp>
        <stp>Period</stp>
        <stp>FY</stp>
        <stp>Currency</stp>
        <stp>USD</stp>
        <stp>Direction</stp>
        <stp>H</stp>
        <stp>cols=15;rows=2</stp>
        <tr r="C90" s="2"/>
      </tp>
      <tp t="e">
        <v>#N/A</v>
        <stp/>
        <stp>##V3_BDHV12</stp>
        <stp>LDOS US Equity</stp>
        <stp>EBITDA</stp>
        <stp>1/1/2002</stp>
        <stp>12/31/2016</stp>
        <stp>[telcomCOMPARITIVE_INCOME_AND_CASH_FLOW_STATEMENTS (1) (4).xlsx]EBITDA!R82C3</stp>
        <stp>Period</stp>
        <stp>FY</stp>
        <stp>Currency</stp>
        <stp>USD</stp>
        <stp>Direction</stp>
        <stp>H</stp>
        <stp>cols=15;rows=2</stp>
        <tr r="C82" s="6"/>
      </tp>
      <tp t="e">
        <v>#N/A</v>
        <stp/>
        <stp>##V3_BDHV12</stp>
        <stp>SAIC US Equity</stp>
        <stp>CF_NET_CHNG_CASH</stp>
        <stp>1/1/2002</stp>
        <stp>12/31/2016</stp>
        <stp>[telcomCOMPARITIVE_INCOME_AND_CASH_FLOW_STATEMENTS (1) (4).xlsx]NET CHG IN CASH!R90C3</stp>
        <stp>Period</stp>
        <stp>FY</stp>
        <stp>Currency</stp>
        <stp>USD</stp>
        <stp>Direction</stp>
        <stp>H</stp>
        <stp>cols=15;rows=2</stp>
        <tr r="C90" s="20"/>
      </tp>
      <tp t="e">
        <v>#N/A</v>
        <stp/>
        <stp>##V3_BDHV12</stp>
        <stp>KBR US Equity</stp>
        <stp>CF_DISP_FIX_ASSET</stp>
        <stp>1/1/2002</stp>
        <stp>12/31/2016</stp>
        <stp>[telcomCOMPARITIVE_INCOME_AND_CASH_FLOW_STATEMENTS (1) (4).xlsx]DISP FIX ASSET!R80C3</stp>
        <stp>Period</stp>
        <stp>FY</stp>
        <stp>Currency</stp>
        <stp>USD</stp>
        <stp>Direction</stp>
        <stp>H</stp>
        <stp>cols=15;rows=2</stp>
        <tr r="C80" s="22"/>
      </tp>
      <tp t="e">
        <v>#N/A</v>
        <stp/>
        <stp>##V3_BDHV12</stp>
        <stp>EGL US Equity</stp>
        <stp>CF_DISP_FIX_ASSET</stp>
        <stp>1/1/2002</stp>
        <stp>12/31/2016</stp>
        <stp>[telcomCOMPARITIVE_INCOME_AND_CASH_FLOW_STATEMENTS (1) (4).xlsx]DISP FIX ASSET!R72C3</stp>
        <stp>Period</stp>
        <stp>FY</stp>
        <stp>Currency</stp>
        <stp>USD</stp>
        <stp>Direction</stp>
        <stp>H</stp>
        <stp>cols=15;rows=2</stp>
        <tr r="C72" s="22"/>
      </tp>
      <tp t="e">
        <v>#N/A</v>
        <stp/>
        <stp>##V3_BDHV12</stp>
        <stp>CUB US Equity</stp>
        <stp>CF_DISP_FIX_ASSET</stp>
        <stp>1/1/2002</stp>
        <stp>12/31/2016</stp>
        <stp>[telcomCOMPARITIVE_INCOME_AND_CASH_FLOW_STATEMENTS (1) (4).xlsx]DISP FIX ASSET!R68C3</stp>
        <stp>Period</stp>
        <stp>FY</stp>
        <stp>Currency</stp>
        <stp>USD</stp>
        <stp>Direction</stp>
        <stp>H</stp>
        <stp>cols=15;rows=2</stp>
        <tr r="C68" s="22"/>
      </tp>
      <tp t="e">
        <v>#N/A</v>
        <stp/>
        <stp>##V3_BDHV12</stp>
        <stp>CDW US Equity</stp>
        <stp>CF_DISP_FIX_ASSET</stp>
        <stp>1/1/2002</stp>
        <stp>12/31/2016</stp>
        <stp>[telcomCOMPARITIVE_INCOME_AND_CASH_FLOW_STATEMENTS (1) (4).xlsx]DISP FIX ASSET!R64C3</stp>
        <stp>Period</stp>
        <stp>FY</stp>
        <stp>Currency</stp>
        <stp>USD</stp>
        <stp>Direction</stp>
        <stp>H</stp>
        <stp>cols=15;rows=2</stp>
        <tr r="C64" s="22"/>
      </tp>
      <tp t="e">
        <v>#N/A</v>
        <stp/>
        <stp>##V3_BDHV12</stp>
        <stp>MMS US Equity</stp>
        <stp>CF_DISP_FIX_ASSET</stp>
        <stp>1/1/2002</stp>
        <stp>12/31/2016</stp>
        <stp>[telcomCOMPARITIVE_INCOME_AND_CASH_FLOW_STATEMENTS (1) (4).xlsx]DISP FIX ASSET!R86C3</stp>
        <stp>Period</stp>
        <stp>FY</stp>
        <stp>Currency</stp>
        <stp>USD</stp>
        <stp>Direction</stp>
        <stp>H</stp>
        <stp>cols=15;rows=2</stp>
        <tr r="C86" s="22"/>
      </tp>
      <tp t="e">
        <v>#N/A</v>
        <stp/>
        <stp>##V3_BDHV12</stp>
        <stp>BAH US Equity</stp>
        <stp>CF_DISP_FIX_ASSET</stp>
        <stp>1/1/2002</stp>
        <stp>12/31/2016</stp>
        <stp>[telcomCOMPARITIVE_INCOME_AND_CASH_FLOW_STATEMENTS (1) (4).xlsx]DISP FIX ASSET!R60C3</stp>
        <stp>Period</stp>
        <stp>FY</stp>
        <stp>Currency</stp>
        <stp>USD</stp>
        <stp>Direction</stp>
        <stp>H</stp>
        <stp>cols=15;rows=2</stp>
        <tr r="C60" s="22"/>
      </tp>
      <tp t="e">
        <v>#N/A</v>
        <stp/>
        <stp>##V3_BDHV12</stp>
        <stp>CUB US Equity</stp>
        <stp>SALES_REV_TURN</stp>
        <stp>1/1/2002</stp>
        <stp>12/31/2016</stp>
        <stp>[telcomCOMPARITIVE_INCOME_AND_CASH_FLOW_STATEMENTS (1) (4).xlsx]REVENUES!R68C3</stp>
        <stp>Period</stp>
        <stp>FY</stp>
        <stp>Currency</stp>
        <stp>USD</stp>
        <stp>Direction</stp>
        <stp>H</stp>
        <stp>cols=15;rows=2</stp>
        <tr r="C68" s="2"/>
      </tp>
      <tp t="e">
        <v>#N/A</v>
        <stp/>
        <stp>##V3_BDHV12</stp>
        <stp>FEYE US Equity</stp>
        <stp>EBITDA</stp>
        <stp>1/1/2002</stp>
        <stp>12/31/2016</stp>
        <stp>[telcomCOMPARITIVE_INCOME_AND_CASH_FLOW_STATEMENTS (1) (4).xlsx]EBITDA!R74C3</stp>
        <stp>Period</stp>
        <stp>FY</stp>
        <stp>Currency</stp>
        <stp>USD</stp>
        <stp>Direction</stp>
        <stp>H</stp>
        <stp>cols=15;rows=2</stp>
        <tr r="C74" s="6"/>
      </tp>
      <tp t="e">
        <v>#N/A</v>
        <stp/>
        <stp>##V3_BDHV12</stp>
        <stp>FEYE US Equity</stp>
        <stp>SALES_REV_TURN</stp>
        <stp>1/1/2002</stp>
        <stp>12/31/2016</stp>
        <stp>[telcomCOMPARITIVE_INCOME_AND_CASH_FLOW_STATEMENTS (1) (4).xlsx]REVENUES!R74C3</stp>
        <stp>Period</stp>
        <stp>FY</stp>
        <stp>Currency</stp>
        <stp>USD</stp>
        <stp>Direction</stp>
        <stp>H</stp>
        <stp>cols=15;rows=2</stp>
        <tr r="C74" s="2"/>
      </tp>
      <tp t="e">
        <v>#N/A</v>
        <stp/>
        <stp>##V3_BDHV12</stp>
        <stp>EGL US Equity</stp>
        <stp>IS_NET_NON_OPER_LOSS</stp>
        <stp>1/1/2002</stp>
        <stp>12/31/2016</stp>
        <stp>[telcomCOMPARITIVE_INCOME_AND_CASH_FLOW_STATEMENTS (1) (4).xlsx]NET NON OPR LOSS!R72C3</stp>
        <stp>Period</stp>
        <stp>FY</stp>
        <stp>Currency</stp>
        <stp>USD</stp>
        <stp>Direction</stp>
        <stp>H</stp>
        <stp>cols=15;rows=2</stp>
        <tr r="C72" s="13"/>
      </tp>
      <tp t="e">
        <v>#N/A</v>
        <stp/>
        <stp>##V3_BDHV12</stp>
        <stp>CACI US Equity</stp>
        <stp>CF_FREE_CASH_FLOW</stp>
        <stp>1/1/2002</stp>
        <stp>12/31/2016</stp>
        <stp>[telcomCOMPARITIVE_INCOME_AND_CASH_FLOW_STATEMENTS (1) (4).xlsx]FREE CASH FLOW!R62C3</stp>
        <stp>Period</stp>
        <stp>FY</stp>
        <stp>Currency</stp>
        <stp>USD</stp>
        <stp>Direction</stp>
        <stp>H</stp>
        <stp>cols=15;rows=2</stp>
        <tr r="C62" s="18"/>
      </tp>
      <tp t="e">
        <v>#N/A</v>
        <stp/>
        <stp>##V3_BDHV12</stp>
        <stp>CSRA US Equity</stp>
        <stp>CF_FREE_CASH_FLOW</stp>
        <stp>1/1/2002</stp>
        <stp>12/31/2016</stp>
        <stp>[telcomCOMPARITIVE_INCOME_AND_CASH_FLOW_STATEMENTS (1) (4).xlsx]FREE CASH FLOW!R66C3</stp>
        <stp>Period</stp>
        <stp>FY</stp>
        <stp>Currency</stp>
        <stp>USD</stp>
        <stp>Direction</stp>
        <stp>H</stp>
        <stp>cols=15;rows=2</stp>
        <tr r="C66" s="18"/>
      </tp>
      <tp>
        <v>37346</v>
        <stp/>
        <stp>##V3_BDHV12</stp>
        <stp>BAH US Equity</stp>
        <stp>SALES_REV_TURN</stp>
        <stp>1/1/2002</stp>
        <stp>12/31/2016</stp>
        <stp>[GarciaHastingsCOMPARITIVE_INCOME_AND_CASH_FLOW_STATEMENTS (1).xlsx]REVENUES!R60C3</stp>
        <stp>Period</stp>
        <stp>FY</stp>
        <stp>Currency</stp>
        <stp>USD</stp>
        <stp>Direction</stp>
        <stp>H</stp>
        <stp>cols=15;rows=2</stp>
        <tr r="C60" s="2"/>
      </tp>
      <tp t="e">
        <v>#N/A</v>
        <stp/>
        <stp>##V3_BDHV12</stp>
        <stp>EIGI US Equity</stp>
        <stp>CF_OTHER_FNC_ACT</stp>
        <stp>1/1/2002</stp>
        <stp>12/31/2016</stp>
        <stp>[telcomCOMPARITIVE_INCOME_AND_CASH_FLOW_STATEMENTS (1) (4).xlsx]OTHER FINANCE ACT!R70C3</stp>
        <stp>Period</stp>
        <stp>FY</stp>
        <stp>Currency</stp>
        <stp>USD</stp>
        <stp>Direction</stp>
        <stp>H</stp>
        <stp>cols=15;rows=2</stp>
        <tr r="C70" s="29"/>
      </tp>
      <tp t="e">
        <v>#N/A</v>
        <stp/>
        <stp>##V3_BDHV12</stp>
        <stp>ICFI US Equity</stp>
        <stp>CF_DISP_FIX_ASSET</stp>
        <stp>1/1/2002</stp>
        <stp>12/31/2016</stp>
        <stp>[telcomCOMPARITIVE_INCOME_AND_CASH_FLOW_STATEMENTS (1) (4).xlsx]DISP FIX ASSET!R78C3</stp>
        <stp>Period</stp>
        <stp>FY</stp>
        <stp>Currency</stp>
        <stp>USD</stp>
        <stp>Direction</stp>
        <stp>H</stp>
        <stp>cols=15;rows=2</stp>
        <tr r="C78" s="22"/>
      </tp>
      <tp t="e">
        <v>#N/A</v>
        <stp/>
        <stp>##V3_BDHV12</stp>
        <stp>ICFI US Equity</stp>
        <stp>CF_CASH_FROM_FNC_ACT</stp>
        <stp>1/1/2002</stp>
        <stp>12/31/2016</stp>
        <stp>[telcomCOMPARITIVE_INCOME_AND_CASH_FLOW_STATEMENTS (1) (4).xlsx]CASH FROM FINANCE ACT!R78C3</stp>
        <stp>Period</stp>
        <stp>FY</stp>
        <stp>Currency</stp>
        <stp>USD</stp>
        <stp>Direction</stp>
        <stp>H</stp>
        <stp>cols=15;rows=2</stp>
        <tr r="C78" s="28"/>
      </tp>
      <tp t="e">
        <v>#N/A</v>
        <stp/>
        <stp>##V3_BDHV12</stp>
        <stp>CSRA US Equity</stp>
        <stp>EQY_SH_OUT</stp>
        <stp>1/1/2002</stp>
        <stp>12/31/2016</stp>
        <stp>[telcomCOMPARITIVE_INCOME_AND_CASH_FLOW_STATEMENTS (1) (4).xlsx]EQTY SHARES OUT!R66C3</stp>
        <stp>Period</stp>
        <stp>FY</stp>
        <stp>Currency</stp>
        <stp>USD</stp>
        <stp>Direction</stp>
        <stp>H</stp>
        <stp>cols=15;rows=2</stp>
        <tr r="C66" s="34"/>
      </tp>
      <tp t="e">
        <v>#N/A</v>
        <stp/>
        <stp>##V3_BDHV12</stp>
        <stp>EGL US Equity</stp>
        <stp>CF_INCR_LT_BORROW</stp>
        <stp>1/1/2002</stp>
        <stp>12/31/2016</stp>
        <stp>[telcomCOMPARITIVE_INCOME_AND_CASH_FLOW_STATEMENTS (1) (4).xlsx]INC LT DEBT!R72C3</stp>
        <stp>Period</stp>
        <stp>FY</stp>
        <stp>Currency</stp>
        <stp>USD</stp>
        <stp>Direction</stp>
        <stp>H</stp>
        <stp>cols=15;rows=2</stp>
        <tr r="C72" s="25"/>
      </tp>
      <tp t="e">
        <v>#N/A</v>
        <stp/>
        <stp>##V3_BDHV12</stp>
        <stp>SAIC US Equity</stp>
        <stp>IS_RD_EXPEND</stp>
        <stp>1/1/2002</stp>
        <stp>12/31/2016</stp>
        <stp>[telcomCOMPARITIVE_INCOME_AND_CASH_FLOW_STATEMENTS (1) (4).xlsx]R&amp;D!R90C3</stp>
        <stp>Period</stp>
        <stp>FY</stp>
        <stp>Currency</stp>
        <stp>USD</stp>
        <stp>Direction</stp>
        <stp>H</stp>
        <stp>cols=15;rows=2</stp>
        <tr r="C90" s="5"/>
      </tp>
      <tp t="e">
        <v>#N/A</v>
        <stp/>
        <stp>##V3_BDHV12</stp>
        <stp>EGOV US Equity</stp>
        <stp>EBITDA</stp>
        <stp>1/1/2002</stp>
        <stp>12/31/2016</stp>
        <stp>[telcomCOMPARITIVE_INCOME_AND_CASH_FLOW_STATEMENTS (1) (4).xlsx]EBITDA!R88C3</stp>
        <stp>Period</stp>
        <stp>FY</stp>
        <stp>Currency</stp>
        <stp>USD</stp>
        <stp>Direction</stp>
        <stp>H</stp>
        <stp>cols=15;rows=2</stp>
        <tr r="C88" s="6"/>
      </tp>
      <tp t="e">
        <v>#N/A</v>
        <stp/>
        <stp>##V3_BDHV12</stp>
        <stp>ICFI US Equity</stp>
        <stp>CF_OTHER_FNC_ACT</stp>
        <stp>1/1/2002</stp>
        <stp>12/31/2016</stp>
        <stp>[telcomCOMPARITIVE_INCOME_AND_CASH_FLOW_STATEMENTS (1) (4).xlsx]OTHER FINANCE ACT!R78C3</stp>
        <stp>Period</stp>
        <stp>FY</stp>
        <stp>Currency</stp>
        <stp>USD</stp>
        <stp>Direction</stp>
        <stp>H</stp>
        <stp>cols=15;rows=2</stp>
        <tr r="C78" s="29"/>
      </tp>
      <tp t="e">
        <v>#N/A</v>
        <stp/>
        <stp>##V3_BDHV12</stp>
        <stp>EIGI US Equity</stp>
        <stp>CF_CASH_FROM_FNC_ACT</stp>
        <stp>1/1/2002</stp>
        <stp>12/31/2016</stp>
        <stp>[telcomCOMPARITIVE_INCOME_AND_CASH_FLOW_STATEMENTS (1) (4).xlsx]CASH FROM FINANCE ACT!R70C3</stp>
        <stp>Period</stp>
        <stp>FY</stp>
        <stp>Currency</stp>
        <stp>USD</stp>
        <stp>Direction</stp>
        <stp>H</stp>
        <stp>cols=15;rows=2</stp>
        <tr r="C70" s="28"/>
      </tp>
      <tp t="e">
        <v>#N/A</v>
        <stp/>
        <stp>##V3_BDHV12</stp>
        <stp>SAIC US Equity</stp>
        <stp>CF_INCR_ST_BORROW</stp>
        <stp>1/1/2002</stp>
        <stp>12/31/2016</stp>
        <stp>[telcomCOMPARITIVE_INCOME_AND_CASH_FLOW_STATEMENTS (1) (4).xlsx]INC ST BORROW!R90C3</stp>
        <stp>Period</stp>
        <stp>FY</stp>
        <stp>Currency</stp>
        <stp>USD</stp>
        <stp>Direction</stp>
        <stp>H</stp>
        <stp>cols=15;rows=2</stp>
        <tr r="C90" s="24"/>
      </tp>
      <tp t="e">
        <v>#N/A</v>
        <stp/>
        <stp>##V3_BDHV12</stp>
        <stp>KBR US Equity</stp>
        <stp>IS_NET_NON_OPER_LOSS</stp>
        <stp>1/1/2002</stp>
        <stp>12/31/2016</stp>
        <stp>[telcomCOMPARITIVE_INCOME_AND_CASH_FLOW_STATEMENTS (1) (4).xlsx]NET NON OPR LOSS!R80C3</stp>
        <stp>Period</stp>
        <stp>FY</stp>
        <stp>Currency</stp>
        <stp>USD</stp>
        <stp>Direction</stp>
        <stp>H</stp>
        <stp>cols=15;rows=2</stp>
        <tr r="C80" s="13"/>
      </tp>
      <tp t="e">
        <v>#N/A</v>
        <stp/>
        <stp>##V3_BDHV12</stp>
        <stp>MANT US Equity</stp>
        <stp>CF_FREE_CASH_FLOW</stp>
        <stp>1/1/2002</stp>
        <stp>12/31/2016</stp>
        <stp>[telcomCOMPARITIVE_INCOME_AND_CASH_FLOW_STATEMENTS (1) (4).xlsx]FREE CASH FLOW!R84C3</stp>
        <stp>Period</stp>
        <stp>FY</stp>
        <stp>Currency</stp>
        <stp>USD</stp>
        <stp>Direction</stp>
        <stp>H</stp>
        <stp>cols=15;rows=2</stp>
        <tr r="C84" s="18"/>
      </tp>
      <tp t="e">
        <v>#N/A</v>
        <stp/>
        <stp>##V3_BDHV12</stp>
        <stp>SAIC US Equity</stp>
        <stp>CF_OTHER_FNC_ACT</stp>
        <stp>1/1/2002</stp>
        <stp>12/31/2016</stp>
        <stp>[telcomCOMPARITIVE_INCOME_AND_CASH_FLOW_STATEMENTS (1) (4).xlsx]OTHER FINANCE ACT!R90C3</stp>
        <stp>Period</stp>
        <stp>FY</stp>
        <stp>Currency</stp>
        <stp>USD</stp>
        <stp>Direction</stp>
        <stp>H</stp>
        <stp>cols=15;rows=2</stp>
        <tr r="C90" s="29"/>
      </tp>
      <tp t="e">
        <v>#N/A</v>
        <stp/>
        <stp>##V3_BDHV12</stp>
        <stp>KBR US Equity</stp>
        <stp>CF_INCR_LT_BORROW</stp>
        <stp>1/1/2002</stp>
        <stp>12/31/2016</stp>
        <stp>[telcomCOMPARITIVE_INCOME_AND_CASH_FLOW_STATEMENTS (1) (4).xlsx]INC LT DEBT!R80C3</stp>
        <stp>Period</stp>
        <stp>FY</stp>
        <stp>Currency</stp>
        <stp>USD</stp>
        <stp>Direction</stp>
        <stp>H</stp>
        <stp>cols=15;rows=2</stp>
        <tr r="C80" s="25"/>
      </tp>
      <tp t="e">
        <v>#N/A</v>
        <stp/>
        <stp>##V3_BDHV12</stp>
        <stp>GD US Equity</stp>
        <stp>IS_NET_NON_OPER_LOSS</stp>
        <stp>1/1/2002</stp>
        <stp>12/31/2016</stp>
        <stp>[telcomCOMPARITIVE_INCOME_AND_CASH_FLOW_STATEMENTS (1) (4).xlsx]NET NON OPR LOSS!R76C3</stp>
        <stp>Period</stp>
        <stp>FY</stp>
        <stp>Currency</stp>
        <stp>USD</stp>
        <stp>Direction</stp>
        <stp>H</stp>
        <stp>cols=15;rows=2</stp>
        <tr r="C76" s="13"/>
      </tp>
      <tp t="e">
        <v>#N/A</v>
        <stp/>
        <stp>##V3_BDHV12</stp>
        <stp>GD US Equity</stp>
        <stp>SALES_PER_EMPL</stp>
        <stp>1/1/2002</stp>
        <stp>12/31/2016</stp>
        <stp>[telcomCOMPARITIVE_INCOME_AND_CASH_FLOW_STATEMENTS (1) (4).xlsx]SALES PER EE!R76C3</stp>
        <stp>Period</stp>
        <stp>FY</stp>
        <stp>Currency</stp>
        <stp>USD</stp>
        <stp>Direction</stp>
        <stp>H</stp>
        <stp>cols=15;rows=2</stp>
        <tr r="C76" s="15"/>
      </tp>
      <tp t="e">
        <v>#N/A</v>
        <stp/>
        <stp>##V3_BDHV12</stp>
        <stp>LDOS US Equity</stp>
        <stp>CF_FREE_CASH_FLOW</stp>
        <stp>1/1/2002</stp>
        <stp>12/31/2016</stp>
        <stp>[telcomCOMPARITIVE_INCOME_AND_CASH_FLOW_STATEMENTS (1) (4).xlsx]FREE CASH FLOW!R82C3</stp>
        <stp>Period</stp>
        <stp>FY</stp>
        <stp>Currency</stp>
        <stp>USD</stp>
        <stp>Direction</stp>
        <stp>H</stp>
        <stp>cols=15;rows=2</stp>
        <tr r="C82" s="18"/>
      </tp>
      <tp t="e">
        <v>#N/A</v>
        <stp/>
        <stp>##V3_BDHV12</stp>
        <stp>EIGI US Equity</stp>
        <stp>EBITDA</stp>
        <stp>1/1/2002</stp>
        <stp>12/31/2016</stp>
        <stp>[telcomCOMPARITIVE_INCOME_AND_CASH_FLOW_STATEMENTS (1) (4).xlsx]EBITDA!R70C3</stp>
        <stp>Period</stp>
        <stp>FY</stp>
        <stp>Currency</stp>
        <stp>USD</stp>
        <stp>Direction</stp>
        <stp>H</stp>
        <stp>cols=15;rows=2</stp>
        <tr r="C70" s="6"/>
      </tp>
      <tp t="e">
        <v>#N/A</v>
        <stp/>
        <stp>##V3_BDHV12</stp>
        <stp>FEYE US Equity</stp>
        <stp>CF_DISP_FIX_ASSET</stp>
        <stp>1/1/2002</stp>
        <stp>12/31/2016</stp>
        <stp>[telcomCOMPARITIVE_INCOME_AND_CASH_FLOW_STATEMENTS (1) (4).xlsx]DISP FIX ASSET!R74C3</stp>
        <stp>Period</stp>
        <stp>FY</stp>
        <stp>Currency</stp>
        <stp>USD</stp>
        <stp>Direction</stp>
        <stp>H</stp>
        <stp>cols=15;rows=2</stp>
        <tr r="C74" s="22"/>
      </tp>
      <tp t="e">
        <v>#N/A</v>
        <stp/>
        <stp>##V3_BDHV12</stp>
        <stp>SAIC US Equity</stp>
        <stp>CF_CASH_FROM_FNC_ACT</stp>
        <stp>1/1/2002</stp>
        <stp>12/31/2016</stp>
        <stp>[telcomCOMPARITIVE_INCOME_AND_CASH_FLOW_STATEMENTS (1) (4).xlsx]CASH FROM FINANCE ACT!R90C3</stp>
        <stp>Period</stp>
        <stp>FY</stp>
        <stp>Currency</stp>
        <stp>USD</stp>
        <stp>Direction</stp>
        <stp>H</stp>
        <stp>cols=15;rows=2</stp>
        <tr r="C90" s="28"/>
      </tp>
      <tp t="e">
        <v>#N/A</v>
        <stp/>
        <stp>##V3_BDHV12</stp>
        <stp>EIGI US Equity</stp>
        <stp>SALES_REV_TURN</stp>
        <stp>1/1/2002</stp>
        <stp>12/31/2016</stp>
        <stp>[telcomCOMPARITIVE_INCOME_AND_CASH_FLOW_STATEMENTS (1) (4).xlsx]REVENUES!R70C3</stp>
        <stp>Period</stp>
        <stp>FY</stp>
        <stp>Currency</stp>
        <stp>USD</stp>
        <stp>Direction</stp>
        <stp>H</stp>
        <stp>cols=15;rows=2</stp>
        <tr r="C70" s="2"/>
      </tp>
      <tp t="e">
        <v>#N/A</v>
        <stp/>
        <stp>##V3_BDHV12</stp>
        <stp>CACI US Equity</stp>
        <stp>SALES_REV_TURN</stp>
        <stp>1/1/2002</stp>
        <stp>12/31/2016</stp>
        <stp>[telcomCOMPARITIVE_INCOME_AND_CASH_FLOW_STATEMENTS (1) (4).xlsx]REVENUES!R62C3</stp>
        <stp>Period</stp>
        <stp>FY</stp>
        <stp>Currency</stp>
        <stp>USD</stp>
        <stp>Direction</stp>
        <stp>H</stp>
        <stp>cols=15;rows=2</stp>
        <tr r="C62" s="2"/>
      </tp>
      <tp t="e">
        <v>#N/A</v>
        <stp/>
        <stp>##V3_BDHV12</stp>
        <stp>ICFI US Equity</stp>
        <stp>SALES_REV_TURN</stp>
        <stp>1/1/2002</stp>
        <stp>12/31/2016</stp>
        <stp>[telcomCOMPARITIVE_INCOME_AND_CASH_FLOW_STATEMENTS (1) (4).xlsx]REVENUES!R78C3</stp>
        <stp>Period</stp>
        <stp>FY</stp>
        <stp>Currency</stp>
        <stp>USD</stp>
        <stp>Direction</stp>
        <stp>H</stp>
        <stp>cols=15;rows=2</stp>
        <tr r="C78" s="2"/>
      </tp>
      <tp t="e">
        <v>#N/A</v>
        <stp/>
        <stp>##V3_BDHV12</stp>
        <stp>0</stp>
        <stp>IS_INC_TAX_EXP</stp>
        <stp>1/1/2002</stp>
        <stp>12/31/2016</stp>
        <stp>[telcomCOMPARITIVE_INCOME_AND_CASH_FLOW_STATEMENTS (1) (4).xlsx]TAX EXP!R98C3</stp>
        <stp>Period</stp>
        <stp>FY</stp>
        <stp>Currency</stp>
        <stp>USD</stp>
        <stp>Direction</stp>
        <stp>H</stp>
        <tr r="C98" s="10"/>
      </tp>
      <tp t="e">
        <v>#N/A</v>
        <stp/>
        <stp>##V3_BDHV12</stp>
        <stp>0</stp>
        <stp>IS_INC_TAX_EXP</stp>
        <stp>1/1/2002</stp>
        <stp>12/31/2016</stp>
        <stp>[telcomCOMPARITIVE_INCOME_AND_CASH_FLOW_STATEMENTS (1) (4).xlsx]TAX EXP!R96C3</stp>
        <stp>Period</stp>
        <stp>FY</stp>
        <stp>Currency</stp>
        <stp>USD</stp>
        <stp>Direction</stp>
        <stp>H</stp>
        <tr r="C96" s="10"/>
      </tp>
      <tp t="e">
        <v>#N/A</v>
        <stp/>
        <stp>##V3_BDHV12</stp>
        <stp>0</stp>
        <stp>IS_INC_TAX_EXP</stp>
        <stp>1/1/2002</stp>
        <stp>12/31/2016</stp>
        <stp>[telcomCOMPARITIVE_INCOME_AND_CASH_FLOW_STATEMENTS (1) (4).xlsx]TAX EXP!R94C3</stp>
        <stp>Period</stp>
        <stp>FY</stp>
        <stp>Currency</stp>
        <stp>USD</stp>
        <stp>Direction</stp>
        <stp>H</stp>
        <tr r="C94" s="10"/>
      </tp>
      <tp t="e">
        <v>#N/A</v>
        <stp/>
        <stp>##V3_BDHV12</stp>
        <stp>GD US Equity</stp>
        <stp>CF_INCR_LT_BORROW</stp>
        <stp>1/1/2002</stp>
        <stp>12/31/2016</stp>
        <stp>[telcomCOMPARITIVE_INCOME_AND_CASH_FLOW_STATEMENTS (1) (4).xlsx]INC LT DEBT!R76C3</stp>
        <stp>Period</stp>
        <stp>FY</stp>
        <stp>Currency</stp>
        <stp>USD</stp>
        <stp>Direction</stp>
        <stp>H</stp>
        <stp>cols=15;rows=2</stp>
        <tr r="C76" s="25"/>
      </tp>
      <tp t="e">
        <v>#N/A</v>
        <stp/>
        <stp>##V3_BDHV12</stp>
        <stp>0</stp>
        <stp>IS_INC_TAX_EXP</stp>
        <stp>1/1/2002</stp>
        <stp>12/31/2016</stp>
        <stp>[telcomCOMPARITIVE_INCOME_AND_CASH_FLOW_STATEMENTS (1) (4).xlsx]TAX EXP!R92C3</stp>
        <stp>Period</stp>
        <stp>FY</stp>
        <stp>Currency</stp>
        <stp>USD</stp>
        <stp>Direction</stp>
        <stp>H</stp>
        <tr r="C92" s="10"/>
      </tp>
      <tp t="e">
        <v>#N/A</v>
        <stp/>
        <stp>##V3_BDHV12</stp>
        <stp>0</stp>
        <stp>EBITDA</stp>
        <stp>1/1/2002</stp>
        <stp>12/31/2016</stp>
        <stp>[telcomCOMPARITIVE_INCOME_AND_CASH_FLOW_STATEMENTS (1) (4).xlsx]EBITDA!R92C3</stp>
        <stp>Period</stp>
        <stp>FY</stp>
        <stp>Currency</stp>
        <stp>USD</stp>
        <stp>Direction</stp>
        <stp>H</stp>
        <tr r="C92" s="6"/>
      </tp>
      <tp t="e">
        <v>#N/A</v>
        <stp/>
        <stp>##V3_BDHV12</stp>
        <stp>0</stp>
        <stp>EBITDA</stp>
        <stp>1/1/2002</stp>
        <stp>12/31/2016</stp>
        <stp>[telcomCOMPARITIVE_INCOME_AND_CASH_FLOW_STATEMENTS (1) (4).xlsx]EBITDA!R96C3</stp>
        <stp>Period</stp>
        <stp>FY</stp>
        <stp>Currency</stp>
        <stp>USD</stp>
        <stp>Direction</stp>
        <stp>H</stp>
        <tr r="C96" s="6"/>
      </tp>
      <tp t="e">
        <v>#N/A</v>
        <stp/>
        <stp>##V3_BDHV12</stp>
        <stp>0</stp>
        <stp>EBITDA</stp>
        <stp>1/1/2002</stp>
        <stp>12/31/2016</stp>
        <stp>[telcomCOMPARITIVE_INCOME_AND_CASH_FLOW_STATEMENTS (1) (4).xlsx]EBITDA!R94C3</stp>
        <stp>Period</stp>
        <stp>FY</stp>
        <stp>Currency</stp>
        <stp>USD</stp>
        <stp>Direction</stp>
        <stp>H</stp>
        <tr r="C94" s="6"/>
      </tp>
      <tp t="e">
        <v>#N/A</v>
        <stp/>
        <stp>##V3_BDHV12</stp>
        <stp>0</stp>
        <stp>EBITDA</stp>
        <stp>1/1/2002</stp>
        <stp>12/31/2016</stp>
        <stp>[telcomCOMPARITIVE_INCOME_AND_CASH_FLOW_STATEMENTS (1) (4).xlsx]EBITDA!R98C3</stp>
        <stp>Period</stp>
        <stp>FY</stp>
        <stp>Currency</stp>
        <stp>USD</stp>
        <stp>Direction</stp>
        <stp>H</stp>
        <tr r="C98" s="6"/>
      </tp>
      <tp t="e">
        <v>#N/A</v>
        <stp/>
        <stp>##V3_BDHV12</stp>
        <stp>EGOV US Equity</stp>
        <stp>CF_DISP_FIX_ASSET</stp>
        <stp>1/1/2002</stp>
        <stp>12/31/2016</stp>
        <stp>[telcomCOMPARITIVE_INCOME_AND_CASH_FLOW_STATEMENTS (1) (4).xlsx]DISP FIX ASSET!R88C3</stp>
        <stp>Period</stp>
        <stp>FY</stp>
        <stp>Currency</stp>
        <stp>USD</stp>
        <stp>Direction</stp>
        <stp>H</stp>
        <stp>cols=15;rows=2</stp>
        <tr r="C88" s="22"/>
      </tp>
      <tp t="e">
        <v>#N/A</v>
        <stp/>
        <stp>##V3_BDHV12</stp>
        <stp>EIGI US Equity</stp>
        <stp>CF_DISP_FIX_ASSET</stp>
        <stp>1/1/2002</stp>
        <stp>12/31/2016</stp>
        <stp>[telcomCOMPARITIVE_INCOME_AND_CASH_FLOW_STATEMENTS (1) (4).xlsx]DISP FIX ASSET!R70C3</stp>
        <stp>Period</stp>
        <stp>FY</stp>
        <stp>Currency</stp>
        <stp>USD</stp>
        <stp>Direction</stp>
        <stp>H</stp>
        <stp>cols=15;rows=2</stp>
        <tr r="C70" s="22"/>
      </tp>
      <tp t="e">
        <v>#N/A</v>
        <stp/>
        <stp>##V3_BDHV12</stp>
        <stp>BAH US Equity</stp>
        <stp>CF_INCR_ST_BORROW</stp>
        <stp>1/1/2002</stp>
        <stp>12/31/2016</stp>
        <stp>[telcomCOMPARITIVE_INCOME_AND_CASH_FLOW_STATEMENTS (1) (4).xlsx]INC ST BORROW!R60C3</stp>
        <stp>Period</stp>
        <stp>FY</stp>
        <stp>Currency</stp>
        <stp>USD</stp>
        <stp>Direction</stp>
        <stp>H</stp>
        <stp>cols=15;rows=2</stp>
        <tr r="C60" s="24"/>
      </tp>
      <tp t="e">
        <v>#N/A</v>
        <stp/>
        <stp>##V3_BDHV12</stp>
        <stp>EGL US Equity</stp>
        <stp>SALES_REV_TURN</stp>
        <stp>1/1/2002</stp>
        <stp>12/31/2016</stp>
        <stp>[telcomCOMPARITIVE_INCOME_AND_CASH_FLOW_STATEMENTS (1) (4).xlsx]REVENUES!R72C3</stp>
        <stp>Period</stp>
        <stp>FY</stp>
        <stp>Currency</stp>
        <stp>USD</stp>
        <stp>Direction</stp>
        <stp>H</stp>
        <stp>cols=15;rows=2</stp>
        <tr r="C72" s="2"/>
      </tp>
      <tp t="e">
        <v>#N/A</v>
        <stp/>
        <stp>##V3_BDHV12</stp>
        <stp>GD US Equity</stp>
        <stp>CF_FREE_CASH_FLOW</stp>
        <stp>1/1/2002</stp>
        <stp>12/31/2016</stp>
        <stp>[telcomCOMPARITIVE_INCOME_AND_CASH_FLOW_STATEMENTS (1) (4).xlsx]FREE CASH FLOW!R76C3</stp>
        <stp>Period</stp>
        <stp>FY</stp>
        <stp>Currency</stp>
        <stp>USD</stp>
        <stp>Direction</stp>
        <stp>H</stp>
        <stp>cols=15;rows=2</stp>
        <tr r="C76" s="18"/>
      </tp>
      <tp t="e">
        <v>#N/A</v>
        <stp/>
        <stp>##V3_BDHV12</stp>
        <stp>0</stp>
        <stp>CF_CAP_EXPEND_PRPTY_ADD</stp>
        <stp>1/1/2002</stp>
        <stp>12/31/2016</stp>
        <stp>[telcomCOMPARITIVE_INCOME_AND_CASH_FLOW_STATEMENTS (1) (4).xlsx]CAP EX!R98C3</stp>
        <stp>Period</stp>
        <stp>FY</stp>
        <stp>Currency</stp>
        <stp>USD</stp>
        <stp>Direction</stp>
        <stp>H</stp>
        <tr r="C98" s="23"/>
      </tp>
      <tp t="e">
        <v>#N/A</v>
        <stp/>
        <stp>##V3_BDHV12</stp>
        <stp>0</stp>
        <stp>CF_CAP_EXPEND_PRPTY_ADD</stp>
        <stp>1/1/2002</stp>
        <stp>12/31/2016</stp>
        <stp>[telcomCOMPARITIVE_INCOME_AND_CASH_FLOW_STATEMENTS (1) (4).xlsx]CAP EX!R92C3</stp>
        <stp>Period</stp>
        <stp>FY</stp>
        <stp>Currency</stp>
        <stp>USD</stp>
        <stp>Direction</stp>
        <stp>H</stp>
        <tr r="C92" s="23"/>
      </tp>
      <tp t="e">
        <v>#N/A</v>
        <stp/>
        <stp>##V3_BDHV12</stp>
        <stp>0</stp>
        <stp>CF_CAP_EXPEND_PRPTY_ADD</stp>
        <stp>1/1/2002</stp>
        <stp>12/31/2016</stp>
        <stp>[telcomCOMPARITIVE_INCOME_AND_CASH_FLOW_STATEMENTS (1) (4).xlsx]CAP EX!R94C3</stp>
        <stp>Period</stp>
        <stp>FY</stp>
        <stp>Currency</stp>
        <stp>USD</stp>
        <stp>Direction</stp>
        <stp>H</stp>
        <tr r="C94" s="23"/>
      </tp>
      <tp t="e">
        <v>#N/A</v>
        <stp/>
        <stp>##V3_BDHV12</stp>
        <stp>0</stp>
        <stp>CF_CAP_EXPEND_PRPTY_ADD</stp>
        <stp>1/1/2002</stp>
        <stp>12/31/2016</stp>
        <stp>[telcomCOMPARITIVE_INCOME_AND_CASH_FLOW_STATEMENTS (1) (4).xlsx]CAP EX!R96C3</stp>
        <stp>Period</stp>
        <stp>FY</stp>
        <stp>Currency</stp>
        <stp>USD</stp>
        <stp>Direction</stp>
        <stp>H</stp>
        <tr r="C96" s="23"/>
      </tp>
      <tp t="e">
        <v>#N/A</v>
        <stp/>
        <stp>##V3_BDHV12</stp>
        <stp>ICFI US Equity</stp>
        <stp>CF_FREE_CASH_FLOW</stp>
        <stp>1/1/2002</stp>
        <stp>12/31/2016</stp>
        <stp>[telcomCOMPARITIVE_INCOME_AND_CASH_FLOW_STATEMENTS (1) (4).xlsx]FREE CASH FLOW!R78C3</stp>
        <stp>Period</stp>
        <stp>FY</stp>
        <stp>Currency</stp>
        <stp>USD</stp>
        <stp>Direction</stp>
        <stp>H</stp>
        <stp>cols=15;rows=2</stp>
        <tr r="C78" s="18"/>
      </tp>
      <tp t="e">
        <v>#N/A</v>
        <stp/>
        <stp>##V3_BDHV12</stp>
        <stp>CACI US Equity</stp>
        <stp>CF_DISP_FIX_ASSET</stp>
        <stp>1/1/2002</stp>
        <stp>12/31/2016</stp>
        <stp>[telcomCOMPARITIVE_INCOME_AND_CASH_FLOW_STATEMENTS (1) (4).xlsx]DISP FIX ASSET!R62C3</stp>
        <stp>Period</stp>
        <stp>FY</stp>
        <stp>Currency</stp>
        <stp>USD</stp>
        <stp>Direction</stp>
        <stp>H</stp>
        <stp>cols=15;rows=2</stp>
        <tr r="C62" s="22"/>
      </tp>
      <tp t="e">
        <v>#N/A</v>
        <stp/>
        <stp>##V3_BDHV12</stp>
        <stp>CSRA US Equity</stp>
        <stp>CF_DISP_FIX_ASSET</stp>
        <stp>1/1/2002</stp>
        <stp>12/31/2016</stp>
        <stp>[telcomCOMPARITIVE_INCOME_AND_CASH_FLOW_STATEMENTS (1) (4).xlsx]DISP FIX ASSET!R66C3</stp>
        <stp>Period</stp>
        <stp>FY</stp>
        <stp>Currency</stp>
        <stp>USD</stp>
        <stp>Direction</stp>
        <stp>H</stp>
        <stp>cols=15;rows=2</stp>
        <tr r="C66" s="22"/>
      </tp>
      <tp t="e">
        <v>#N/A</v>
        <stp/>
        <stp>##V3_BDHV12</stp>
        <stp>0</stp>
        <stp>CF_INCR_CAP_STOCK</stp>
        <stp>1/1/2002</stp>
        <stp>12/31/2016</stp>
        <stp>[telcomCOMPARITIVE_INCOME_AND_CASH_FLOW_STATEMENTS (1) (4).xlsx]INC CAP STOCK!R94C3</stp>
        <stp>Period</stp>
        <stp>FY</stp>
        <stp>Currency</stp>
        <stp>USD</stp>
        <stp>Direction</stp>
        <stp>H</stp>
        <tr r="C94" s="26"/>
      </tp>
      <tp t="e">
        <v>#N/A</v>
        <stp/>
        <stp>##V3_BDHV12</stp>
        <stp>0</stp>
        <stp>CF_INCR_CAP_STOCK</stp>
        <stp>1/1/2002</stp>
        <stp>12/31/2016</stp>
        <stp>[telcomCOMPARITIVE_INCOME_AND_CASH_FLOW_STATEMENTS (1) (4).xlsx]INC CAP STOCK!R96C3</stp>
        <stp>Period</stp>
        <stp>FY</stp>
        <stp>Currency</stp>
        <stp>USD</stp>
        <stp>Direction</stp>
        <stp>H</stp>
        <tr r="C96" s="26"/>
      </tp>
      <tp t="e">
        <v>#N/A</v>
        <stp/>
        <stp>##V3_BDHV12</stp>
        <stp>0</stp>
        <stp>CF_INCR_CAP_STOCK</stp>
        <stp>1/1/2002</stp>
        <stp>12/31/2016</stp>
        <stp>[telcomCOMPARITIVE_INCOME_AND_CASH_FLOW_STATEMENTS (1) (4).xlsx]INC CAP STOCK!R92C3</stp>
        <stp>Period</stp>
        <stp>FY</stp>
        <stp>Currency</stp>
        <stp>USD</stp>
        <stp>Direction</stp>
        <stp>H</stp>
        <tr r="C92" s="26"/>
      </tp>
      <tp t="e">
        <v>#N/A</v>
        <stp/>
        <stp>##V3_BDHV12</stp>
        <stp>0</stp>
        <stp>CF_INCR_CAP_STOCK</stp>
        <stp>1/1/2002</stp>
        <stp>12/31/2016</stp>
        <stp>[telcomCOMPARITIVE_INCOME_AND_CASH_FLOW_STATEMENTS (1) (4).xlsx]INC CAP STOCK!R98C3</stp>
        <stp>Period</stp>
        <stp>FY</stp>
        <stp>Currency</stp>
        <stp>USD</stp>
        <stp>Direction</stp>
        <stp>H</stp>
        <tr r="C98" s="26"/>
      </tp>
      <tp t="e">
        <v>#N/A</v>
        <stp/>
        <stp>##V3_BDHV12</stp>
        <stp>FEYE US Equity</stp>
        <stp>EQY_SH_OUT</stp>
        <stp>1/1/2002</stp>
        <stp>12/31/2016</stp>
        <stp>[telcomCOMPARITIVE_INCOME_AND_CASH_FLOW_STATEMENTS (1) (4).xlsx]EQTY SHARES OUT!R74C3</stp>
        <stp>Period</stp>
        <stp>FY</stp>
        <stp>Currency</stp>
        <stp>USD</stp>
        <stp>Direction</stp>
        <stp>H</stp>
        <stp>cols=15;rows=2</stp>
        <tr r="C74" s="34"/>
      </tp>
      <tp t="e">
        <v>#N/A</v>
        <stp/>
        <stp>##V3_BDHV12</stp>
        <stp>ICFI US Equity</stp>
        <stp>CF_INCR_ST_BORROW</stp>
        <stp>1/1/2002</stp>
        <stp>12/31/2016</stp>
        <stp>[telcomCOMPARITIVE_INCOME_AND_CASH_FLOW_STATEMENTS (1) (4).xlsx]INC ST BORROW!R78C3</stp>
        <stp>Period</stp>
        <stp>FY</stp>
        <stp>Currency</stp>
        <stp>USD</stp>
        <stp>Direction</stp>
        <stp>H</stp>
        <stp>cols=15;rows=2</stp>
        <tr r="C78" s="24"/>
      </tp>
      <tp t="e">
        <v>#N/A</v>
        <stp/>
        <stp>##V3_BDHV12</stp>
        <stp>CACI US Equity</stp>
        <stp>CF_INCR_ST_BORROW</stp>
        <stp>1/1/2002</stp>
        <stp>12/31/2016</stp>
        <stp>[telcomCOMPARITIVE_INCOME_AND_CASH_FLOW_STATEMENTS (1) (4).xlsx]INC ST BORROW!R62C3</stp>
        <stp>Period</stp>
        <stp>FY</stp>
        <stp>Currency</stp>
        <stp>USD</stp>
        <stp>Direction</stp>
        <stp>H</stp>
        <stp>cols=15;rows=2</stp>
        <tr r="C62" s="24"/>
      </tp>
      <tp t="e">
        <v>#N/A</v>
        <stp/>
        <stp>##V3_BDHV12</stp>
        <stp>EIGI US Equity</stp>
        <stp>CF_INCR_ST_BORROW</stp>
        <stp>1/1/2002</stp>
        <stp>12/31/2016</stp>
        <stp>[telcomCOMPARITIVE_INCOME_AND_CASH_FLOW_STATEMENTS (1) (4).xlsx]INC ST BORROW!R70C3</stp>
        <stp>Period</stp>
        <stp>FY</stp>
        <stp>Currency</stp>
        <stp>USD</stp>
        <stp>Direction</stp>
        <stp>H</stp>
        <stp>cols=15;rows=2</stp>
        <tr r="C70" s="24"/>
      </tp>
      <tp t="e">
        <v>#N/A</v>
        <stp/>
        <stp>##V3_BDHV12</stp>
        <stp>MMS US Equity</stp>
        <stp>IS_NET_NON_OPER_LOSS</stp>
        <stp>1/1/2002</stp>
        <stp>12/31/2016</stp>
        <stp>[telcomCOMPARITIVE_INCOME_AND_CASH_FLOW_STATEMENTS (1) (4).xlsx]NET NON OPR LOSS!R86C3</stp>
        <stp>Period</stp>
        <stp>FY</stp>
        <stp>Currency</stp>
        <stp>USD</stp>
        <stp>Direction</stp>
        <stp>H</stp>
        <stp>cols=15;rows=2</stp>
        <tr r="C86" s="13"/>
      </tp>
      <tp t="e">
        <v>#N/A</v>
        <stp/>
        <stp>##V3_BDHV12</stp>
        <stp>EGL US Equity</stp>
        <stp>CF_FREE_CASH_FLOW</stp>
        <stp>1/1/2002</stp>
        <stp>12/31/2016</stp>
        <stp>[telcomCOMPARITIVE_INCOME_AND_CASH_FLOW_STATEMENTS (1) (4).xlsx]FREE CASH FLOW!R72C3</stp>
        <stp>Period</stp>
        <stp>FY</stp>
        <stp>Currency</stp>
        <stp>USD</stp>
        <stp>Direction</stp>
        <stp>H</stp>
        <stp>cols=15;rows=2</stp>
        <tr r="C72" s="18"/>
      </tp>
      <tp t="e">
        <v>#N/A</v>
        <stp/>
        <stp>##V3_BDHV12</stp>
        <stp>KBR US Equity</stp>
        <stp>CF_FREE_CASH_FLOW</stp>
        <stp>1/1/2002</stp>
        <stp>12/31/2016</stp>
        <stp>[telcomCOMPARITIVE_INCOME_AND_CASH_FLOW_STATEMENTS (1) (4).xlsx]FREE CASH FLOW!R80C3</stp>
        <stp>Period</stp>
        <stp>FY</stp>
        <stp>Currency</stp>
        <stp>USD</stp>
        <stp>Direction</stp>
        <stp>H</stp>
        <stp>cols=15;rows=2</stp>
        <tr r="C80" s="18"/>
      </tp>
      <tp t="e">
        <v>#N/A</v>
        <stp/>
        <stp>##V3_BDHV12</stp>
        <stp>BAH US Equity</stp>
        <stp>CF_FREE_CASH_FLOW</stp>
        <stp>1/1/2002</stp>
        <stp>12/31/2016</stp>
        <stp>[telcomCOMPARITIVE_INCOME_AND_CASH_FLOW_STATEMENTS (1) (4).xlsx]FREE CASH FLOW!R60C3</stp>
        <stp>Period</stp>
        <stp>FY</stp>
        <stp>Currency</stp>
        <stp>USD</stp>
        <stp>Direction</stp>
        <stp>H</stp>
        <stp>cols=15;rows=2</stp>
        <tr r="C60" s="18"/>
      </tp>
      <tp t="e">
        <v>#N/A</v>
        <stp/>
        <stp>##V3_BDHV12</stp>
        <stp>CUB US Equity</stp>
        <stp>CF_FREE_CASH_FLOW</stp>
        <stp>1/1/2002</stp>
        <stp>12/31/2016</stp>
        <stp>[telcomCOMPARITIVE_INCOME_AND_CASH_FLOW_STATEMENTS (1) (4).xlsx]FREE CASH FLOW!R68C3</stp>
        <stp>Period</stp>
        <stp>FY</stp>
        <stp>Currency</stp>
        <stp>USD</stp>
        <stp>Direction</stp>
        <stp>H</stp>
        <stp>cols=15;rows=2</stp>
        <tr r="C68" s="18"/>
      </tp>
      <tp t="e">
        <v>#N/A</v>
        <stp/>
        <stp>##V3_BDHV12</stp>
        <stp>CDW US Equity</stp>
        <stp>CF_FREE_CASH_FLOW</stp>
        <stp>1/1/2002</stp>
        <stp>12/31/2016</stp>
        <stp>[telcomCOMPARITIVE_INCOME_AND_CASH_FLOW_STATEMENTS (1) (4).xlsx]FREE CASH FLOW!R64C3</stp>
        <stp>Period</stp>
        <stp>FY</stp>
        <stp>Currency</stp>
        <stp>USD</stp>
        <stp>Direction</stp>
        <stp>H</stp>
        <stp>cols=15;rows=2</stp>
        <tr r="C64" s="18"/>
      </tp>
      <tp t="e">
        <v>#N/A</v>
        <stp/>
        <stp>##V3_BDHV12</stp>
        <stp>MMS US Equity</stp>
        <stp>CF_FREE_CASH_FLOW</stp>
        <stp>1/1/2002</stp>
        <stp>12/31/2016</stp>
        <stp>[telcomCOMPARITIVE_INCOME_AND_CASH_FLOW_STATEMENTS (1) (4).xlsx]FREE CASH FLOW!R86C3</stp>
        <stp>Period</stp>
        <stp>FY</stp>
        <stp>Currency</stp>
        <stp>USD</stp>
        <stp>Direction</stp>
        <stp>H</stp>
        <stp>cols=15;rows=2</stp>
        <tr r="C86" s="18"/>
      </tp>
      <tp t="e">
        <v>#N/A</v>
        <stp/>
        <stp>##V3_BDHV12</stp>
        <stp>MANT US Equity</stp>
        <stp>CF_CASH_FROM_FNC_ACT</stp>
        <stp>1/1/2002</stp>
        <stp>12/31/2016</stp>
        <stp>[telcomCOMPARITIVE_INCOME_AND_CASH_FLOW_STATEMENTS (1) (4).xlsx]CASH FROM FINANCE ACT!R84C3</stp>
        <stp>Period</stp>
        <stp>FY</stp>
        <stp>Currency</stp>
        <stp>USD</stp>
        <stp>Direction</stp>
        <stp>H</stp>
        <stp>cols=15;rows=2</stp>
        <tr r="C84" s="28"/>
      </tp>
      <tp t="e">
        <v>#N/A</v>
        <stp/>
        <stp>##V3_BDHV12</stp>
        <stp>EGOV US Equity</stp>
        <stp>CF_OTHER_FNC_ACT</stp>
        <stp>1/1/2002</stp>
        <stp>12/31/2016</stp>
        <stp>[telcomCOMPARITIVE_INCOME_AND_CASH_FLOW_STATEMENTS (1) (4).xlsx]OTHER FINANCE ACT!R88C3</stp>
        <stp>Period</stp>
        <stp>FY</stp>
        <stp>Currency</stp>
        <stp>USD</stp>
        <stp>Direction</stp>
        <stp>H</stp>
        <stp>cols=15;rows=2</stp>
        <tr r="C88" s="29"/>
      </tp>
      <tp t="e">
        <v>#N/A</v>
        <stp/>
        <stp>##V3_BDHV12</stp>
        <stp>LDOS US Equity</stp>
        <stp>CF_OTHER_FNC_ACT</stp>
        <stp>1/1/2002</stp>
        <stp>12/31/2016</stp>
        <stp>[telcomCOMPARITIVE_INCOME_AND_CASH_FLOW_STATEMENTS (1) (4).xlsx]OTHER FINANCE ACT!R82C3</stp>
        <stp>Period</stp>
        <stp>FY</stp>
        <stp>Currency</stp>
        <stp>USD</stp>
        <stp>Direction</stp>
        <stp>H</stp>
        <stp>cols=15;rows=2</stp>
        <tr r="C82" s="29"/>
      </tp>
      <tp t="e">
        <v>#N/A</v>
        <stp/>
        <stp>##V3_BDHV12</stp>
        <stp>EGL US Equity</stp>
        <stp>CF_INCR_ST_BORROW</stp>
        <stp>1/1/2002</stp>
        <stp>12/31/2016</stp>
        <stp>[telcomCOMPARITIVE_INCOME_AND_CASH_FLOW_STATEMENTS (1) (4).xlsx]INC ST BORROW!R72C3</stp>
        <stp>Period</stp>
        <stp>FY</stp>
        <stp>Currency</stp>
        <stp>USD</stp>
        <stp>Direction</stp>
        <stp>H</stp>
        <stp>cols=15;rows=2</stp>
        <tr r="C72" s="24"/>
      </tp>
      <tp t="e">
        <v>#N/A</v>
        <stp/>
        <stp>##V3_BDHV12</stp>
        <stp>MMS US Equity</stp>
        <stp>CF_INCR_LT_BORROW</stp>
        <stp>1/1/2002</stp>
        <stp>12/31/2016</stp>
        <stp>[telcomCOMPARITIVE_INCOME_AND_CASH_FLOW_STATEMENTS (1) (4).xlsx]INC LT DEBT!R86C3</stp>
        <stp>Period</stp>
        <stp>FY</stp>
        <stp>Currency</stp>
        <stp>USD</stp>
        <stp>Direction</stp>
        <stp>H</stp>
        <stp>cols=15;rows=2</stp>
        <tr r="C86" s="25"/>
      </tp>
      <tp t="e">
        <v>#N/A</v>
        <stp/>
        <stp>##V3_BDHV12</stp>
        <stp>LDOS US Equity</stp>
        <stp>CF_CASH_FROM_FNC_ACT</stp>
        <stp>1/1/2002</stp>
        <stp>12/31/2016</stp>
        <stp>[telcomCOMPARITIVE_INCOME_AND_CASH_FLOW_STATEMENTS (1) (4).xlsx]CASH FROM FINANCE ACT!R82C3</stp>
        <stp>Period</stp>
        <stp>FY</stp>
        <stp>Currency</stp>
        <stp>USD</stp>
        <stp>Direction</stp>
        <stp>H</stp>
        <stp>cols=15;rows=2</stp>
        <tr r="C82" s="28"/>
      </tp>
      <tp t="e">
        <v>#N/A</v>
        <stp/>
        <stp>##V3_BDHV12</stp>
        <stp>EGOV US Equity</stp>
        <stp>CF_CASH_FROM_FNC_ACT</stp>
        <stp>1/1/2002</stp>
        <stp>12/31/2016</stp>
        <stp>[telcomCOMPARITIVE_INCOME_AND_CASH_FLOW_STATEMENTS (1) (4).xlsx]CASH FROM FINANCE ACT!R88C3</stp>
        <stp>Period</stp>
        <stp>FY</stp>
        <stp>Currency</stp>
        <stp>USD</stp>
        <stp>Direction</stp>
        <stp>H</stp>
        <stp>cols=15;rows=2</stp>
        <tr r="C88" s="28"/>
      </tp>
      <tp t="e">
        <v>#N/A</v>
        <stp/>
        <stp>##V3_BDHV12</stp>
        <stp>MANT US Equity</stp>
        <stp>CF_OTHER_FNC_ACT</stp>
        <stp>1/1/2002</stp>
        <stp>12/31/2016</stp>
        <stp>[telcomCOMPARITIVE_INCOME_AND_CASH_FLOW_STATEMENTS (1) (4).xlsx]OTHER FINANCE ACT!R84C3</stp>
        <stp>Period</stp>
        <stp>FY</stp>
        <stp>Currency</stp>
        <stp>USD</stp>
        <stp>Direction</stp>
        <stp>H</stp>
        <stp>cols=15;rows=2</stp>
        <tr r="C84" s="29"/>
      </tp>
    </main>
    <main first="bloomberg.rtd">
      <tp t="e">
        <v>#N/A</v>
        <stp/>
        <stp>##V3_BDHV12</stp>
        <stp>ICFI US Equity</stp>
        <stp>IS_INT_EXPENSE</stp>
        <stp>1/1/2002</stp>
        <stp>12/31/2016</stp>
        <stp>[telcomCOMPARITIVE_INCOME_AND_CASH_FLOW_STATEMENTS (1) (4).xlsx]INT EXP!R78C3</stp>
        <stp>Period</stp>
        <stp>FY</stp>
        <stp>Currency</stp>
        <stp>USD</stp>
        <stp>Direction</stp>
        <stp>H</stp>
        <stp>cols=15;rows=2</stp>
        <tr r="C78" s="9"/>
      </tp>
      <tp t="e">
        <v>#N/A</v>
        <stp/>
        <stp>##V3_BDHV12</stp>
        <stp>BAH US Equity</stp>
        <stp>CF_DVD_PAID</stp>
        <stp>1/1/2002</stp>
        <stp>12/31/2016</stp>
        <stp>[telcomCOMPARITIVE_INCOME_AND_CASH_FLOW_STATEMENTS (1) (4).xlsx]DIVIDEND PAID!R60C3</stp>
        <stp>Period</stp>
        <stp>FY</stp>
        <stp>Currency</stp>
        <stp>USD</stp>
        <stp>Direction</stp>
        <stp>H</stp>
        <stp>cols=15;rows=2</stp>
        <tr r="C60" s="32"/>
      </tp>
      <tp t="e">
        <v>#N/A</v>
        <stp/>
        <stp>##V3_BDHV12</stp>
        <stp>EIGI US Equity</stp>
        <stp>IS_INT_EXPENSE</stp>
        <stp>1/1/2002</stp>
        <stp>12/31/2016</stp>
        <stp>[telcomCOMPARITIVE_INCOME_AND_CASH_FLOW_STATEMENTS (1) (4).xlsx]INT EXP!R70C3</stp>
        <stp>Period</stp>
        <stp>FY</stp>
        <stp>Currency</stp>
        <stp>USD</stp>
        <stp>Direction</stp>
        <stp>H</stp>
        <stp>cols=15;rows=2</stp>
        <tr r="C70" s="9"/>
      </tp>
      <tp t="e">
        <v>#N/A</v>
        <stp/>
        <stp>##V3_BDHV12</stp>
        <stp>CUB US Equity</stp>
        <stp>CF_DVD_PAID</stp>
        <stp>1/1/2002</stp>
        <stp>12/31/2016</stp>
        <stp>[telcomCOMPARITIVE_INCOME_AND_CASH_FLOW_STATEMENTS (1) (4).xlsx]DIVIDEND PAID!R68C3</stp>
        <stp>Period</stp>
        <stp>FY</stp>
        <stp>Currency</stp>
        <stp>USD</stp>
        <stp>Direction</stp>
        <stp>H</stp>
        <stp>cols=15;rows=2</stp>
        <tr r="C68" s="32"/>
      </tp>
      <tp t="e">
        <v>#N/A</v>
        <stp/>
        <stp>##V3_BDHV12</stp>
        <stp>CDW US Equity</stp>
        <stp>CF_DVD_PAID</stp>
        <stp>1/1/2002</stp>
        <stp>12/31/2016</stp>
        <stp>[telcomCOMPARITIVE_INCOME_AND_CASH_FLOW_STATEMENTS (1) (4).xlsx]DIVIDEND PAID!R64C3</stp>
        <stp>Period</stp>
        <stp>FY</stp>
        <stp>Currency</stp>
        <stp>USD</stp>
        <stp>Direction</stp>
        <stp>H</stp>
        <stp>cols=15;rows=2</stp>
        <tr r="C64" s="32"/>
      </tp>
      <tp t="e">
        <v>#N/A</v>
        <stp/>
        <stp>##V3_BDHV12</stp>
        <stp>CACI US Equity</stp>
        <stp>IS_INC_TAX_EXP</stp>
        <stp>1/1/2002</stp>
        <stp>12/31/2016</stp>
        <stp>[telcomCOMPARITIVE_INCOME_AND_CASH_FLOW_STATEMENTS (1) (4).xlsx]TAX EXP!R62C3</stp>
        <stp>Period</stp>
        <stp>FY</stp>
        <stp>Currency</stp>
        <stp>USD</stp>
        <stp>Direction</stp>
        <stp>H</stp>
        <stp>cols=15;rows=2</stp>
        <tr r="C62" s="10"/>
      </tp>
      <tp t="e">
        <v>#N/A</v>
        <stp/>
        <stp>##V3_BDHV12</stp>
        <stp>EGL US Equity</stp>
        <stp>NUMBER_SHAREHOLDERS</stp>
        <stp>1/1/2002</stp>
        <stp>12/31/2016</stp>
        <stp>[telcomCOMPARITIVE_INCOME_AND_CASH_FLOW_STATEMENTS (1) (4).xlsx]SHAREHOLDERS!R72C3</stp>
        <stp>Period</stp>
        <stp>FY</stp>
        <stp>Currency</stp>
        <stp>USD</stp>
        <stp>Direction</stp>
        <stp>H</stp>
        <tr r="C72" s="33"/>
      </tp>
      <tp t="e">
        <v>#N/A</v>
        <stp/>
        <stp>##V3_BDHV12</stp>
        <stp>BAH US Equity</stp>
        <stp>CF_DECR_CAP_STOCK</stp>
        <stp>1/1/2002</stp>
        <stp>12/31/2016</stp>
        <stp>[telcomCOMPARITIVE_INCOME_AND_CASH_FLOW_STATEMENTS (1) (4).xlsx]DECR IN CAP STOCK!R60C3</stp>
        <stp>Period</stp>
        <stp>FY</stp>
        <stp>Currency</stp>
        <stp>USD</stp>
        <stp>Direction</stp>
        <stp>H</stp>
        <stp>cols=15;rows=2</stp>
        <tr r="C60" s="31"/>
      </tp>
      <tp t="e">
        <v>#N/A</v>
        <stp/>
        <stp>##V3_BDHV12</stp>
        <stp>KBR US Equity</stp>
        <stp>NUMBER_SHAREHOLDERS</stp>
        <stp>1/1/2002</stp>
        <stp>12/31/2016</stp>
        <stp>[telcomCOMPARITIVE_INCOME_AND_CASH_FLOW_STATEMENTS (1) (4).xlsx]SHAREHOLDERS!R80C3</stp>
        <stp>Period</stp>
        <stp>FY</stp>
        <stp>Currency</stp>
        <stp>USD</stp>
        <stp>Direction</stp>
        <stp>H</stp>
        <tr r="C80" s="33"/>
      </tp>
      <tp t="e">
        <v>#N/A</v>
        <stp/>
        <stp>##V3_BDHV12</stp>
        <stp>CSRA US Equity</stp>
        <stp>CF_DVD_PAID</stp>
        <stp>1/1/2002</stp>
        <stp>12/31/2016</stp>
        <stp>[telcomCOMPARITIVE_INCOME_AND_CASH_FLOW_STATEMENTS (1) (4).xlsx]DIVIDEND PAID!R66C3</stp>
        <stp>Period</stp>
        <stp>FY</stp>
        <stp>Currency</stp>
        <stp>USD</stp>
        <stp>Direction</stp>
        <stp>H</stp>
        <stp>cols=15;rows=2</stp>
        <tr r="C66" s="32"/>
      </tp>
      <tp t="e">
        <v>#N/A</v>
        <stp/>
        <stp>##V3_BDHV12</stp>
        <stp>BAH US Equity</stp>
        <stp>NUMBER_SHAREHOLDERS</stp>
        <stp>1/1/2002</stp>
        <stp>12/31/2016</stp>
        <stp>[telcomCOMPARITIVE_INCOME_AND_CASH_FLOW_STATEMENTS (1) (4).xlsx]SHAREHOLDERS!R60C3</stp>
        <stp>Period</stp>
        <stp>FY</stp>
        <stp>Currency</stp>
        <stp>USD</stp>
        <stp>Direction</stp>
        <stp>H</stp>
        <tr r="C60" s="33"/>
      </tp>
      <tp t="e">
        <v>#N/A</v>
        <stp/>
        <stp>##V3_BDHV12</stp>
        <stp>0</stp>
        <stp>SALES_PER_EMPL</stp>
        <stp>1/1/2002</stp>
        <stp>12/31/2016</stp>
        <stp>[telcomCOMPARITIVE_INCOME_AND_CASH_FLOW_STATEMENTS (1) (4).xlsx]SALES PER EE!R98C3</stp>
        <stp>Period</stp>
        <stp>FY</stp>
        <stp>Currency</stp>
        <stp>USD</stp>
        <stp>Direction</stp>
        <stp>H</stp>
        <tr r="C98" s="15"/>
      </tp>
      <tp t="e">
        <v>#N/A</v>
        <stp/>
        <stp>##V3_BDHV12</stp>
        <stp>0</stp>
        <stp>SALES_PER_EMPL</stp>
        <stp>1/1/2002</stp>
        <stp>12/31/2016</stp>
        <stp>[telcomCOMPARITIVE_INCOME_AND_CASH_FLOW_STATEMENTS (1) (4).xlsx]SALES PER EE!R92C3</stp>
        <stp>Period</stp>
        <stp>FY</stp>
        <stp>Currency</stp>
        <stp>USD</stp>
        <stp>Direction</stp>
        <stp>H</stp>
        <tr r="C92" s="15"/>
      </tp>
      <tp t="e">
        <v>#N/A</v>
        <stp/>
        <stp>##V3_BDHV12</stp>
        <stp>0</stp>
        <stp>SALES_PER_EMPL</stp>
        <stp>1/1/2002</stp>
        <stp>12/31/2016</stp>
        <stp>[telcomCOMPARITIVE_INCOME_AND_CASH_FLOW_STATEMENTS (1) (4).xlsx]SALES PER EE!R96C3</stp>
        <stp>Period</stp>
        <stp>FY</stp>
        <stp>Currency</stp>
        <stp>USD</stp>
        <stp>Direction</stp>
        <stp>H</stp>
        <tr r="C96" s="15"/>
      </tp>
      <tp t="e">
        <v>#N/A</v>
        <stp/>
        <stp>##V3_BDHV12</stp>
        <stp>0</stp>
        <stp>SALES_PER_EMPL</stp>
        <stp>1/1/2002</stp>
        <stp>12/31/2016</stp>
        <stp>[telcomCOMPARITIVE_INCOME_AND_CASH_FLOW_STATEMENTS (1) (4).xlsx]SALES PER EE!R94C3</stp>
        <stp>Period</stp>
        <stp>FY</stp>
        <stp>Currency</stp>
        <stp>USD</stp>
        <stp>Direction</stp>
        <stp>H</stp>
        <tr r="C94" s="15"/>
      </tp>
      <tp t="e">
        <v>#N/A</v>
        <stp/>
        <stp>##V3_BDHV12</stp>
        <stp>CACI US Equity</stp>
        <stp>IS_INT_EXPENSE</stp>
        <stp>1/1/2002</stp>
        <stp>12/31/2016</stp>
        <stp>[telcomCOMPARITIVE_INCOME_AND_CASH_FLOW_STATEMENTS (1) (4).xlsx]INT EXP!R62C3</stp>
        <stp>Period</stp>
        <stp>FY</stp>
        <stp>Currency</stp>
        <stp>USD</stp>
        <stp>Direction</stp>
        <stp>H</stp>
        <stp>cols=15;rows=2</stp>
        <tr r="C62" s="9"/>
      </tp>
      <tp t="e">
        <v>#N/A</v>
        <stp/>
        <stp>##V3_BDHV12</stp>
        <stp>SAIC US Equity</stp>
        <stp>MKT_VAL_OF_EQY</stp>
        <stp>1/1/2002</stp>
        <stp>12/31/2016</stp>
        <stp>[telcomCOMPARITIVE_INCOME_AND_CASH_FLOW_STATEMENTS (1) (4).xlsx]INPUT!R90C3</stp>
        <stp>Period</stp>
        <stp>FY</stp>
        <stp>Currency</stp>
        <stp>USD</stp>
        <stp>Direction</stp>
        <stp>H</stp>
        <stp>cols=15;rows=2</stp>
        <tr r="C90" s="1"/>
      </tp>
      <tp t="e">
        <v>#N/A</v>
        <stp/>
        <stp>##V3_BDHV12</stp>
        <stp>MMS US Equity</stp>
        <stp>NUMBER_SHAREHOLDERS</stp>
        <stp>1/1/2002</stp>
        <stp>12/31/2016</stp>
        <stp>[telcomCOMPARITIVE_INCOME_AND_CASH_FLOW_STATEMENTS (1) (4).xlsx]SHAREHOLDERS!R86C3</stp>
        <stp>Period</stp>
        <stp>FY</stp>
        <stp>Currency</stp>
        <stp>USD</stp>
        <stp>Direction</stp>
        <stp>H</stp>
        <tr r="C86" s="33"/>
      </tp>
      <tp t="e">
        <v>#N/A</v>
        <stp/>
        <stp>##V3_BDHV12</stp>
        <stp>CDW US Equity</stp>
        <stp>NUMBER_SHAREHOLDERS</stp>
        <stp>1/1/2002</stp>
        <stp>12/31/2016</stp>
        <stp>[telcomCOMPARITIVE_INCOME_AND_CASH_FLOW_STATEMENTS (1) (4).xlsx]SHAREHOLDERS!R64C3</stp>
        <stp>Period</stp>
        <stp>FY</stp>
        <stp>Currency</stp>
        <stp>USD</stp>
        <stp>Direction</stp>
        <stp>H</stp>
        <tr r="C64" s="33"/>
      </tp>
      <tp t="e">
        <v>#N/A</v>
        <stp/>
        <stp>##V3_BDHV12</stp>
        <stp>CUB US Equity</stp>
        <stp>NUMBER_SHAREHOLDERS</stp>
        <stp>1/1/2002</stp>
        <stp>12/31/2016</stp>
        <stp>[telcomCOMPARITIVE_INCOME_AND_CASH_FLOW_STATEMENTS (1) (4).xlsx]SHAREHOLDERS!R68C3</stp>
        <stp>Period</stp>
        <stp>FY</stp>
        <stp>Currency</stp>
        <stp>USD</stp>
        <stp>Direction</stp>
        <stp>H</stp>
        <tr r="C68" s="33"/>
      </tp>
      <tp t="e">
        <v>#N/A</v>
        <stp/>
        <stp>##V3_BDHV12</stp>
        <stp>CACI US Equity</stp>
        <stp>CF_DECR_CAP_STOCK</stp>
        <stp>1/1/2002</stp>
        <stp>12/31/2016</stp>
        <stp>[telcomCOMPARITIVE_INCOME_AND_CASH_FLOW_STATEMENTS (1) (4).xlsx]DECR IN CAP STOCK!R62C3</stp>
        <stp>Period</stp>
        <stp>FY</stp>
        <stp>Currency</stp>
        <stp>USD</stp>
        <stp>Direction</stp>
        <stp>H</stp>
        <stp>cols=15;rows=2</stp>
        <tr r="C62" s="31"/>
      </tp>
      <tp t="e">
        <v>#N/A</v>
        <stp/>
        <stp>##V3_BDHV12</stp>
        <stp>EIGI US Equity</stp>
        <stp>CF_DECR_CAP_STOCK</stp>
        <stp>1/1/2002</stp>
        <stp>12/31/2016</stp>
        <stp>[telcomCOMPARITIVE_INCOME_AND_CASH_FLOW_STATEMENTS (1) (4).xlsx]DECR IN CAP STOCK!R70C3</stp>
        <stp>Period</stp>
        <stp>FY</stp>
        <stp>Currency</stp>
        <stp>USD</stp>
        <stp>Direction</stp>
        <stp>H</stp>
        <stp>cols=15;rows=2</stp>
        <tr r="C70" s="31"/>
      </tp>
      <tp t="e">
        <v>#N/A</v>
        <stp/>
        <stp>##V3_BDHV12</stp>
        <stp>ICFI US Equity</stp>
        <stp>CF_DECR_CAP_STOCK</stp>
        <stp>1/1/2002</stp>
        <stp>12/31/2016</stp>
        <stp>[telcomCOMPARITIVE_INCOME_AND_CASH_FLOW_STATEMENTS (1) (4).xlsx]DECR IN CAP STOCK!R78C3</stp>
        <stp>Period</stp>
        <stp>FY</stp>
        <stp>Currency</stp>
        <stp>USD</stp>
        <stp>Direction</stp>
        <stp>H</stp>
        <stp>cols=15;rows=2</stp>
        <tr r="C78" s="31"/>
      </tp>
      <tp t="e">
        <v>#N/A</v>
        <stp/>
        <stp>##V3_BDHV12</stp>
        <stp>MMS US Equity</stp>
        <stp>IS_INC_BEF_XO_ITEM</stp>
        <stp>1/1/2002</stp>
        <stp>12/31/2016</stp>
        <stp>[telcomCOMPARITIVE_INCOME_AND_CASH_FLOW_STATEMENTS (1) (4).xlsx]INC BEF XO ITEM!R86C3</stp>
        <stp>Period</stp>
        <stp>FY</stp>
        <stp>Currency</stp>
        <stp>USD</stp>
        <stp>Direction</stp>
        <stp>H</stp>
        <stp>cols=15;rows=2</stp>
        <tr r="C86" s="11"/>
      </tp>
      <tp t="e">
        <v>#N/A</v>
        <stp/>
        <stp>##V3_BDHV12</stp>
        <stp>EIGI US Equity</stp>
        <stp>IS_INC_TAX_EXP</stp>
        <stp>1/1/2002</stp>
        <stp>12/31/2016</stp>
        <stp>[telcomCOMPARITIVE_INCOME_AND_CASH_FLOW_STATEMENTS (1) (4).xlsx]TAX EXP!R70C3</stp>
        <stp>Period</stp>
        <stp>FY</stp>
        <stp>Currency</stp>
        <stp>USD</stp>
        <stp>Direction</stp>
        <stp>H</stp>
        <stp>cols=15;rows=2</stp>
        <tr r="C70" s="10"/>
      </tp>
      <tp t="e">
        <v>#N/A</v>
        <stp/>
        <stp>##V3_BDHV12</stp>
        <stp>EGL US Equity</stp>
        <stp>CF_DECR_CAP_STOCK</stp>
        <stp>1/1/2002</stp>
        <stp>12/31/2016</stp>
        <stp>[telcomCOMPARITIVE_INCOME_AND_CASH_FLOW_STATEMENTS (1) (4).xlsx]DECR IN CAP STOCK!R72C3</stp>
        <stp>Period</stp>
        <stp>FY</stp>
        <stp>Currency</stp>
        <stp>USD</stp>
        <stp>Direction</stp>
        <stp>H</stp>
        <stp>cols=15;rows=2</stp>
        <tr r="C72" s="31"/>
      </tp>
      <tp t="e">
        <v>#N/A</v>
        <stp/>
        <stp>##V3_BDHV12</stp>
        <stp>ICFI US Equity</stp>
        <stp>IS_INC_TAX_EXP</stp>
        <stp>1/1/2002</stp>
        <stp>12/31/2016</stp>
        <stp>[telcomCOMPARITIVE_INCOME_AND_CASH_FLOW_STATEMENTS (1) (4).xlsx]TAX EXP!R78C3</stp>
        <stp>Period</stp>
        <stp>FY</stp>
        <stp>Currency</stp>
        <stp>USD</stp>
        <stp>Direction</stp>
        <stp>H</stp>
        <stp>cols=15;rows=2</stp>
        <tr r="C78" s="10"/>
      </tp>
      <tp t="e">
        <v>#N/A</v>
        <stp/>
        <stp>##V3_BDHV12</stp>
        <stp>CSRA US Equity</stp>
        <stp>IS_XO_LOSS_BEF_TAX_EFF</stp>
        <stp>1/1/2002</stp>
        <stp>12/31/2016</stp>
        <stp>[telcomCOMPARITIVE_INCOME_AND_CASH_FLOW_STATEMENTS (1) (4).xlsx]XO LOSS BEF TAX!R66C3</stp>
        <stp>Period</stp>
        <stp>FY</stp>
        <stp>Currency</stp>
        <stp>USD</stp>
        <stp>Direction</stp>
        <stp>H</stp>
        <stp>cols=15;rows=2</stp>
        <tr r="C66" s="12"/>
      </tp>
      <tp t="e">
        <v>#N/A</v>
        <stp/>
        <stp>##V3_BDHV12</stp>
        <stp>EGL US Equity</stp>
        <stp>CF_DVD_PAID</stp>
        <stp>1/1/2002</stp>
        <stp>12/31/2016</stp>
        <stp>[telcomCOMPARITIVE_INCOME_AND_CASH_FLOW_STATEMENTS (1) (4).xlsx]DIVIDEND PAID!R72C3</stp>
        <stp>Period</stp>
        <stp>FY</stp>
        <stp>Currency</stp>
        <stp>USD</stp>
        <stp>Direction</stp>
        <stp>H</stp>
        <stp>cols=15;rows=2</stp>
        <tr r="C72" s="32"/>
      </tp>
      <tp t="e">
        <v>#N/A</v>
        <stp/>
        <stp>##V3_BDHV12</stp>
        <stp>CSRA US Equity</stp>
        <stp>NUMBER_SHAREHOLDERS</stp>
        <stp>1/1/2002</stp>
        <stp>12/31/2016</stp>
        <stp>[telcomCOMPARITIVE_INCOME_AND_CASH_FLOW_STATEMENTS (1) (4).xlsx]SHAREHOLDERS!R66C3</stp>
        <stp>Period</stp>
        <stp>FY</stp>
        <stp>Currency</stp>
        <stp>USD</stp>
        <stp>Direction</stp>
        <stp>H</stp>
        <tr r="C66" s="33"/>
      </tp>
      <tp t="e">
        <v>#N/A</v>
        <stp/>
        <stp>##V3_BDHV12</stp>
        <stp>SAIC US Equity</stp>
        <stp>IS_INC_TAX_EXP</stp>
        <stp>1/1/2002</stp>
        <stp>12/31/2016</stp>
        <stp>[telcomCOMPARITIVE_INCOME_AND_CASH_FLOW_STATEMENTS (1) (4).xlsx]TAX EXP!R90C3</stp>
        <stp>Period</stp>
        <stp>FY</stp>
        <stp>Currency</stp>
        <stp>USD</stp>
        <stp>Direction</stp>
        <stp>H</stp>
        <stp>cols=15;rows=2</stp>
        <tr r="C90" s="10"/>
      </tp>
      <tp t="e">
        <v>#N/A</v>
        <stp/>
        <stp>##V3_BDHV12</stp>
        <stp>MANT US Equity</stp>
        <stp>IS_INT_EXPENSE</stp>
        <stp>1/1/2002</stp>
        <stp>12/31/2016</stp>
        <stp>[telcomCOMPARITIVE_INCOME_AND_CASH_FLOW_STATEMENTS (1) (4).xlsx]INT EXP!R84C3</stp>
        <stp>Period</stp>
        <stp>FY</stp>
        <stp>Currency</stp>
        <stp>USD</stp>
        <stp>Direction</stp>
        <stp>H</stp>
        <stp>cols=15;rows=2</stp>
        <tr r="C84" s="9"/>
      </tp>
      <tp t="e">
        <v>#N/A</v>
        <stp/>
        <stp>##V3_BDHV12</stp>
        <stp>GD US Equity</stp>
        <stp>CF_DVD_PAID</stp>
        <stp>1/1/2002</stp>
        <stp>12/31/2016</stp>
        <stp>[telcomCOMPARITIVE_INCOME_AND_CASH_FLOW_STATEMENTS (1) (4).xlsx]DIVIDEND PAID!R76C3</stp>
        <stp>Period</stp>
        <stp>FY</stp>
        <stp>Currency</stp>
        <stp>USD</stp>
        <stp>Direction</stp>
        <stp>H</stp>
        <stp>cols=15;rows=2</stp>
        <tr r="C76" s="32"/>
      </tp>
      <tp t="e">
        <v>#N/A</v>
        <stp/>
        <stp>##V3_BDHV12</stp>
        <stp>CUB US Equity</stp>
        <stp>CF_DECR_CAP_STOCK</stp>
        <stp>1/1/2002</stp>
        <stp>12/31/2016</stp>
        <stp>[telcomCOMPARITIVE_INCOME_AND_CASH_FLOW_STATEMENTS (1) (4).xlsx]DECR IN CAP STOCK!R68C3</stp>
        <stp>Period</stp>
        <stp>FY</stp>
        <stp>Currency</stp>
        <stp>USD</stp>
        <stp>Direction</stp>
        <stp>H</stp>
        <stp>cols=15;rows=2</stp>
        <tr r="C68" s="31"/>
      </tp>
      <tp t="e">
        <v>#N/A</v>
        <stp/>
        <stp>##V3_BDHV12</stp>
        <stp>LDOS US Equity</stp>
        <stp>IS_INT_EXPENSE</stp>
        <stp>1/1/2002</stp>
        <stp>12/31/2016</stp>
        <stp>[telcomCOMPARITIVE_INCOME_AND_CASH_FLOW_STATEMENTS (1) (4).xlsx]INT EXP!R82C3</stp>
        <stp>Period</stp>
        <stp>FY</stp>
        <stp>Currency</stp>
        <stp>USD</stp>
        <stp>Direction</stp>
        <stp>H</stp>
        <stp>cols=15;rows=2</stp>
        <tr r="C82" s="9"/>
      </tp>
      <tp t="e">
        <v>#N/A</v>
        <stp/>
        <stp>##V3_BDHV12</stp>
        <stp>EGOV US Equity</stp>
        <stp>IS_INT_EXPENSE</stp>
        <stp>1/1/2002</stp>
        <stp>12/31/2016</stp>
        <stp>[telcomCOMPARITIVE_INCOME_AND_CASH_FLOW_STATEMENTS (1) (4).xlsx]INT EXP!R88C3</stp>
        <stp>Period</stp>
        <stp>FY</stp>
        <stp>Currency</stp>
        <stp>USD</stp>
        <stp>Direction</stp>
        <stp>H</stp>
        <stp>cols=15;rows=2</stp>
        <tr r="C88" s="9"/>
      </tp>
      <tp t="e">
        <v>#N/A</v>
        <stp/>
        <stp>##V3_BDHV12</stp>
        <stp>KBR US Equity</stp>
        <stp>CF_DVD_PAID</stp>
        <stp>1/1/2002</stp>
        <stp>12/31/2016</stp>
        <stp>[telcomCOMPARITIVE_INCOME_AND_CASH_FLOW_STATEMENTS (1) (4).xlsx]DIVIDEND PAID!R80C3</stp>
        <stp>Period</stp>
        <stp>FY</stp>
        <stp>Currency</stp>
        <stp>USD</stp>
        <stp>Direction</stp>
        <stp>H</stp>
        <stp>cols=15;rows=2</stp>
        <tr r="C80" s="32"/>
      </tp>
      <tp t="e">
        <v>#N/A</v>
        <stp/>
        <stp>##V3_BDHV12</stp>
        <stp>FEYE US Equity</stp>
        <stp>CF_DECR_CAP_STOCK</stp>
        <stp>1/1/2002</stp>
        <stp>12/31/2016</stp>
        <stp>[telcomCOMPARITIVE_INCOME_AND_CASH_FLOW_STATEMENTS (1) (4).xlsx]DECR IN CAP STOCK!R74C3</stp>
        <stp>Period</stp>
        <stp>FY</stp>
        <stp>Currency</stp>
        <stp>USD</stp>
        <stp>Direction</stp>
        <stp>H</stp>
        <stp>cols=15;rows=2</stp>
        <tr r="C74" s="31"/>
      </tp>
      <tp t="e">
        <v>#N/A</v>
        <stp/>
        <stp>##V3_BDHV12</stp>
        <stp>BAH US Equity</stp>
        <stp>IS_INC_BEF_XO_ITEM</stp>
        <stp>1/1/2002</stp>
        <stp>12/31/2016</stp>
        <stp>[telcomCOMPARITIVE_INCOME_AND_CASH_FLOW_STATEMENTS (1) (4).xlsx]INC BEF XO ITEM!R60C3</stp>
        <stp>Period</stp>
        <stp>FY</stp>
        <stp>Currency</stp>
        <stp>USD</stp>
        <stp>Direction</stp>
        <stp>H</stp>
        <stp>cols=15;rows=2</stp>
        <tr r="C60" s="11"/>
      </tp>
      <tp t="e">
        <v>#N/A</v>
        <stp/>
        <stp>##V3_BDHV12</stp>
        <stp>CDW US Equity</stp>
        <stp>CF_CHNG_NON_CASH_WORK_CAP</stp>
        <stp>1/1/2002</stp>
        <stp>12/31/2016</stp>
        <stp>[telcomCOMPARITIVE_INCOME_AND_CASH_FLOW_STATEMENTS (1) (4).xlsx]CHG NON CASH WCAP!R64C3</stp>
        <stp>Period</stp>
        <stp>FY</stp>
        <stp>Currency</stp>
        <stp>USD</stp>
        <stp>Direction</stp>
        <stp>H</stp>
        <stp>cols=15;rows=2</stp>
        <tr r="C64" s="21"/>
      </tp>
      <tp t="e">
        <v>#N/A</v>
        <stp/>
        <stp>##V3_BDHV12</stp>
        <stp>KBR US Equity</stp>
        <stp>IS_INC_BEF_XO_ITEM</stp>
        <stp>1/1/2002</stp>
        <stp>12/31/2016</stp>
        <stp>[telcomCOMPARITIVE_INCOME_AND_CASH_FLOW_STATEMENTS (1) (4).xlsx]INC BEF XO ITEM!R80C3</stp>
        <stp>Period</stp>
        <stp>FY</stp>
        <stp>Currency</stp>
        <stp>USD</stp>
        <stp>Direction</stp>
        <stp>H</stp>
        <stp>cols=15;rows=2</stp>
        <tr r="C80" s="11"/>
      </tp>
      <tp t="e">
        <v>#N/A</v>
        <stp/>
        <stp>##V3_BDHV12</stp>
        <stp>LDOS US Equity</stp>
        <stp>CF_CHNG_NON_CASH_WORK_CAP</stp>
        <stp>1/1/2002</stp>
        <stp>12/31/2016</stp>
        <stp>[telcomCOMPARITIVE_INCOME_AND_CASH_FLOW_STATEMENTS (1) (4).xlsx]CHG NON CASH WCAP!R82C3</stp>
        <stp>Period</stp>
        <stp>FY</stp>
        <stp>Currency</stp>
        <stp>USD</stp>
        <stp>Direction</stp>
        <stp>H</stp>
        <stp>cols=15;rows=2</stp>
        <tr r="C82" s="21"/>
      </tp>
      <tp t="e">
        <v>#N/A</v>
        <stp/>
        <stp>##V3_BDHV12</stp>
        <stp>FEYE US Equity</stp>
        <stp>IS_XO_LOSS_BEF_TAX_EFF</stp>
        <stp>1/1/2002</stp>
        <stp>12/31/2016</stp>
        <stp>[telcomCOMPARITIVE_INCOME_AND_CASH_FLOW_STATEMENTS (1) (4).xlsx]XO LOSS BEF TAX!R74C3</stp>
        <stp>Period</stp>
        <stp>FY</stp>
        <stp>Currency</stp>
        <stp>USD</stp>
        <stp>Direction</stp>
        <stp>H</stp>
        <stp>cols=15;rows=2</stp>
        <tr r="C74" s="12"/>
      </tp>
      <tp t="e">
        <v>#N/A</v>
        <stp/>
        <stp>##V3_BDHV12</stp>
        <stp>KBR US Equity</stp>
        <stp>CF_CHNG_NON_CASH_WORK_CAP</stp>
        <stp>1/1/2002</stp>
        <stp>12/31/2016</stp>
        <stp>[telcomCOMPARITIVE_INCOME_AND_CASH_FLOW_STATEMENTS (1) (4).xlsx]CHG NON CASH WCAP!R80C3</stp>
        <stp>Period</stp>
        <stp>FY</stp>
        <stp>Currency</stp>
        <stp>USD</stp>
        <stp>Direction</stp>
        <stp>H</stp>
        <stp>cols=15;rows=2</stp>
        <tr r="C80" s="21"/>
      </tp>
      <tp t="e">
        <v>#N/A</v>
        <stp/>
        <stp>##V3_BDHV12</stp>
        <stp>MANT US Equity</stp>
        <stp>CF_CHNG_NON_CASH_WORK_CAP</stp>
        <stp>1/1/2002</stp>
        <stp>12/31/2016</stp>
        <stp>[telcomCOMPARITIVE_INCOME_AND_CASH_FLOW_STATEMENTS (1) (4).xlsx]CHG NON CASH WCAP!R84C3</stp>
        <stp>Period</stp>
        <stp>FY</stp>
        <stp>Currency</stp>
        <stp>USD</stp>
        <stp>Direction</stp>
        <stp>H</stp>
        <stp>cols=15;rows=2</stp>
        <tr r="C84" s="21"/>
      </tp>
      <tp t="e">
        <v>#N/A</v>
        <stp/>
        <stp>##V3_BDHV12</stp>
        <stp>CDW US Equity</stp>
        <stp>IS_INC_BEF_XO_ITEM</stp>
        <stp>1/1/2002</stp>
        <stp>12/31/2016</stp>
        <stp>[telcomCOMPARITIVE_INCOME_AND_CASH_FLOW_STATEMENTS (1) (4).xlsx]INC BEF XO ITEM!R64C3</stp>
        <stp>Period</stp>
        <stp>FY</stp>
        <stp>Currency</stp>
        <stp>USD</stp>
        <stp>Direction</stp>
        <stp>H</stp>
        <stp>cols=15;rows=2</stp>
        <tr r="C64" s="11"/>
      </tp>
      <tp t="e">
        <v>#N/A</v>
        <stp/>
        <stp>##V3_BDHV12</stp>
        <stp>GD US Equity</stp>
        <stp>NUMBER_SHAREHOLDERS</stp>
        <stp>1/1/2002</stp>
        <stp>12/31/2016</stp>
        <stp>[telcomCOMPARITIVE_INCOME_AND_CASH_FLOW_STATEMENTS (1) (4).xlsx]SHAREHOLDERS!R76C3</stp>
        <stp>Period</stp>
        <stp>FY</stp>
        <stp>Currency</stp>
        <stp>USD</stp>
        <stp>Direction</stp>
        <stp>H</stp>
        <tr r="C76" s="33"/>
      </tp>
      <tp t="e">
        <v>#N/A</v>
        <stp/>
        <stp>##V3_BDHV12</stp>
        <stp>MMS US Equity</stp>
        <stp>CF_CHNG_NON_CASH_WORK_CAP</stp>
        <stp>1/1/2002</stp>
        <stp>12/31/2016</stp>
        <stp>[telcomCOMPARITIVE_INCOME_AND_CASH_FLOW_STATEMENTS (1) (4).xlsx]CHG NON CASH WCAP!R86C3</stp>
        <stp>Period</stp>
        <stp>FY</stp>
        <stp>Currency</stp>
        <stp>USD</stp>
        <stp>Direction</stp>
        <stp>H</stp>
        <stp>cols=15;rows=2</stp>
        <tr r="C86" s="21"/>
      </tp>
      <tp t="e">
        <v>#N/A</v>
        <stp/>
        <stp>##V3_BDHV12</stp>
        <stp>CSRA US Equity</stp>
        <stp>CF_DECR_CAP_STOCK</stp>
        <stp>1/1/2002</stp>
        <stp>12/31/2016</stp>
        <stp>[telcomCOMPARITIVE_INCOME_AND_CASH_FLOW_STATEMENTS (1) (4).xlsx]DECR IN CAP STOCK!R66C3</stp>
        <stp>Period</stp>
        <stp>FY</stp>
        <stp>Currency</stp>
        <stp>USD</stp>
        <stp>Direction</stp>
        <stp>H</stp>
        <stp>cols=15;rows=2</stp>
        <tr r="C66" s="31"/>
      </tp>
      <tp t="e">
        <v>#N/A</v>
        <stp/>
        <stp>##V3_BDHV12</stp>
        <stp>EGOV US Equity</stp>
        <stp>IS_INC_TAX_EXP</stp>
        <stp>1/1/2002</stp>
        <stp>12/31/2016</stp>
        <stp>[telcomCOMPARITIVE_INCOME_AND_CASH_FLOW_STATEMENTS (1) (4).xlsx]TAX EXP!R88C3</stp>
        <stp>Period</stp>
        <stp>FY</stp>
        <stp>Currency</stp>
        <stp>USD</stp>
        <stp>Direction</stp>
        <stp>H</stp>
        <stp>cols=15;rows=2</stp>
        <tr r="C88" s="10"/>
      </tp>
      <tp t="e">
        <v>#N/A</v>
        <stp/>
        <stp>##V3_BDHV12</stp>
        <stp>LDOS US Equity</stp>
        <stp>IS_INC_TAX_EXP</stp>
        <stp>1/1/2002</stp>
        <stp>12/31/2016</stp>
        <stp>[telcomCOMPARITIVE_INCOME_AND_CASH_FLOW_STATEMENTS (1) (4).xlsx]TAX EXP!R82C3</stp>
        <stp>Period</stp>
        <stp>FY</stp>
        <stp>Currency</stp>
        <stp>USD</stp>
        <stp>Direction</stp>
        <stp>H</stp>
        <stp>cols=15;rows=2</stp>
        <tr r="C82" s="10"/>
      </tp>
      <tp t="e">
        <v>#N/A</v>
        <stp/>
        <stp>##V3_BDHV12</stp>
        <stp>EGOV US Equity</stp>
        <stp>CF_CHNG_NON_CASH_WORK_CAP</stp>
        <stp>1/1/2002</stp>
        <stp>12/31/2016</stp>
        <stp>[telcomCOMPARITIVE_INCOME_AND_CASH_FLOW_STATEMENTS (1) (4).xlsx]CHG NON CASH WCAP!R88C3</stp>
        <stp>Period</stp>
        <stp>FY</stp>
        <stp>Currency</stp>
        <stp>USD</stp>
        <stp>Direction</stp>
        <stp>H</stp>
        <stp>cols=15;rows=2</stp>
        <tr r="C88" s="21"/>
      </tp>
      <tp t="e">
        <v>#N/A</v>
        <stp/>
        <stp>##V3_BDHV12</stp>
        <stp>MANT US Equity</stp>
        <stp>IS_INC_TAX_EXP</stp>
        <stp>1/1/2002</stp>
        <stp>12/31/2016</stp>
        <stp>[telcomCOMPARITIVE_INCOME_AND_CASH_FLOW_STATEMENTS (1) (4).xlsx]TAX EXP!R84C3</stp>
        <stp>Period</stp>
        <stp>FY</stp>
        <stp>Currency</stp>
        <stp>USD</stp>
        <stp>Direction</stp>
        <stp>H</stp>
        <stp>cols=15;rows=2</stp>
        <tr r="C84" s="10"/>
      </tp>
      <tp t="e">
        <v>#N/A</v>
        <stp/>
        <stp>##V3_BDHV12</stp>
        <stp>SAIC US Equity</stp>
        <stp>IS_INT_EXPENSE</stp>
        <stp>1/1/2002</stp>
        <stp>12/31/2016</stp>
        <stp>[telcomCOMPARITIVE_INCOME_AND_CASH_FLOW_STATEMENTS (1) (4).xlsx]INT EXP!R90C3</stp>
        <stp>Period</stp>
        <stp>FY</stp>
        <stp>Currency</stp>
        <stp>USD</stp>
        <stp>Direction</stp>
        <stp>H</stp>
        <stp>cols=15;rows=2</stp>
        <tr r="C90" s="9"/>
      </tp>
      <tp t="e">
        <v>#N/A</v>
        <stp/>
        <stp>##V3_BDHV12</stp>
        <stp>MMS US Equity</stp>
        <stp>CF_DVD_PAID</stp>
        <stp>1/1/2002</stp>
        <stp>12/31/2016</stp>
        <stp>[telcomCOMPARITIVE_INCOME_AND_CASH_FLOW_STATEMENTS (1) (4).xlsx]DIVIDEND PAID!R86C3</stp>
        <stp>Period</stp>
        <stp>FY</stp>
        <stp>Currency</stp>
        <stp>USD</stp>
        <stp>Direction</stp>
        <stp>H</stp>
        <stp>cols=15;rows=2</stp>
        <tr r="C86" s="32"/>
      </tp>
      <tp t="e">
        <v>#N/A</v>
        <stp/>
        <stp>##V3_BDHV12</stp>
        <stp>EGL US Equity</stp>
        <stp>IS_INC_BEF_XO_ITEM</stp>
        <stp>1/1/2002</stp>
        <stp>12/31/2016</stp>
        <stp>[telcomCOMPARITIVE_INCOME_AND_CASH_FLOW_STATEMENTS (1) (4).xlsx]INC BEF XO ITEM!R72C3</stp>
        <stp>Period</stp>
        <stp>FY</stp>
        <stp>Currency</stp>
        <stp>USD</stp>
        <stp>Direction</stp>
        <stp>H</stp>
        <stp>cols=15;rows=2</stp>
        <tr r="C72" s="11"/>
      </tp>
      <tp t="e">
        <v>#N/A</v>
        <stp/>
        <stp>##V3_BDHV12</stp>
        <stp>SAIC US Equity</stp>
        <stp>CF_DECR_CAP_STOCK</stp>
        <stp>1/1/2002</stp>
        <stp>12/31/2016</stp>
        <stp>[telcomCOMPARITIVE_INCOME_AND_CASH_FLOW_STATEMENTS (1) (4).xlsx]DECR IN CAP STOCK!R90C3</stp>
        <stp>Period</stp>
        <stp>FY</stp>
        <stp>Currency</stp>
        <stp>USD</stp>
        <stp>Direction</stp>
        <stp>H</stp>
        <stp>cols=15;rows=2</stp>
        <tr r="C90" s="31"/>
      </tp>
      <tp t="e">
        <v>#N/A</v>
        <stp/>
        <stp>##V3_BDHV12</stp>
        <stp>FEYE US Equity</stp>
        <stp>MKT_VAL_OF_EQY</stp>
        <stp>1/1/2002</stp>
        <stp>12/31/2016</stp>
        <stp>[telcomCOMPARITIVE_INCOME_AND_CASH_FLOW_STATEMENTS (1) (4).xlsx]INPUT!R74C3</stp>
        <stp>Period</stp>
        <stp>FY</stp>
        <stp>Currency</stp>
        <stp>USD</stp>
        <stp>Direction</stp>
        <stp>H</stp>
        <stp>cols=15;rows=2</stp>
        <tr r="C74" s="1"/>
      </tp>
      <tp t="e">
        <v>#N/A</v>
        <stp/>
        <stp>##V3_BDHV12</stp>
        <stp>FEYE US Equity</stp>
        <stp>NUMBER_SHAREHOLDERS</stp>
        <stp>1/1/2002</stp>
        <stp>12/31/2016</stp>
        <stp>[telcomCOMPARITIVE_INCOME_AND_CASH_FLOW_STATEMENTS (1) (4).xlsx]SHAREHOLDERS!R74C3</stp>
        <stp>Period</stp>
        <stp>FY</stp>
        <stp>Currency</stp>
        <stp>USD</stp>
        <stp>Direction</stp>
        <stp>H</stp>
        <tr r="C74" s="33"/>
      </tp>
      <tp t="e">
        <v>#N/A</v>
        <stp/>
        <stp>##V3_BDHV12</stp>
        <stp>EIGI US Equity</stp>
        <stp>CF_CHNG_NON_CASH_WORK_CAP</stp>
        <stp>1/1/2002</stp>
        <stp>12/31/2016</stp>
        <stp>[telcomCOMPARITIVE_INCOME_AND_CASH_FLOW_STATEMENTS (1) (4).xlsx]CHG NON CASH WCAP!R70C3</stp>
        <stp>Period</stp>
        <stp>FY</stp>
        <stp>Currency</stp>
        <stp>USD</stp>
        <stp>Direction</stp>
        <stp>H</stp>
        <stp>cols=15;rows=2</stp>
        <tr r="C70" s="21"/>
      </tp>
      <tp t="e">
        <v>#N/A</v>
        <stp/>
        <stp>##V3_BDHV12</stp>
        <stp>CACI US Equity</stp>
        <stp>CF_CHNG_NON_CASH_WORK_CAP</stp>
        <stp>1/1/2002</stp>
        <stp>12/31/2016</stp>
        <stp>[telcomCOMPARITIVE_INCOME_AND_CASH_FLOW_STATEMENTS (1) (4).xlsx]CHG NON CASH WCAP!R62C3</stp>
        <stp>Period</stp>
        <stp>FY</stp>
        <stp>Currency</stp>
        <stp>USD</stp>
        <stp>Direction</stp>
        <stp>H</stp>
        <stp>cols=15;rows=2</stp>
        <tr r="C62" s="21"/>
      </tp>
      <tp t="e">
        <v>#N/A</v>
        <stp/>
        <stp>##V3_BDHV12</stp>
        <stp>ICFI US Equity</stp>
        <stp>CF_CHNG_NON_CASH_WORK_CAP</stp>
        <stp>1/1/2002</stp>
        <stp>12/31/2016</stp>
        <stp>[telcomCOMPARITIVE_INCOME_AND_CASH_FLOW_STATEMENTS (1) (4).xlsx]CHG NON CASH WCAP!R78C3</stp>
        <stp>Period</stp>
        <stp>FY</stp>
        <stp>Currency</stp>
        <stp>USD</stp>
        <stp>Direction</stp>
        <stp>H</stp>
        <stp>cols=15;rows=2</stp>
        <tr r="C78" s="21"/>
      </tp>
      <tp t="e">
        <v>#N/A</v>
        <stp/>
        <stp>##V3_BDHV12</stp>
        <stp>SAIC US Equity</stp>
        <stp>CF_DVD_PAID</stp>
        <stp>1/1/2002</stp>
        <stp>12/31/2016</stp>
        <stp>[telcomCOMPARITIVE_INCOME_AND_CASH_FLOW_STATEMENTS (1) (4).xlsx]DIVIDEND PAID!R90C3</stp>
        <stp>Period</stp>
        <stp>FY</stp>
        <stp>Currency</stp>
        <stp>USD</stp>
        <stp>Direction</stp>
        <stp>H</stp>
        <stp>cols=15;rows=2</stp>
        <tr r="C90" s="32"/>
      </tp>
      <tp t="e">
        <v>#N/A</v>
        <stp/>
        <stp>##V3_BDHV12</stp>
        <stp>MANT US Equity</stp>
        <stp>CF_DVD_PAID</stp>
        <stp>1/1/2002</stp>
        <stp>12/31/2016</stp>
        <stp>[telcomCOMPARITIVE_INCOME_AND_CASH_FLOW_STATEMENTS (1) (4).xlsx]DIVIDEND PAID!R84C3</stp>
        <stp>Period</stp>
        <stp>FY</stp>
        <stp>Currency</stp>
        <stp>USD</stp>
        <stp>Direction</stp>
        <stp>H</stp>
        <stp>cols=15;rows=2</stp>
        <tr r="C84" s="32"/>
      </tp>
      <tp t="e">
        <v>#N/A</v>
        <stp/>
        <stp>##V3_BDHV12</stp>
        <stp>CACI US Equity</stp>
        <stp>CF_DVD_PAID</stp>
        <stp>1/1/2002</stp>
        <stp>12/31/2016</stp>
        <stp>[telcomCOMPARITIVE_INCOME_AND_CASH_FLOW_STATEMENTS (1) (4).xlsx]DIVIDEND PAID!R62C3</stp>
        <stp>Period</stp>
        <stp>FY</stp>
        <stp>Currency</stp>
        <stp>USD</stp>
        <stp>Direction</stp>
        <stp>H</stp>
        <stp>cols=15;rows=2</stp>
        <tr r="C62" s="32"/>
      </tp>
      <tp t="e">
        <v>#N/A</v>
        <stp/>
        <stp>##V3_BDHV12</stp>
        <stp>0</stp>
        <stp>MKT_VAL_OF_EQY</stp>
        <stp>1/1/2002</stp>
        <stp>12/31/2016</stp>
        <stp>[telcomCOMPARITIVE_INCOME_AND_CASH_FLOW_STATEMENTS (1) (4).xlsx]INPUT!R92C3</stp>
        <stp>Period</stp>
        <stp>FY</stp>
        <stp>Currency</stp>
        <stp>USD</stp>
        <stp>Direction</stp>
        <stp>H</stp>
        <tr r="C92" s="1"/>
      </tp>
      <tp t="e">
        <v>#N/A</v>
        <stp/>
        <stp>##V3_BDHV12</stp>
        <stp>0</stp>
        <stp>MKT_VAL_OF_EQY</stp>
        <stp>1/1/2002</stp>
        <stp>12/31/2016</stp>
        <stp>[telcomCOMPARITIVE_INCOME_AND_CASH_FLOW_STATEMENTS (1) (4).xlsx]INPUT!R94C3</stp>
        <stp>Period</stp>
        <stp>FY</stp>
        <stp>Currency</stp>
        <stp>USD</stp>
        <stp>Direction</stp>
        <stp>H</stp>
        <tr r="C94" s="1"/>
      </tp>
      <tp t="e">
        <v>#N/A</v>
        <stp/>
        <stp>##V3_BDHV12</stp>
        <stp>0</stp>
        <stp>MKT_VAL_OF_EQY</stp>
        <stp>1/1/2002</stp>
        <stp>12/31/2016</stp>
        <stp>[telcomCOMPARITIVE_INCOME_AND_CASH_FLOW_STATEMENTS (1) (4).xlsx]INPUT!R96C3</stp>
        <stp>Period</stp>
        <stp>FY</stp>
        <stp>Currency</stp>
        <stp>USD</stp>
        <stp>Direction</stp>
        <stp>H</stp>
        <tr r="C96" s="1"/>
      </tp>
      <tp t="e">
        <v>#N/A</v>
        <stp/>
        <stp>##V3_BDHV12</stp>
        <stp>EIGI US Equity</stp>
        <stp>IS_XO_LOSS_BEF_TAX_EFF</stp>
        <stp>1/1/2002</stp>
        <stp>12/31/2016</stp>
        <stp>[telcomCOMPARITIVE_INCOME_AND_CASH_FLOW_STATEMENTS (1) (4).xlsx]XO LOSS BEF TAX!R70C3</stp>
        <stp>Period</stp>
        <stp>FY</stp>
        <stp>Currency</stp>
        <stp>USD</stp>
        <stp>Direction</stp>
        <stp>H</stp>
        <stp>cols=15;rows=2</stp>
        <tr r="C70" s="12"/>
      </tp>
      <tp t="e">
        <v>#N/A</v>
        <stp/>
        <stp>##V3_BDHV12</stp>
        <stp>0</stp>
        <stp>MKT_VAL_OF_EQY</stp>
        <stp>1/1/2002</stp>
        <stp>12/31/2016</stp>
        <stp>[telcomCOMPARITIVE_INCOME_AND_CASH_FLOW_STATEMENTS (1) (4).xlsx]INPUT!R98C3</stp>
        <stp>Period</stp>
        <stp>FY</stp>
        <stp>Currency</stp>
        <stp>USD</stp>
        <stp>Direction</stp>
        <stp>H</stp>
        <tr r="C98" s="1"/>
      </tp>
      <tp t="e">
        <v>#N/A</v>
        <stp/>
        <stp>##V3_BDHV12</stp>
        <stp>EGL US Equity</stp>
        <stp>CF_CHNG_NON_CASH_WORK_CAP</stp>
        <stp>1/1/2002</stp>
        <stp>12/31/2016</stp>
        <stp>[telcomCOMPARITIVE_INCOME_AND_CASH_FLOW_STATEMENTS (1) (4).xlsx]CHG NON CASH WCAP!R72C3</stp>
        <stp>Period</stp>
        <stp>FY</stp>
        <stp>Currency</stp>
        <stp>USD</stp>
        <stp>Direction</stp>
        <stp>H</stp>
        <stp>cols=15;rows=2</stp>
        <tr r="C72" s="21"/>
      </tp>
      <tp t="e">
        <v>#N/A</v>
        <stp/>
        <stp>##V3_BDHV12</stp>
        <stp>ICFI US Equity</stp>
        <stp>IS_XO_LOSS_BEF_TAX_EFF</stp>
        <stp>1/1/2002</stp>
        <stp>12/31/2016</stp>
        <stp>[telcomCOMPARITIVE_INCOME_AND_CASH_FLOW_STATEMENTS (1) (4).xlsx]XO LOSS BEF TAX!R78C3</stp>
        <stp>Period</stp>
        <stp>FY</stp>
        <stp>Currency</stp>
        <stp>USD</stp>
        <stp>Direction</stp>
        <stp>H</stp>
        <stp>cols=15;rows=2</stp>
        <tr r="C78" s="12"/>
      </tp>
      <tp t="e">
        <v>#N/A</v>
        <stp/>
        <stp>##V3_BDHV12</stp>
        <stp>CSRA US Equity</stp>
        <stp>IS_INC_TAX_EXP</stp>
        <stp>1/1/2002</stp>
        <stp>12/31/2016</stp>
        <stp>[telcomCOMPARITIVE_INCOME_AND_CASH_FLOW_STATEMENTS (1) (4).xlsx]TAX EXP!R66C3</stp>
        <stp>Period</stp>
        <stp>FY</stp>
        <stp>Currency</stp>
        <stp>USD</stp>
        <stp>Direction</stp>
        <stp>H</stp>
        <stp>cols=15;rows=2</stp>
        <tr r="C66" s="10"/>
      </tp>
      <tp t="e">
        <v>#N/A</v>
        <stp/>
        <stp>##V3_BDHV12</stp>
        <stp>EGOV US Equity</stp>
        <stp>MKT_VAL_OF_EQY</stp>
        <stp>1/1/2002</stp>
        <stp>12/31/2016</stp>
        <stp>[telcomCOMPARITIVE_INCOME_AND_CASH_FLOW_STATEMENTS (1) (4).xlsx]INPUT!R88C3</stp>
        <stp>Period</stp>
        <stp>FY</stp>
        <stp>Currency</stp>
        <stp>USD</stp>
        <stp>Direction</stp>
        <stp>H</stp>
        <stp>cols=15;rows=2</stp>
        <tr r="C88" s="1"/>
      </tp>
      <tp t="e">
        <v>#N/A</v>
        <stp/>
        <stp>##V3_BDHV12</stp>
        <stp>EIGI US Equity</stp>
        <stp>MKT_VAL_OF_EQY</stp>
        <stp>1/1/2002</stp>
        <stp>12/31/2016</stp>
        <stp>[telcomCOMPARITIVE_INCOME_AND_CASH_FLOW_STATEMENTS (1) (4).xlsx]INPUT!R70C3</stp>
        <stp>Period</stp>
        <stp>FY</stp>
        <stp>Currency</stp>
        <stp>USD</stp>
        <stp>Direction</stp>
        <stp>H</stp>
        <stp>cols=15;rows=2</stp>
        <tr r="C70" s="1"/>
      </tp>
      <tp t="e">
        <v>#N/A</v>
        <stp/>
        <stp>##V3_BDHV12</stp>
        <stp>ICFI US Equity</stp>
        <stp>CF_DVD_PAID</stp>
        <stp>1/1/2002</stp>
        <stp>12/31/2016</stp>
        <stp>[telcomCOMPARITIVE_INCOME_AND_CASH_FLOW_STATEMENTS (1) (4).xlsx]DIVIDEND PAID!R78C3</stp>
        <stp>Period</stp>
        <stp>FY</stp>
        <stp>Currency</stp>
        <stp>USD</stp>
        <stp>Direction</stp>
        <stp>H</stp>
        <stp>cols=15;rows=2</stp>
        <tr r="C78" s="32"/>
      </tp>
      <tp t="e">
        <v>#N/A</v>
        <stp/>
        <stp>##V3_BDHV12</stp>
        <stp>LDOS US Equity</stp>
        <stp>CF_DVD_PAID</stp>
        <stp>1/1/2002</stp>
        <stp>12/31/2016</stp>
        <stp>[telcomCOMPARITIVE_INCOME_AND_CASH_FLOW_STATEMENTS (1) (4).xlsx]DIVIDEND PAID!R82C3</stp>
        <stp>Period</stp>
        <stp>FY</stp>
        <stp>Currency</stp>
        <stp>USD</stp>
        <stp>Direction</stp>
        <stp>H</stp>
        <stp>cols=15;rows=2</stp>
        <tr r="C82" s="32"/>
      </tp>
      <tp t="e">
        <v>#N/A</v>
        <stp/>
        <stp>##V3_BDHV12</stp>
        <stp>CSRA US Equity</stp>
        <stp>MKT_VAL_OF_EQY</stp>
        <stp>1/1/2002</stp>
        <stp>12/31/2016</stp>
        <stp>[telcomCOMPARITIVE_INCOME_AND_CASH_FLOW_STATEMENTS (1) (4).xlsx]INPUT!R66C3</stp>
        <stp>Period</stp>
        <stp>FY</stp>
        <stp>Currency</stp>
        <stp>USD</stp>
        <stp>Direction</stp>
        <stp>H</stp>
        <stp>cols=15;rows=2</stp>
        <tr r="C66" s="1"/>
      </tp>
      <tp t="e">
        <v>#N/A</v>
        <stp/>
        <stp>##V3_BDHV12</stp>
        <stp>CACI US Equity</stp>
        <stp>MKT_VAL_OF_EQY</stp>
        <stp>1/1/2002</stp>
        <stp>12/31/2016</stp>
        <stp>[telcomCOMPARITIVE_INCOME_AND_CASH_FLOW_STATEMENTS (1) (4).xlsx]INPUT!R62C3</stp>
        <stp>Period</stp>
        <stp>FY</stp>
        <stp>Currency</stp>
        <stp>USD</stp>
        <stp>Direction</stp>
        <stp>H</stp>
        <stp>cols=15;rows=2</stp>
        <tr r="C62" s="1"/>
      </tp>
      <tp t="e">
        <v>#N/A</v>
        <stp/>
        <stp>##V3_BDHV12</stp>
        <stp>CACI US Equity</stp>
        <stp>NUMBER_SHAREHOLDERS</stp>
        <stp>1/1/2002</stp>
        <stp>12/31/2016</stp>
        <stp>[telcomCOMPARITIVE_INCOME_AND_CASH_FLOW_STATEMENTS (1) (4).xlsx]SHAREHOLDERS!R62C3</stp>
        <stp>Period</stp>
        <stp>FY</stp>
        <stp>Currency</stp>
        <stp>USD</stp>
        <stp>Direction</stp>
        <stp>H</stp>
        <tr r="C62" s="33"/>
      </tp>
      <tp t="e">
        <v>#N/A</v>
        <stp/>
        <stp>##V3_BDHV12</stp>
        <stp>FEYE US Equity</stp>
        <stp>CF_DVD_PAID</stp>
        <stp>1/1/2002</stp>
        <stp>12/31/2016</stp>
        <stp>[telcomCOMPARITIVE_INCOME_AND_CASH_FLOW_STATEMENTS (1) (4).xlsx]DIVIDEND PAID!R74C3</stp>
        <stp>Period</stp>
        <stp>FY</stp>
        <stp>Currency</stp>
        <stp>USD</stp>
        <stp>Direction</stp>
        <stp>H</stp>
        <stp>cols=15;rows=2</stp>
        <tr r="C74" s="32"/>
      </tp>
      <tp t="e">
        <v>#N/A</v>
        <stp/>
        <stp>##V3_BDHV12</stp>
        <stp>CACI US Equity</stp>
        <stp>IS_XO_LOSS_BEF_TAX_EFF</stp>
        <stp>1/1/2002</stp>
        <stp>12/31/2016</stp>
        <stp>[telcomCOMPARITIVE_INCOME_AND_CASH_FLOW_STATEMENTS (1) (4).xlsx]XO LOSS BEF TAX!R62C3</stp>
        <stp>Period</stp>
        <stp>FY</stp>
        <stp>Currency</stp>
        <stp>USD</stp>
        <stp>Direction</stp>
        <stp>H</stp>
        <stp>cols=15;rows=2</stp>
        <tr r="C62" s="12"/>
      </tp>
      <tp t="e">
        <v>#N/A</v>
        <stp/>
        <stp>##V3_BDHV12</stp>
        <stp>BAH US Equity</stp>
        <stp>CF_CHNG_NON_CASH_WORK_CAP</stp>
        <stp>1/1/2002</stp>
        <stp>12/31/2016</stp>
        <stp>[telcomCOMPARITIVE_INCOME_AND_CASH_FLOW_STATEMENTS (1) (4).xlsx]CHG NON CASH WCAP!R60C3</stp>
        <stp>Period</stp>
        <stp>FY</stp>
        <stp>Currency</stp>
        <stp>USD</stp>
        <stp>Direction</stp>
        <stp>H</stp>
        <stp>cols=15;rows=2</stp>
        <tr r="C60" s="21"/>
      </tp>
      <tp t="e">
        <v>#N/A</v>
        <stp/>
        <stp>##V3_BDHV12</stp>
        <stp>ICFI US Equity</stp>
        <stp>NUMBER_SHAREHOLDERS</stp>
        <stp>1/1/2002</stp>
        <stp>12/31/2016</stp>
        <stp>[telcomCOMPARITIVE_INCOME_AND_CASH_FLOW_STATEMENTS (1) (4).xlsx]SHAREHOLDERS!R78C3</stp>
        <stp>Period</stp>
        <stp>FY</stp>
        <stp>Currency</stp>
        <stp>USD</stp>
        <stp>Direction</stp>
        <stp>H</stp>
        <tr r="C78" s="33"/>
      </tp>
      <tp t="e">
        <v>#N/A</v>
        <stp/>
        <stp>##V3_BDHV12</stp>
        <stp>GD US Equity</stp>
        <stp>CF_INCR_CAP_STOCK</stp>
        <stp>1/1/2002</stp>
        <stp>12/31/2016</stp>
        <stp>[telcomCOMPARITIVE_INCOME_AND_CASH_FLOW_STATEMENTS (1) (4).xlsx]INC CAP STOCK!R76C3</stp>
        <stp>Period</stp>
        <stp>FY</stp>
        <stp>Currency</stp>
        <stp>USD</stp>
        <stp>Direction</stp>
        <stp>H</stp>
        <stp>cols=15;rows=2</stp>
        <tr r="C76" s="26"/>
      </tp>
      <tp t="e">
        <v>#N/A</v>
        <stp/>
        <stp>##V3_BDHV12</stp>
        <stp>EGOV US Equity</stp>
        <stp>CF_DVD_PAID</stp>
        <stp>1/1/2002</stp>
        <stp>12/31/2016</stp>
        <stp>[telcomCOMPARITIVE_INCOME_AND_CASH_FLOW_STATEMENTS (1) (4).xlsx]DIVIDEND PAID!R88C3</stp>
        <stp>Period</stp>
        <stp>FY</stp>
        <stp>Currency</stp>
        <stp>USD</stp>
        <stp>Direction</stp>
        <stp>H</stp>
        <stp>cols=15;rows=2</stp>
        <tr r="C88" s="32"/>
      </tp>
      <tp t="e">
        <v>#N/A</v>
        <stp/>
        <stp>##V3_BDHV12</stp>
        <stp>GD US Equity</stp>
        <stp>MKT_VAL_OF_EQY</stp>
        <stp>1/1/2002</stp>
        <stp>12/31/2016</stp>
        <stp>[telcomCOMPARITIVE_INCOME_AND_CASH_FLOW_STATEMENTS (1) (4).xlsx]INPUT!R76C3</stp>
        <stp>Period</stp>
        <stp>FY</stp>
        <stp>Currency</stp>
        <stp>USD</stp>
        <stp>Direction</stp>
        <stp>H</stp>
        <stp>cols=15;rows=2</stp>
        <tr r="C76" s="1"/>
      </tp>
      <tp t="e">
        <v>#N/A</v>
        <stp/>
        <stp>##V3_BDHV12</stp>
        <stp>FEYE US Equity</stp>
        <stp>IS_INC_TAX_EXP</stp>
        <stp>1/1/2002</stp>
        <stp>12/31/2016</stp>
        <stp>[telcomCOMPARITIVE_INCOME_AND_CASH_FLOW_STATEMENTS (1) (4).xlsx]TAX EXP!R74C3</stp>
        <stp>Period</stp>
        <stp>FY</stp>
        <stp>Currency</stp>
        <stp>USD</stp>
        <stp>Direction</stp>
        <stp>H</stp>
        <stp>cols=15;rows=2</stp>
        <tr r="C74" s="10"/>
      </tp>
      <tp t="e">
        <v>#N/A</v>
        <stp/>
        <stp>##V3_BDHV12</stp>
        <stp>MANT US Equity</stp>
        <stp>CF_DECR_CAP_STOCK</stp>
        <stp>1/1/2002</stp>
        <stp>12/31/2016</stp>
        <stp>[telcomCOMPARITIVE_INCOME_AND_CASH_FLOW_STATEMENTS (1) (4).xlsx]DECR IN CAP STOCK!R84C3</stp>
        <stp>Period</stp>
        <stp>FY</stp>
        <stp>Currency</stp>
        <stp>USD</stp>
        <stp>Direction</stp>
        <stp>H</stp>
        <stp>cols=15;rows=2</stp>
        <tr r="C84" s="31"/>
      </tp>
      <tp t="e">
        <v>#N/A</v>
        <stp/>
        <stp>##V3_BDHV12</stp>
        <stp>KBR US Equity</stp>
        <stp>CF_DECR_CAP_STOCK</stp>
        <stp>1/1/2002</stp>
        <stp>12/31/2016</stp>
        <stp>[telcomCOMPARITIVE_INCOME_AND_CASH_FLOW_STATEMENTS (1) (4).xlsx]DECR IN CAP STOCK!R80C3</stp>
        <stp>Period</stp>
        <stp>FY</stp>
        <stp>Currency</stp>
        <stp>USD</stp>
        <stp>Direction</stp>
        <stp>H</stp>
        <stp>cols=15;rows=2</stp>
        <tr r="C80" s="31"/>
      </tp>
      <tp t="e">
        <v>#N/A</v>
        <stp/>
        <stp>##V3_BDHV12</stp>
        <stp>CSRA US Equity</stp>
        <stp>CF_CHNG_NON_CASH_WORK_CAP</stp>
        <stp>1/1/2002</stp>
        <stp>12/31/2016</stp>
        <stp>[telcomCOMPARITIVE_INCOME_AND_CASH_FLOW_STATEMENTS (1) (4).xlsx]CHG NON CASH WCAP!R66C3</stp>
        <stp>Period</stp>
        <stp>FY</stp>
        <stp>Currency</stp>
        <stp>USD</stp>
        <stp>Direction</stp>
        <stp>H</stp>
        <stp>cols=15;rows=2</stp>
        <tr r="C66" s="21"/>
      </tp>
      <tp t="e">
        <v>#N/A</v>
        <stp/>
        <stp>##V3_BDHV12</stp>
        <stp>MMS US Equity</stp>
        <stp>CF_DECR_CAP_STOCK</stp>
        <stp>1/1/2002</stp>
        <stp>12/31/2016</stp>
        <stp>[telcomCOMPARITIVE_INCOME_AND_CASH_FLOW_STATEMENTS (1) (4).xlsx]DECR IN CAP STOCK!R86C3</stp>
        <stp>Period</stp>
        <stp>FY</stp>
        <stp>Currency</stp>
        <stp>USD</stp>
        <stp>Direction</stp>
        <stp>H</stp>
        <stp>cols=15;rows=2</stp>
        <tr r="C86" s="31"/>
      </tp>
      <tp t="e">
        <v>#N/A</v>
        <stp/>
        <stp>##V3_BDHV12</stp>
        <stp>EIGI US Equity</stp>
        <stp>CF_DVD_PAID</stp>
        <stp>1/1/2002</stp>
        <stp>12/31/2016</stp>
        <stp>[telcomCOMPARITIVE_INCOME_AND_CASH_FLOW_STATEMENTS (1) (4).xlsx]DIVIDEND PAID!R70C3</stp>
        <stp>Period</stp>
        <stp>FY</stp>
        <stp>Currency</stp>
        <stp>USD</stp>
        <stp>Direction</stp>
        <stp>H</stp>
        <stp>cols=15;rows=2</stp>
        <tr r="C70" s="32"/>
      </tp>
      <tp t="e">
        <v>#N/A</v>
        <stp/>
        <stp>##V3_BDHV12</stp>
        <stp>GD US Equity</stp>
        <stp>CF_CASH_FROM_OPER</stp>
        <stp>1/1/2002</stp>
        <stp>12/31/2016</stp>
        <stp>[telcomCOMPARITIVE_INCOME_AND_CASH_FLOW_STATEMENTS (1) (4).xlsx]CASH FROM OPR!R76C3</stp>
        <stp>Period</stp>
        <stp>FY</stp>
        <stp>Currency</stp>
        <stp>USD</stp>
        <stp>Direction</stp>
        <stp>H</stp>
        <stp>cols=15;rows=2</stp>
        <tr r="C76" s="19"/>
      </tp>
      <tp t="e">
        <v>#N/A</v>
        <stp/>
        <stp>##V3_BDHV12</stp>
        <stp>EGOV US Equity</stp>
        <stp>IS_XO_LOSS_BEF_TAX_EFF</stp>
        <stp>1/1/2002</stp>
        <stp>12/31/2016</stp>
        <stp>[telcomCOMPARITIVE_INCOME_AND_CASH_FLOW_STATEMENTS (1) (4).xlsx]XO LOSS BEF TAX!R88C3</stp>
        <stp>Period</stp>
        <stp>FY</stp>
        <stp>Currency</stp>
        <stp>USD</stp>
        <stp>Direction</stp>
        <stp>H</stp>
        <stp>cols=15;rows=2</stp>
        <tr r="C88" s="12"/>
      </tp>
      <tp t="e">
        <v>#N/A</v>
        <stp/>
        <stp>##V3_BDHV12</stp>
        <stp>LDOS US Equity</stp>
        <stp>MKT_VAL_OF_EQY</stp>
        <stp>1/1/2002</stp>
        <stp>12/31/2016</stp>
        <stp>[telcomCOMPARITIVE_INCOME_AND_CASH_FLOW_STATEMENTS (1) (4).xlsx]INPUT!R82C3</stp>
        <stp>Period</stp>
        <stp>FY</stp>
        <stp>Currency</stp>
        <stp>USD</stp>
        <stp>Direction</stp>
        <stp>H</stp>
        <stp>cols=15;rows=2</stp>
        <tr r="C82" s="1"/>
      </tp>
      <tp t="e">
        <v>#N/A</v>
        <stp/>
        <stp>##V3_BDHV12</stp>
        <stp>LDOS US Equity</stp>
        <stp>IS_XO_LOSS_BEF_TAX_EFF</stp>
        <stp>1/1/2002</stp>
        <stp>12/31/2016</stp>
        <stp>[telcomCOMPARITIVE_INCOME_AND_CASH_FLOW_STATEMENTS (1) (4).xlsx]XO LOSS BEF TAX!R82C3</stp>
        <stp>Period</stp>
        <stp>FY</stp>
        <stp>Currency</stp>
        <stp>USD</stp>
        <stp>Direction</stp>
        <stp>H</stp>
        <stp>cols=15;rows=2</stp>
        <tr r="C82" s="12"/>
      </tp>
      <tp t="e">
        <v>#N/A</v>
        <stp/>
        <stp>##V3_BDHV12</stp>
        <stp>EGOV US Equity</stp>
        <stp>CF_DECR_CAP_STOCK</stp>
        <stp>1/1/2002</stp>
        <stp>12/31/2016</stp>
        <stp>[telcomCOMPARITIVE_INCOME_AND_CASH_FLOW_STATEMENTS (1) (4).xlsx]DECR IN CAP STOCK!R88C3</stp>
        <stp>Period</stp>
        <stp>FY</stp>
        <stp>Currency</stp>
        <stp>USD</stp>
        <stp>Direction</stp>
        <stp>H</stp>
        <stp>cols=15;rows=2</stp>
        <tr r="C88" s="31"/>
      </tp>
      <tp t="e">
        <v>#N/A</v>
        <stp/>
        <stp>##V3_BDHV12</stp>
        <stp>SAIC US Equity</stp>
        <stp>NUMBER_SHAREHOLDERS</stp>
        <stp>1/1/2002</stp>
        <stp>12/31/2016</stp>
        <stp>[telcomCOMPARITIVE_INCOME_AND_CASH_FLOW_STATEMENTS (1) (4).xlsx]SHAREHOLDERS!R90C3</stp>
        <stp>Period</stp>
        <stp>FY</stp>
        <stp>Currency</stp>
        <stp>USD</stp>
        <stp>Direction</stp>
        <stp>H</stp>
        <tr r="C90" s="33"/>
      </tp>
      <tp t="e">
        <v>#N/A</v>
        <stp/>
        <stp>##V3_BDHV12</stp>
        <stp>MANT US Equity</stp>
        <stp>IS_XO_LOSS_BEF_TAX_EFF</stp>
        <stp>1/1/2002</stp>
        <stp>12/31/2016</stp>
        <stp>[telcomCOMPARITIVE_INCOME_AND_CASH_FLOW_STATEMENTS (1) (4).xlsx]XO LOSS BEF TAX!R84C3</stp>
        <stp>Period</stp>
        <stp>FY</stp>
        <stp>Currency</stp>
        <stp>USD</stp>
        <stp>Direction</stp>
        <stp>H</stp>
        <stp>cols=15;rows=2</stp>
        <tr r="C84" s="12"/>
      </tp>
      <tp t="e">
        <v>#N/A</v>
        <stp/>
        <stp>##V3_BDHV12</stp>
        <stp>MANT US Equity</stp>
        <stp>MKT_VAL_OF_EQY</stp>
        <stp>1/1/2002</stp>
        <stp>12/31/2016</stp>
        <stp>[telcomCOMPARITIVE_INCOME_AND_CASH_FLOW_STATEMENTS (1) (4).xlsx]INPUT!R84C3</stp>
        <stp>Period</stp>
        <stp>FY</stp>
        <stp>Currency</stp>
        <stp>USD</stp>
        <stp>Direction</stp>
        <stp>H</stp>
        <stp>cols=15;rows=2</stp>
        <tr r="C84" s="1"/>
      </tp>
      <tp t="e">
        <v>#N/A</v>
        <stp/>
        <stp>##V3_BDHV12</stp>
        <stp>SAIC US Equity</stp>
        <stp>CF_CHNG_NON_CASH_WORK_CAP</stp>
        <stp>1/1/2002</stp>
        <stp>12/31/2016</stp>
        <stp>[telcomCOMPARITIVE_INCOME_AND_CASH_FLOW_STATEMENTS (1) (4).xlsx]CHG NON CASH WCAP!R90C3</stp>
        <stp>Period</stp>
        <stp>FY</stp>
        <stp>Currency</stp>
        <stp>USD</stp>
        <stp>Direction</stp>
        <stp>H</stp>
        <stp>cols=15;rows=2</stp>
        <tr r="C90" s="21"/>
      </tp>
      <tp t="e">
        <v>#N/A</v>
        <stp/>
        <stp>##V3_BDHV12</stp>
        <stp>MANT US Equity</stp>
        <stp>NUMBER_SHAREHOLDERS</stp>
        <stp>1/1/2002</stp>
        <stp>12/31/2016</stp>
        <stp>[telcomCOMPARITIVE_INCOME_AND_CASH_FLOW_STATEMENTS (1) (4).xlsx]SHAREHOLDERS!R84C3</stp>
        <stp>Period</stp>
        <stp>FY</stp>
        <stp>Currency</stp>
        <stp>USD</stp>
        <stp>Direction</stp>
        <stp>H</stp>
        <tr r="C84" s="33"/>
      </tp>
      <tp t="e">
        <v>#N/A</v>
        <stp/>
        <stp>##V3_BDHV12</stp>
        <stp>SAIC US Equity</stp>
        <stp>IS_XO_LOSS_BEF_TAX_EFF</stp>
        <stp>1/1/2002</stp>
        <stp>12/31/2016</stp>
        <stp>[telcomCOMPARITIVE_INCOME_AND_CASH_FLOW_STATEMENTS (1) (4).xlsx]XO LOSS BEF TAX!R90C3</stp>
        <stp>Period</stp>
        <stp>FY</stp>
        <stp>Currency</stp>
        <stp>USD</stp>
        <stp>Direction</stp>
        <stp>H</stp>
        <stp>cols=15;rows=2</stp>
        <tr r="C90" s="12"/>
      </tp>
      <tp t="e">
        <v>#N/A</v>
        <stp/>
        <stp>##V3_BDHV12</stp>
        <stp>CUB US Equity</stp>
        <stp>CF_CHNG_NON_CASH_WORK_CAP</stp>
        <stp>1/1/2002</stp>
        <stp>12/31/2016</stp>
        <stp>[telcomCOMPARITIVE_INCOME_AND_CASH_FLOW_STATEMENTS (1) (4).xlsx]CHG NON CASH WCAP!R68C3</stp>
        <stp>Period</stp>
        <stp>FY</stp>
        <stp>Currency</stp>
        <stp>USD</stp>
        <stp>Direction</stp>
        <stp>H</stp>
        <stp>cols=15;rows=2</stp>
        <tr r="C68" s="21"/>
      </tp>
      <tp t="e">
        <v>#N/A</v>
        <stp/>
        <stp>##V3_BDHV12</stp>
        <stp>0</stp>
        <stp>EBIT</stp>
        <stp>1/1/2002</stp>
        <stp>12/31/2016</stp>
        <stp>[telcomCOMPARITIVE_INCOME_AND_CASH_FLOW_STATEMENTS (1) (4).xlsx]EBIT!R92C3</stp>
        <stp>Period</stp>
        <stp>FY</stp>
        <stp>Currency</stp>
        <stp>USD</stp>
        <stp>Direction</stp>
        <stp>H</stp>
        <tr r="C92" s="8"/>
      </tp>
      <tp t="e">
        <v>#N/A</v>
        <stp/>
        <stp>##V3_BDHV12</stp>
        <stp>0</stp>
        <stp>EBIT</stp>
        <stp>1/1/2002</stp>
        <stp>12/31/2016</stp>
        <stp>[telcomCOMPARITIVE_INCOME_AND_CASH_FLOW_STATEMENTS (1) (4).xlsx]EBIT!R94C3</stp>
        <stp>Period</stp>
        <stp>FY</stp>
        <stp>Currency</stp>
        <stp>USD</stp>
        <stp>Direction</stp>
        <stp>H</stp>
        <tr r="C94" s="8"/>
      </tp>
      <tp t="e">
        <v>#N/A</v>
        <stp/>
        <stp>##V3_BDHV12</stp>
        <stp>0</stp>
        <stp>EBIT</stp>
        <stp>1/1/2002</stp>
        <stp>12/31/2016</stp>
        <stp>[telcomCOMPARITIVE_INCOME_AND_CASH_FLOW_STATEMENTS (1) (4).xlsx]EBIT!R96C3</stp>
        <stp>Period</stp>
        <stp>FY</stp>
        <stp>Currency</stp>
        <stp>USD</stp>
        <stp>Direction</stp>
        <stp>H</stp>
        <tr r="C96" s="8"/>
      </tp>
      <tp t="e">
        <v>#N/A</v>
        <stp/>
        <stp>##V3_BDHV12</stp>
        <stp>0</stp>
        <stp>EBIT</stp>
        <stp>1/1/2002</stp>
        <stp>12/31/2016</stp>
        <stp>[telcomCOMPARITIVE_INCOME_AND_CASH_FLOW_STATEMENTS (1) (4).xlsx]EBIT!R98C3</stp>
        <stp>Period</stp>
        <stp>FY</stp>
        <stp>Currency</stp>
        <stp>USD</stp>
        <stp>Direction</stp>
        <stp>H</stp>
        <tr r="C98" s="8"/>
      </tp>
      <tp t="e">
        <v>#N/A</v>
        <stp/>
        <stp>##V3_BDHV12</stp>
        <stp>EIGI US Equity</stp>
        <stp>NUMBER_SHAREHOLDERS</stp>
        <stp>1/1/2002</stp>
        <stp>12/31/2016</stp>
        <stp>[telcomCOMPARITIVE_INCOME_AND_CASH_FLOW_STATEMENTS (1) (4).xlsx]SHAREHOLDERS!R70C3</stp>
        <stp>Period</stp>
        <stp>FY</stp>
        <stp>Currency</stp>
        <stp>USD</stp>
        <stp>Direction</stp>
        <stp>H</stp>
        <tr r="C70" s="33"/>
      </tp>
      <tp t="e">
        <v>#N/A</v>
        <stp/>
        <stp>##V3_BDHV12</stp>
        <stp>CDW US Equity</stp>
        <stp>MKT_VAL_OF_EQY</stp>
        <stp>1/1/2002</stp>
        <stp>12/31/2016</stp>
        <stp>[telcomCOMPARITIVE_INCOME_AND_CASH_FLOW_STATEMENTS (1) (4).xlsx]INPUT!R64C3</stp>
        <stp>Period</stp>
        <stp>FY</stp>
        <stp>Currency</stp>
        <stp>USD</stp>
        <stp>Direction</stp>
        <stp>H</stp>
        <stp>cols=15;rows=2</stp>
        <tr r="C64" s="1"/>
      </tp>
      <tp t="e">
        <v>#N/A</v>
        <stp/>
        <stp>##V3_BDHV12</stp>
        <stp>MMS US Equity</stp>
        <stp>MKT_VAL_OF_EQY</stp>
        <stp>1/1/2002</stp>
        <stp>12/31/2016</stp>
        <stp>[telcomCOMPARITIVE_INCOME_AND_CASH_FLOW_STATEMENTS (1) (4).xlsx]INPUT!R86C3</stp>
        <stp>Period</stp>
        <stp>FY</stp>
        <stp>Currency</stp>
        <stp>USD</stp>
        <stp>Direction</stp>
        <stp>H</stp>
        <stp>cols=15;rows=2</stp>
        <tr r="C86" s="1"/>
      </tp>
      <tp t="e">
        <v>#N/A</v>
        <stp/>
        <stp>##V3_BDHV12</stp>
        <stp>CUB US Equity</stp>
        <stp>MKT_VAL_OF_EQY</stp>
        <stp>1/1/2002</stp>
        <stp>12/31/2016</stp>
        <stp>[telcomCOMPARITIVE_INCOME_AND_CASH_FLOW_STATEMENTS (1) (4).xlsx]INPUT!R68C3</stp>
        <stp>Period</stp>
        <stp>FY</stp>
        <stp>Currency</stp>
        <stp>USD</stp>
        <stp>Direction</stp>
        <stp>H</stp>
        <stp>cols=15;rows=2</stp>
        <tr r="C68" s="1"/>
      </tp>
      <tp t="e">
        <v>#N/A</v>
        <stp/>
        <stp>##V3_BDHV12</stp>
        <stp>BAH US Equity</stp>
        <stp>MKT_VAL_OF_EQY</stp>
        <stp>1/1/2002</stp>
        <stp>12/31/2016</stp>
        <stp>[telcomCOMPARITIVE_INCOME_AND_CASH_FLOW_STATEMENTS (1) (4).xlsx]INPUT!R60C3</stp>
        <stp>Period</stp>
        <stp>FY</stp>
        <stp>Currency</stp>
        <stp>USD</stp>
        <stp>Direction</stp>
        <stp>H</stp>
        <stp>cols=15;rows=2</stp>
        <tr r="C60" s="1"/>
      </tp>
      <tp t="e">
        <v>#N/A</v>
        <stp/>
        <stp>##V3_BDHV12</stp>
        <stp>KBR US Equity</stp>
        <stp>MKT_VAL_OF_EQY</stp>
        <stp>1/1/2002</stp>
        <stp>12/31/2016</stp>
        <stp>[telcomCOMPARITIVE_INCOME_AND_CASH_FLOW_STATEMENTS (1) (4).xlsx]INPUT!R80C3</stp>
        <stp>Period</stp>
        <stp>FY</stp>
        <stp>Currency</stp>
        <stp>USD</stp>
        <stp>Direction</stp>
        <stp>H</stp>
        <stp>cols=15;rows=2</stp>
        <tr r="C80" s="1"/>
      </tp>
      <tp t="e">
        <v>#N/A</v>
        <stp/>
        <stp>##V3_BDHV12</stp>
        <stp>EGL US Equity</stp>
        <stp>MKT_VAL_OF_EQY</stp>
        <stp>1/1/2002</stp>
        <stp>12/31/2016</stp>
        <stp>[telcomCOMPARITIVE_INCOME_AND_CASH_FLOW_STATEMENTS (1) (4).xlsx]INPUT!R72C3</stp>
        <stp>Period</stp>
        <stp>FY</stp>
        <stp>Currency</stp>
        <stp>USD</stp>
        <stp>Direction</stp>
        <stp>H</stp>
        <stp>cols=15;rows=2</stp>
        <tr r="C72" s="1"/>
      </tp>
      <tp t="e">
        <v>#N/A</v>
        <stp/>
        <stp>##V3_BDHV12</stp>
        <stp>GD US Equity</stp>
        <stp>IS_INC_BEF_XO_ITEM</stp>
        <stp>1/1/2002</stp>
        <stp>12/31/2016</stp>
        <stp>[telcomCOMPARITIVE_INCOME_AND_CASH_FLOW_STATEMENTS (1) (4).xlsx]INC BEF XO ITEM!R76C3</stp>
        <stp>Period</stp>
        <stp>FY</stp>
        <stp>Currency</stp>
        <stp>USD</stp>
        <stp>Direction</stp>
        <stp>H</stp>
        <stp>cols=15;rows=2</stp>
        <tr r="C76" s="11"/>
      </tp>
      <tp t="e">
        <v>#N/A</v>
        <stp/>
        <stp>##V3_BDHV12</stp>
        <stp>CUB US Equity</stp>
        <stp>IS_INC_BEF_XO_ITEM</stp>
        <stp>1/1/2002</stp>
        <stp>12/31/2016</stp>
        <stp>[telcomCOMPARITIVE_INCOME_AND_CASH_FLOW_STATEMENTS (1) (4).xlsx]INC BEF XO ITEM!R68C3</stp>
        <stp>Period</stp>
        <stp>FY</stp>
        <stp>Currency</stp>
        <stp>USD</stp>
        <stp>Direction</stp>
        <stp>H</stp>
        <stp>cols=15;rows=2</stp>
        <tr r="C68" s="11"/>
      </tp>
      <tp t="e">
        <v>#N/A</v>
        <stp/>
        <stp>##V3_BDHV12</stp>
        <stp>FEYE US Equity</stp>
        <stp>CF_CHNG_NON_CASH_WORK_CAP</stp>
        <stp>1/1/2002</stp>
        <stp>12/31/2016</stp>
        <stp>[telcomCOMPARITIVE_INCOME_AND_CASH_FLOW_STATEMENTS (1) (4).xlsx]CHG NON CASH WCAP!R74C3</stp>
        <stp>Period</stp>
        <stp>FY</stp>
        <stp>Currency</stp>
        <stp>USD</stp>
        <stp>Direction</stp>
        <stp>H</stp>
        <stp>cols=15;rows=2</stp>
        <tr r="C74" s="21"/>
      </tp>
      <tp t="e">
        <v>#N/A</v>
        <stp/>
        <stp>##V3_BDHV12</stp>
        <stp>CDW US Equity</stp>
        <stp>CF_DECR_CAP_STOCK</stp>
        <stp>1/1/2002</stp>
        <stp>12/31/2016</stp>
        <stp>[telcomCOMPARITIVE_INCOME_AND_CASH_FLOW_STATEMENTS (1) (4).xlsx]DECR IN CAP STOCK!R64C3</stp>
        <stp>Period</stp>
        <stp>FY</stp>
        <stp>Currency</stp>
        <stp>USD</stp>
        <stp>Direction</stp>
        <stp>H</stp>
        <stp>cols=15;rows=2</stp>
        <tr r="C64" s="31"/>
      </tp>
      <tp t="e">
        <v>#N/A</v>
        <stp/>
        <stp>##V3_BDHV12</stp>
        <stp>EGOV US Equity</stp>
        <stp>NUMBER_SHAREHOLDERS</stp>
        <stp>1/1/2002</stp>
        <stp>12/31/2016</stp>
        <stp>[telcomCOMPARITIVE_INCOME_AND_CASH_FLOW_STATEMENTS (1) (4).xlsx]SHAREHOLDERS!R88C3</stp>
        <stp>Period</stp>
        <stp>FY</stp>
        <stp>Currency</stp>
        <stp>USD</stp>
        <stp>Direction</stp>
        <stp>H</stp>
        <tr r="C88" s="33"/>
      </tp>
      <tp t="e">
        <v>#N/A</v>
        <stp/>
        <stp>##V3_BDHV12</stp>
        <stp>CSRA US Equity</stp>
        <stp>SALES_PER_EMPL</stp>
        <stp>1/1/2002</stp>
        <stp>12/31/2016</stp>
        <stp>[telcomCOMPARITIVE_INCOME_AND_CASH_FLOW_STATEMENTS (1) (4).xlsx]SALES PER EE!R66C3</stp>
        <stp>Period</stp>
        <stp>FY</stp>
        <stp>Currency</stp>
        <stp>USD</stp>
        <stp>Direction</stp>
        <stp>H</stp>
        <tr r="C66" s="15"/>
      </tp>
      <tp t="e">
        <v>#N/A</v>
        <stp/>
        <stp>##V3_BDHV12</stp>
        <stp>LDOS US Equity</stp>
        <stp>NUMBER_SHAREHOLDERS</stp>
        <stp>1/1/2002</stp>
        <stp>12/31/2016</stp>
        <stp>[telcomCOMPARITIVE_INCOME_AND_CASH_FLOW_STATEMENTS (1) (4).xlsx]SHAREHOLDERS!R82C3</stp>
        <stp>Period</stp>
        <stp>FY</stp>
        <stp>Currency</stp>
        <stp>USD</stp>
        <stp>Direction</stp>
        <stp>H</stp>
        <tr r="C82" s="33"/>
      </tp>
      <tp t="e">
        <v>#N/A</v>
        <stp/>
        <stp>##V3_BDHV12</stp>
        <stp>ICFI US Equity</stp>
        <stp>MKT_VAL_OF_EQY</stp>
        <stp>1/1/2002</stp>
        <stp>12/31/2016</stp>
        <stp>[telcomCOMPARITIVE_INCOME_AND_CASH_FLOW_STATEMENTS (1) (4).xlsx]INPUT!R78C3</stp>
        <stp>Period</stp>
        <stp>FY</stp>
        <stp>Currency</stp>
        <stp>USD</stp>
        <stp>Direction</stp>
        <stp>H</stp>
        <stp>cols=15;rows=2</stp>
        <tr r="C78" s="1"/>
      </tp>
      <tp t="e">
        <v>#N/A</v>
        <stp/>
        <stp>##V3_BDHV12</stp>
        <stp>FEYE US Equity</stp>
        <stp>IS_INT_EXPENSE</stp>
        <stp>1/1/2002</stp>
        <stp>12/31/2016</stp>
        <stp>[telcomCOMPARITIVE_INCOME_AND_CASH_FLOW_STATEMENTS (1) (4).xlsx]INT EXP!R74C3</stp>
        <stp>Period</stp>
        <stp>FY</stp>
        <stp>Currency</stp>
        <stp>USD</stp>
        <stp>Direction</stp>
        <stp>H</stp>
        <stp>cols=15;rows=2</stp>
        <tr r="C74" s="9"/>
      </tp>
      <tp t="e">
        <v>#N/A</v>
        <stp/>
        <stp>##V3_BDHV12</stp>
        <stp>LDOS US Equity</stp>
        <stp>CF_DECR_CAP_STOCK</stp>
        <stp>1/1/2002</stp>
        <stp>12/31/2016</stp>
        <stp>[telcomCOMPARITIVE_INCOME_AND_CASH_FLOW_STATEMENTS (1) (4).xlsx]DECR IN CAP STOCK!R82C3</stp>
        <stp>Period</stp>
        <stp>FY</stp>
        <stp>Currency</stp>
        <stp>USD</stp>
        <stp>Direction</stp>
        <stp>H</stp>
        <stp>cols=15;rows=2</stp>
        <tr r="C82" s="31"/>
      </tp>
      <tp t="e">
        <v>#N/A</v>
        <stp/>
        <stp>##V3_BDHV12</stp>
        <stp>GD US Equity</stp>
        <stp>NUM_OF_EMPLOYEES</stp>
        <stp>1/1/2002</stp>
        <stp>12/31/2016</stp>
        <stp>[telcomCOMPARITIVE_INCOME_AND_CASH_FLOW_STATEMENTS (1) (4).xlsx]EMPLOYEES!R76C3</stp>
        <stp>Period</stp>
        <stp>FY</stp>
        <stp>Currency</stp>
        <stp>USD</stp>
        <stp>Direction</stp>
        <stp>H</stp>
        <stp>cols=15;rows=2</stp>
        <tr r="C76" s="16"/>
      </tp>
      <tp t="e">
        <v>#N/A</v>
        <stp/>
        <stp>##V3_BDHV12</stp>
        <stp>MANT US Equity</stp>
        <stp>EBIT</stp>
        <stp>1/1/2002</stp>
        <stp>12/31/2016</stp>
        <stp>[telcomCOMPARITIVE_INCOME_AND_CASH_FLOW_STATEMENTS (1) (4).xlsx]EBIT!R84C3</stp>
        <stp>Period</stp>
        <stp>FY</stp>
        <stp>Currency</stp>
        <stp>USD</stp>
        <stp>Direction</stp>
        <stp>H</stp>
        <stp>cols=15;rows=2</stp>
        <tr r="C84" s="8"/>
      </tp>
      <tp t="e">
        <v>#N/A</v>
        <stp/>
        <stp>##V3_BDHV12</stp>
        <stp>CACI US Equity</stp>
        <stp>EBIT</stp>
        <stp>1/1/2002</stp>
        <stp>12/31/2016</stp>
        <stp>[telcomCOMPARITIVE_INCOME_AND_CASH_FLOW_STATEMENTS (1) (4).xlsx]EBIT!R62C3</stp>
        <stp>Period</stp>
        <stp>FY</stp>
        <stp>Currency</stp>
        <stp>USD</stp>
        <stp>Direction</stp>
        <stp>H</stp>
        <stp>cols=15;rows=2</stp>
        <tr r="C62" s="8"/>
      </tp>
      <tp t="e">
        <v>#N/A</v>
        <stp/>
        <stp>##V3_BDHV12</stp>
        <stp>SAIC US Equity</stp>
        <stp>EBIT</stp>
        <stp>1/1/2002</stp>
        <stp>12/31/2016</stp>
        <stp>[telcomCOMPARITIVE_INCOME_AND_CASH_FLOW_STATEMENTS (1) (4).xlsx]EBIT!R90C3</stp>
        <stp>Period</stp>
        <stp>FY</stp>
        <stp>Currency</stp>
        <stp>USD</stp>
        <stp>Direction</stp>
        <stp>H</stp>
        <stp>cols=15;rows=2</stp>
        <tr r="C90" s="8"/>
      </tp>
      <tp t="e">
        <v>#N/A</v>
        <stp/>
        <stp>##V3_BDHV12</stp>
        <stp>CUB US Equity</stp>
        <stp>NUM_OF_EMPLOYEES</stp>
        <stp>1/1/2002</stp>
        <stp>12/31/2016</stp>
        <stp>[telcomCOMPARITIVE_INCOME_AND_CASH_FLOW_STATEMENTS (1) (4).xlsx]EMPLOYEES!R68C3</stp>
        <stp>Period</stp>
        <stp>FY</stp>
        <stp>Currency</stp>
        <stp>USD</stp>
        <stp>Direction</stp>
        <stp>H</stp>
        <stp>cols=15;rows=2</stp>
        <tr r="C68" s="16"/>
      </tp>
      <tp t="e">
        <v>#N/A</v>
        <stp/>
        <stp>##V3_BDHV12</stp>
        <stp>MMS US Equity</stp>
        <stp>CF_OTHER_FNC_ACT</stp>
        <stp>1/1/2002</stp>
        <stp>12/31/2016</stp>
        <stp>[telcomCOMPARITIVE_INCOME_AND_CASH_FLOW_STATEMENTS (1) (4).xlsx]OTHER FINANCE ACT!R86C3</stp>
        <stp>Period</stp>
        <stp>FY</stp>
        <stp>Currency</stp>
        <stp>USD</stp>
        <stp>Direction</stp>
        <stp>H</stp>
        <stp>cols=15;rows=2</stp>
        <tr r="C86" s="29"/>
      </tp>
      <tp t="e">
        <v>#N/A</v>
        <stp/>
        <stp>##V3_BDHV12</stp>
        <stp>MANT US Equity</stp>
        <stp>CF_ACT_CASH_PAID_FOR_INT_DEBT</stp>
        <stp>1/1/2002</stp>
        <stp>12/31/2016</stp>
        <stp>[telcomCOMPARITIVE_INCOME_AND_CASH_FLOW_STATEMENTS (1) (4).xlsx]CASH PAID FOR INTEREST!R84C3</stp>
        <stp>Period</stp>
        <stp>FY</stp>
        <stp>Currency</stp>
        <stp>USD</stp>
        <stp>Direction</stp>
        <stp>H</stp>
        <stp>cols=15;rows=2</stp>
        <tr r="C84" s="30"/>
      </tp>
      <tp t="e">
        <v>#N/A</v>
        <stp/>
        <stp>##V3_BDHV12</stp>
        <stp>FEYE US Equity</stp>
        <stp>CF_CAP_EXPEND_PRPTY_ADD</stp>
        <stp>1/1/2002</stp>
        <stp>12/31/2016</stp>
        <stp>[telcomCOMPARITIVE_INCOME_AND_CASH_FLOW_STATEMENTS (1) (4).xlsx]CAP EX!R74C3</stp>
        <stp>Period</stp>
        <stp>FY</stp>
        <stp>Currency</stp>
        <stp>USD</stp>
        <stp>Direction</stp>
        <stp>H</stp>
        <stp>cols=15;rows=2</stp>
        <tr r="C74" s="23"/>
      </tp>
      <tp t="e">
        <v>#N/A</v>
        <stp/>
        <stp>##V3_BDHV12</stp>
        <stp>0</stp>
        <stp>CF_DVD_PAID</stp>
        <stp>1/1/2002</stp>
        <stp>12/31/2016</stp>
        <stp>[telcomCOMPARITIVE_INCOME_AND_CASH_FLOW_STATEMENTS (1) (4).xlsx]DIVIDEND PAID!R98C3</stp>
        <stp>Period</stp>
        <stp>FY</stp>
        <stp>Currency</stp>
        <stp>USD</stp>
        <stp>Direction</stp>
        <stp>H</stp>
        <tr r="C98" s="32"/>
      </tp>
      <tp t="e">
        <v>#N/A</v>
        <stp/>
        <stp>##V3_BDHV12</stp>
        <stp>0</stp>
        <stp>CF_DVD_PAID</stp>
        <stp>1/1/2002</stp>
        <stp>12/31/2016</stp>
        <stp>[telcomCOMPARITIVE_INCOME_AND_CASH_FLOW_STATEMENTS (1) (4).xlsx]DIVIDEND PAID!R92C3</stp>
        <stp>Period</stp>
        <stp>FY</stp>
        <stp>Currency</stp>
        <stp>USD</stp>
        <stp>Direction</stp>
        <stp>H</stp>
        <tr r="C92" s="32"/>
      </tp>
      <tp t="e">
        <v>#N/A</v>
        <stp/>
        <stp>##V3_BDHV12</stp>
        <stp>0</stp>
        <stp>CF_DVD_PAID</stp>
        <stp>1/1/2002</stp>
        <stp>12/31/2016</stp>
        <stp>[telcomCOMPARITIVE_INCOME_AND_CASH_FLOW_STATEMENTS (1) (4).xlsx]DIVIDEND PAID!R96C3</stp>
        <stp>Period</stp>
        <stp>FY</stp>
        <stp>Currency</stp>
        <stp>USD</stp>
        <stp>Direction</stp>
        <stp>H</stp>
        <tr r="C96" s="32"/>
      </tp>
      <tp t="e">
        <v>#N/A</v>
        <stp/>
        <stp>##V3_BDHV12</stp>
        <stp>0</stp>
        <stp>CF_DVD_PAID</stp>
        <stp>1/1/2002</stp>
        <stp>12/31/2016</stp>
        <stp>[telcomCOMPARITIVE_INCOME_AND_CASH_FLOW_STATEMENTS (1) (4).xlsx]DIVIDEND PAID!R94C3</stp>
        <stp>Period</stp>
        <stp>FY</stp>
        <stp>Currency</stp>
        <stp>USD</stp>
        <stp>Direction</stp>
        <stp>H</stp>
        <tr r="C94" s="32"/>
      </tp>
      <tp t="e">
        <v>#N/A</v>
        <stp/>
        <stp>##V3_BDHV12</stp>
        <stp>MMS US Equity</stp>
        <stp>CF_CASH_FROM_FNC_ACT</stp>
        <stp>1/1/2002</stp>
        <stp>12/31/2016</stp>
        <stp>[telcomCOMPARITIVE_INCOME_AND_CASH_FLOW_STATEMENTS (1) (4).xlsx]CASH FROM FINANCE ACT!R86C3</stp>
        <stp>Period</stp>
        <stp>FY</stp>
        <stp>Currency</stp>
        <stp>USD</stp>
        <stp>Direction</stp>
        <stp>H</stp>
        <stp>cols=15;rows=2</stp>
        <tr r="C86" s="28"/>
      </tp>
      <tp t="e">
        <v>#N/A</v>
        <stp/>
        <stp>##V3_BDHV12</stp>
        <stp>GD US Equity</stp>
        <stp>IS_DEPR_EXP</stp>
        <stp>1/1/2002</stp>
        <stp>12/31/2016</stp>
        <stp>[telcomCOMPARITIVE_INCOME_AND_CASH_FLOW_STATEMENTS (1) (4).xlsx]DEPR EXP!R76C3</stp>
        <stp>Period</stp>
        <stp>FY</stp>
        <stp>Currency</stp>
        <stp>USD</stp>
        <stp>Direction</stp>
        <stp>H</stp>
        <stp>cols=15;rows=2</stp>
        <tr r="C76" s="7"/>
      </tp>
      <tp t="e">
        <v>#N/A</v>
        <stp/>
        <stp>##V3_BDHV12</stp>
        <stp>LDOS US Equity</stp>
        <stp>CF_ACT_CASH_PAID_FOR_INT_DEBT</stp>
        <stp>1/1/2002</stp>
        <stp>12/31/2016</stp>
        <stp>[telcomCOMPARITIVE_INCOME_AND_CASH_FLOW_STATEMENTS (1) (4).xlsx]CASH PAID FOR INTEREST!R82C3</stp>
        <stp>Period</stp>
        <stp>FY</stp>
        <stp>Currency</stp>
        <stp>USD</stp>
        <stp>Direction</stp>
        <stp>H</stp>
        <stp>cols=15;rows=2</stp>
        <tr r="C82" s="30"/>
      </tp>
      <tp t="e">
        <v>#N/A</v>
        <stp/>
        <stp>##V3_BDHV12</stp>
        <stp>ICFI US Equity</stp>
        <stp>EBIT</stp>
        <stp>1/1/2002</stp>
        <stp>12/31/2016</stp>
        <stp>[telcomCOMPARITIVE_INCOME_AND_CASH_FLOW_STATEMENTS (1) (4).xlsx]EBIT!R78C3</stp>
        <stp>Period</stp>
        <stp>FY</stp>
        <stp>Currency</stp>
        <stp>USD</stp>
        <stp>Direction</stp>
        <stp>H</stp>
        <stp>cols=15;rows=2</stp>
        <tr r="C78" s="8"/>
      </tp>
      <tp t="e">
        <v>#N/A</v>
        <stp/>
        <stp>##V3_BDHV12</stp>
        <stp>FEYE US Equity</stp>
        <stp>SALES_PER_EMPL</stp>
        <stp>1/1/2002</stp>
        <stp>12/31/2016</stp>
        <stp>[telcomCOMPARITIVE_INCOME_AND_CASH_FLOW_STATEMENTS (1) (4).xlsx]SALES PER EE!R74C3</stp>
        <stp>Period</stp>
        <stp>FY</stp>
        <stp>Currency</stp>
        <stp>USD</stp>
        <stp>Direction</stp>
        <stp>H</stp>
        <stp>cols=15;rows=2</stp>
        <tr r="C74" s="15"/>
      </tp>
      <tp t="e">
        <v>#N/A</v>
        <stp/>
        <stp>##V3_BDHV12</stp>
        <stp>MANT US Equity</stp>
        <stp>IS_DEPR_EXP</stp>
        <stp>1/1/2002</stp>
        <stp>12/31/2016</stp>
        <stp>[telcomCOMPARITIVE_INCOME_AND_CASH_FLOW_STATEMENTS (1) (4).xlsx]DEPR EXP!R84C3</stp>
        <stp>Period</stp>
        <stp>FY</stp>
        <stp>Currency</stp>
        <stp>USD</stp>
        <stp>Direction</stp>
        <stp>H</stp>
        <stp>cols=15;rows=2</stp>
        <tr r="C84" s="7"/>
      </tp>
      <tp t="e">
        <v>#N/A</v>
        <stp/>
        <stp>##V3_BDHV12</stp>
        <stp>CUB US Equity</stp>
        <stp>SALES_PER_EMPL</stp>
        <stp>1/1/2002</stp>
        <stp>12/31/2016</stp>
        <stp>[telcomCOMPARITIVE_INCOME_AND_CASH_FLOW_STATEMENTS (1) (4).xlsx]SALES PER EE!R68C3</stp>
        <stp>Period</stp>
        <stp>FY</stp>
        <stp>Currency</stp>
        <stp>USD</stp>
        <stp>Direction</stp>
        <stp>H</stp>
        <stp>cols=15;rows=2</stp>
        <tr r="C68" s="15"/>
      </tp>
      <tp t="e">
        <v>#N/A</v>
        <stp/>
        <stp>##V3_BDHV12</stp>
        <stp>GD US Equity</stp>
        <stp>CF_ACT_CASH_PAID_FOR_INT_DEBT</stp>
        <stp>1/1/2002</stp>
        <stp>12/31/2016</stp>
        <stp>[telcomCOMPARITIVE_INCOME_AND_CASH_FLOW_STATEMENTS (1) (4).xlsx]CASH PAID FOR INTEREST!R76C3</stp>
        <stp>Period</stp>
        <stp>FY</stp>
        <stp>Currency</stp>
        <stp>USD</stp>
        <stp>Direction</stp>
        <stp>H</stp>
        <stp>cols=15;rows=2</stp>
        <tr r="C76" s="30"/>
      </tp>
      <tp t="e">
        <v>#N/A</v>
        <stp/>
        <stp>##V3_BDHV12</stp>
        <stp>LDOS US Equity</stp>
        <stp>IS_DEPR_EXP</stp>
        <stp>1/1/2002</stp>
        <stp>12/31/2016</stp>
        <stp>[telcomCOMPARITIVE_INCOME_AND_CASH_FLOW_STATEMENTS (1) (4).xlsx]DEPR EXP!R82C3</stp>
        <stp>Period</stp>
        <stp>FY</stp>
        <stp>Currency</stp>
        <stp>USD</stp>
        <stp>Direction</stp>
        <stp>H</stp>
        <stp>cols=15;rows=2</stp>
        <tr r="C82" s="7"/>
      </tp>
      <tp t="e">
        <v>#N/A</v>
        <stp/>
        <stp>##V3_BDHV12</stp>
        <stp>FEYE US Equity</stp>
        <stp>EBIT</stp>
        <stp>1/1/2002</stp>
        <stp>12/31/2016</stp>
        <stp>[telcomCOMPARITIVE_INCOME_AND_CASH_FLOW_STATEMENTS (1) (4).xlsx]EBIT!R74C3</stp>
        <stp>Period</stp>
        <stp>FY</stp>
        <stp>Currency</stp>
        <stp>USD</stp>
        <stp>Direction</stp>
        <stp>H</stp>
        <stp>cols=15;rows=2</stp>
        <tr r="C74" s="8"/>
      </tp>
      <tp t="s">
        <v>FIREEYE INC</v>
        <stp/>
        <stp>##V3_BDPV12</stp>
        <stp>FEYE US Equity</stp>
        <stp>NAME</stp>
        <stp>[GarciaHastingsCOMPARITIVE_INCOME_AND_CASH_FLOW_STATEMENTS (1).xlsx]INPUT!R12C2</stp>
        <tr r="B12" s="1"/>
      </tp>
      <tp t="e">
        <v>#N/A</v>
        <stp/>
        <stp>##V3_BDHV12</stp>
        <stp>SAIC US Equity</stp>
        <stp>SALES_PER_EMPL</stp>
        <stp>1/1/2002</stp>
        <stp>12/31/2016</stp>
        <stp>[telcomCOMPARITIVE_INCOME_AND_CASH_FLOW_STATEMENTS (1) (4).xlsx]SALES PER EE!R90C3</stp>
        <stp>Period</stp>
        <stp>FY</stp>
        <stp>Currency</stp>
        <stp>USD</stp>
        <stp>Direction</stp>
        <stp>H</stp>
        <stp>cols=15;rows=2</stp>
        <tr r="C90" s="15"/>
      </tp>
      <tp t="e">
        <v>#N/A</v>
        <stp/>
        <stp>##V3_BDHV12</stp>
        <stp>0</stp>
        <stp>CF_CASH_FROM_FNC_ACT</stp>
        <stp>1/1/2002</stp>
        <stp>12/31/2016</stp>
        <stp>[telcomCOMPARITIVE_INCOME_AND_CASH_FLOW_STATEMENTS (1) (4).xlsx]CASH FROM FINANCE ACT!R92C3</stp>
        <stp>Period</stp>
        <stp>FY</stp>
        <stp>Currency</stp>
        <stp>USD</stp>
        <stp>Direction</stp>
        <stp>H</stp>
        <tr r="C92" s="28"/>
      </tp>
      <tp t="e">
        <v>#N/A</v>
        <stp/>
        <stp>##V3_BDHV12</stp>
        <stp>0</stp>
        <stp>CF_CASH_FROM_FNC_ACT</stp>
        <stp>1/1/2002</stp>
        <stp>12/31/2016</stp>
        <stp>[telcomCOMPARITIVE_INCOME_AND_CASH_FLOW_STATEMENTS (1) (4).xlsx]CASH FROM FINANCE ACT!R96C3</stp>
        <stp>Period</stp>
        <stp>FY</stp>
        <stp>Currency</stp>
        <stp>USD</stp>
        <stp>Direction</stp>
        <stp>H</stp>
        <tr r="C96" s="28"/>
      </tp>
      <tp t="e">
        <v>#N/A</v>
        <stp/>
        <stp>##V3_BDHV12</stp>
        <stp>0</stp>
        <stp>CF_CASH_FROM_FNC_ACT</stp>
        <stp>1/1/2002</stp>
        <stp>12/31/2016</stp>
        <stp>[telcomCOMPARITIVE_INCOME_AND_CASH_FLOW_STATEMENTS (1) (4).xlsx]CASH FROM FINANCE ACT!R94C3</stp>
        <stp>Period</stp>
        <stp>FY</stp>
        <stp>Currency</stp>
        <stp>USD</stp>
        <stp>Direction</stp>
        <stp>H</stp>
        <tr r="C94" s="28"/>
      </tp>
      <tp t="e">
        <v>#N/A</v>
        <stp/>
        <stp>##V3_BDHV12</stp>
        <stp>0</stp>
        <stp>CF_CASH_FROM_FNC_ACT</stp>
        <stp>1/1/2002</stp>
        <stp>12/31/2016</stp>
        <stp>[telcomCOMPARITIVE_INCOME_AND_CASH_FLOW_STATEMENTS (1) (4).xlsx]CASH FROM FINANCE ACT!R98C3</stp>
        <stp>Period</stp>
        <stp>FY</stp>
        <stp>Currency</stp>
        <stp>USD</stp>
        <stp>Direction</stp>
        <stp>H</stp>
        <tr r="C98" s="28"/>
      </tp>
      <tp t="e">
        <v>#N/A</v>
        <stp/>
        <stp>##V3_BDHV12</stp>
        <stp>MMS US Equity</stp>
        <stp>IS_DEPR_EXP</stp>
        <stp>1/1/2002</stp>
        <stp>12/31/2016</stp>
        <stp>[telcomCOMPARITIVE_INCOME_AND_CASH_FLOW_STATEMENTS (1) (4).xlsx]DEPR EXP!R86C3</stp>
        <stp>Period</stp>
        <stp>FY</stp>
        <stp>Currency</stp>
        <stp>USD</stp>
        <stp>Direction</stp>
        <stp>H</stp>
        <stp>cols=15;rows=2</stp>
        <tr r="C86" s="7"/>
      </tp>
      <tp t="e">
        <v>#N/A</v>
        <stp/>
        <stp>##V3_BDHV12</stp>
        <stp>CDW US Equity</stp>
        <stp>IS_DEPR_EXP</stp>
        <stp>1/1/2002</stp>
        <stp>12/31/2016</stp>
        <stp>[telcomCOMPARITIVE_INCOME_AND_CASH_FLOW_STATEMENTS (1) (4).xlsx]DEPR EXP!R64C3</stp>
        <stp>Period</stp>
        <stp>FY</stp>
        <stp>Currency</stp>
        <stp>USD</stp>
        <stp>Direction</stp>
        <stp>H</stp>
        <stp>cols=15;rows=2</stp>
        <tr r="C64" s="7"/>
      </tp>
      <tp t="e">
        <v>#N/A</v>
        <stp/>
        <stp>##V3_BDHV12</stp>
        <stp>CUB US Equity</stp>
        <stp>IS_DEPR_EXP</stp>
        <stp>1/1/2002</stp>
        <stp>12/31/2016</stp>
        <stp>[telcomCOMPARITIVE_INCOME_AND_CASH_FLOW_STATEMENTS (1) (4).xlsx]DEPR EXP!R68C3</stp>
        <stp>Period</stp>
        <stp>FY</stp>
        <stp>Currency</stp>
        <stp>USD</stp>
        <stp>Direction</stp>
        <stp>H</stp>
        <stp>cols=15;rows=2</stp>
        <tr r="C68" s="7"/>
      </tp>
      <tp t="e">
        <v>#N/A</v>
        <stp/>
        <stp>##V3_BDHV12</stp>
        <stp>BAH US Equity</stp>
        <stp>IS_DEPR_EXP</stp>
        <stp>1/1/2002</stp>
        <stp>12/31/2016</stp>
        <stp>[telcomCOMPARITIVE_INCOME_AND_CASH_FLOW_STATEMENTS (1) (4).xlsx]DEPR EXP!R60C3</stp>
        <stp>Period</stp>
        <stp>FY</stp>
        <stp>Currency</stp>
        <stp>USD</stp>
        <stp>Direction</stp>
        <stp>H</stp>
        <stp>cols=15;rows=2</stp>
        <tr r="C60" s="7"/>
      </tp>
      <tp t="e">
        <v>#N/A</v>
        <stp/>
        <stp>##V3_BDHV12</stp>
        <stp>KBR US Equity</stp>
        <stp>IS_DEPR_EXP</stp>
        <stp>1/1/2002</stp>
        <stp>12/31/2016</stp>
        <stp>[telcomCOMPARITIVE_INCOME_AND_CASH_FLOW_STATEMENTS (1) (4).xlsx]DEPR EXP!R80C3</stp>
        <stp>Period</stp>
        <stp>FY</stp>
        <stp>Currency</stp>
        <stp>USD</stp>
        <stp>Direction</stp>
        <stp>H</stp>
        <stp>cols=15;rows=2</stp>
        <tr r="C80" s="7"/>
      </tp>
      <tp t="e">
        <v>#N/A</v>
        <stp/>
        <stp>##V3_BDHV12</stp>
        <stp>EGL US Equity</stp>
        <stp>IS_DEPR_EXP</stp>
        <stp>1/1/2002</stp>
        <stp>12/31/2016</stp>
        <stp>[telcomCOMPARITIVE_INCOME_AND_CASH_FLOW_STATEMENTS (1) (4).xlsx]DEPR EXP!R72C3</stp>
        <stp>Period</stp>
        <stp>FY</stp>
        <stp>Currency</stp>
        <stp>USD</stp>
        <stp>Direction</stp>
        <stp>H</stp>
        <stp>cols=15;rows=2</stp>
        <tr r="C72" s="7"/>
      </tp>
      <tp t="e">
        <v>#N/A</v>
        <stp/>
        <stp>##V3_BDHV12</stp>
        <stp>ICFI US Equity</stp>
        <stp>CF_ACT_CASH_PAID_FOR_INT_DEBT</stp>
        <stp>1/1/2002</stp>
        <stp>12/31/2016</stp>
        <stp>[telcomCOMPARITIVE_INCOME_AND_CASH_FLOW_STATEMENTS (1) (4).xlsx]CASH PAID FOR INTEREST!R78C3</stp>
        <stp>Period</stp>
        <stp>FY</stp>
        <stp>Currency</stp>
        <stp>USD</stp>
        <stp>Direction</stp>
        <stp>H</stp>
        <stp>cols=15;rows=2</stp>
        <tr r="C78" s="30"/>
      </tp>
      <tp t="s">
        <v>ENDURANCE INTERNATIONAL GROU</v>
        <stp/>
        <stp>##V3_BDPV12</stp>
        <stp>EIGI US Equity</stp>
        <stp>NAME</stp>
        <stp>[GarciaHastingsCOMPARITIVE_INCOME_AND_CASH_FLOW_STATEMENTS (1).xlsx]INPUT!R10C2</stp>
        <tr r="B10" s="1"/>
      </tp>
      <tp t="e">
        <v>#N/A</v>
        <stp/>
        <stp>##V3_BDHV12</stp>
        <stp>LDOS US Equity</stp>
        <stp>EBIT</stp>
        <stp>1/1/2002</stp>
        <stp>12/31/2016</stp>
        <stp>[telcomCOMPARITIVE_INCOME_AND_CASH_FLOW_STATEMENTS (1) (4).xlsx]EBIT!R82C3</stp>
        <stp>Period</stp>
        <stp>FY</stp>
        <stp>Currency</stp>
        <stp>USD</stp>
        <stp>Direction</stp>
        <stp>H</stp>
        <stp>cols=15;rows=2</stp>
        <tr r="C82" s="8"/>
      </tp>
      <tp t="e">
        <v>#N/A</v>
        <stp/>
        <stp>##V3_BDHV12</stp>
        <stp>EGOV US Equity</stp>
        <stp>EBIT</stp>
        <stp>1/1/2002</stp>
        <stp>12/31/2016</stp>
        <stp>[telcomCOMPARITIVE_INCOME_AND_CASH_FLOW_STATEMENTS (1) (4).xlsx]EBIT!R88C3</stp>
        <stp>Period</stp>
        <stp>FY</stp>
        <stp>Currency</stp>
        <stp>USD</stp>
        <stp>Direction</stp>
        <stp>H</stp>
        <stp>cols=15;rows=2</stp>
        <tr r="C88" s="8"/>
      </tp>
      <tp t="e">
        <v>#N/A</v>
        <stp/>
        <stp>##V3_BDHV12</stp>
        <stp>0</stp>
        <stp>NUM_OF_EMPLOYEES</stp>
        <stp>1/1/2002</stp>
        <stp>12/31/2016</stp>
        <stp>[telcomCOMPARITIVE_INCOME_AND_CASH_FLOW_STATEMENTS (1) (4).xlsx]EMPLOYEES!R98C3</stp>
        <stp>Period</stp>
        <stp>FY</stp>
        <stp>Currency</stp>
        <stp>USD</stp>
        <stp>Direction</stp>
        <stp>H</stp>
        <tr r="C98" s="16"/>
      </tp>
      <tp t="e">
        <v>#N/A</v>
        <stp/>
        <stp>##V3_BDHV12</stp>
        <stp>0</stp>
        <stp>NUM_OF_EMPLOYEES</stp>
        <stp>1/1/2002</stp>
        <stp>12/31/2016</stp>
        <stp>[telcomCOMPARITIVE_INCOME_AND_CASH_FLOW_STATEMENTS (1) (4).xlsx]EMPLOYEES!R94C3</stp>
        <stp>Period</stp>
        <stp>FY</stp>
        <stp>Currency</stp>
        <stp>USD</stp>
        <stp>Direction</stp>
        <stp>H</stp>
        <tr r="C94" s="16"/>
      </tp>
      <tp t="e">
        <v>#N/A</v>
        <stp/>
        <stp>##V3_BDHV12</stp>
        <stp>0</stp>
        <stp>NUM_OF_EMPLOYEES</stp>
        <stp>1/1/2002</stp>
        <stp>12/31/2016</stp>
        <stp>[telcomCOMPARITIVE_INCOME_AND_CASH_FLOW_STATEMENTS (1) (4).xlsx]EMPLOYEES!R96C3</stp>
        <stp>Period</stp>
        <stp>FY</stp>
        <stp>Currency</stp>
        <stp>USD</stp>
        <stp>Direction</stp>
        <stp>H</stp>
        <tr r="C96" s="16"/>
      </tp>
      <tp t="e">
        <v>#N/A</v>
        <stp/>
        <stp>##V3_BDHV12</stp>
        <stp>0</stp>
        <stp>NUM_OF_EMPLOYEES</stp>
        <stp>1/1/2002</stp>
        <stp>12/31/2016</stp>
        <stp>[telcomCOMPARITIVE_INCOME_AND_CASH_FLOW_STATEMENTS (1) (4).xlsx]EMPLOYEES!R92C3</stp>
        <stp>Period</stp>
        <stp>FY</stp>
        <stp>Currency</stp>
        <stp>USD</stp>
        <stp>Direction</stp>
        <stp>H</stp>
        <tr r="C92" s="16"/>
      </tp>
      <tp t="e">
        <v>#N/A</v>
        <stp/>
        <stp>##V3_BDHV12</stp>
        <stp>KBR US Equity</stp>
        <stp>CF_ACT_CASH_PAID_FOR_INT_DEBT</stp>
        <stp>1/1/2002</stp>
        <stp>12/31/2016</stp>
        <stp>[telcomCOMPARITIVE_INCOME_AND_CASH_FLOW_STATEMENTS (1) (4).xlsx]CASH PAID FOR INTEREST!R80C3</stp>
        <stp>Period</stp>
        <stp>FY</stp>
        <stp>Currency</stp>
        <stp>USD</stp>
        <stp>Direction</stp>
        <stp>H</stp>
        <stp>cols=15;rows=2</stp>
        <tr r="C80" s="30"/>
      </tp>
      <tp t="e">
        <v>#N/A</v>
        <stp/>
        <stp>##V3_BDHV12</stp>
        <stp>EGL US Equity</stp>
        <stp>CF_ACT_CASH_PAID_FOR_INT_DEBT</stp>
        <stp>1/1/2002</stp>
        <stp>12/31/2016</stp>
        <stp>[telcomCOMPARITIVE_INCOME_AND_CASH_FLOW_STATEMENTS (1) (4).xlsx]CASH PAID FOR INTEREST!R72C3</stp>
        <stp>Period</stp>
        <stp>FY</stp>
        <stp>Currency</stp>
        <stp>USD</stp>
        <stp>Direction</stp>
        <stp>H</stp>
        <stp>cols=15;rows=2</stp>
        <tr r="C72" s="30"/>
      </tp>
      <tp t="e">
        <v>#N/A</v>
        <stp/>
        <stp>##V3_BDHV12</stp>
        <stp>CUB US Equity</stp>
        <stp>CF_ACT_CASH_PAID_FOR_INT_DEBT</stp>
        <stp>1/1/2002</stp>
        <stp>12/31/2016</stp>
        <stp>[telcomCOMPARITIVE_INCOME_AND_CASH_FLOW_STATEMENTS (1) (4).xlsx]CASH PAID FOR INTEREST!R68C3</stp>
        <stp>Period</stp>
        <stp>FY</stp>
        <stp>Currency</stp>
        <stp>USD</stp>
        <stp>Direction</stp>
        <stp>H</stp>
        <stp>cols=15;rows=2</stp>
        <tr r="C68" s="30"/>
      </tp>
      <tp t="e">
        <v>#N/A</v>
        <stp/>
        <stp>##V3_BDHV12</stp>
        <stp>CDW US Equity</stp>
        <stp>CF_ACT_CASH_PAID_FOR_INT_DEBT</stp>
        <stp>1/1/2002</stp>
        <stp>12/31/2016</stp>
        <stp>[telcomCOMPARITIVE_INCOME_AND_CASH_FLOW_STATEMENTS (1) (4).xlsx]CASH PAID FOR INTEREST!R64C3</stp>
        <stp>Period</stp>
        <stp>FY</stp>
        <stp>Currency</stp>
        <stp>USD</stp>
        <stp>Direction</stp>
        <stp>H</stp>
        <stp>cols=15;rows=2</stp>
        <tr r="C64" s="30"/>
      </tp>
      <tp t="e">
        <v>#N/A</v>
        <stp/>
        <stp>##V3_BDHV12</stp>
        <stp>BAH US Equity</stp>
        <stp>CF_ACT_CASH_PAID_FOR_INT_DEBT</stp>
        <stp>1/1/2002</stp>
        <stp>12/31/2016</stp>
        <stp>[telcomCOMPARITIVE_INCOME_AND_CASH_FLOW_STATEMENTS (1) (4).xlsx]CASH PAID FOR INTEREST!R60C3</stp>
        <stp>Period</stp>
        <stp>FY</stp>
        <stp>Currency</stp>
        <stp>USD</stp>
        <stp>Direction</stp>
        <stp>H</stp>
        <stp>cols=15;rows=2</stp>
        <tr r="C60" s="30"/>
      </tp>
      <tp t="e">
        <v>#N/A</v>
        <stp/>
        <stp>##V3_BDHV12</stp>
        <stp>ICFI US Equity</stp>
        <stp>IS_DEPR_EXP</stp>
        <stp>1/1/2002</stp>
        <stp>12/31/2016</stp>
        <stp>[telcomCOMPARITIVE_INCOME_AND_CASH_FLOW_STATEMENTS (1) (4).xlsx]DEPR EXP!R78C3</stp>
        <stp>Period</stp>
        <stp>FY</stp>
        <stp>Currency</stp>
        <stp>USD</stp>
        <stp>Direction</stp>
        <stp>H</stp>
        <stp>cols=15;rows=2</stp>
        <tr r="C78" s="7"/>
      </tp>
      <tp t="e">
        <v>#N/A</v>
        <stp/>
        <stp>##V3_BDHV12</stp>
        <stp>EIGI US Equity</stp>
        <stp>IS_SGA_OTHER_OP_DEPR_OP_MAINT</stp>
        <stp>1/1/2002</stp>
        <stp>12/31/2016</stp>
        <stp>[telcomCOMPARITIVE_INCOME_AND_CASH_FLOW_STATEMENTS (1) (4).xlsx]SGA!R70C3</stp>
        <stp>Period</stp>
        <stp>FY</stp>
        <stp>Currency</stp>
        <stp>USD</stp>
        <stp>Direction</stp>
        <stp>H</stp>
        <stp>cols=15;rows=2</stp>
        <tr r="C70" s="4"/>
      </tp>
      <tp t="e">
        <v>#N/A</v>
        <stp/>
        <stp>##V3_BDHV12</stp>
        <stp>EIGI US Equity</stp>
        <stp>EBIT</stp>
        <stp>1/1/2002</stp>
        <stp>12/31/2016</stp>
        <stp>[telcomCOMPARITIVE_INCOME_AND_CASH_FLOW_STATEMENTS (1) (4).xlsx]EBIT!R70C3</stp>
        <stp>Period</stp>
        <stp>FY</stp>
        <stp>Currency</stp>
        <stp>USD</stp>
        <stp>Direction</stp>
        <stp>H</stp>
        <stp>cols=15;rows=2</stp>
        <tr r="C70" s="8"/>
      </tp>
      <tp t="e">
        <v>#N/A</v>
        <stp/>
        <stp>##V3_BDHV12</stp>
        <stp>CDW US Equity</stp>
        <stp>CF_CASH_FROM_FNC_ACT</stp>
        <stp>1/1/2002</stp>
        <stp>12/31/2016</stp>
        <stp>[telcomCOMPARITIVE_INCOME_AND_CASH_FLOW_STATEMENTS (1) (4).xlsx]CASH FROM FINANCE ACT!R64C3</stp>
        <stp>Period</stp>
        <stp>FY</stp>
        <stp>Currency</stp>
        <stp>USD</stp>
        <stp>Direction</stp>
        <stp>H</stp>
        <stp>cols=15;rows=2</stp>
        <tr r="C64" s="28"/>
      </tp>
      <tp t="e">
        <v>#N/A</v>
        <stp/>
        <stp>##V3_BDHV12</stp>
        <stp>CDW US Equity</stp>
        <stp>IS_OPER_INC</stp>
        <stp>1/1/2002</stp>
        <stp>12/31/2016</stp>
        <stp>[telcomCOMPARITIVE_INCOME_AND_CASH_FLOW_STATEMENTS (1) (4).xlsx]OPR INC!R64C3</stp>
        <stp>Period</stp>
        <stp>FY</stp>
        <stp>Currency</stp>
        <stp>USD</stp>
        <stp>Direction</stp>
        <stp>H</stp>
        <stp>cols=15;rows=2</stp>
        <tr r="C64" s="14"/>
      </tp>
      <tp t="e">
        <v>#N/A</v>
        <stp/>
        <stp>##V3_BDHV12</stp>
        <stp>EGOV US Equity</stp>
        <stp>CF_ACT_CASH_PAID_FOR_INT_DEBT</stp>
        <stp>1/1/2002</stp>
        <stp>12/31/2016</stp>
        <stp>[telcomCOMPARITIVE_INCOME_AND_CASH_FLOW_STATEMENTS (1) (4).xlsx]CASH PAID FOR INTEREST!R88C3</stp>
        <stp>Period</stp>
        <stp>FY</stp>
        <stp>Currency</stp>
        <stp>USD</stp>
        <stp>Direction</stp>
        <stp>H</stp>
        <stp>cols=15;rows=2</stp>
        <tr r="C88" s="30"/>
      </tp>
      <tp t="e">
        <v>#N/A</v>
        <stp/>
        <stp>##V3_BDHV12</stp>
        <stp>EIGI US Equity</stp>
        <stp>CF_ACT_CASH_PAID_FOR_INT_DEBT</stp>
        <stp>1/1/2002</stp>
        <stp>12/31/2016</stp>
        <stp>[telcomCOMPARITIVE_INCOME_AND_CASH_FLOW_STATEMENTS (1) (4).xlsx]CASH PAID FOR INTEREST!R70C3</stp>
        <stp>Period</stp>
        <stp>FY</stp>
        <stp>Currency</stp>
        <stp>USD</stp>
        <stp>Direction</stp>
        <stp>H</stp>
        <stp>cols=15;rows=2</stp>
        <tr r="C70" s="30"/>
      </tp>
      <tp t="e">
        <v>#N/A</v>
        <stp/>
        <stp>##V3_BDHV12</stp>
        <stp>BAH US Equity</stp>
        <stp>SALES_PER_EMPL</stp>
        <stp>1/1/2002</stp>
        <stp>12/31/2016</stp>
        <stp>[telcomCOMPARITIVE_INCOME_AND_CASH_FLOW_STATEMENTS (1) (4).xlsx]SALES PER EE!R60C3</stp>
        <stp>Period</stp>
        <stp>FY</stp>
        <stp>Currency</stp>
        <stp>USD</stp>
        <stp>Direction</stp>
        <stp>H</stp>
        <stp>cols=15;rows=2</stp>
        <tr r="C60" s="15"/>
      </tp>
      <tp t="e">
        <v>#N/A</v>
        <stp/>
        <stp>##V3_BDHV12</stp>
        <stp>CDW US Equity</stp>
        <stp>CF_OTHER_FNC_ACT</stp>
        <stp>1/1/2002</stp>
        <stp>12/31/2016</stp>
        <stp>[telcomCOMPARITIVE_INCOME_AND_CASH_FLOW_STATEMENTS (1) (4).xlsx]OTHER FINANCE ACT!R64C3</stp>
        <stp>Period</stp>
        <stp>FY</stp>
        <stp>Currency</stp>
        <stp>USD</stp>
        <stp>Direction</stp>
        <stp>H</stp>
        <stp>cols=15;rows=2</stp>
        <tr r="C64" s="29"/>
      </tp>
      <tp t="e">
        <v>#N/A</v>
        <stp/>
        <stp>##V3_BDHV12</stp>
        <stp>EGOV US Equity</stp>
        <stp>IS_SGA_OTHER_OP_DEPR_OP_MAINT</stp>
        <stp>1/1/2002</stp>
        <stp>12/31/2016</stp>
        <stp>[telcomCOMPARITIVE_INCOME_AND_CASH_FLOW_STATEMENTS (1) (4).xlsx]SGA!R88C3</stp>
        <stp>Period</stp>
        <stp>FY</stp>
        <stp>Currency</stp>
        <stp>USD</stp>
        <stp>Direction</stp>
        <stp>H</stp>
        <stp>cols=15;rows=2</stp>
        <tr r="C88" s="4"/>
      </tp>
      <tp t="e">
        <v>#N/A</v>
        <stp/>
        <stp>##V3_BDHV12</stp>
        <stp>FEYE US Equity</stp>
        <stp>IS_DEPR_EXP</stp>
        <stp>1/1/2002</stp>
        <stp>12/31/2016</stp>
        <stp>[telcomCOMPARITIVE_INCOME_AND_CASH_FLOW_STATEMENTS (1) (4).xlsx]DEPR EXP!R74C3</stp>
        <stp>Period</stp>
        <stp>FY</stp>
        <stp>Currency</stp>
        <stp>USD</stp>
        <stp>Direction</stp>
        <stp>H</stp>
        <stp>cols=15;rows=2</stp>
        <tr r="C74" s="7"/>
      </tp>
      <tp t="s">
        <v>LEIDOS HOLDINGS INC</v>
        <stp/>
        <stp>##V3_BDPV12</stp>
        <stp>LDOS US Equity</stp>
        <stp>NAME</stp>
        <stp>[GarciaHastingsCOMPARITIVE_INCOME_AND_CASH_FLOW_STATEMENTS (1).xlsx]INPUT!R16C2</stp>
        <tr r="B16" s="1"/>
      </tp>
      <tp t="e">
        <v>#N/A</v>
        <stp/>
        <stp>##V3_BDHV12</stp>
        <stp>CSRA US Equity</stp>
        <stp>CF_CAP_EXPEND_PRPTY_ADD</stp>
        <stp>1/1/2002</stp>
        <stp>12/31/2016</stp>
        <stp>[telcomCOMPARITIVE_INCOME_AND_CASH_FLOW_STATEMENTS (1) (4).xlsx]CAP EX!R66C3</stp>
        <stp>Period</stp>
        <stp>FY</stp>
        <stp>Currency</stp>
        <stp>USD</stp>
        <stp>Direction</stp>
        <stp>H</stp>
        <stp>cols=15;rows=2</stp>
        <tr r="C66" s="23"/>
      </tp>
      <tp t="s">
        <v>MANTECH INTERNATIONAL CORP-A</v>
        <stp/>
        <stp>##V3_BDPV12</stp>
        <stp>MANT US Equity</stp>
        <stp>NAME</stp>
        <stp>[GarciaHastingsCOMPARITIVE_INCOME_AND_CASH_FLOW_STATEMENTS (1).xlsx]INPUT!R17C2</stp>
        <tr r="B17" s="1"/>
      </tp>
      <tp t="e">
        <v>#N/A</v>
        <stp/>
        <stp>##V3_BDHV12</stp>
        <stp>0</stp>
        <stp>IS_SGA_OTHER_OP_DEPR_OP_MAINT</stp>
        <stp>1/1/2002</stp>
        <stp>12/31/2016</stp>
        <stp>[telcomCOMPARITIVE_INCOME_AND_CASH_FLOW_STATEMENTS (1) (4).xlsx]SGA!R92C3</stp>
        <stp>Period</stp>
        <stp>FY</stp>
        <stp>Currency</stp>
        <stp>USD</stp>
        <stp>Direction</stp>
        <stp>H</stp>
        <tr r="C92" s="4"/>
      </tp>
      <tp t="e">
        <v>#N/A</v>
        <stp/>
        <stp>##V3_BDHV12</stp>
        <stp>0</stp>
        <stp>IS_SGA_OTHER_OP_DEPR_OP_MAINT</stp>
        <stp>1/1/2002</stp>
        <stp>12/31/2016</stp>
        <stp>[telcomCOMPARITIVE_INCOME_AND_CASH_FLOW_STATEMENTS (1) (4).xlsx]SGA!R94C3</stp>
        <stp>Period</stp>
        <stp>FY</stp>
        <stp>Currency</stp>
        <stp>USD</stp>
        <stp>Direction</stp>
        <stp>H</stp>
        <tr r="C94" s="4"/>
      </tp>
      <tp t="e">
        <v>#N/A</v>
        <stp/>
        <stp>##V3_BDHV12</stp>
        <stp>0</stp>
        <stp>IS_SGA_OTHER_OP_DEPR_OP_MAINT</stp>
        <stp>1/1/2002</stp>
        <stp>12/31/2016</stp>
        <stp>[telcomCOMPARITIVE_INCOME_AND_CASH_FLOW_STATEMENTS (1) (4).xlsx]SGA!R96C3</stp>
        <stp>Period</stp>
        <stp>FY</stp>
        <stp>Currency</stp>
        <stp>USD</stp>
        <stp>Direction</stp>
        <stp>H</stp>
        <tr r="C96" s="4"/>
      </tp>
      <tp t="e">
        <v>#N/A</v>
        <stp/>
        <stp>##V3_BDHV12</stp>
        <stp>0</stp>
        <stp>IS_SGA_OTHER_OP_DEPR_OP_MAINT</stp>
        <stp>1/1/2002</stp>
        <stp>12/31/2016</stp>
        <stp>[telcomCOMPARITIVE_INCOME_AND_CASH_FLOW_STATEMENTS (1) (4).xlsx]SGA!R98C3</stp>
        <stp>Period</stp>
        <stp>FY</stp>
        <stp>Currency</stp>
        <stp>USD</stp>
        <stp>Direction</stp>
        <stp>H</stp>
        <tr r="C98" s="4"/>
      </tp>
      <tp t="e">
        <v>#N/A</v>
        <stp/>
        <stp>##V3_BDHV12</stp>
        <stp>EGL US Equity</stp>
        <stp>CF_OTHER_FNC_ACT</stp>
        <stp>1/1/2002</stp>
        <stp>12/31/2016</stp>
        <stp>[telcomCOMPARITIVE_INCOME_AND_CASH_FLOW_STATEMENTS (1) (4).xlsx]OTHER FINANCE ACT!R72C3</stp>
        <stp>Period</stp>
        <stp>FY</stp>
        <stp>Currency</stp>
        <stp>USD</stp>
        <stp>Direction</stp>
        <stp>H</stp>
        <stp>cols=15;rows=2</stp>
        <tr r="C72" s="29"/>
      </tp>
      <tp t="e">
        <v>#N/A</v>
        <stp/>
        <stp>##V3_BDHV12</stp>
        <stp>0</stp>
        <stp>CF_DECR_CAP_STOCK</stp>
        <stp>1/1/2002</stp>
        <stp>12/31/2016</stp>
        <stp>[telcomCOMPARITIVE_INCOME_AND_CASH_FLOW_STATEMENTS (1) (4).xlsx]DECR IN CAP STOCK!R98C3</stp>
        <stp>Period</stp>
        <stp>FY</stp>
        <stp>Currency</stp>
        <stp>USD</stp>
        <stp>Direction</stp>
        <stp>H</stp>
        <tr r="C98" s="31"/>
      </tp>
      <tp t="e">
        <v>#N/A</v>
        <stp/>
        <stp>##V3_BDHV12</stp>
        <stp>0</stp>
        <stp>CF_DECR_CAP_STOCK</stp>
        <stp>1/1/2002</stp>
        <stp>12/31/2016</stp>
        <stp>[telcomCOMPARITIVE_INCOME_AND_CASH_FLOW_STATEMENTS (1) (4).xlsx]DECR IN CAP STOCK!R92C3</stp>
        <stp>Period</stp>
        <stp>FY</stp>
        <stp>Currency</stp>
        <stp>USD</stp>
        <stp>Direction</stp>
        <stp>H</stp>
        <tr r="C92" s="31"/>
      </tp>
      <tp t="e">
        <v>#N/A</v>
        <stp/>
        <stp>##V3_BDHV12</stp>
        <stp>LDOS US Equity</stp>
        <stp>IS_OPER_INC</stp>
        <stp>1/1/2002</stp>
        <stp>12/31/2016</stp>
        <stp>[telcomCOMPARITIVE_INCOME_AND_CASH_FLOW_STATEMENTS (1) (4).xlsx]OPR INC!R82C3</stp>
        <stp>Period</stp>
        <stp>FY</stp>
        <stp>Currency</stp>
        <stp>USD</stp>
        <stp>Direction</stp>
        <stp>H</stp>
        <stp>cols=15;rows=2</stp>
        <tr r="C82" s="14"/>
      </tp>
      <tp t="e">
        <v>#N/A</v>
        <stp/>
        <stp>##V3_BDHV12</stp>
        <stp>0</stp>
        <stp>CF_DECR_CAP_STOCK</stp>
        <stp>1/1/2002</stp>
        <stp>12/31/2016</stp>
        <stp>[telcomCOMPARITIVE_INCOME_AND_CASH_FLOW_STATEMENTS (1) (4).xlsx]DECR IN CAP STOCK!R94C3</stp>
        <stp>Period</stp>
        <stp>FY</stp>
        <stp>Currency</stp>
        <stp>USD</stp>
        <stp>Direction</stp>
        <stp>H</stp>
        <tr r="C94" s="31"/>
      </tp>
      <tp t="e">
        <v>#N/A</v>
        <stp/>
        <stp>##V3_BDHV12</stp>
        <stp>0</stp>
        <stp>CF_DECR_CAP_STOCK</stp>
        <stp>1/1/2002</stp>
        <stp>12/31/2016</stp>
        <stp>[telcomCOMPARITIVE_INCOME_AND_CASH_FLOW_STATEMENTS (1) (4).xlsx]DECR IN CAP STOCK!R96C3</stp>
        <stp>Period</stp>
        <stp>FY</stp>
        <stp>Currency</stp>
        <stp>USD</stp>
        <stp>Direction</stp>
        <stp>H</stp>
        <tr r="C96" s="31"/>
      </tp>
      <tp t="e">
        <v>#N/A</v>
        <stp/>
        <stp>##V3_BDHV12</stp>
        <stp>GD US Equity</stp>
        <stp>CF_INCR_ST_BORROW</stp>
        <stp>1/1/2002</stp>
        <stp>12/31/2016</stp>
        <stp>[telcomCOMPARITIVE_INCOME_AND_CASH_FLOW_STATEMENTS (1) (4).xlsx]INC ST BORROW!R76C3</stp>
        <stp>Period</stp>
        <stp>FY</stp>
        <stp>Currency</stp>
        <stp>USD</stp>
        <stp>Direction</stp>
        <stp>H</stp>
        <stp>cols=15;rows=2</stp>
        <tr r="C76" s="24"/>
      </tp>
      <tp t="e">
        <v>#N/A</v>
        <stp/>
        <stp>##V3_BDHV12</stp>
        <stp>LDOS US Equity</stp>
        <stp>IS_SGA_OTHER_OP_DEPR_OP_MAINT</stp>
        <stp>1/1/2002</stp>
        <stp>12/31/2016</stp>
        <stp>[telcomCOMPARITIVE_INCOME_AND_CASH_FLOW_STATEMENTS (1) (4).xlsx]SGA!R82C3</stp>
        <stp>Period</stp>
        <stp>FY</stp>
        <stp>Currency</stp>
        <stp>USD</stp>
        <stp>Direction</stp>
        <stp>H</stp>
        <stp>cols=15;rows=2</stp>
        <tr r="C82" s="4"/>
      </tp>
      <tp t="e">
        <v>#N/A</v>
        <stp/>
        <stp>##V3_BDHV12</stp>
        <stp>EGOV US Equity</stp>
        <stp>IS_DEPR_EXP</stp>
        <stp>1/1/2002</stp>
        <stp>12/31/2016</stp>
        <stp>[telcomCOMPARITIVE_INCOME_AND_CASH_FLOW_STATEMENTS (1) (4).xlsx]DEPR EXP!R88C3</stp>
        <stp>Period</stp>
        <stp>FY</stp>
        <stp>Currency</stp>
        <stp>USD</stp>
        <stp>Direction</stp>
        <stp>H</stp>
        <stp>cols=15;rows=2</stp>
        <tr r="C88" s="7"/>
      </tp>
      <tp t="e">
        <v>#N/A</v>
        <stp/>
        <stp>##V3_BDHV12</stp>
        <stp>EIGI US Equity</stp>
        <stp>IS_DEPR_EXP</stp>
        <stp>1/1/2002</stp>
        <stp>12/31/2016</stp>
        <stp>[telcomCOMPARITIVE_INCOME_AND_CASH_FLOW_STATEMENTS (1) (4).xlsx]DEPR EXP!R70C3</stp>
        <stp>Period</stp>
        <stp>FY</stp>
        <stp>Currency</stp>
        <stp>USD</stp>
        <stp>Direction</stp>
        <stp>H</stp>
        <stp>cols=15;rows=2</stp>
        <tr r="C70" s="7"/>
      </tp>
      <tp t="e">
        <v>#N/A</v>
        <stp/>
        <stp>##V3_BDHV12</stp>
        <stp>EGL US Equity</stp>
        <stp>CF_CASH_FROM_FNC_ACT</stp>
        <stp>1/1/2002</stp>
        <stp>12/31/2016</stp>
        <stp>[telcomCOMPARITIVE_INCOME_AND_CASH_FLOW_STATEMENTS (1) (4).xlsx]CASH FROM FINANCE ACT!R72C3</stp>
        <stp>Period</stp>
        <stp>FY</stp>
        <stp>Currency</stp>
        <stp>USD</stp>
        <stp>Direction</stp>
        <stp>H</stp>
        <stp>cols=15;rows=2</stp>
        <tr r="C72" s="28"/>
      </tp>
      <tp t="e">
        <v>#N/A</v>
        <stp/>
        <stp>##V3_BDHV12</stp>
        <stp>FEYE US Equity</stp>
        <stp>IS_SGA_OTHER_OP_DEPR_OP_MAINT</stp>
        <stp>1/1/2002</stp>
        <stp>12/31/2016</stp>
        <stp>[telcomCOMPARITIVE_INCOME_AND_CASH_FLOW_STATEMENTS (1) (4).xlsx]SGA!R74C3</stp>
        <stp>Period</stp>
        <stp>FY</stp>
        <stp>Currency</stp>
        <stp>USD</stp>
        <stp>Direction</stp>
        <stp>H</stp>
        <stp>cols=15;rows=2</stp>
        <tr r="C74" s="4"/>
      </tp>
      <tp t="e">
        <v>#N/A</v>
        <stp/>
        <stp>##V3_BDHV12</stp>
        <stp>FEYE US Equity</stp>
        <stp>CF_ACT_CASH_PAID_FOR_INT_DEBT</stp>
        <stp>1/1/2002</stp>
        <stp>12/31/2016</stp>
        <stp>[telcomCOMPARITIVE_INCOME_AND_CASH_FLOW_STATEMENTS (1) (4).xlsx]CASH PAID FOR INTEREST!R74C3</stp>
        <stp>Period</stp>
        <stp>FY</stp>
        <stp>Currency</stp>
        <stp>USD</stp>
        <stp>Direction</stp>
        <stp>H</stp>
        <stp>cols=15;rows=2</stp>
        <tr r="C74" s="30"/>
      </tp>
      <tp t="s">
        <v>NIC INC</v>
        <stp/>
        <stp>##V3_BDPV12</stp>
        <stp>EGOV US Equity</stp>
        <stp>NAME</stp>
        <stp>[GarciaHastingsCOMPARITIVE_INCOME_AND_CASH_FLOW_STATEMENTS (1).xlsx]INPUT!R19C2</stp>
        <tr r="B19" s="1"/>
      </tp>
      <tp t="e">
        <v>#N/A</v>
        <stp/>
        <stp>##V3_BDHV12</stp>
        <stp>0</stp>
        <stp>CF_CHNG_NON_CASH_WORK_CAP</stp>
        <stp>1/1/2002</stp>
        <stp>12/31/2016</stp>
        <stp>[telcomCOMPARITIVE_INCOME_AND_CASH_FLOW_STATEMENTS (1) (4).xlsx]CHG NON CASH WCAP!R92C3</stp>
        <stp>Period</stp>
        <stp>FY</stp>
        <stp>Currency</stp>
        <stp>USD</stp>
        <stp>Direction</stp>
        <stp>H</stp>
        <tr r="C92" s="21"/>
      </tp>
      <tp t="e">
        <v>#N/A</v>
        <stp/>
        <stp>##V3_BDHV12</stp>
        <stp>0</stp>
        <stp>CF_CHNG_NON_CASH_WORK_CAP</stp>
        <stp>1/1/2002</stp>
        <stp>12/31/2016</stp>
        <stp>[telcomCOMPARITIVE_INCOME_AND_CASH_FLOW_STATEMENTS (1) (4).xlsx]CHG NON CASH WCAP!R96C3</stp>
        <stp>Period</stp>
        <stp>FY</stp>
        <stp>Currency</stp>
        <stp>USD</stp>
        <stp>Direction</stp>
        <stp>H</stp>
        <tr r="C96" s="21"/>
      </tp>
      <tp t="e">
        <v>#N/A</v>
        <stp/>
        <stp>##V3_BDHV12</stp>
        <stp>BAH US Equity</stp>
        <stp>CF_OTHER_FNC_ACT</stp>
        <stp>1/1/2002</stp>
        <stp>12/31/2016</stp>
        <stp>[telcomCOMPARITIVE_INCOME_AND_CASH_FLOW_STATEMENTS (1) (4).xlsx]OTHER FINANCE ACT!R60C3</stp>
        <stp>Period</stp>
        <stp>FY</stp>
        <stp>Currency</stp>
        <stp>USD</stp>
        <stp>Direction</stp>
        <stp>H</stp>
        <stp>cols=15;rows=2</stp>
        <tr r="C60" s="29"/>
      </tp>
      <tp t="e">
        <v>#N/A</v>
        <stp/>
        <stp>##V3_BDHV12</stp>
        <stp>0</stp>
        <stp>CF_CHNG_NON_CASH_WORK_CAP</stp>
        <stp>1/1/2002</stp>
        <stp>12/31/2016</stp>
        <stp>[telcomCOMPARITIVE_INCOME_AND_CASH_FLOW_STATEMENTS (1) (4).xlsx]CHG NON CASH WCAP!R94C3</stp>
        <stp>Period</stp>
        <stp>FY</stp>
        <stp>Currency</stp>
        <stp>USD</stp>
        <stp>Direction</stp>
        <stp>H</stp>
        <tr r="C94" s="21"/>
      </tp>
      <tp t="e">
        <v>#N/A</v>
        <stp/>
        <stp>##V3_BDHV12</stp>
        <stp>0</stp>
        <stp>CF_CHNG_NON_CASH_WORK_CAP</stp>
        <stp>1/1/2002</stp>
        <stp>12/31/2016</stp>
        <stp>[telcomCOMPARITIVE_INCOME_AND_CASH_FLOW_STATEMENTS (1) (4).xlsx]CHG NON CASH WCAP!R98C3</stp>
        <stp>Period</stp>
        <stp>FY</stp>
        <stp>Currency</stp>
        <stp>USD</stp>
        <stp>Direction</stp>
        <stp>H</stp>
        <tr r="C98" s="21"/>
      </tp>
      <tp t="e">
        <v>#N/A</v>
        <stp/>
        <stp>##V3_BDHV12</stp>
        <stp>MMS US Equity</stp>
        <stp>IS_OPER_INC</stp>
        <stp>1/1/2002</stp>
        <stp>12/31/2016</stp>
        <stp>[telcomCOMPARITIVE_INCOME_AND_CASH_FLOW_STATEMENTS (1) (4).xlsx]OPR INC!R86C3</stp>
        <stp>Period</stp>
        <stp>FY</stp>
        <stp>Currency</stp>
        <stp>USD</stp>
        <stp>Direction</stp>
        <stp>H</stp>
        <stp>cols=15;rows=2</stp>
        <tr r="C86" s="14"/>
      </tp>
      <tp t="e">
        <v>#N/A</v>
        <stp/>
        <stp>##V3_BDHV12</stp>
        <stp>CSRA US Equity</stp>
        <stp>IS_DEPR_EXP</stp>
        <stp>1/1/2002</stp>
        <stp>12/31/2016</stp>
        <stp>[telcomCOMPARITIVE_INCOME_AND_CASH_FLOW_STATEMENTS (1) (4).xlsx]DEPR EXP!R66C3</stp>
        <stp>Period</stp>
        <stp>FY</stp>
        <stp>Currency</stp>
        <stp>USD</stp>
        <stp>Direction</stp>
        <stp>H</stp>
        <stp>cols=15;rows=2</stp>
        <tr r="C66" s="7"/>
      </tp>
      <tp t="e">
        <v>#N/A</v>
        <stp/>
        <stp>##V3_BDHV12</stp>
        <stp>CACI US Equity</stp>
        <stp>IS_DEPR_EXP</stp>
        <stp>1/1/2002</stp>
        <stp>12/31/2016</stp>
        <stp>[telcomCOMPARITIVE_INCOME_AND_CASH_FLOW_STATEMENTS (1) (4).xlsx]DEPR EXP!R62C3</stp>
        <stp>Period</stp>
        <stp>FY</stp>
        <stp>Currency</stp>
        <stp>USD</stp>
        <stp>Direction</stp>
        <stp>H</stp>
        <stp>cols=15;rows=2</stp>
        <tr r="C62" s="7"/>
      </tp>
      <tp t="e">
        <v>#N/A</v>
        <stp/>
        <stp>##V3_BDHV12</stp>
        <stp>GD US Equity</stp>
        <stp>EQY_SH_OUT</stp>
        <stp>1/1/2002</stp>
        <stp>12/31/2016</stp>
        <stp>[telcomCOMPARITIVE_INCOME_AND_CASH_FLOW_STATEMENTS (1) (4).xlsx]EQTY SHARES OUT!R76C3</stp>
        <stp>Period</stp>
        <stp>FY</stp>
        <stp>Currency</stp>
        <stp>USD</stp>
        <stp>Direction</stp>
        <stp>H</stp>
        <stp>cols=15;rows=2</stp>
        <tr r="C76" s="34"/>
      </tp>
      <tp t="s">
        <v>ICF INTERNATIONAL INC</v>
        <stp/>
        <stp>##V3_BDPV12</stp>
        <stp>ICFI US Equity</stp>
        <stp>NAME</stp>
        <stp>[GarciaHastingsCOMPARITIVE_INCOME_AND_CASH_FLOW_STATEMENTS (1).xlsx]INPUT!R14C2</stp>
        <tr r="B14" s="1"/>
      </tp>
      <tp t="s">
        <v>GENERAL DYNAMICS CORP</v>
        <stp/>
        <stp>##V3_BDPV12</stp>
        <stp>GD US Equity</stp>
        <stp>NAME</stp>
        <stp>[GarciaHastingsCOMPARITIVE_INCOME_AND_CASH_FLOW_STATEMENTS (1).xlsx]INPUT!R13C2</stp>
        <tr r="B13" s="1"/>
      </tp>
      <tp t="e">
        <v>#N/A</v>
        <stp/>
        <stp>##V3_BDHV12</stp>
        <stp>EGL US Equity</stp>
        <stp>SALES_PER_EMPL</stp>
        <stp>1/1/2002</stp>
        <stp>12/31/2016</stp>
        <stp>[telcomCOMPARITIVE_INCOME_AND_CASH_FLOW_STATEMENTS (1) (4).xlsx]SALES PER EE!R72C3</stp>
        <stp>Period</stp>
        <stp>FY</stp>
        <stp>Currency</stp>
        <stp>USD</stp>
        <stp>Direction</stp>
        <stp>H</stp>
        <stp>cols=15;rows=2</stp>
        <tr r="C72" s="15"/>
      </tp>
      <tp t="e">
        <v>#N/A</v>
        <stp/>
        <stp>##V3_BDHV12</stp>
        <stp>CSRA US Equity</stp>
        <stp>NUM_OF_EMPLOYEES</stp>
        <stp>1/1/2002</stp>
        <stp>12/31/2016</stp>
        <stp>[HastingsGarciaCOMPARITIVE_INCOME_AND_CASH_FLOW_STATEMENTS.xlsx]EMPLOYEES!R66C3</stp>
        <stp>Period</stp>
        <stp>FY</stp>
        <stp>Currency</stp>
        <stp>USD</stp>
        <stp>Direction</stp>
        <stp>H</stp>
        <tr r="C66" s="16"/>
      </tp>
      <tp t="e">
        <v>#N/A</v>
        <stp/>
        <stp>##V3_BDHV12</stp>
        <stp>CUB US Equity</stp>
        <stp>EQY_SH_OUT</stp>
        <stp>1/1/2002</stp>
        <stp>12/31/2016</stp>
        <stp>[telcomCOMPARITIVE_INCOME_AND_CASH_FLOW_STATEMENTS (1) (4).xlsx]EQTY SHARES OUT!R68C3</stp>
        <stp>Period</stp>
        <stp>FY</stp>
        <stp>Currency</stp>
        <stp>USD</stp>
        <stp>Direction</stp>
        <stp>H</stp>
        <stp>cols=15;rows=2</stp>
        <tr r="C68" s="34"/>
      </tp>
      <tp t="e">
        <v>#N/A</v>
        <stp/>
        <stp>##V3_BDHV12</stp>
        <stp>MANT US Equity</stp>
        <stp>IS_OPER_INC</stp>
        <stp>1/1/2002</stp>
        <stp>12/31/2016</stp>
        <stp>[telcomCOMPARITIVE_INCOME_AND_CASH_FLOW_STATEMENTS (1) (4).xlsx]OPR INC!R84C3</stp>
        <stp>Period</stp>
        <stp>FY</stp>
        <stp>Currency</stp>
        <stp>USD</stp>
        <stp>Direction</stp>
        <stp>H</stp>
        <stp>cols=15;rows=2</stp>
        <tr r="C84" s="14"/>
      </tp>
      <tp t="e">
        <v>#N/A</v>
        <stp/>
        <stp>##V3_BDHV12</stp>
        <stp>BAH US Equity</stp>
        <stp>CF_CASH_FROM_FNC_ACT</stp>
        <stp>1/1/2002</stp>
        <stp>12/31/2016</stp>
        <stp>[telcomCOMPARITIVE_INCOME_AND_CASH_FLOW_STATEMENTS (1) (4).xlsx]CASH FROM FINANCE ACT!R60C3</stp>
        <stp>Period</stp>
        <stp>FY</stp>
        <stp>Currency</stp>
        <stp>USD</stp>
        <stp>Direction</stp>
        <stp>H</stp>
        <stp>cols=15;rows=2</stp>
        <tr r="C60" s="28"/>
      </tp>
      <tp t="e">
        <v>#N/A</v>
        <stp/>
        <stp>##V3_BDHV12</stp>
        <stp>KBR US Equity</stp>
        <stp>IS_OPER_INC</stp>
        <stp>1/1/2002</stp>
        <stp>12/31/2016</stp>
        <stp>[telcomCOMPARITIVE_INCOME_AND_CASH_FLOW_STATEMENTS (1) (4).xlsx]OPR INC!R80C3</stp>
        <stp>Period</stp>
        <stp>FY</stp>
        <stp>Currency</stp>
        <stp>USD</stp>
        <stp>Direction</stp>
        <stp>H</stp>
        <stp>cols=15;rows=2</stp>
        <tr r="C80" s="14"/>
      </tp>
      <tp t="e">
        <v>#N/A</v>
        <stp/>
        <stp>##V3_BDHV12</stp>
        <stp>ICFI US Equity</stp>
        <stp>IS_SGA_OTHER_OP_DEPR_OP_MAINT</stp>
        <stp>1/1/2002</stp>
        <stp>12/31/2016</stp>
        <stp>[telcomCOMPARITIVE_INCOME_AND_CASH_FLOW_STATEMENTS (1) (4).xlsx]SGA!R78C3</stp>
        <stp>Period</stp>
        <stp>FY</stp>
        <stp>Currency</stp>
        <stp>USD</stp>
        <stp>Direction</stp>
        <stp>H</stp>
        <stp>cols=15;rows=2</stp>
        <tr r="C78" s="4"/>
      </tp>
      <tp t="e">
        <v>#N/A</v>
        <stp/>
        <stp>##V3_BDHV12</stp>
        <stp>ICFI US Equity</stp>
        <stp>SALES_PER_EMPL</stp>
        <stp>1/1/2002</stp>
        <stp>12/31/2016</stp>
        <stp>[telcomCOMPARITIVE_INCOME_AND_CASH_FLOW_STATEMENTS (1) (4).xlsx]SALES PER EE!R78C3</stp>
        <stp>Period</stp>
        <stp>FY</stp>
        <stp>Currency</stp>
        <stp>USD</stp>
        <stp>Direction</stp>
        <stp>H</stp>
        <stp>cols=15;rows=2</stp>
        <tr r="C78" s="15"/>
      </tp>
      <tp t="e">
        <v>#N/A</v>
        <stp/>
        <stp>##V3_BDHV12</stp>
        <stp>EIGI US Equity</stp>
        <stp>SALES_PER_EMPL</stp>
        <stp>1/1/2002</stp>
        <stp>12/31/2016</stp>
        <stp>[telcomCOMPARITIVE_INCOME_AND_CASH_FLOW_STATEMENTS (1) (4).xlsx]SALES PER EE!R70C3</stp>
        <stp>Period</stp>
        <stp>FY</stp>
        <stp>Currency</stp>
        <stp>USD</stp>
        <stp>Direction</stp>
        <stp>H</stp>
        <stp>cols=15;rows=2</stp>
        <tr r="C70" s="15"/>
      </tp>
      <tp t="e">
        <v>#N/A</v>
        <stp/>
        <stp>##V3_BDHV12</stp>
        <stp>CACI US Equity</stp>
        <stp>SALES_PER_EMPL</stp>
        <stp>1/1/2002</stp>
        <stp>12/31/2016</stp>
        <stp>[telcomCOMPARITIVE_INCOME_AND_CASH_FLOW_STATEMENTS (1) (4).xlsx]SALES PER EE!R62C3</stp>
        <stp>Period</stp>
        <stp>FY</stp>
        <stp>Currency</stp>
        <stp>USD</stp>
        <stp>Direction</stp>
        <stp>H</stp>
        <stp>cols=15;rows=2</stp>
        <tr r="C62" s="15"/>
      </tp>
      <tp t="e">
        <v>#N/A</v>
        <stp/>
        <stp>##V3_BDHV12</stp>
        <stp>KBR US Equity</stp>
        <stp>CF_CASH_FROM_FNC_ACT</stp>
        <stp>1/1/2002</stp>
        <stp>12/31/2016</stp>
        <stp>[telcomCOMPARITIVE_INCOME_AND_CASH_FLOW_STATEMENTS (1) (4).xlsx]CASH FROM FINANCE ACT!R80C3</stp>
        <stp>Period</stp>
        <stp>FY</stp>
        <stp>Currency</stp>
        <stp>USD</stp>
        <stp>Direction</stp>
        <stp>H</stp>
        <stp>cols=15;rows=2</stp>
        <tr r="C80" s="28"/>
      </tp>
      <tp t="e">
        <v>#N/A</v>
        <stp/>
        <stp>##V3_BDHV12</stp>
        <stp>GD US Equity</stp>
        <stp>SALES_REV_TURN</stp>
        <stp>1/1/2002</stp>
        <stp>12/31/2016</stp>
        <stp>[telcomCOMPARITIVE_INCOME_AND_CASH_FLOW_STATEMENTS (1) (4).xlsx]REVENUES!R76C3</stp>
        <stp>Period</stp>
        <stp>FY</stp>
        <stp>Currency</stp>
        <stp>USD</stp>
        <stp>Direction</stp>
        <stp>H</stp>
        <stp>cols=15;rows=2</stp>
        <tr r="C76" s="2"/>
      </tp>
      <tp t="e">
        <v>#N/A</v>
        <stp/>
        <stp>##V3_BDHV12</stp>
        <stp>CSRA US Equity</stp>
        <stp>CF_ACT_CASH_PAID_FOR_INT_DEBT</stp>
        <stp>1/1/2002</stp>
        <stp>12/31/2016</stp>
        <stp>[telcomCOMPARITIVE_INCOME_AND_CASH_FLOW_STATEMENTS (1) (4).xlsx]CASH PAID FOR INTEREST!R66C3</stp>
        <stp>Period</stp>
        <stp>FY</stp>
        <stp>Currency</stp>
        <stp>USD</stp>
        <stp>Direction</stp>
        <stp>H</stp>
        <stp>cols=15;rows=2</stp>
        <tr r="C66" s="30"/>
      </tp>
      <tp t="e">
        <v>#N/A</v>
        <stp/>
        <stp>##V3_BDHV12</stp>
        <stp>CACI US Equity</stp>
        <stp>CF_ACT_CASH_PAID_FOR_INT_DEBT</stp>
        <stp>1/1/2002</stp>
        <stp>12/31/2016</stp>
        <stp>[telcomCOMPARITIVE_INCOME_AND_CASH_FLOW_STATEMENTS (1) (4).xlsx]CASH PAID FOR INTEREST!R62C3</stp>
        <stp>Period</stp>
        <stp>FY</stp>
        <stp>Currency</stp>
        <stp>USD</stp>
        <stp>Direction</stp>
        <stp>H</stp>
        <stp>cols=15;rows=2</stp>
        <tr r="C62" s="30"/>
      </tp>
      <tp t="e">
        <v>#N/A</v>
        <stp/>
        <stp>##V3_BDHV12</stp>
        <stp>0</stp>
        <stp>EQY_SH_OUT</stp>
        <stp>1/1/2002</stp>
        <stp>12/31/2016</stp>
        <stp>[telcomCOMPARITIVE_INCOME_AND_CASH_FLOW_STATEMENTS (1) (4).xlsx]EQTY SHARES OUT!R98C3</stp>
        <stp>Period</stp>
        <stp>FY</stp>
        <stp>Currency</stp>
        <stp>USD</stp>
        <stp>Direction</stp>
        <stp>H</stp>
        <tr r="C98" s="34"/>
      </tp>
      <tp t="e">
        <v>#N/A</v>
        <stp/>
        <stp>##V3_BDHV12</stp>
        <stp>0</stp>
        <stp>EQY_SH_OUT</stp>
        <stp>1/1/2002</stp>
        <stp>12/31/2016</stp>
        <stp>[telcomCOMPARITIVE_INCOME_AND_CASH_FLOW_STATEMENTS (1) (4).xlsx]EQTY SHARES OUT!R92C3</stp>
        <stp>Period</stp>
        <stp>FY</stp>
        <stp>Currency</stp>
        <stp>USD</stp>
        <stp>Direction</stp>
        <stp>H</stp>
        <tr r="C92" s="34"/>
      </tp>
      <tp t="e">
        <v>#N/A</v>
        <stp/>
        <stp>##V3_BDHV12</stp>
        <stp>0</stp>
        <stp>EQY_SH_OUT</stp>
        <stp>1/1/2002</stp>
        <stp>12/31/2016</stp>
        <stp>[telcomCOMPARITIVE_INCOME_AND_CASH_FLOW_STATEMENTS (1) (4).xlsx]EQTY SHARES OUT!R94C3</stp>
        <stp>Period</stp>
        <stp>FY</stp>
        <stp>Currency</stp>
        <stp>USD</stp>
        <stp>Direction</stp>
        <stp>H</stp>
        <tr r="C94" s="34"/>
      </tp>
      <tp t="e">
        <v>#N/A</v>
        <stp/>
        <stp>##V3_BDHV12</stp>
        <stp>0</stp>
        <stp>EQY_SH_OUT</stp>
        <stp>1/1/2002</stp>
        <stp>12/31/2016</stp>
        <stp>[telcomCOMPARITIVE_INCOME_AND_CASH_FLOW_STATEMENTS (1) (4).xlsx]EQTY SHARES OUT!R96C3</stp>
        <stp>Period</stp>
        <stp>FY</stp>
        <stp>Currency</stp>
        <stp>USD</stp>
        <stp>Direction</stp>
        <stp>H</stp>
        <tr r="C96" s="34"/>
      </tp>
      <tp t="e">
        <v>#N/A</v>
        <stp/>
        <stp>##V3_BDHV12</stp>
        <stp>KBR US Equity</stp>
        <stp>CF_OTHER_FNC_ACT</stp>
        <stp>1/1/2002</stp>
        <stp>12/31/2016</stp>
        <stp>[telcomCOMPARITIVE_INCOME_AND_CASH_FLOW_STATEMENTS (1) (4).xlsx]OTHER FINANCE ACT!R80C3</stp>
        <stp>Period</stp>
        <stp>FY</stp>
        <stp>Currency</stp>
        <stp>USD</stp>
        <stp>Direction</stp>
        <stp>H</stp>
        <stp>cols=15;rows=2</stp>
        <tr r="C80" s="29"/>
      </tp>
      <tp t="e">
        <v>#N/A</v>
        <stp/>
        <stp>##V3_BDHV12</stp>
        <stp>EGOV US Equity</stp>
        <stp>IS_OPER_INC</stp>
        <stp>1/1/2002</stp>
        <stp>12/31/2016</stp>
        <stp>[telcomCOMPARITIVE_INCOME_AND_CASH_FLOW_STATEMENTS (1) (4).xlsx]OPR INC!R88C3</stp>
        <stp>Period</stp>
        <stp>FY</stp>
        <stp>Currency</stp>
        <stp>USD</stp>
        <stp>Direction</stp>
        <stp>H</stp>
        <stp>cols=15;rows=2</stp>
        <tr r="C88" s="14"/>
      </tp>
      <tp t="e">
        <v>#N/A</v>
        <stp/>
        <stp>##V3_BDHV12</stp>
        <stp>SAIC US Equity</stp>
        <stp>IS_SGA_OTHER_OP_DEPR_OP_MAINT</stp>
        <stp>1/1/2002</stp>
        <stp>12/31/2016</stp>
        <stp>[telcomCOMPARITIVE_INCOME_AND_CASH_FLOW_STATEMENTS (1) (4).xlsx]SGA!R90C3</stp>
        <stp>Period</stp>
        <stp>FY</stp>
        <stp>Currency</stp>
        <stp>USD</stp>
        <stp>Direction</stp>
        <stp>H</stp>
        <stp>cols=15;rows=2</stp>
        <tr r="C90" s="4"/>
      </tp>
      <tp t="e">
        <v>#N/A</v>
        <stp/>
        <stp>##V3_BDHV12</stp>
        <stp>CACI US Equity</stp>
        <stp>IS_SGA_OTHER_OP_DEPR_OP_MAINT</stp>
        <stp>1/1/2002</stp>
        <stp>12/31/2016</stp>
        <stp>[telcomCOMPARITIVE_INCOME_AND_CASH_FLOW_STATEMENTS (1) (4).xlsx]SGA!R62C3</stp>
        <stp>Period</stp>
        <stp>FY</stp>
        <stp>Currency</stp>
        <stp>USD</stp>
        <stp>Direction</stp>
        <stp>H</stp>
        <stp>cols=15;rows=2</stp>
        <tr r="C62" s="4"/>
      </tp>
      <tp t="e">
        <v>#N/A</v>
        <stp/>
        <stp>##V3_BDHV12</stp>
        <stp>MANT US Equity</stp>
        <stp>IS_SGA_OTHER_OP_DEPR_OP_MAINT</stp>
        <stp>1/1/2002</stp>
        <stp>12/31/2016</stp>
        <stp>[telcomCOMPARITIVE_INCOME_AND_CASH_FLOW_STATEMENTS (1) (4).xlsx]SGA!R84C3</stp>
        <stp>Period</stp>
        <stp>FY</stp>
        <stp>Currency</stp>
        <stp>USD</stp>
        <stp>Direction</stp>
        <stp>H</stp>
        <stp>cols=15;rows=2</stp>
        <tr r="C84" s="4"/>
      </tp>
      <tp t="e">
        <v>#N/A</v>
        <stp/>
        <stp>##V3_BDHV12</stp>
        <stp>CDW US Equity</stp>
        <stp>EBIT</stp>
        <stp>1/1/2002</stp>
        <stp>12/31/2016</stp>
        <stp>[telcomCOMPARITIVE_INCOME_AND_CASH_FLOW_STATEMENTS (1) (4).xlsx]EBIT!R64C3</stp>
        <stp>Period</stp>
        <stp>FY</stp>
        <stp>Currency</stp>
        <stp>USD</stp>
        <stp>Direction</stp>
        <stp>H</stp>
        <stp>cols=15;rows=2</stp>
        <tr r="C64" s="8"/>
      </tp>
      <tp t="e">
        <v>#N/A</v>
        <stp/>
        <stp>##V3_BDHV12</stp>
        <stp>CUB US Equity</stp>
        <stp>EBIT</stp>
        <stp>1/1/2002</stp>
        <stp>12/31/2016</stp>
        <stp>[telcomCOMPARITIVE_INCOME_AND_CASH_FLOW_STATEMENTS (1) (4).xlsx]EBIT!R68C3</stp>
        <stp>Period</stp>
        <stp>FY</stp>
        <stp>Currency</stp>
        <stp>USD</stp>
        <stp>Direction</stp>
        <stp>H</stp>
        <stp>cols=15;rows=2</stp>
        <tr r="C68" s="8"/>
      </tp>
      <tp t="e">
        <v>#N/A</v>
        <stp/>
        <stp>##V3_BDHV12</stp>
        <stp>ICFI US Equity</stp>
        <stp>IS_OPER_INC</stp>
        <stp>1/1/2002</stp>
        <stp>12/31/2016</stp>
        <stp>[telcomCOMPARITIVE_INCOME_AND_CASH_FLOW_STATEMENTS (1) (4).xlsx]OPR INC!R78C3</stp>
        <stp>Period</stp>
        <stp>FY</stp>
        <stp>Currency</stp>
        <stp>USD</stp>
        <stp>Direction</stp>
        <stp>H</stp>
        <stp>cols=15;rows=2</stp>
        <tr r="C78" s="14"/>
      </tp>
      <tp t="e">
        <v>#N/A</v>
        <stp/>
        <stp>##V3_BDHV12</stp>
        <stp>CACI US Equity</stp>
        <stp>IS_OPER_INC</stp>
        <stp>1/1/2002</stp>
        <stp>12/31/2016</stp>
        <stp>[telcomCOMPARITIVE_INCOME_AND_CASH_FLOW_STATEMENTS (1) (4).xlsx]OPR INC!R62C3</stp>
        <stp>Period</stp>
        <stp>FY</stp>
        <stp>Currency</stp>
        <stp>USD</stp>
        <stp>Direction</stp>
        <stp>H</stp>
        <stp>cols=15;rows=2</stp>
        <tr r="C62" s="14"/>
      </tp>
      <tp t="e">
        <v>#N/A</v>
        <stp/>
        <stp>##V3_BDHV12</stp>
        <stp>EIGI US Equity</stp>
        <stp>IS_OPER_INC</stp>
        <stp>1/1/2002</stp>
        <stp>12/31/2016</stp>
        <stp>[telcomCOMPARITIVE_INCOME_AND_CASH_FLOW_STATEMENTS (1) (4).xlsx]OPR INC!R70C3</stp>
        <stp>Period</stp>
        <stp>FY</stp>
        <stp>Currency</stp>
        <stp>USD</stp>
        <stp>Direction</stp>
        <stp>H</stp>
        <stp>cols=15;rows=2</stp>
        <tr r="C70" s="14"/>
      </tp>
      <tp t="e">
        <v>#N/A</v>
        <stp/>
        <stp>##V3_BDHV12</stp>
        <stp>SAIC US Equity</stp>
        <stp>CF_CAP_EXPEND_PRPTY_ADD</stp>
        <stp>1/1/2002</stp>
        <stp>12/31/2016</stp>
        <stp>[telcomCOMPARITIVE_INCOME_AND_CASH_FLOW_STATEMENTS (1) (4).xlsx]CAP EX!R90C3</stp>
        <stp>Period</stp>
        <stp>FY</stp>
        <stp>Currency</stp>
        <stp>USD</stp>
        <stp>Direction</stp>
        <stp>H</stp>
        <stp>cols=15;rows=2</stp>
        <tr r="C90" s="23"/>
      </tp>
      <tp t="e">
        <v>#N/A</v>
        <stp/>
        <stp>##V3_BDHV12</stp>
        <stp>EGOV US Equity</stp>
        <stp>SALES_PER_EMPL</stp>
        <stp>1/1/2002</stp>
        <stp>12/31/2016</stp>
        <stp>[telcomCOMPARITIVE_INCOME_AND_CASH_FLOW_STATEMENTS (1) (4).xlsx]SALES PER EE!R88C3</stp>
        <stp>Period</stp>
        <stp>FY</stp>
        <stp>Currency</stp>
        <stp>USD</stp>
        <stp>Direction</stp>
        <stp>H</stp>
        <stp>cols=15;rows=2</stp>
        <tr r="C88" s="15"/>
      </tp>
      <tp t="e">
        <v>#N/A</v>
        <stp/>
        <stp>##V3_BDHV12</stp>
        <stp>MMS US Equity</stp>
        <stp>IS_SGA_OTHER_OP_DEPR_OP_MAINT</stp>
        <stp>1/1/2002</stp>
        <stp>12/31/2016</stp>
        <stp>[telcomCOMPARITIVE_INCOME_AND_CASH_FLOW_STATEMENTS (1) (4).xlsx]SGA!R86C3</stp>
        <stp>Period</stp>
        <stp>FY</stp>
        <stp>Currency</stp>
        <stp>USD</stp>
        <stp>Direction</stp>
        <stp>H</stp>
        <stp>cols=15;rows=2</stp>
        <tr r="C86" s="4"/>
      </tp>
      <tp t="e">
        <v>#N/A</v>
        <stp/>
        <stp>##V3_BDHV12</stp>
        <stp>0</stp>
        <stp>IS_OPER_INC</stp>
        <stp>1/1/2002</stp>
        <stp>12/31/2016</stp>
        <stp>[telcomCOMPARITIVE_INCOME_AND_CASH_FLOW_STATEMENTS (1) (4).xlsx]OPR INC!R96C3</stp>
        <stp>Period</stp>
        <stp>FY</stp>
        <stp>Currency</stp>
        <stp>USD</stp>
        <stp>Direction</stp>
        <stp>H</stp>
        <tr r="C96" s="14"/>
      </tp>
      <tp t="e">
        <v>#N/A</v>
        <stp/>
        <stp>##V3_BDHV12</stp>
        <stp>0</stp>
        <stp>IS_OPER_INC</stp>
        <stp>1/1/2002</stp>
        <stp>12/31/2016</stp>
        <stp>[telcomCOMPARITIVE_INCOME_AND_CASH_FLOW_STATEMENTS (1) (4).xlsx]OPR INC!R94C3</stp>
        <stp>Period</stp>
        <stp>FY</stp>
        <stp>Currency</stp>
        <stp>USD</stp>
        <stp>Direction</stp>
        <stp>H</stp>
        <tr r="C94" s="14"/>
      </tp>
      <tp t="e">
        <v>#N/A</v>
        <stp/>
        <stp>##V3_BDHV12</stp>
        <stp>BAH US Equity</stp>
        <stp>EBIT</stp>
        <stp>1/1/2002</stp>
        <stp>12/31/2016</stp>
        <stp>[telcomCOMPARITIVE_INCOME_AND_CASH_FLOW_STATEMENTS (1) (4).xlsx]EBIT!R60C3</stp>
        <stp>Period</stp>
        <stp>FY</stp>
        <stp>Currency</stp>
        <stp>USD</stp>
        <stp>Direction</stp>
        <stp>H</stp>
        <stp>cols=15;rows=2</stp>
        <tr r="C60" s="8"/>
      </tp>
      <tp t="e">
        <v>#N/A</v>
        <stp/>
        <stp>##V3_BDHV12</stp>
        <stp>0</stp>
        <stp>IS_OPER_INC</stp>
        <stp>1/1/2002</stp>
        <stp>12/31/2016</stp>
        <stp>[telcomCOMPARITIVE_INCOME_AND_CASH_FLOW_STATEMENTS (1) (4).xlsx]OPR INC!R92C3</stp>
        <stp>Period</stp>
        <stp>FY</stp>
        <stp>Currency</stp>
        <stp>USD</stp>
        <stp>Direction</stp>
        <stp>H</stp>
        <tr r="C92" s="14"/>
      </tp>
      <tp t="e">
        <v>#N/A</v>
        <stp/>
        <stp>##V3_BDHV12</stp>
        <stp>CDW US Equity</stp>
        <stp>NUM_OF_EMPLOYEES</stp>
        <stp>1/1/2002</stp>
        <stp>12/31/2016</stp>
        <stp>[telcomCOMPARITIVE_INCOME_AND_CASH_FLOW_STATEMENTS (1) (4).xlsx]EMPLOYEES!R64C3</stp>
        <stp>Period</stp>
        <stp>FY</stp>
        <stp>Currency</stp>
        <stp>USD</stp>
        <stp>Direction</stp>
        <stp>H</stp>
        <stp>cols=15;rows=2</stp>
        <tr r="C64" s="16"/>
      </tp>
      <tp t="e">
        <v>#N/A</v>
        <stp/>
        <stp>##V3_BDHV12</stp>
        <stp>0</stp>
        <stp>IS_OPER_INC</stp>
        <stp>1/1/2002</stp>
        <stp>12/31/2016</stp>
        <stp>[telcomCOMPARITIVE_INCOME_AND_CASH_FLOW_STATEMENTS (1) (4).xlsx]OPR INC!R98C3</stp>
        <stp>Period</stp>
        <stp>FY</stp>
        <stp>Currency</stp>
        <stp>USD</stp>
        <stp>Direction</stp>
        <stp>H</stp>
        <tr r="C98" s="14"/>
      </tp>
      <tp t="e">
        <v>#N/A</v>
        <stp/>
        <stp>##V3_BDHV12</stp>
        <stp>0</stp>
        <stp>IS_DEPR_EXP</stp>
        <stp>1/1/2002</stp>
        <stp>12/31/2016</stp>
        <stp>[telcomCOMPARITIVE_INCOME_AND_CASH_FLOW_STATEMENTS (1) (4).xlsx]DEPR EXP!R98C3</stp>
        <stp>Period</stp>
        <stp>FY</stp>
        <stp>Currency</stp>
        <stp>USD</stp>
        <stp>Direction</stp>
        <stp>H</stp>
        <tr r="C98" s="7"/>
      </tp>
      <tp t="e">
        <v>#N/A</v>
        <stp/>
        <stp>##V3_BDHV12</stp>
        <stp>0</stp>
        <stp>IS_DEPR_EXP</stp>
        <stp>1/1/2002</stp>
        <stp>12/31/2016</stp>
        <stp>[telcomCOMPARITIVE_INCOME_AND_CASH_FLOW_STATEMENTS (1) (4).xlsx]DEPR EXP!R92C3</stp>
        <stp>Period</stp>
        <stp>FY</stp>
        <stp>Currency</stp>
        <stp>USD</stp>
        <stp>Direction</stp>
        <stp>H</stp>
        <tr r="C92" s="7"/>
      </tp>
      <tp t="e">
        <v>#N/A</v>
        <stp/>
        <stp>##V3_BDHV12</stp>
        <stp>CSRA US Equity</stp>
        <stp>EBIT</stp>
        <stp>1/1/2002</stp>
        <stp>12/31/2016</stp>
        <stp>[telcomCOMPARITIVE_INCOME_AND_CASH_FLOW_STATEMENTS (1) (4).xlsx]EBIT!R66C3</stp>
        <stp>Period</stp>
        <stp>FY</stp>
        <stp>Currency</stp>
        <stp>USD</stp>
        <stp>Direction</stp>
        <stp>H</stp>
        <stp>cols=15;rows=2</stp>
        <tr r="C66" s="8"/>
      </tp>
      <tp t="e">
        <v>#N/A</v>
        <stp/>
        <stp>##V3_BDHV12</stp>
        <stp>0</stp>
        <stp>IS_DEPR_EXP</stp>
        <stp>1/1/2002</stp>
        <stp>12/31/2016</stp>
        <stp>[telcomCOMPARITIVE_INCOME_AND_CASH_FLOW_STATEMENTS (1) (4).xlsx]DEPR EXP!R96C3</stp>
        <stp>Period</stp>
        <stp>FY</stp>
        <stp>Currency</stp>
        <stp>USD</stp>
        <stp>Direction</stp>
        <stp>H</stp>
        <tr r="C96" s="7"/>
      </tp>
      <tp t="e">
        <v>#N/A</v>
        <stp/>
        <stp>##V3_BDHV12</stp>
        <stp>0</stp>
        <stp>IS_DEPR_EXP</stp>
        <stp>1/1/2002</stp>
        <stp>12/31/2016</stp>
        <stp>[telcomCOMPARITIVE_INCOME_AND_CASH_FLOW_STATEMENTS (1) (4).xlsx]DEPR EXP!R94C3</stp>
        <stp>Period</stp>
        <stp>FY</stp>
        <stp>Currency</stp>
        <stp>USD</stp>
        <stp>Direction</stp>
        <stp>H</stp>
        <tr r="C94" s="7"/>
      </tp>
      <tp t="s">
        <v>ENGILITY HOLDINGS INC</v>
        <stp/>
        <stp>##V3_BDPV12</stp>
        <stp>EGL US Equity</stp>
        <stp>NAME</stp>
        <stp>[GarciaHastingsCOMPARITIVE_INCOME_AND_CASH_FLOW_STATEMENTS (1).xlsx]INPUT!R11C2</stp>
        <tr r="B11" s="1"/>
      </tp>
      <tp t="e">
        <v>#N/A</v>
        <stp/>
        <stp>##V3_BDHV12</stp>
        <stp>MMS US Equity</stp>
        <stp>SALES_PER_EMPL</stp>
        <stp>1/1/2002</stp>
        <stp>12/31/2016</stp>
        <stp>[telcomCOMPARITIVE_INCOME_AND_CASH_FLOW_STATEMENTS (1) (4).xlsx]SALES PER EE!R86C3</stp>
        <stp>Period</stp>
        <stp>FY</stp>
        <stp>Currency</stp>
        <stp>USD</stp>
        <stp>Direction</stp>
        <stp>H</stp>
        <stp>cols=15;rows=2</stp>
        <tr r="C86" s="15"/>
      </tp>
      <tp t="e">
        <v>#N/A</v>
        <stp/>
        <stp>##V3_BDHV12</stp>
        <stp>EGL US Equity</stp>
        <stp>NUM_OF_EMPLOYEES</stp>
        <stp>1/1/2002</stp>
        <stp>12/31/2016</stp>
        <stp>[telcomCOMPARITIVE_INCOME_AND_CASH_FLOW_STATEMENTS (1) (4).xlsx]EMPLOYEES!R72C3</stp>
        <stp>Period</stp>
        <stp>FY</stp>
        <stp>Currency</stp>
        <stp>USD</stp>
        <stp>Direction</stp>
        <stp>H</stp>
        <stp>cols=15;rows=2</stp>
        <tr r="C72" s="16"/>
      </tp>
      <tp t="s">
        <v>SCIENCE APPLICATIONS INTE</v>
        <stp/>
        <stp>##V3_BDPV12</stp>
        <stp>SAIC US Equity</stp>
        <stp>NAME</stp>
        <stp>[GarciaHastingsCOMPARITIVE_INCOME_AND_CASH_FLOW_STATEMENTS (1).xlsx]INPUT!R20C2</stp>
        <tr r="B20" s="1"/>
      </tp>
      <tp t="e">
        <v>#N/A</v>
        <stp/>
        <stp>##V3_BDHV12</stp>
        <stp>KBR US Equity</stp>
        <stp>SALES_PER_EMPL</stp>
        <stp>1/1/2002</stp>
        <stp>12/31/2016</stp>
        <stp>[telcomCOMPARITIVE_INCOME_AND_CASH_FLOW_STATEMENTS (1) (4).xlsx]SALES PER EE!R80C3</stp>
        <stp>Period</stp>
        <stp>FY</stp>
        <stp>Currency</stp>
        <stp>USD</stp>
        <stp>Direction</stp>
        <stp>H</stp>
        <stp>cols=15;rows=2</stp>
        <tr r="C80" s="15"/>
      </tp>
      <tp t="e">
        <v>#N/A</v>
        <stp/>
        <stp>##V3_BDHV12</stp>
        <stp>MANT US Equity</stp>
        <stp>SALES_PER_EMPL</stp>
        <stp>1/1/2002</stp>
        <stp>12/31/2016</stp>
        <stp>[telcomCOMPARITIVE_INCOME_AND_CASH_FLOW_STATEMENTS (1) (4).xlsx]SALES PER EE!R84C3</stp>
        <stp>Period</stp>
        <stp>FY</stp>
        <stp>Currency</stp>
        <stp>USD</stp>
        <stp>Direction</stp>
        <stp>H</stp>
        <stp>cols=15;rows=2</stp>
        <tr r="C84" s="15"/>
      </tp>
      <tp t="e">
        <v>#N/A</v>
        <stp/>
        <stp>##V3_BDHV12</stp>
        <stp>EGL US Equity</stp>
        <stp>IS_OPER_INC</stp>
        <stp>1/1/2002</stp>
        <stp>12/31/2016</stp>
        <stp>[telcomCOMPARITIVE_INCOME_AND_CASH_FLOW_STATEMENTS (1) (4).xlsx]OPR INC!R72C3</stp>
        <stp>Period</stp>
        <stp>FY</stp>
        <stp>Currency</stp>
        <stp>USD</stp>
        <stp>Direction</stp>
        <stp>H</stp>
        <stp>cols=15;rows=2</stp>
        <tr r="C72" s="14"/>
      </tp>
      <tp t="e">
        <v>#N/A</v>
        <stp/>
        <stp>##V3_BDHV12</stp>
        <stp>LDOS US Equity</stp>
        <stp>SALES_PER_EMPL</stp>
        <stp>1/1/2002</stp>
        <stp>12/31/2016</stp>
        <stp>[telcomCOMPARITIVE_INCOME_AND_CASH_FLOW_STATEMENTS (1) (4).xlsx]SALES PER EE!R82C3</stp>
        <stp>Period</stp>
        <stp>FY</stp>
        <stp>Currency</stp>
        <stp>USD</stp>
        <stp>Direction</stp>
        <stp>H</stp>
        <stp>cols=15;rows=2</stp>
        <tr r="C82" s="15"/>
      </tp>
      <tp t="e">
        <v>#N/A</v>
        <stp/>
        <stp>##V3_BDHV12</stp>
        <stp>BAH US Equity</stp>
        <stp>NUM_OF_EMPLOYEES</stp>
        <stp>1/1/2002</stp>
        <stp>12/31/2016</stp>
        <stp>[telcomCOMPARITIVE_INCOME_AND_CASH_FLOW_STATEMENTS (1) (4).xlsx]EMPLOYEES!R60C3</stp>
        <stp>Period</stp>
        <stp>FY</stp>
        <stp>Currency</stp>
        <stp>USD</stp>
        <stp>Direction</stp>
        <stp>H</stp>
        <stp>cols=15;rows=2</stp>
        <tr r="C60" s="16"/>
      </tp>
      <tp t="e">
        <v>#N/A</v>
        <stp/>
        <stp>##V3_BDHV12</stp>
        <stp>MMS US Equity</stp>
        <stp>EQY_SH_OUT</stp>
        <stp>1/1/2002</stp>
        <stp>12/31/2016</stp>
        <stp>[telcomCOMPARITIVE_INCOME_AND_CASH_FLOW_STATEMENTS (1) (4).xlsx]EQTY SHARES OUT!R86C3</stp>
        <stp>Period</stp>
        <stp>FY</stp>
        <stp>Currency</stp>
        <stp>USD</stp>
        <stp>Direction</stp>
        <stp>H</stp>
        <stp>cols=15;rows=2</stp>
        <tr r="C86" s="34"/>
      </tp>
      <tp t="s">
        <v>KBR INC</v>
        <stp/>
        <stp>##V3_BDPV12</stp>
        <stp>KBR US Equity</stp>
        <stp>NAME</stp>
        <stp>[GarciaHastingsCOMPARITIVE_INCOME_AND_CASH_FLOW_STATEMENTS (1).xlsx]INPUT!R15C2</stp>
        <tr r="B15" s="1"/>
      </tp>
      <tp t="e">
        <v>#N/A</v>
        <stp/>
        <stp>##V3_BDHV12</stp>
        <stp>MANT US Equity</stp>
        <stp>CF_CAP_EXPEND_PRPTY_ADD</stp>
        <stp>1/1/2002</stp>
        <stp>12/31/2016</stp>
        <stp>[telcomCOMPARITIVE_INCOME_AND_CASH_FLOW_STATEMENTS (1) (4).xlsx]CAP EX!R84C3</stp>
        <stp>Period</stp>
        <stp>FY</stp>
        <stp>Currency</stp>
        <stp>USD</stp>
        <stp>Direction</stp>
        <stp>H</stp>
        <stp>cols=15;rows=2</stp>
        <tr r="C84" s="23"/>
      </tp>
      <tp t="e">
        <v>#N/A</v>
        <stp/>
        <stp>##V3_BDHV12</stp>
        <stp>GD US Equity</stp>
        <stp>IS_SGA_OTHER_OP_DEPR_OP_MAINT</stp>
        <stp>1/1/2002</stp>
        <stp>12/31/2016</stp>
        <stp>[telcomCOMPARITIVE_INCOME_AND_CASH_FLOW_STATEMENTS (1) (4).xlsx]SGA!R76C3</stp>
        <stp>Period</stp>
        <stp>FY</stp>
        <stp>Currency</stp>
        <stp>USD</stp>
        <stp>Direction</stp>
        <stp>H</stp>
        <stp>cols=15;rows=2</stp>
        <tr r="C76" s="4"/>
      </tp>
      <tp t="e">
        <v>#N/A</v>
        <stp/>
        <stp>##V3_BDHV12</stp>
        <stp>CDW US Equity</stp>
        <stp>SALES_PER_EMPL</stp>
        <stp>1/1/2002</stp>
        <stp>12/31/2016</stp>
        <stp>[telcomCOMPARITIVE_INCOME_AND_CASH_FLOW_STATEMENTS (1) (4).xlsx]SALES PER EE!R64C3</stp>
        <stp>Period</stp>
        <stp>FY</stp>
        <stp>Currency</stp>
        <stp>USD</stp>
        <stp>Direction</stp>
        <stp>H</stp>
        <stp>cols=15;rows=2</stp>
        <tr r="C64" s="15"/>
      </tp>
      <tp t="e">
        <v>#N/A</v>
        <stp/>
        <stp>##V3_BDHV12</stp>
        <stp>EGL US Equity</stp>
        <stp>EBIT</stp>
        <stp>1/1/2002</stp>
        <stp>12/31/2016</stp>
        <stp>[telcomCOMPARITIVE_INCOME_AND_CASH_FLOW_STATEMENTS (1) (4).xlsx]EBIT!R72C3</stp>
        <stp>Period</stp>
        <stp>FY</stp>
        <stp>Currency</stp>
        <stp>USD</stp>
        <stp>Direction</stp>
        <stp>H</stp>
        <stp>cols=15;rows=2</stp>
        <tr r="C72" s="8"/>
      </tp>
      <tp t="e">
        <v>#N/A</v>
        <stp/>
        <stp>##V3_BDHV12</stp>
        <stp>LDOS US Equity</stp>
        <stp>CF_CAP_EXPEND_PRPTY_ADD</stp>
        <stp>1/1/2002</stp>
        <stp>12/31/2016</stp>
        <stp>[telcomCOMPARITIVE_INCOME_AND_CASH_FLOW_STATEMENTS (1) (4).xlsx]CAP EX!R82C3</stp>
        <stp>Period</stp>
        <stp>FY</stp>
        <stp>Currency</stp>
        <stp>USD</stp>
        <stp>Direction</stp>
        <stp>H</stp>
        <stp>cols=15;rows=2</stp>
        <tr r="C82" s="23"/>
      </tp>
      <tp t="e">
        <v>#N/A</v>
        <stp/>
        <stp>##V3_BDHV12</stp>
        <stp>EGOV US Equity</stp>
        <stp>CF_CAP_EXPEND_PRPTY_ADD</stp>
        <stp>1/1/2002</stp>
        <stp>12/31/2016</stp>
        <stp>[telcomCOMPARITIVE_INCOME_AND_CASH_FLOW_STATEMENTS (1) (4).xlsx]CAP EX!R88C3</stp>
        <stp>Period</stp>
        <stp>FY</stp>
        <stp>Currency</stp>
        <stp>USD</stp>
        <stp>Direction</stp>
        <stp>H</stp>
        <stp>cols=15;rows=2</stp>
        <tr r="C88" s="23"/>
      </tp>
      <tp t="e">
        <v>#N/A</v>
        <stp/>
        <stp>##V3_BDHV12</stp>
        <stp>KBR US Equity</stp>
        <stp>IS_SGA_OTHER_OP_DEPR_OP_MAINT</stp>
        <stp>1/1/2002</stp>
        <stp>12/31/2016</stp>
        <stp>[telcomCOMPARITIVE_INCOME_AND_CASH_FLOW_STATEMENTS (1) (4).xlsx]SGA!R80C3</stp>
        <stp>Period</stp>
        <stp>FY</stp>
        <stp>Currency</stp>
        <stp>USD</stp>
        <stp>Direction</stp>
        <stp>H</stp>
        <stp>cols=15;rows=2</stp>
        <tr r="C80" s="4"/>
      </tp>
      <tp t="e">
        <v>#N/A</v>
        <stp/>
        <stp>##V3_BDHV12</stp>
        <stp>0</stp>
        <stp>IS_INC_BEF_XO_ITEM</stp>
        <stp>1/1/2002</stp>
        <stp>12/31/2016</stp>
        <stp>[telcomCOMPARITIVE_INCOME_AND_CASH_FLOW_STATEMENTS (1) (4).xlsx]INC BEF XO ITEM!R92C3</stp>
        <stp>Period</stp>
        <stp>FY</stp>
        <stp>Currency</stp>
        <stp>USD</stp>
        <stp>Direction</stp>
        <stp>H</stp>
        <tr r="C92" s="11"/>
      </tp>
      <tp t="e">
        <v>#N/A</v>
        <stp/>
        <stp>##V3_BDHV12</stp>
        <stp>0</stp>
        <stp>IS_INC_BEF_XO_ITEM</stp>
        <stp>1/1/2002</stp>
        <stp>12/31/2016</stp>
        <stp>[telcomCOMPARITIVE_INCOME_AND_CASH_FLOW_STATEMENTS (1) (4).xlsx]INC BEF XO ITEM!R96C3</stp>
        <stp>Period</stp>
        <stp>FY</stp>
        <stp>Currency</stp>
        <stp>USD</stp>
        <stp>Direction</stp>
        <stp>H</stp>
        <tr r="C96" s="11"/>
      </tp>
      <tp t="e">
        <v>#N/A</v>
        <stp/>
        <stp>##V3_BDHV12</stp>
        <stp>0</stp>
        <stp>IS_INC_BEF_XO_ITEM</stp>
        <stp>1/1/2002</stp>
        <stp>12/31/2016</stp>
        <stp>[telcomCOMPARITIVE_INCOME_AND_CASH_FLOW_STATEMENTS (1) (4).xlsx]INC BEF XO ITEM!R94C3</stp>
        <stp>Period</stp>
        <stp>FY</stp>
        <stp>Currency</stp>
        <stp>USD</stp>
        <stp>Direction</stp>
        <stp>H</stp>
        <tr r="C94" s="11"/>
      </tp>
      <tp t="e">
        <v>#N/A</v>
        <stp/>
        <stp>##V3_BDHV12</stp>
        <stp>0</stp>
        <stp>IS_INC_BEF_XO_ITEM</stp>
        <stp>1/1/2002</stp>
        <stp>12/31/2016</stp>
        <stp>[telcomCOMPARITIVE_INCOME_AND_CASH_FLOW_STATEMENTS (1) (4).xlsx]INC BEF XO ITEM!R98C3</stp>
        <stp>Period</stp>
        <stp>FY</stp>
        <stp>Currency</stp>
        <stp>USD</stp>
        <stp>Direction</stp>
        <stp>H</stp>
        <tr r="C98" s="11"/>
      </tp>
      <tp t="e">
        <v>#N/A</v>
        <stp/>
        <stp>##V3_BDHV12</stp>
        <stp>KBR US Equity</stp>
        <stp>NUM_OF_EMPLOYEES</stp>
        <stp>1/1/2002</stp>
        <stp>12/31/2016</stp>
        <stp>[telcomCOMPARITIVE_INCOME_AND_CASH_FLOW_STATEMENTS (1) (4).xlsx]EMPLOYEES!R80C3</stp>
        <stp>Period</stp>
        <stp>FY</stp>
        <stp>Currency</stp>
        <stp>USD</stp>
        <stp>Direction</stp>
        <stp>H</stp>
        <stp>cols=15;rows=2</stp>
        <tr r="C80" s="16"/>
      </tp>
      <tp t="e">
        <v>#N/A</v>
        <stp/>
        <stp>##V3_BDHV12</stp>
        <stp>BAH US Equity</stp>
        <stp>IS_OPER_INC</stp>
        <stp>1/1/2002</stp>
        <stp>12/31/2016</stp>
        <stp>[telcomCOMPARITIVE_INCOME_AND_CASH_FLOW_STATEMENTS (1) (4).xlsx]OPR INC!R60C3</stp>
        <stp>Period</stp>
        <stp>FY</stp>
        <stp>Currency</stp>
        <stp>USD</stp>
        <stp>Direction</stp>
        <stp>H</stp>
        <stp>cols=15;rows=2</stp>
        <tr r="C60" s="14"/>
      </tp>
      <tp t="e">
        <v>#N/A</v>
        <stp/>
        <stp>##V3_BDHV12</stp>
        <stp>GD US Equity</stp>
        <stp>CF_OTHER_FNC_ACT</stp>
        <stp>1/1/2002</stp>
        <stp>12/31/2016</stp>
        <stp>[telcomCOMPARITIVE_INCOME_AND_CASH_FLOW_STATEMENTS (1) (4).xlsx]OTHER FINANCE ACT!R76C3</stp>
        <stp>Period</stp>
        <stp>FY</stp>
        <stp>Currency</stp>
        <stp>USD</stp>
        <stp>Direction</stp>
        <stp>H</stp>
        <stp>cols=15;rows=2</stp>
        <tr r="C76" s="29"/>
      </tp>
      <tp t="e">
        <v>#N/A</v>
        <stp/>
        <stp>##V3_BDHV12</stp>
        <stp>KBR US Equity</stp>
        <stp>EBIT</stp>
        <stp>1/1/2002</stp>
        <stp>12/31/2016</stp>
        <stp>[telcomCOMPARITIVE_INCOME_AND_CASH_FLOW_STATEMENTS (1) (4).xlsx]EBIT!R80C3</stp>
        <stp>Period</stp>
        <stp>FY</stp>
        <stp>Currency</stp>
        <stp>USD</stp>
        <stp>Direction</stp>
        <stp>H</stp>
        <stp>cols=15;rows=2</stp>
        <tr r="C80" s="8"/>
      </tp>
      <tp t="e">
        <v>#N/A</v>
        <stp/>
        <stp>##V3_BDHV12</stp>
        <stp>MMS US Equity</stp>
        <stp>NUM_OF_EMPLOYEES</stp>
        <stp>1/1/2002</stp>
        <stp>12/31/2016</stp>
        <stp>[telcomCOMPARITIVE_INCOME_AND_CASH_FLOW_STATEMENTS (1) (4).xlsx]EMPLOYEES!R86C3</stp>
        <stp>Period</stp>
        <stp>FY</stp>
        <stp>Currency</stp>
        <stp>USD</stp>
        <stp>Direction</stp>
        <stp>H</stp>
        <stp>cols=15;rows=2</stp>
        <tr r="C86" s="16"/>
      </tp>
      <tp t="e">
        <v>#N/A</v>
        <stp/>
        <stp>##V3_BDHV12</stp>
        <stp>CUB US Equity</stp>
        <stp>CF_OTHER_FNC_ACT</stp>
        <stp>1/1/2002</stp>
        <stp>12/31/2016</stp>
        <stp>[telcomCOMPARITIVE_INCOME_AND_CASH_FLOW_STATEMENTS (1) (4).xlsx]OTHER FINANCE ACT!R68C3</stp>
        <stp>Period</stp>
        <stp>FY</stp>
        <stp>Currency</stp>
        <stp>USD</stp>
        <stp>Direction</stp>
        <stp>H</stp>
        <stp>cols=15;rows=2</stp>
        <tr r="C68" s="29"/>
      </tp>
      <tp t="e">
        <v>#N/A</v>
        <stp/>
        <stp>##V3_BDHV12</stp>
        <stp>CSRA US Equity</stp>
        <stp>IS_OPER_INC</stp>
        <stp>1/1/2002</stp>
        <stp>12/31/2016</stp>
        <stp>[telcomCOMPARITIVE_INCOME_AND_CASH_FLOW_STATEMENTS (1) (4).xlsx]OPR INC!R66C3</stp>
        <stp>Period</stp>
        <stp>FY</stp>
        <stp>Currency</stp>
        <stp>USD</stp>
        <stp>Direction</stp>
        <stp>H</stp>
        <stp>cols=15;rows=2</stp>
        <tr r="C66" s="14"/>
      </tp>
      <tp t="e">
        <v>#N/A</v>
        <stp/>
        <stp>##V3_BDHV12</stp>
        <stp>GD US Equity</stp>
        <stp>CF_CASH_FROM_FNC_ACT</stp>
        <stp>1/1/2002</stp>
        <stp>12/31/2016</stp>
        <stp>[telcomCOMPARITIVE_INCOME_AND_CASH_FLOW_STATEMENTS (1) (4).xlsx]CASH FROM FINANCE ACT!R76C3</stp>
        <stp>Period</stp>
        <stp>FY</stp>
        <stp>Currency</stp>
        <stp>USD</stp>
        <stp>Direction</stp>
        <stp>H</stp>
        <stp>cols=15;rows=2</stp>
        <tr r="C76" s="28"/>
      </tp>
      <tp t="e">
        <v>#N/A</v>
        <stp/>
        <stp>##V3_BDHV12</stp>
        <stp>EGL US Equity</stp>
        <stp>IS_SGA_OTHER_OP_DEPR_OP_MAINT</stp>
        <stp>1/1/2002</stp>
        <stp>12/31/2016</stp>
        <stp>[telcomCOMPARITIVE_INCOME_AND_CASH_FLOW_STATEMENTS (1) (4).xlsx]SGA!R72C3</stp>
        <stp>Period</stp>
        <stp>FY</stp>
        <stp>Currency</stp>
        <stp>USD</stp>
        <stp>Direction</stp>
        <stp>H</stp>
        <stp>cols=15;rows=2</stp>
        <tr r="C72" s="4"/>
      </tp>
      <tp t="e">
        <v>#N/A</v>
        <stp/>
        <stp>##V3_BDHV12</stp>
        <stp>0</stp>
        <stp>CF_OTHER_FNC_ACT</stp>
        <stp>1/1/2002</stp>
        <stp>12/31/2016</stp>
        <stp>[telcomCOMPARITIVE_INCOME_AND_CASH_FLOW_STATEMENTS (1) (4).xlsx]OTHER FINANCE ACT!R98C3</stp>
        <stp>Period</stp>
        <stp>FY</stp>
        <stp>Currency</stp>
        <stp>USD</stp>
        <stp>Direction</stp>
        <stp>H</stp>
        <tr r="C98" s="29"/>
      </tp>
      <tp t="e">
        <v>#N/A</v>
        <stp/>
        <stp>##V3_BDHV12</stp>
        <stp>0</stp>
        <stp>CF_OTHER_FNC_ACT</stp>
        <stp>1/1/2002</stp>
        <stp>12/31/2016</stp>
        <stp>[telcomCOMPARITIVE_INCOME_AND_CASH_FLOW_STATEMENTS (1) (4).xlsx]OTHER FINANCE ACT!R92C3</stp>
        <stp>Period</stp>
        <stp>FY</stp>
        <stp>Currency</stp>
        <stp>USD</stp>
        <stp>Direction</stp>
        <stp>H</stp>
        <tr r="C92" s="29"/>
      </tp>
      <tp t="e">
        <v>#N/A</v>
        <stp/>
        <stp>##V3_BDHV12</stp>
        <stp>0</stp>
        <stp>CF_OTHER_FNC_ACT</stp>
        <stp>1/1/2002</stp>
        <stp>12/31/2016</stp>
        <stp>[telcomCOMPARITIVE_INCOME_AND_CASH_FLOW_STATEMENTS (1) (4).xlsx]OTHER FINANCE ACT!R94C3</stp>
        <stp>Period</stp>
        <stp>FY</stp>
        <stp>Currency</stp>
        <stp>USD</stp>
        <stp>Direction</stp>
        <stp>H</stp>
        <tr r="C94" s="29"/>
      </tp>
      <tp t="e">
        <v>#N/A</v>
        <stp/>
        <stp>##V3_BDHV12</stp>
        <stp>0</stp>
        <stp>CF_OTHER_FNC_ACT</stp>
        <stp>1/1/2002</stp>
        <stp>12/31/2016</stp>
        <stp>[telcomCOMPARITIVE_INCOME_AND_CASH_FLOW_STATEMENTS (1) (4).xlsx]OTHER FINANCE ACT!R96C3</stp>
        <stp>Period</stp>
        <stp>FY</stp>
        <stp>Currency</stp>
        <stp>USD</stp>
        <stp>Direction</stp>
        <stp>H</stp>
        <tr r="C96" s="29"/>
      </tp>
      <tp t="e">
        <v>#N/A</v>
        <stp/>
        <stp>##V3_BDHV12</stp>
        <stp>GD US Equity</stp>
        <stp>EBIT</stp>
        <stp>1/1/2002</stp>
        <stp>12/31/2016</stp>
        <stp>[telcomCOMPARITIVE_INCOME_AND_CASH_FLOW_STATEMENTS (1) (4).xlsx]EBIT!R76C3</stp>
        <stp>Period</stp>
        <stp>FY</stp>
        <stp>Currency</stp>
        <stp>USD</stp>
        <stp>Direction</stp>
        <stp>H</stp>
        <stp>cols=15;rows=2</stp>
        <tr r="C76" s="8"/>
      </tp>
      <tp t="e">
        <v>#N/A</v>
        <stp/>
        <stp>##V3_BDHV12</stp>
        <stp>BAH US Equity</stp>
        <stp>EQY_SH_OUT</stp>
        <stp>1/1/2002</stp>
        <stp>12/31/2016</stp>
        <stp>[telcomCOMPARITIVE_INCOME_AND_CASH_FLOW_STATEMENTS (1) (4).xlsx]EQTY SHARES OUT!R60C3</stp>
        <stp>Period</stp>
        <stp>FY</stp>
        <stp>Currency</stp>
        <stp>USD</stp>
        <stp>Direction</stp>
        <stp>H</stp>
        <stp>cols=15;rows=2</stp>
        <tr r="C60" s="34"/>
      </tp>
      <tp t="e">
        <v>#N/A</v>
        <stp/>
        <stp>##V3_BDHV12</stp>
        <stp>CUB US Equity</stp>
        <stp>CF_CASH_FROM_FNC_ACT</stp>
        <stp>1/1/2002</stp>
        <stp>12/31/2016</stp>
        <stp>[telcomCOMPARITIVE_INCOME_AND_CASH_FLOW_STATEMENTS (1) (4).xlsx]CASH FROM FINANCE ACT!R68C3</stp>
        <stp>Period</stp>
        <stp>FY</stp>
        <stp>Currency</stp>
        <stp>USD</stp>
        <stp>Direction</stp>
        <stp>H</stp>
        <stp>cols=15;rows=2</stp>
        <tr r="C68" s="28"/>
      </tp>
      <tp t="e">
        <v>#N/A</v>
        <stp/>
        <stp>##V3_BDHV12</stp>
        <stp>KBR US Equity</stp>
        <stp>EQY_SH_OUT</stp>
        <stp>1/1/2002</stp>
        <stp>12/31/2016</stp>
        <stp>[telcomCOMPARITIVE_INCOME_AND_CASH_FLOW_STATEMENTS (1) (4).xlsx]EQTY SHARES OUT!R80C3</stp>
        <stp>Period</stp>
        <stp>FY</stp>
        <stp>Currency</stp>
        <stp>USD</stp>
        <stp>Direction</stp>
        <stp>H</stp>
        <stp>cols=15;rows=2</stp>
        <tr r="C80" s="34"/>
      </tp>
      <tp t="e">
        <v>#N/A</v>
        <stp/>
        <stp>##V3_BDHV12</stp>
        <stp>SAIC US Equity</stp>
        <stp>IS_OPER_INC</stp>
        <stp>1/1/2002</stp>
        <stp>12/31/2016</stp>
        <stp>[telcomCOMPARITIVE_INCOME_AND_CASH_FLOW_STATEMENTS (1) (4).xlsx]OPR INC!R90C3</stp>
        <stp>Period</stp>
        <stp>FY</stp>
        <stp>Currency</stp>
        <stp>USD</stp>
        <stp>Direction</stp>
        <stp>H</stp>
        <stp>cols=15;rows=2</stp>
        <tr r="C90" s="14"/>
      </tp>
      <tp t="e">
        <v>#N/A</v>
        <stp/>
        <stp>##V3_BDHV12</stp>
        <stp>CACI US Equity</stp>
        <stp>CF_CAP_EXPEND_PRPTY_ADD</stp>
        <stp>1/1/2002</stp>
        <stp>12/31/2016</stp>
        <stp>[telcomCOMPARITIVE_INCOME_AND_CASH_FLOW_STATEMENTS (1) (4).xlsx]CAP EX!R62C3</stp>
        <stp>Period</stp>
        <stp>FY</stp>
        <stp>Currency</stp>
        <stp>USD</stp>
        <stp>Direction</stp>
        <stp>H</stp>
        <stp>cols=15;rows=2</stp>
        <tr r="C62" s="23"/>
      </tp>
      <tp t="s">
        <v>MAXIMUS INC</v>
        <stp/>
        <stp>##V3_BDPV12</stp>
        <stp>MMS US Equity</stp>
        <stp>NAME</stp>
        <stp>[GarciaHastingsCOMPARITIVE_INCOME_AND_CASH_FLOW_STATEMENTS (1).xlsx]INPUT!R18C2</stp>
        <tr r="B18" s="1"/>
      </tp>
      <tp t="e">
        <v>#N/A</v>
        <stp/>
        <stp>##V3_BDHV12</stp>
        <stp>0</stp>
        <stp>CF_ACT_CASH_PAID_FOR_INT_DEBT</stp>
        <stp>1/1/2002</stp>
        <stp>12/31/2016</stp>
        <stp>[telcomCOMPARITIVE_INCOME_AND_CASH_FLOW_STATEMENTS (1) (4).xlsx]CASH PAID FOR INTEREST!R98C3</stp>
        <stp>Period</stp>
        <stp>FY</stp>
        <stp>Currency</stp>
        <stp>USD</stp>
        <stp>Direction</stp>
        <stp>H</stp>
        <tr r="C98" s="30"/>
      </tp>
      <tp t="e">
        <v>#N/A</v>
        <stp/>
        <stp>##V3_BDHV12</stp>
        <stp>0</stp>
        <stp>CF_ACT_CASH_PAID_FOR_INT_DEBT</stp>
        <stp>1/1/2002</stp>
        <stp>12/31/2016</stp>
        <stp>[telcomCOMPARITIVE_INCOME_AND_CASH_FLOW_STATEMENTS (1) (4).xlsx]CASH PAID FOR INTEREST!R94C3</stp>
        <stp>Period</stp>
        <stp>FY</stp>
        <stp>Currency</stp>
        <stp>USD</stp>
        <stp>Direction</stp>
        <stp>H</stp>
        <tr r="C94" s="30"/>
      </tp>
      <tp t="e">
        <v>#N/A</v>
        <stp/>
        <stp>##V3_BDHV12</stp>
        <stp>0</stp>
        <stp>CF_ACT_CASH_PAID_FOR_INT_DEBT</stp>
        <stp>1/1/2002</stp>
        <stp>12/31/2016</stp>
        <stp>[telcomCOMPARITIVE_INCOME_AND_CASH_FLOW_STATEMENTS (1) (4).xlsx]CASH PAID FOR INTEREST!R96C3</stp>
        <stp>Period</stp>
        <stp>FY</stp>
        <stp>Currency</stp>
        <stp>USD</stp>
        <stp>Direction</stp>
        <stp>H</stp>
        <tr r="C96" s="30"/>
      </tp>
      <tp t="e">
        <v>#N/A</v>
        <stp/>
        <stp>##V3_BDHV12</stp>
        <stp>0</stp>
        <stp>CF_ACT_CASH_PAID_FOR_INT_DEBT</stp>
        <stp>1/1/2002</stp>
        <stp>12/31/2016</stp>
        <stp>[telcomCOMPARITIVE_INCOME_AND_CASH_FLOW_STATEMENTS (1) (4).xlsx]CASH PAID FOR INTEREST!R92C3</stp>
        <stp>Period</stp>
        <stp>FY</stp>
        <stp>Currency</stp>
        <stp>USD</stp>
        <stp>Direction</stp>
        <stp>H</stp>
        <tr r="C92" s="30"/>
      </tp>
      <tp t="e">
        <v>#N/A</v>
        <stp/>
        <stp>##V3_BDHV12</stp>
        <stp>CDW US Equity</stp>
        <stp>EQY_SH_OUT</stp>
        <stp>1/1/2002</stp>
        <stp>12/31/2016</stp>
        <stp>[telcomCOMPARITIVE_INCOME_AND_CASH_FLOW_STATEMENTS (1) (4).xlsx]EQTY SHARES OUT!R64C3</stp>
        <stp>Period</stp>
        <stp>FY</stp>
        <stp>Currency</stp>
        <stp>USD</stp>
        <stp>Direction</stp>
        <stp>H</stp>
        <stp>cols=15;rows=2</stp>
        <tr r="C64" s="34"/>
      </tp>
      <tp t="e">
        <v>#N/A</v>
        <stp/>
        <stp>##V3_BDHV12</stp>
        <stp>FEYE US Equity</stp>
        <stp>IS_OPER_INC</stp>
        <stp>1/1/2002</stp>
        <stp>12/31/2016</stp>
        <stp>[telcomCOMPARITIVE_INCOME_AND_CASH_FLOW_STATEMENTS (1) (4).xlsx]OPR INC!R74C3</stp>
        <stp>Period</stp>
        <stp>FY</stp>
        <stp>Currency</stp>
        <stp>USD</stp>
        <stp>Direction</stp>
        <stp>H</stp>
        <stp>cols=15;rows=2</stp>
        <tr r="C74" s="14"/>
      </tp>
      <tp t="e">
        <v>#N/A</v>
        <stp/>
        <stp>##V3_BDHV12</stp>
        <stp>SAIC US Equity</stp>
        <stp>IS_DEPR_EXP</stp>
        <stp>1/1/2002</stp>
        <stp>12/31/2016</stp>
        <stp>[telcomCOMPARITIVE_INCOME_AND_CASH_FLOW_STATEMENTS (1) (4).xlsx]DEPR EXP!R90C3</stp>
        <stp>Period</stp>
        <stp>FY</stp>
        <stp>Currency</stp>
        <stp>USD</stp>
        <stp>Direction</stp>
        <stp>H</stp>
        <stp>cols=15;rows=2</stp>
        <tr r="C90" s="7"/>
      </tp>
      <tp t="e">
        <v>#N/A</v>
        <stp/>
        <stp>##V3_BDHV12</stp>
        <stp>CUB US Equity</stp>
        <stp>IS_OPER_INC</stp>
        <stp>1/1/2002</stp>
        <stp>12/31/2016</stp>
        <stp>[telcomCOMPARITIVE_INCOME_AND_CASH_FLOW_STATEMENTS (1) (4).xlsx]OPR INC!R68C3</stp>
        <stp>Period</stp>
        <stp>FY</stp>
        <stp>Currency</stp>
        <stp>USD</stp>
        <stp>Direction</stp>
        <stp>H</stp>
        <stp>cols=15;rows=2</stp>
        <tr r="C68" s="14"/>
      </tp>
      <tp t="e">
        <v>#N/A</v>
        <stp/>
        <stp>##V3_BDHV12</stp>
        <stp>CSRA US Equity</stp>
        <stp>IS_SGA_OTHER_OP_DEPR_OP_MAINT</stp>
        <stp>1/1/2002</stp>
        <stp>12/31/2016</stp>
        <stp>[telcomCOMPARITIVE_INCOME_AND_CASH_FLOW_STATEMENTS (1) (4).xlsx]SGA!R66C3</stp>
        <stp>Period</stp>
        <stp>FY</stp>
        <stp>Currency</stp>
        <stp>USD</stp>
        <stp>Direction</stp>
        <stp>H</stp>
        <stp>cols=15;rows=2</stp>
        <tr r="C66" s="4"/>
      </tp>
      <tp t="e">
        <v>#N/A</v>
        <stp/>
        <stp>##V3_BDHV12</stp>
        <stp>ICFI US Equity</stp>
        <stp>CF_CAP_EXPEND_PRPTY_ADD</stp>
        <stp>1/1/2002</stp>
        <stp>12/31/2016</stp>
        <stp>[telcomCOMPARITIVE_INCOME_AND_CASH_FLOW_STATEMENTS (1) (4).xlsx]CAP EX!R78C3</stp>
        <stp>Period</stp>
        <stp>FY</stp>
        <stp>Currency</stp>
        <stp>USD</stp>
        <stp>Direction</stp>
        <stp>H</stp>
        <stp>cols=15;rows=2</stp>
        <tr r="C78" s="23"/>
      </tp>
      <tp t="e">
        <v>#N/A</v>
        <stp/>
        <stp>##V3_BDHV12</stp>
        <stp>BAH US Equity</stp>
        <stp>IS_SGA_OTHER_OP_DEPR_OP_MAINT</stp>
        <stp>1/1/2002</stp>
        <stp>12/31/2016</stp>
        <stp>[telcomCOMPARITIVE_INCOME_AND_CASH_FLOW_STATEMENTS (1) (4).xlsx]SGA!R60C3</stp>
        <stp>Period</stp>
        <stp>FY</stp>
        <stp>Currency</stp>
        <stp>USD</stp>
        <stp>Direction</stp>
        <stp>H</stp>
        <stp>cols=15;rows=2</stp>
        <tr r="C60" s="4"/>
      </tp>
      <tp t="e">
        <v>#N/A</v>
        <stp/>
        <stp>##V3_BDHV12</stp>
        <stp>MMS US Equity</stp>
        <stp>EBIT</stp>
        <stp>1/1/2002</stp>
        <stp>12/31/2016</stp>
        <stp>[telcomCOMPARITIVE_INCOME_AND_CASH_FLOW_STATEMENTS (1) (4).xlsx]EBIT!R86C3</stp>
        <stp>Period</stp>
        <stp>FY</stp>
        <stp>Currency</stp>
        <stp>USD</stp>
        <stp>Direction</stp>
        <stp>H</stp>
        <stp>cols=15;rows=2</stp>
        <tr r="C86" s="8"/>
      </tp>
      <tp t="e">
        <v>#N/A</v>
        <stp/>
        <stp>##V3_BDHV12</stp>
        <stp>SAIC US Equity</stp>
        <stp>CF_ACT_CASH_PAID_FOR_INT_DEBT</stp>
        <stp>1/1/2002</stp>
        <stp>12/31/2016</stp>
        <stp>[telcomCOMPARITIVE_INCOME_AND_CASH_FLOW_STATEMENTS (1) (4).xlsx]CASH PAID FOR INTEREST!R90C3</stp>
        <stp>Period</stp>
        <stp>FY</stp>
        <stp>Currency</stp>
        <stp>USD</stp>
        <stp>Direction</stp>
        <stp>H</stp>
        <stp>cols=15;rows=2</stp>
        <tr r="C90" s="30"/>
      </tp>
      <tp t="e">
        <v>#N/A</v>
        <stp/>
        <stp>##V3_BDHV12</stp>
        <stp>EIGI US Equity</stp>
        <stp>CF_CAP_EXPEND_PRPTY_ADD</stp>
        <stp>1/1/2002</stp>
        <stp>12/31/2016</stp>
        <stp>[telcomCOMPARITIVE_INCOME_AND_CASH_FLOW_STATEMENTS (1) (4).xlsx]CAP EX!R70C3</stp>
        <stp>Period</stp>
        <stp>FY</stp>
        <stp>Currency</stp>
        <stp>USD</stp>
        <stp>Direction</stp>
        <stp>H</stp>
        <stp>cols=15;rows=2</stp>
        <tr r="C70" s="23"/>
      </tp>
      <tp t="e">
        <v>#N/A</v>
        <stp/>
        <stp>##V3_BDHV12</stp>
        <stp>CUB US Equity</stp>
        <stp>IS_SGA_OTHER_OP_DEPR_OP_MAINT</stp>
        <stp>1/1/2002</stp>
        <stp>12/31/2016</stp>
        <stp>[telcomCOMPARITIVE_INCOME_AND_CASH_FLOW_STATEMENTS (1) (4).xlsx]SGA!R68C3</stp>
        <stp>Period</stp>
        <stp>FY</stp>
        <stp>Currency</stp>
        <stp>USD</stp>
        <stp>Direction</stp>
        <stp>H</stp>
        <stp>cols=15;rows=2</stp>
        <tr r="C68" s="4"/>
      </tp>
      <tp t="e">
        <v>#N/A</v>
        <stp/>
        <stp>##V3_BDHV12</stp>
        <stp>CDW US Equity</stp>
        <stp>IS_SGA_OTHER_OP_DEPR_OP_MAINT</stp>
        <stp>1/1/2002</stp>
        <stp>12/31/2016</stp>
        <stp>[telcomCOMPARITIVE_INCOME_AND_CASH_FLOW_STATEMENTS (1) (4).xlsx]SGA!R64C3</stp>
        <stp>Period</stp>
        <stp>FY</stp>
        <stp>Currency</stp>
        <stp>USD</stp>
        <stp>Direction</stp>
        <stp>H</stp>
        <stp>cols=15;rows=2</stp>
        <tr r="C64" s="4"/>
      </tp>
      <tp t="e">
        <v>#N/A</v>
        <stp/>
        <stp>##V3_BDHV12</stp>
        <stp>EGL US Equity</stp>
        <stp>EQY_SH_OUT</stp>
        <stp>1/1/2002</stp>
        <stp>12/31/2016</stp>
        <stp>[telcomCOMPARITIVE_INCOME_AND_CASH_FLOW_STATEMENTS (1) (4).xlsx]EQTY SHARES OUT!R72C3</stp>
        <stp>Period</stp>
        <stp>FY</stp>
        <stp>Currency</stp>
        <stp>USD</stp>
        <stp>Direction</stp>
        <stp>H</stp>
        <stp>cols=15;rows=2</stp>
        <tr r="C72" s="34"/>
      </tp>
      <tp t="e">
        <v>#N/A</v>
        <stp/>
        <stp>##V3_BDHV12</stp>
        <stp>EIGI US Equity</stp>
        <stp>CF_INCR_CAP_STOCK</stp>
        <stp>1/1/2002</stp>
        <stp>12/31/2016</stp>
        <stp>[telcomCOMPARITIVE_INCOME_AND_CASH_FLOW_STATEMENTS (1) (4).xlsx]INC CAP STOCK!R70C3</stp>
        <stp>Period</stp>
        <stp>FY</stp>
        <stp>Currency</stp>
        <stp>USD</stp>
        <stp>Direction</stp>
        <stp>H</stp>
        <stp>cols=15;rows=2</stp>
        <tr r="C70" s="26"/>
      </tp>
      <tp t="e">
        <v>#N/A</v>
        <stp/>
        <stp>##V3_BDHV12</stp>
        <stp>CUB US Equity</stp>
        <stp>CF_CASH_FROM_OPER</stp>
        <stp>1/1/2002</stp>
        <stp>12/31/2016</stp>
        <stp>[telcomCOMPARITIVE_INCOME_AND_CASH_FLOW_STATEMENTS (1) (4).xlsx]CASH FROM OPR!R68C3</stp>
        <stp>Period</stp>
        <stp>FY</stp>
        <stp>Currency</stp>
        <stp>USD</stp>
        <stp>Direction</stp>
        <stp>H</stp>
        <stp>cols=15;rows=2</stp>
        <tr r="C68" s="19"/>
      </tp>
      <tp t="e">
        <v>#N/A</v>
        <stp/>
        <stp>##V3_BDHV12</stp>
        <stp>CACI US Equity</stp>
        <stp>CF_INCR_CAP_STOCK</stp>
        <stp>1/1/2002</stp>
        <stp>12/31/2016</stp>
        <stp>[telcomCOMPARITIVE_INCOME_AND_CASH_FLOW_STATEMENTS (1) (4).xlsx]INC CAP STOCK!R62C3</stp>
        <stp>Period</stp>
        <stp>FY</stp>
        <stp>Currency</stp>
        <stp>USD</stp>
        <stp>Direction</stp>
        <stp>H</stp>
        <stp>cols=15;rows=2</stp>
        <tr r="C62" s="26"/>
      </tp>
      <tp t="e">
        <v>#N/A</v>
        <stp/>
        <stp>##V3_BDHV12</stp>
        <stp>ICFI US Equity</stp>
        <stp>CF_INCR_CAP_STOCK</stp>
        <stp>1/1/2002</stp>
        <stp>12/31/2016</stp>
        <stp>[telcomCOMPARITIVE_INCOME_AND_CASH_FLOW_STATEMENTS (1) (4).xlsx]INC CAP STOCK!R78C3</stp>
        <stp>Period</stp>
        <stp>FY</stp>
        <stp>Currency</stp>
        <stp>USD</stp>
        <stp>Direction</stp>
        <stp>H</stp>
        <stp>cols=15;rows=2</stp>
        <tr r="C78" s="26"/>
      </tp>
      <tp t="s">
        <v>CACI INTERNATIONAL INC -CL A</v>
        <stp/>
        <stp>##V3_BDPV12</stp>
        <stp>CACI US Equity</stp>
        <stp>NAME</stp>
        <stp>[GarciaHastingsCOMPARITIVE_INCOME_AND_CASH_FLOW_STATEMENTS (1).xlsx]INPUT!R6C2</stp>
        <tr r="B6" s="1"/>
      </tp>
      <tp t="e">
        <v>#N/A</v>
        <stp/>
        <stp>##V3_BDHV12</stp>
        <stp>FEYE US Equity</stp>
        <stp>CF_CASH_FROM_OPER</stp>
        <stp>1/1/2002</stp>
        <stp>12/31/2016</stp>
        <stp>[telcomCOMPARITIVE_INCOME_AND_CASH_FLOW_STATEMENTS (1) (4).xlsx]CASH FROM OPR!R74C3</stp>
        <stp>Period</stp>
        <stp>FY</stp>
        <stp>Currency</stp>
        <stp>USD</stp>
        <stp>Direction</stp>
        <stp>H</stp>
        <stp>cols=15;rows=2</stp>
        <tr r="C74" s="19"/>
      </tp>
      <tp t="s">
        <v>CDW CORP/DE</v>
        <stp/>
        <stp>##V3_BDPV12</stp>
        <stp>CDW US Equity</stp>
        <stp>NAME</stp>
        <stp>[GarciaHastingsCOMPARITIVE_INCOME_AND_CASH_FLOW_STATEMENTS (1).xlsx]INPUT!R7C2</stp>
        <tr r="B7" s="1"/>
      </tp>
      <tp t="e">
        <v>#N/A</v>
        <stp/>
        <stp>##V3_BDHV12</stp>
        <stp>0</stp>
        <stp>CF_INCR_ST_BORROW</stp>
        <stp>1/1/2002</stp>
        <stp>12/31/2016</stp>
        <stp>[telcomCOMPARITIVE_INCOME_AND_CASH_FLOW_STATEMENTS (1) (4).xlsx]INC ST BORROW!R96C3</stp>
        <stp>Period</stp>
        <stp>FY</stp>
        <stp>Currency</stp>
        <stp>USD</stp>
        <stp>Direction</stp>
        <stp>H</stp>
        <tr r="C96" s="24"/>
      </tp>
      <tp t="e">
        <v>#N/A</v>
        <stp/>
        <stp>##V3_BDHV12</stp>
        <stp>0</stp>
        <stp>CF_INCR_ST_BORROW</stp>
        <stp>1/1/2002</stp>
        <stp>12/31/2016</stp>
        <stp>[telcomCOMPARITIVE_INCOME_AND_CASH_FLOW_STATEMENTS (1) (4).xlsx]INC ST BORROW!R94C3</stp>
        <stp>Period</stp>
        <stp>FY</stp>
        <stp>Currency</stp>
        <stp>USD</stp>
        <stp>Direction</stp>
        <stp>H</stp>
        <tr r="C94" s="24"/>
      </tp>
      <tp t="e">
        <v>#N/A</v>
        <stp/>
        <stp>##V3_BDHV12</stp>
        <stp>0</stp>
        <stp>CF_INCR_ST_BORROW</stp>
        <stp>1/1/2002</stp>
        <stp>12/31/2016</stp>
        <stp>[telcomCOMPARITIVE_INCOME_AND_CASH_FLOW_STATEMENTS (1) (4).xlsx]INC ST BORROW!R92C3</stp>
        <stp>Period</stp>
        <stp>FY</stp>
        <stp>Currency</stp>
        <stp>USD</stp>
        <stp>Direction</stp>
        <stp>H</stp>
        <tr r="C92" s="24"/>
      </tp>
      <tp t="e">
        <v>#N/A</v>
        <stp/>
        <stp>##V3_BDHV12</stp>
        <stp>MMS US Equity</stp>
        <stp>CF_NET_INC</stp>
        <stp>1/1/2002</stp>
        <stp>12/31/2016</stp>
        <stp>[telcomCOMPARITIVE_INCOME_AND_CASH_FLOW_STATEMENTS (1) (4).xlsx]NET INCOME!R86C3</stp>
        <stp>Period</stp>
        <stp>FY</stp>
        <stp>Currency</stp>
        <stp>USD</stp>
        <stp>Direction</stp>
        <stp>H</stp>
        <stp>cols=15;rows=2</stp>
        <tr r="C86" s="17"/>
      </tp>
      <tp t="e">
        <v>#N/A</v>
        <stp/>
        <stp>##V3_BDHV12</stp>
        <stp>0</stp>
        <stp>CF_INCR_ST_BORROW</stp>
        <stp>1/1/2002</stp>
        <stp>12/31/2016</stp>
        <stp>[telcomCOMPARITIVE_INCOME_AND_CASH_FLOW_STATEMENTS (1) (4).xlsx]INC ST BORROW!R98C3</stp>
        <stp>Period</stp>
        <stp>FY</stp>
        <stp>Currency</stp>
        <stp>USD</stp>
        <stp>Direction</stp>
        <stp>H</stp>
        <tr r="C98" s="24"/>
      </tp>
      <tp t="e">
        <v>#N/A</v>
        <stp/>
        <stp>##V3_BDHV12</stp>
        <stp>SAIC US Equity</stp>
        <stp>CF_REIMB_LT_BORROW</stp>
        <stp>1/1/2002</stp>
        <stp>12/31/2016</stp>
        <stp>[telcomCOMPARITIVE_INCOME_AND_CASH_FLOW_STATEMENTS (1) (4).xlsx]REPAY LT DEBT!R90C3</stp>
        <stp>Period</stp>
        <stp>FY</stp>
        <stp>Currency</stp>
        <stp>USD</stp>
        <stp>Direction</stp>
        <stp>H</stp>
        <stp>cols=15;rows=2</stp>
        <tr r="C90" s="27"/>
      </tp>
      <tp t="e">
        <v>#N/A</v>
        <stp/>
        <stp>##V3_BDHV12</stp>
        <stp>EGL US Equity</stp>
        <stp>CF_INCR_CAP_STOCK</stp>
        <stp>1/1/2002</stp>
        <stp>12/31/2016</stp>
        <stp>[telcomCOMPARITIVE_INCOME_AND_CASH_FLOW_STATEMENTS (1) (4).xlsx]INC CAP STOCK!R72C3</stp>
        <stp>Period</stp>
        <stp>FY</stp>
        <stp>Currency</stp>
        <stp>USD</stp>
        <stp>Direction</stp>
        <stp>H</stp>
        <stp>cols=15;rows=2</stp>
        <tr r="C72" s="26"/>
      </tp>
      <tp t="e">
        <v>#N/A</v>
        <stp/>
        <stp>##V3_BDHV12</stp>
        <stp>MMS US Equity</stp>
        <stp>IS_XO_LOSS_BEF_TAX_EFF</stp>
        <stp>1/1/2002</stp>
        <stp>12/31/2016</stp>
        <stp>[telcomCOMPARITIVE_INCOME_AND_CASH_FLOW_STATEMENTS (1) (4).xlsx]XO LOSS BEF TAX!R86C3</stp>
        <stp>Period</stp>
        <stp>FY</stp>
        <stp>Currency</stp>
        <stp>USD</stp>
        <stp>Direction</stp>
        <stp>H</stp>
        <stp>cols=15;rows=2</stp>
        <tr r="C86" s="12"/>
      </tp>
      <tp t="e">
        <v>#N/A</v>
        <stp/>
        <stp>##V3_BDHV12</stp>
        <stp>0</stp>
        <stp>CF_NET_CHNG_CASH</stp>
        <stp>1/1/2002</stp>
        <stp>12/31/2016</stp>
        <stp>[telcomCOMPARITIVE_INCOME_AND_CASH_FLOW_STATEMENTS (1) (4).xlsx]NET CHG IN CASH!R98C3</stp>
        <stp>Period</stp>
        <stp>FY</stp>
        <stp>Currency</stp>
        <stp>USD</stp>
        <stp>Direction</stp>
        <stp>H</stp>
        <tr r="C98" s="20"/>
      </tp>
      <tp t="e">
        <v>#N/A</v>
        <stp/>
        <stp>##V3_BDHV12</stp>
        <stp>0</stp>
        <stp>CF_NET_CHNG_CASH</stp>
        <stp>1/1/2002</stp>
        <stp>12/31/2016</stp>
        <stp>[telcomCOMPARITIVE_INCOME_AND_CASH_FLOW_STATEMENTS (1) (4).xlsx]NET CHG IN CASH!R92C3</stp>
        <stp>Period</stp>
        <stp>FY</stp>
        <stp>Currency</stp>
        <stp>USD</stp>
        <stp>Direction</stp>
        <stp>H</stp>
        <tr r="C92" s="20"/>
      </tp>
      <tp t="e">
        <v>#N/A</v>
        <stp/>
        <stp>##V3_BDHV12</stp>
        <stp>0</stp>
        <stp>CF_NET_CHNG_CASH</stp>
        <stp>1/1/2002</stp>
        <stp>12/31/2016</stp>
        <stp>[telcomCOMPARITIVE_INCOME_AND_CASH_FLOW_STATEMENTS (1) (4).xlsx]NET CHG IN CASH!R96C3</stp>
        <stp>Period</stp>
        <stp>FY</stp>
        <stp>Currency</stp>
        <stp>USD</stp>
        <stp>Direction</stp>
        <stp>H</stp>
        <tr r="C96" s="20"/>
      </tp>
      <tp t="e">
        <v>#N/A</v>
        <stp/>
        <stp>##V3_BDHV12</stp>
        <stp>0</stp>
        <stp>CF_NET_CHNG_CASH</stp>
        <stp>1/1/2002</stp>
        <stp>12/31/2016</stp>
        <stp>[telcomCOMPARITIVE_INCOME_AND_CASH_FLOW_STATEMENTS (1) (4).xlsx]NET CHG IN CASH!R94C3</stp>
        <stp>Period</stp>
        <stp>FY</stp>
        <stp>Currency</stp>
        <stp>USD</stp>
        <stp>Direction</stp>
        <stp>H</stp>
        <tr r="C94" s="20"/>
      </tp>
      <tp t="e">
        <v>#N/A</v>
        <stp/>
        <stp>##V3_BDHV12</stp>
        <stp>CSRA US Equity</stp>
        <stp>CF_CASH_FROM_OPER</stp>
        <stp>1/1/2002</stp>
        <stp>12/31/2016</stp>
        <stp>[telcomCOMPARITIVE_INCOME_AND_CASH_FLOW_STATEMENTS (1) (4).xlsx]CASH FROM OPR!R66C3</stp>
        <stp>Period</stp>
        <stp>FY</stp>
        <stp>Currency</stp>
        <stp>USD</stp>
        <stp>Direction</stp>
        <stp>H</stp>
        <stp>cols=15;rows=2</stp>
        <tr r="C66" s="19"/>
      </tp>
      <tp t="s">
        <v>CSRA INC</v>
        <stp/>
        <stp>##V3_BDPV12</stp>
        <stp>CSRA US Equity</stp>
        <stp>NAME</stp>
        <stp>[GarciaHastingsCOMPARITIVE_INCOME_AND_CASH_FLOW_STATEMENTS (1).xlsx]INPUT!R8C2</stp>
        <tr r="B8" s="1"/>
      </tp>
      <tp t="e">
        <v>#N/A</v>
        <stp/>
        <stp>##V3_BDHV12</stp>
        <stp>CSRA US Equity</stp>
        <stp>IS_INC_BEF_XO_ITEM</stp>
        <stp>1/1/2002</stp>
        <stp>12/31/2016</stp>
        <stp>[telcomCOMPARITIVE_INCOME_AND_CASH_FLOW_STATEMENTS (1) (4).xlsx]INC BEF XO ITEM!R66C3</stp>
        <stp>Period</stp>
        <stp>FY</stp>
        <stp>Currency</stp>
        <stp>USD</stp>
        <stp>Direction</stp>
        <stp>H</stp>
        <stp>cols=15;rows=2</stp>
        <tr r="C66" s="11"/>
      </tp>
      <tp t="e">
        <v>#N/A</v>
        <stp/>
        <stp>##V3_BDHV12</stp>
        <stp>GD US Equity</stp>
        <stp>CF_CHNG_NON_CASH_WORK_CAP</stp>
        <stp>1/1/2002</stp>
        <stp>12/31/2016</stp>
        <stp>[telcomCOMPARITIVE_INCOME_AND_CASH_FLOW_STATEMENTS (1) (4).xlsx]CHG NON CASH WCAP!R76C3</stp>
        <stp>Period</stp>
        <stp>FY</stp>
        <stp>Currency</stp>
        <stp>USD</stp>
        <stp>Direction</stp>
        <stp>H</stp>
        <stp>cols=15;rows=2</stp>
        <tr r="C76" s="21"/>
      </tp>
      <tp t="e">
        <v>#N/A</v>
        <stp/>
        <stp>##V3_BDHV12</stp>
        <stp>GD US Equity</stp>
        <stp>CF_NET_INC</stp>
        <stp>1/1/2002</stp>
        <stp>12/31/2016</stp>
        <stp>[telcomCOMPARITIVE_INCOME_AND_CASH_FLOW_STATEMENTS (1) (4).xlsx]NET INCOME!R76C3</stp>
        <stp>Period</stp>
        <stp>FY</stp>
        <stp>Currency</stp>
        <stp>USD</stp>
        <stp>Direction</stp>
        <stp>H</stp>
        <stp>cols=15;rows=2</stp>
        <tr r="C76" s="17"/>
      </tp>
      <tp t="e">
        <v>#N/A</v>
        <stp/>
        <stp>##V3_BDHV12</stp>
        <stp>SAIC US Equity</stp>
        <stp>CF_CASH_FROM_OPER</stp>
        <stp>1/1/2002</stp>
        <stp>12/31/2016</stp>
        <stp>[telcomCOMPARITIVE_INCOME_AND_CASH_FLOW_STATEMENTS (1) (4).xlsx]CASH FROM OPR!R90C3</stp>
        <stp>Period</stp>
        <stp>FY</stp>
        <stp>Currency</stp>
        <stp>USD</stp>
        <stp>Direction</stp>
        <stp>H</stp>
        <stp>cols=15;rows=2</stp>
        <tr r="C90" s="19"/>
      </tp>
      <tp t="e">
        <v>#N/A</v>
        <stp/>
        <stp>##V3_BDHV12</stp>
        <stp>BAH US Equity</stp>
        <stp>CF_INCR_CAP_STOCK</stp>
        <stp>1/1/2002</stp>
        <stp>12/31/2016</stp>
        <stp>[telcomCOMPARITIVE_INCOME_AND_CASH_FLOW_STATEMENTS (1) (4).xlsx]INC CAP STOCK!R60C3</stp>
        <stp>Period</stp>
        <stp>FY</stp>
        <stp>Currency</stp>
        <stp>USD</stp>
        <stp>Direction</stp>
        <stp>H</stp>
        <stp>cols=15;rows=2</stp>
        <tr r="C60" s="26"/>
      </tp>
      <tp t="e">
        <v>#N/A</v>
        <stp/>
        <stp>##V3_BDHV12</stp>
        <stp>KBR US Equity</stp>
        <stp>CF_NET_INC</stp>
        <stp>1/1/2002</stp>
        <stp>12/31/2016</stp>
        <stp>[telcomCOMPARITIVE_INCOME_AND_CASH_FLOW_STATEMENTS (1) (4).xlsx]NET INCOME!R80C3</stp>
        <stp>Period</stp>
        <stp>FY</stp>
        <stp>Currency</stp>
        <stp>USD</stp>
        <stp>Direction</stp>
        <stp>H</stp>
        <stp>cols=15;rows=2</stp>
        <tr r="C80" s="17"/>
      </tp>
      <tp t="e">
        <v>#N/A</v>
        <stp/>
        <stp>##V3_BDHV12</stp>
        <stp>CUB US Equity</stp>
        <stp>IS_INC_TAX_EXP</stp>
        <stp>1/1/2002</stp>
        <stp>12/31/2016</stp>
        <stp>[telcomCOMPARITIVE_INCOME_AND_CASH_FLOW_STATEMENTS (1) (4).xlsx]TAX EXP!R68C3</stp>
        <stp>Period</stp>
        <stp>FY</stp>
        <stp>Currency</stp>
        <stp>USD</stp>
        <stp>Direction</stp>
        <stp>H</stp>
        <stp>cols=15;rows=2</stp>
        <tr r="C68" s="10"/>
      </tp>
      <tp t="e">
        <v>#N/A</v>
        <stp/>
        <stp>##V3_BDHV12</stp>
        <stp>BAH US Equity</stp>
        <stp>IS_XO_LOSS_BEF_TAX_EFF</stp>
        <stp>1/1/2002</stp>
        <stp>12/31/2016</stp>
        <stp>[telcomCOMPARITIVE_INCOME_AND_CASH_FLOW_STATEMENTS (1) (4).xlsx]XO LOSS BEF TAX!R60C3</stp>
        <stp>Period</stp>
        <stp>FY</stp>
        <stp>Currency</stp>
        <stp>USD</stp>
        <stp>Direction</stp>
        <stp>H</stp>
        <stp>cols=15;rows=2</stp>
        <tr r="C60" s="12"/>
      </tp>
      <tp t="e">
        <v>#N/A</v>
        <stp/>
        <stp>##V3_BDHV12</stp>
        <stp>CSRA US Equity</stp>
        <stp>CF_INCR_CAP_STOCK</stp>
        <stp>1/1/2002</stp>
        <stp>12/31/2016</stp>
        <stp>[telcomCOMPARITIVE_INCOME_AND_CASH_FLOW_STATEMENTS (1) (4).xlsx]INC CAP STOCK!R66C3</stp>
        <stp>Period</stp>
        <stp>FY</stp>
        <stp>Currency</stp>
        <stp>USD</stp>
        <stp>Direction</stp>
        <stp>H</stp>
        <stp>cols=15;rows=2</stp>
        <tr r="C66" s="26"/>
      </tp>
      <tp t="e">
        <v>#N/A</v>
        <stp/>
        <stp>##V3_BDHV12</stp>
        <stp>GD US Equity</stp>
        <stp>IS_INC_TAX_EXP</stp>
        <stp>1/1/2002</stp>
        <stp>12/31/2016</stp>
        <stp>[telcomCOMPARITIVE_INCOME_AND_CASH_FLOW_STATEMENTS (1) (4).xlsx]TAX EXP!R76C3</stp>
        <stp>Period</stp>
        <stp>FY</stp>
        <stp>Currency</stp>
        <stp>USD</stp>
        <stp>Direction</stp>
        <stp>H</stp>
        <stp>cols=15;rows=2</stp>
        <tr r="C76" s="10"/>
      </tp>
      <tp t="e">
        <v>#N/A</v>
        <stp/>
        <stp>##V3_BDHV12</stp>
        <stp>EGL US Equity</stp>
        <stp>CF_NET_INC</stp>
        <stp>1/1/2002</stp>
        <stp>12/31/2016</stp>
        <stp>[telcomCOMPARITIVE_INCOME_AND_CASH_FLOW_STATEMENTS (1) (4).xlsx]NET INCOME!R72C3</stp>
        <stp>Period</stp>
        <stp>FY</stp>
        <stp>Currency</stp>
        <stp>USD</stp>
        <stp>Direction</stp>
        <stp>H</stp>
        <stp>cols=15;rows=2</stp>
        <tr r="C72" s="17"/>
      </tp>
      <tp t="e">
        <v>#N/A</v>
        <stp/>
        <stp>##V3_BDHV12</stp>
        <stp>0</stp>
        <stp>IS_NET_NON_OPER_LOSS</stp>
        <stp>1/1/2002</stp>
        <stp>12/31/2016</stp>
        <stp>[telcomCOMPARITIVE_INCOME_AND_CASH_FLOW_STATEMENTS (1) (4).xlsx]NET NON OPR LOSS!R92C3</stp>
        <stp>Period</stp>
        <stp>FY</stp>
        <stp>Currency</stp>
        <stp>USD</stp>
        <stp>Direction</stp>
        <stp>H</stp>
        <tr r="C92" s="13"/>
      </tp>
      <tp t="e">
        <v>#N/A</v>
        <stp/>
        <stp>##V3_BDHV12</stp>
        <stp>0</stp>
        <stp>IS_NET_NON_OPER_LOSS</stp>
        <stp>1/1/2002</stp>
        <stp>12/31/2016</stp>
        <stp>[telcomCOMPARITIVE_INCOME_AND_CASH_FLOW_STATEMENTS (1) (4).xlsx]NET NON OPR LOSS!R94C3</stp>
        <stp>Period</stp>
        <stp>FY</stp>
        <stp>Currency</stp>
        <stp>USD</stp>
        <stp>Direction</stp>
        <stp>H</stp>
        <tr r="C94" s="13"/>
      </tp>
      <tp t="e">
        <v>#N/A</v>
        <stp/>
        <stp>##V3_BDHV12</stp>
        <stp>0</stp>
        <stp>IS_NET_NON_OPER_LOSS</stp>
        <stp>1/1/2002</stp>
        <stp>12/31/2016</stp>
        <stp>[telcomCOMPARITIVE_INCOME_AND_CASH_FLOW_STATEMENTS (1) (4).xlsx]NET NON OPR LOSS!R96C3</stp>
        <stp>Period</stp>
        <stp>FY</stp>
        <stp>Currency</stp>
        <stp>USD</stp>
        <stp>Direction</stp>
        <stp>H</stp>
        <tr r="C96" s="13"/>
      </tp>
      <tp t="e">
        <v>#N/A</v>
        <stp/>
        <stp>##V3_BDHV12</stp>
        <stp>0</stp>
        <stp>IS_NET_NON_OPER_LOSS</stp>
        <stp>1/1/2002</stp>
        <stp>12/31/2016</stp>
        <stp>[telcomCOMPARITIVE_INCOME_AND_CASH_FLOW_STATEMENTS (1) (4).xlsx]NET NON OPR LOSS!R98C3</stp>
        <stp>Period</stp>
        <stp>FY</stp>
        <stp>Currency</stp>
        <stp>USD</stp>
        <stp>Direction</stp>
        <stp>H</stp>
        <tr r="C98" s="13"/>
      </tp>
      <tp t="e">
        <v>#N/A</v>
        <stp/>
        <stp>##V3_BDHV12</stp>
        <stp>SAIC US Equity</stp>
        <stp>CF_INCR_CAP_STOCK</stp>
        <stp>1/1/2002</stp>
        <stp>12/31/2016</stp>
        <stp>[telcomCOMPARITIVE_INCOME_AND_CASH_FLOW_STATEMENTS (1) (4).xlsx]INC CAP STOCK!R90C3</stp>
        <stp>Period</stp>
        <stp>FY</stp>
        <stp>Currency</stp>
        <stp>USD</stp>
        <stp>Direction</stp>
        <stp>H</stp>
        <stp>cols=15;rows=2</stp>
        <tr r="C90" s="26"/>
      </tp>
      <tp t="e">
        <v>#N/A</v>
        <stp/>
        <stp>##V3_BDHV12</stp>
        <stp>BAH US Equity</stp>
        <stp>CF_CASH_FROM_OPER</stp>
        <stp>1/1/2002</stp>
        <stp>12/31/2016</stp>
        <stp>[telcomCOMPARITIVE_INCOME_AND_CASH_FLOW_STATEMENTS (1) (4).xlsx]CASH FROM OPR!R60C3</stp>
        <stp>Period</stp>
        <stp>FY</stp>
        <stp>Currency</stp>
        <stp>USD</stp>
        <stp>Direction</stp>
        <stp>H</stp>
        <stp>cols=15;rows=2</stp>
        <tr r="C60" s="19"/>
      </tp>
      <tp t="e">
        <v>#N/A</v>
        <stp/>
        <stp>##V3_BDHV12</stp>
        <stp>KBR US Equity</stp>
        <stp>IS_XO_LOSS_BEF_TAX_EFF</stp>
        <stp>1/1/2002</stp>
        <stp>12/31/2016</stp>
        <stp>[telcomCOMPARITIVE_INCOME_AND_CASH_FLOW_STATEMENTS (1) (4).xlsx]XO LOSS BEF TAX!R80C3</stp>
        <stp>Period</stp>
        <stp>FY</stp>
        <stp>Currency</stp>
        <stp>USD</stp>
        <stp>Direction</stp>
        <stp>H</stp>
        <stp>cols=15;rows=2</stp>
        <tr r="C80" s="12"/>
      </tp>
      <tp t="e">
        <v>#N/A</v>
        <stp/>
        <stp>##V3_BDHV12</stp>
        <stp>FEYE US Equity</stp>
        <stp>CF_INCR_CAP_STOCK</stp>
        <stp>1/1/2002</stp>
        <stp>12/31/2016</stp>
        <stp>[telcomCOMPARITIVE_INCOME_AND_CASH_FLOW_STATEMENTS (1) (4).xlsx]INC CAP STOCK!R74C3</stp>
        <stp>Period</stp>
        <stp>FY</stp>
        <stp>Currency</stp>
        <stp>USD</stp>
        <stp>Direction</stp>
        <stp>H</stp>
        <stp>cols=15;rows=2</stp>
        <tr r="C74" s="26"/>
      </tp>
      <tp t="e">
        <v>#N/A</v>
        <stp/>
        <stp>##V3_BDHV12</stp>
        <stp>0</stp>
        <stp>SALES_REV_TURN</stp>
        <stp>1/1/2002</stp>
        <stp>12/31/2016</stp>
        <stp>[telcomCOMPARITIVE_INCOME_AND_CASH_FLOW_STATEMENTS (1) (4).xlsx]REVENUES!R96C3</stp>
        <stp>Period</stp>
        <stp>FY</stp>
        <stp>Currency</stp>
        <stp>USD</stp>
        <stp>Direction</stp>
        <stp>H</stp>
        <tr r="C96" s="2"/>
      </tp>
      <tp t="e">
        <v>#N/A</v>
        <stp/>
        <stp>##V3_BDHV12</stp>
        <stp>0</stp>
        <stp>SALES_REV_TURN</stp>
        <stp>1/1/2002</stp>
        <stp>12/31/2016</stp>
        <stp>[telcomCOMPARITIVE_INCOME_AND_CASH_FLOW_STATEMENTS (1) (4).xlsx]REVENUES!R94C3</stp>
        <stp>Period</stp>
        <stp>FY</stp>
        <stp>Currency</stp>
        <stp>USD</stp>
        <stp>Direction</stp>
        <stp>H</stp>
        <tr r="C94" s="2"/>
      </tp>
      <tp t="e">
        <v>#N/A</v>
        <stp/>
        <stp>##V3_BDHV12</stp>
        <stp>0</stp>
        <stp>SALES_REV_TURN</stp>
        <stp>1/1/2002</stp>
        <stp>12/31/2016</stp>
        <stp>[telcomCOMPARITIVE_INCOME_AND_CASH_FLOW_STATEMENTS (1) (4).xlsx]REVENUES!R92C3</stp>
        <stp>Period</stp>
        <stp>FY</stp>
        <stp>Currency</stp>
        <stp>USD</stp>
        <stp>Direction</stp>
        <stp>H</stp>
        <tr r="C92" s="2"/>
      </tp>
      <tp t="e">
        <v>#N/A</v>
        <stp/>
        <stp>##V3_BDHV12</stp>
        <stp>0</stp>
        <stp>SALES_REV_TURN</stp>
        <stp>1/1/2002</stp>
        <stp>12/31/2016</stp>
        <stp>[telcomCOMPARITIVE_INCOME_AND_CASH_FLOW_STATEMENTS (1) (4).xlsx]REVENUES!R98C3</stp>
        <stp>Period</stp>
        <stp>FY</stp>
        <stp>Currency</stp>
        <stp>USD</stp>
        <stp>Direction</stp>
        <stp>H</stp>
        <tr r="C98" s="2"/>
      </tp>
      <tp t="e">
        <v>#N/A</v>
        <stp/>
        <stp>##V3_BDHV12</stp>
        <stp>ICFI US Equity</stp>
        <stp>CF_CASH_FROM_OPER</stp>
        <stp>1/1/2002</stp>
        <stp>12/31/2016</stp>
        <stp>[telcomCOMPARITIVE_INCOME_AND_CASH_FLOW_STATEMENTS (1) (4).xlsx]CASH FROM OPR!R78C3</stp>
        <stp>Period</stp>
        <stp>FY</stp>
        <stp>Currency</stp>
        <stp>USD</stp>
        <stp>Direction</stp>
        <stp>H</stp>
        <stp>cols=15;rows=2</stp>
        <tr r="C78" s="19"/>
      </tp>
      <tp t="e">
        <v>#N/A</v>
        <stp/>
        <stp>##V3_BDHV12</stp>
        <stp>CDW US Equity</stp>
        <stp>IS_XO_LOSS_BEF_TAX_EFF</stp>
        <stp>1/1/2002</stp>
        <stp>12/31/2016</stp>
        <stp>[telcomCOMPARITIVE_INCOME_AND_CASH_FLOW_STATEMENTS (1) (4).xlsx]XO LOSS BEF TAX!R64C3</stp>
        <stp>Period</stp>
        <stp>FY</stp>
        <stp>Currency</stp>
        <stp>USD</stp>
        <stp>Direction</stp>
        <stp>H</stp>
        <stp>cols=15;rows=2</stp>
        <tr r="C64" s="12"/>
      </tp>
      <tp t="e">
        <v>#N/A</v>
        <stp/>
        <stp>##V3_BDHV12</stp>
        <stp>CACI US Equity</stp>
        <stp>CF_CASH_FROM_OPER</stp>
        <stp>1/1/2002</stp>
        <stp>12/31/2016</stp>
        <stp>[telcomCOMPARITIVE_INCOME_AND_CASH_FLOW_STATEMENTS (1) (4).xlsx]CASH FROM OPR!R62C3</stp>
        <stp>Period</stp>
        <stp>FY</stp>
        <stp>Currency</stp>
        <stp>USD</stp>
        <stp>Direction</stp>
        <stp>H</stp>
        <stp>cols=15;rows=2</stp>
        <tr r="C62" s="19"/>
      </tp>
      <tp t="e">
        <v>#N/A</v>
        <stp/>
        <stp>##V3_BDHV12</stp>
        <stp>EIGI US Equity</stp>
        <stp>CF_CASH_FROM_OPER</stp>
        <stp>1/1/2002</stp>
        <stp>12/31/2016</stp>
        <stp>[telcomCOMPARITIVE_INCOME_AND_CASH_FLOW_STATEMENTS (1) (4).xlsx]CASH FROM OPR!R70C3</stp>
        <stp>Period</stp>
        <stp>FY</stp>
        <stp>Currency</stp>
        <stp>USD</stp>
        <stp>Direction</stp>
        <stp>H</stp>
        <stp>cols=15;rows=2</stp>
        <tr r="C70" s="19"/>
      </tp>
      <tp t="e">
        <v>#N/A</v>
        <stp/>
        <stp>##V3_BDHV12</stp>
        <stp>CUB US Equity</stp>
        <stp>CF_INCR_CAP_STOCK</stp>
        <stp>1/1/2002</stp>
        <stp>12/31/2016</stp>
        <stp>[telcomCOMPARITIVE_INCOME_AND_CASH_FLOW_STATEMENTS (1) (4).xlsx]INC CAP STOCK!R68C3</stp>
        <stp>Period</stp>
        <stp>FY</stp>
        <stp>Currency</stp>
        <stp>USD</stp>
        <stp>Direction</stp>
        <stp>H</stp>
        <stp>cols=15;rows=2</stp>
        <tr r="C68" s="26"/>
      </tp>
      <tp t="e">
        <v>#N/A</v>
        <stp/>
        <stp>##V3_BDHV12</stp>
        <stp>CSRA US Equity</stp>
        <stp>CF_NET_INC</stp>
        <stp>1/1/2002</stp>
        <stp>12/31/2016</stp>
        <stp>[telcomCOMPARITIVE_INCOME_AND_CASH_FLOW_STATEMENTS (1) (4).xlsx]NET INCOME!R66C3</stp>
        <stp>Period</stp>
        <stp>FY</stp>
        <stp>Currency</stp>
        <stp>USD</stp>
        <stp>Direction</stp>
        <stp>H</stp>
        <stp>cols=15;rows=2</stp>
        <tr r="C66" s="17"/>
      </tp>
      <tp t="e">
        <v>#N/A</v>
        <stp/>
        <stp>##V3_BDHV12</stp>
        <stp>FEYE US Equity</stp>
        <stp>IS_INC_BEF_XO_ITEM</stp>
        <stp>1/1/2002</stp>
        <stp>12/31/2016</stp>
        <stp>[telcomCOMPARITIVE_INCOME_AND_CASH_FLOW_STATEMENTS (1) (4).xlsx]INC BEF XO ITEM!R74C3</stp>
        <stp>Period</stp>
        <stp>FY</stp>
        <stp>Currency</stp>
        <stp>USD</stp>
        <stp>Direction</stp>
        <stp>H</stp>
        <stp>cols=15;rows=2</stp>
        <tr r="C74" s="11"/>
      </tp>
      <tp t="e">
        <v>#N/A</v>
        <stp/>
        <stp>##V3_BDHV12</stp>
        <stp>EGL US Equity</stp>
        <stp>IS_XO_LOSS_BEF_TAX_EFF</stp>
        <stp>1/1/2002</stp>
        <stp>12/31/2016</stp>
        <stp>[telcomCOMPARITIVE_INCOME_AND_CASH_FLOW_STATEMENTS (1) (4).xlsx]XO LOSS BEF TAX!R72C3</stp>
        <stp>Period</stp>
        <stp>FY</stp>
        <stp>Currency</stp>
        <stp>USD</stp>
        <stp>Direction</stp>
        <stp>H</stp>
        <stp>cols=15;rows=2</stp>
        <tr r="C72" s="12"/>
      </tp>
      <tp t="e">
        <v>#N/A</v>
        <stp/>
        <stp>##V3_BDHV12</stp>
        <stp>EGL US Equity</stp>
        <stp>CF_CASH_FROM_OPER</stp>
        <stp>1/1/2002</stp>
        <stp>12/31/2016</stp>
        <stp>[telcomCOMPARITIVE_INCOME_AND_CASH_FLOW_STATEMENTS (1) (4).xlsx]CASH FROM OPR!R72C3</stp>
        <stp>Period</stp>
        <stp>FY</stp>
        <stp>Currency</stp>
        <stp>USD</stp>
        <stp>Direction</stp>
        <stp>H</stp>
        <stp>cols=15;rows=2</stp>
        <tr r="C72" s="19"/>
      </tp>
      <tp t="e">
        <v>#N/A</v>
        <stp/>
        <stp>##V3_BDHV12</stp>
        <stp>0</stp>
        <stp>CF_DISP_FIX_ASSET</stp>
        <stp>1/1/2002</stp>
        <stp>12/31/2016</stp>
        <stp>[telcomCOMPARITIVE_INCOME_AND_CASH_FLOW_STATEMENTS (1) (4).xlsx]DISP FIX ASSET!R96C3</stp>
        <stp>Period</stp>
        <stp>FY</stp>
        <stp>Currency</stp>
        <stp>USD</stp>
        <stp>Direction</stp>
        <stp>H</stp>
        <tr r="C96" s="22"/>
      </tp>
      <tp t="e">
        <v>#N/A</v>
        <stp/>
        <stp>##V3_BDHV12</stp>
        <stp>0</stp>
        <stp>CF_DISP_FIX_ASSET</stp>
        <stp>1/1/2002</stp>
        <stp>12/31/2016</stp>
        <stp>[telcomCOMPARITIVE_INCOME_AND_CASH_FLOW_STATEMENTS (1) (4).xlsx]DISP FIX ASSET!R94C3</stp>
        <stp>Period</stp>
        <stp>FY</stp>
        <stp>Currency</stp>
        <stp>USD</stp>
        <stp>Direction</stp>
        <stp>H</stp>
        <tr r="C94" s="22"/>
      </tp>
      <tp t="e">
        <v>#N/A</v>
        <stp/>
        <stp>##V3_BDHV12</stp>
        <stp>0</stp>
        <stp>CF_DISP_FIX_ASSET</stp>
        <stp>1/1/2002</stp>
        <stp>12/31/2016</stp>
        <stp>[telcomCOMPARITIVE_INCOME_AND_CASH_FLOW_STATEMENTS (1) (4).xlsx]DISP FIX ASSET!R92C3</stp>
        <stp>Period</stp>
        <stp>FY</stp>
        <stp>Currency</stp>
        <stp>USD</stp>
        <stp>Direction</stp>
        <stp>H</stp>
        <tr r="C92" s="22"/>
      </tp>
      <tp t="e">
        <v>#N/A</v>
        <stp/>
        <stp>##V3_BDHV12</stp>
        <stp>0</stp>
        <stp>CF_DISP_FIX_ASSET</stp>
        <stp>1/1/2002</stp>
        <stp>12/31/2016</stp>
        <stp>[telcomCOMPARITIVE_INCOME_AND_CASH_FLOW_STATEMENTS (1) (4).xlsx]DISP FIX ASSET!R98C3</stp>
        <stp>Period</stp>
        <stp>FY</stp>
        <stp>Currency</stp>
        <stp>USD</stp>
        <stp>Direction</stp>
        <stp>H</stp>
        <tr r="C98" s="22"/>
      </tp>
      <tp t="e">
        <v>#N/A</v>
        <stp/>
        <stp>##V3_BDHV12</stp>
        <stp>BAH US Equity</stp>
        <stp>CF_NET_INC</stp>
        <stp>1/1/2002</stp>
        <stp>12/31/2016</stp>
        <stp>[telcomCOMPARITIVE_INCOME_AND_CASH_FLOW_STATEMENTS (1) (4).xlsx]NET INCOME!R60C3</stp>
        <stp>Period</stp>
        <stp>FY</stp>
        <stp>Currency</stp>
        <stp>USD</stp>
        <stp>Direction</stp>
        <stp>H</stp>
        <stp>cols=15;rows=2</stp>
        <tr r="C60" s="17"/>
      </tp>
      <tp t="e">
        <v>#N/A</v>
        <stp/>
        <stp>##V3_BDHV12</stp>
        <stp>CUB US Equity</stp>
        <stp>IS_INT_EXPENSE</stp>
        <stp>1/1/2002</stp>
        <stp>12/31/2016</stp>
        <stp>[telcomCOMPARITIVE_INCOME_AND_CASH_FLOW_STATEMENTS (1) (4).xlsx]INT EXP!R68C3</stp>
        <stp>Period</stp>
        <stp>FY</stp>
        <stp>Currency</stp>
        <stp>USD</stp>
        <stp>Direction</stp>
        <stp>H</stp>
        <stp>cols=15;rows=2</stp>
        <tr r="C68" s="9"/>
      </tp>
      <tp t="e">
        <v>#N/A</v>
        <stp/>
        <stp>##V3_BDHV12</stp>
        <stp>GD US Equity</stp>
        <stp>IS_INT_EXPENSE</stp>
        <stp>1/1/2002</stp>
        <stp>12/31/2016</stp>
        <stp>[telcomCOMPARITIVE_INCOME_AND_CASH_FLOW_STATEMENTS (1) (4).xlsx]INT EXP!R76C3</stp>
        <stp>Period</stp>
        <stp>FY</stp>
        <stp>Currency</stp>
        <stp>USD</stp>
        <stp>Direction</stp>
        <stp>H</stp>
        <stp>cols=15;rows=2</stp>
        <tr r="C76" s="9"/>
      </tp>
      <tp t="e">
        <v>#N/A</v>
        <stp/>
        <stp>##V3_BDHV12</stp>
        <stp>CUB US Equity</stp>
        <stp>CF_NET_INC</stp>
        <stp>1/1/2002</stp>
        <stp>12/31/2016</stp>
        <stp>[telcomCOMPARITIVE_INCOME_AND_CASH_FLOW_STATEMENTS (1) (4).xlsx]NET INCOME!R68C3</stp>
        <stp>Period</stp>
        <stp>FY</stp>
        <stp>Currency</stp>
        <stp>USD</stp>
        <stp>Direction</stp>
        <stp>H</stp>
        <stp>cols=15;rows=2</stp>
        <tr r="C68" s="17"/>
      </tp>
      <tp t="e">
        <v>#N/A</v>
        <stp/>
        <stp>##V3_BDHV12</stp>
        <stp>CDW US Equity</stp>
        <stp>CF_NET_INC</stp>
        <stp>1/1/2002</stp>
        <stp>12/31/2016</stp>
        <stp>[telcomCOMPARITIVE_INCOME_AND_CASH_FLOW_STATEMENTS (1) (4).xlsx]NET INCOME!R64C3</stp>
        <stp>Period</stp>
        <stp>FY</stp>
        <stp>Currency</stp>
        <stp>USD</stp>
        <stp>Direction</stp>
        <stp>H</stp>
        <stp>cols=15;rows=2</stp>
        <tr r="C64" s="17"/>
      </tp>
      <tp t="e">
        <v>#N/A</v>
        <stp/>
        <stp>##V3_BDHV12</stp>
        <stp>MMS US Equity</stp>
        <stp>IS_INC_TAX_EXP</stp>
        <stp>1/1/2002</stp>
        <stp>12/31/2016</stp>
        <stp>[telcomCOMPARITIVE_INCOME_AND_CASH_FLOW_STATEMENTS (1) (4).xlsx]TAX EXP!R86C3</stp>
        <stp>Period</stp>
        <stp>FY</stp>
        <stp>Currency</stp>
        <stp>USD</stp>
        <stp>Direction</stp>
        <stp>H</stp>
        <stp>cols=15;rows=2</stp>
        <tr r="C86" s="10"/>
      </tp>
      <tp t="e">
        <v>#N/A</v>
        <stp/>
        <stp>##V3_BDHV12</stp>
        <stp>MANT US Equity</stp>
        <stp>CF_CASH_FROM_OPER</stp>
        <stp>1/1/2002</stp>
        <stp>12/31/2016</stp>
        <stp>[telcomCOMPARITIVE_INCOME_AND_CASH_FLOW_STATEMENTS (1) (4).xlsx]CASH FROM OPR!R84C3</stp>
        <stp>Period</stp>
        <stp>FY</stp>
        <stp>Currency</stp>
        <stp>USD</stp>
        <stp>Direction</stp>
        <stp>H</stp>
        <stp>cols=15;rows=2</stp>
        <tr r="C84" s="19"/>
      </tp>
      <tp t="e">
        <v>#N/A</v>
        <stp/>
        <stp>##V3_BDHV12</stp>
        <stp>KBR US Equity</stp>
        <stp>CF_CASH_FROM_OPER</stp>
        <stp>1/1/2002</stp>
        <stp>12/31/2016</stp>
        <stp>[telcomCOMPARITIVE_INCOME_AND_CASH_FLOW_STATEMENTS (1) (4).xlsx]CASH FROM OPR!R80C3</stp>
        <stp>Period</stp>
        <stp>FY</stp>
        <stp>Currency</stp>
        <stp>USD</stp>
        <stp>Direction</stp>
        <stp>H</stp>
        <stp>cols=15;rows=2</stp>
        <tr r="C80" s="19"/>
      </tp>
      <tp t="e">
        <v>#N/A</v>
        <stp/>
        <stp>##V3_BDHV12</stp>
        <stp>MMS US Equity</stp>
        <stp>CF_CASH_FROM_OPER</stp>
        <stp>1/1/2002</stp>
        <stp>12/31/2016</stp>
        <stp>[telcomCOMPARITIVE_INCOME_AND_CASH_FLOW_STATEMENTS (1) (4).xlsx]CASH FROM OPR!R86C3</stp>
        <stp>Period</stp>
        <stp>FY</stp>
        <stp>Currency</stp>
        <stp>USD</stp>
        <stp>Direction</stp>
        <stp>H</stp>
        <stp>cols=15;rows=2</stp>
        <tr r="C86" s="19"/>
      </tp>
      <tp t="e">
        <v>#N/A</v>
        <stp/>
        <stp>##V3_BDPV12</stp>
        <stp>0</stp>
        <stp>NAME</stp>
        <stp>[telcomCOMPARITIVE_INCOME_AND_CASH_FLOW_STATEMENTS (1) (4).xlsx]INPUT!R24C2</stp>
        <tr r="B24" s="1"/>
      </tp>
      <tp t="e">
        <v>#N/A</v>
        <stp/>
        <stp>##V3_BDHV12</stp>
        <stp>EGOV US Equity</stp>
        <stp>CF_CASH_FROM_OPER</stp>
        <stp>1/1/2002</stp>
        <stp>12/31/2016</stp>
        <stp>[telcomCOMPARITIVE_INCOME_AND_CASH_FLOW_STATEMENTS (1) (4).xlsx]CASH FROM OPR!R88C3</stp>
        <stp>Period</stp>
        <stp>FY</stp>
        <stp>Currency</stp>
        <stp>USD</stp>
        <stp>Direction</stp>
        <stp>H</stp>
        <stp>cols=15;rows=2</stp>
        <tr r="C88" s="19"/>
      </tp>
      <tp t="e">
        <v>#N/A</v>
        <stp/>
        <stp>##V3_BDHV12</stp>
        <stp>CSRA US Equity</stp>
        <stp>CF_REIMB_LT_BORROW</stp>
        <stp>1/1/2002</stp>
        <stp>12/31/2016</stp>
        <stp>[telcomCOMPARITIVE_INCOME_AND_CASH_FLOW_STATEMENTS (1) (4).xlsx]REPAY LT DEBT!R66C3</stp>
        <stp>Period</stp>
        <stp>FY</stp>
        <stp>Currency</stp>
        <stp>USD</stp>
        <stp>Direction</stp>
        <stp>H</stp>
        <stp>cols=15;rows=2</stp>
        <tr r="C66" s="27"/>
      </tp>
      <tp t="e">
        <v>#N/A</v>
        <stp/>
        <stp>##V3_BDHV12</stp>
        <stp>GD US Equity</stp>
        <stp>CF_DECR_CAP_STOCK</stp>
        <stp>1/1/2002</stp>
        <stp>12/31/2016</stp>
        <stp>[telcomCOMPARITIVE_INCOME_AND_CASH_FLOW_STATEMENTS (1) (4).xlsx]DECR IN CAP STOCK!R76C3</stp>
        <stp>Period</stp>
        <stp>FY</stp>
        <stp>Currency</stp>
        <stp>USD</stp>
        <stp>Direction</stp>
        <stp>H</stp>
        <stp>cols=15;rows=2</stp>
        <tr r="C76" s="31"/>
      </tp>
      <tp t="e">
        <v>#N/A</v>
        <stp/>
        <stp>##V3_BDHV12</stp>
        <stp>ICFI US Equity</stp>
        <stp>IS_INC_BEF_XO_ITEM</stp>
        <stp>1/1/2002</stp>
        <stp>12/31/2016</stp>
        <stp>[telcomCOMPARITIVE_INCOME_AND_CASH_FLOW_STATEMENTS (1) (4).xlsx]INC BEF XO ITEM!R78C3</stp>
        <stp>Period</stp>
        <stp>FY</stp>
        <stp>Currency</stp>
        <stp>USD</stp>
        <stp>Direction</stp>
        <stp>H</stp>
        <stp>cols=15;rows=2</stp>
        <tr r="C78" s="11"/>
      </tp>
      <tp t="e">
        <v>#N/A</v>
        <stp/>
        <stp>##V3_BDHV12</stp>
        <stp>CACI US Equity</stp>
        <stp>CF_REIMB_LT_BORROW</stp>
        <stp>1/1/2002</stp>
        <stp>12/31/2016</stp>
        <stp>[telcomCOMPARITIVE_INCOME_AND_CASH_FLOW_STATEMENTS (1) (4).xlsx]REPAY LT DEBT!R62C3</stp>
        <stp>Period</stp>
        <stp>FY</stp>
        <stp>Currency</stp>
        <stp>USD</stp>
        <stp>Direction</stp>
        <stp>H</stp>
        <stp>cols=15;rows=2</stp>
        <tr r="C62" s="27"/>
      </tp>
      <tp t="e">
        <v>#N/A</v>
        <stp/>
        <stp>##V3_BDHV12</stp>
        <stp>EIGI US Equity</stp>
        <stp>IS_INC_BEF_XO_ITEM</stp>
        <stp>1/1/2002</stp>
        <stp>12/31/2016</stp>
        <stp>[telcomCOMPARITIVE_INCOME_AND_CASH_FLOW_STATEMENTS (1) (4).xlsx]INC BEF XO ITEM!R70C3</stp>
        <stp>Period</stp>
        <stp>FY</stp>
        <stp>Currency</stp>
        <stp>USD</stp>
        <stp>Direction</stp>
        <stp>H</stp>
        <stp>cols=15;rows=2</stp>
        <tr r="C70" s="11"/>
      </tp>
      <tp t="e">
        <v>#N/A</v>
        <stp/>
        <stp>##V3_BDPV12</stp>
        <stp>0</stp>
        <stp>NAME</stp>
        <stp>[telcomCOMPARITIVE_INCOME_AND_CASH_FLOW_STATEMENTS (1) (4).xlsx]INPUT!R21C2</stp>
        <tr r="B21" s="1"/>
      </tp>
      <tp t="e">
        <v>#N/A</v>
        <stp/>
        <stp>##V3_BDHV12</stp>
        <stp>EIGI US Equity</stp>
        <stp>CF_REIMB_LT_BORROW</stp>
        <stp>1/1/2002</stp>
        <stp>12/31/2016</stp>
        <stp>[telcomCOMPARITIVE_INCOME_AND_CASH_FLOW_STATEMENTS (1) (4).xlsx]REPAY LT DEBT!R70C3</stp>
        <stp>Period</stp>
        <stp>FY</stp>
        <stp>Currency</stp>
        <stp>USD</stp>
        <stp>Direction</stp>
        <stp>H</stp>
        <stp>cols=15;rows=2</stp>
        <tr r="C70" s="27"/>
      </tp>
      <tp t="e">
        <v>#N/A</v>
        <stp/>
        <stp>##V3_BDHV12</stp>
        <stp>EGOV US Equity</stp>
        <stp>CF_REIMB_LT_BORROW</stp>
        <stp>1/1/2002</stp>
        <stp>12/31/2016</stp>
        <stp>[telcomCOMPARITIVE_INCOME_AND_CASH_FLOW_STATEMENTS (1) (4).xlsx]REPAY LT DEBT!R88C3</stp>
        <stp>Period</stp>
        <stp>FY</stp>
        <stp>Currency</stp>
        <stp>USD</stp>
        <stp>Direction</stp>
        <stp>H</stp>
        <stp>cols=15;rows=2</stp>
        <tr r="C88" s="27"/>
      </tp>
      <tp t="e">
        <v>#N/A</v>
        <stp/>
        <stp>##V3_BDHV12</stp>
        <stp>CDW US Equity</stp>
        <stp>CF_CASH_FROM_OPER</stp>
        <stp>1/1/2002</stp>
        <stp>12/31/2016</stp>
        <stp>[telcomCOMPARITIVE_INCOME_AND_CASH_FLOW_STATEMENTS (1) (4).xlsx]CASH FROM OPR!R64C3</stp>
        <stp>Period</stp>
        <stp>FY</stp>
        <stp>Currency</stp>
        <stp>USD</stp>
        <stp>Direction</stp>
        <stp>H</stp>
        <stp>cols=15;rows=2</stp>
        <tr r="C64" s="19"/>
      </tp>
      <tp t="e">
        <v>#N/A</v>
        <stp/>
        <stp>##V3_BDPV12</stp>
        <stp>0</stp>
        <stp>NAME</stp>
        <stp>[telcomCOMPARITIVE_INCOME_AND_CASH_FLOW_STATEMENTS (1) (4).xlsx]INPUT!R23C2</stp>
        <tr r="B23" s="1"/>
      </tp>
      <tp t="e">
        <v>#N/A</v>
        <stp/>
        <stp>##V3_BDHV12</stp>
        <stp>MMS US Equity</stp>
        <stp>IS_INT_EXPENSE</stp>
        <stp>1/1/2002</stp>
        <stp>12/31/2016</stp>
        <stp>[telcomCOMPARITIVE_INCOME_AND_CASH_FLOW_STATEMENTS (1) (4).xlsx]INT EXP!R86C3</stp>
        <stp>Period</stp>
        <stp>FY</stp>
        <stp>Currency</stp>
        <stp>USD</stp>
        <stp>Direction</stp>
        <stp>H</stp>
        <stp>cols=15;rows=2</stp>
        <tr r="C86" s="9"/>
      </tp>
      <tp t="e">
        <v>#N/A</v>
        <stp/>
        <stp>##V3_BDHV12</stp>
        <stp>LDOS US Equity</stp>
        <stp>CF_CASH_FROM_OPER</stp>
        <stp>1/1/2002</stp>
        <stp>12/31/2016</stp>
        <stp>[telcomCOMPARITIVE_INCOME_AND_CASH_FLOW_STATEMENTS (1) (4).xlsx]CASH FROM OPR!R82C3</stp>
        <stp>Period</stp>
        <stp>FY</stp>
        <stp>Currency</stp>
        <stp>USD</stp>
        <stp>Direction</stp>
        <stp>H</stp>
        <stp>cols=15;rows=2</stp>
        <tr r="C82" s="19"/>
      </tp>
      <tp t="e">
        <v>#N/A</v>
        <stp/>
        <stp>##V3_BDHV12</stp>
        <stp>EIGI US Equity</stp>
        <stp>CF_NET_INC</stp>
        <stp>1/1/2002</stp>
        <stp>12/31/2016</stp>
        <stp>[telcomCOMPARITIVE_INCOME_AND_CASH_FLOW_STATEMENTS (1) (4).xlsx]NET INCOME!R70C3</stp>
        <stp>Period</stp>
        <stp>FY</stp>
        <stp>Currency</stp>
        <stp>USD</stp>
        <stp>Direction</stp>
        <stp>H</stp>
        <stp>cols=15;rows=2</stp>
        <tr r="C70" s="17"/>
      </tp>
      <tp t="e">
        <v>#N/A</v>
        <stp/>
        <stp>##V3_BDPV12</stp>
        <stp>0</stp>
        <stp>NAME</stp>
        <stp>[telcomCOMPARITIVE_INCOME_AND_CASH_FLOW_STATEMENTS (1) (4).xlsx]INPUT!R22C2</stp>
        <tr r="B22" s="1"/>
      </tp>
      <tp t="e">
        <v>#N/A</v>
        <stp/>
        <stp>##V3_BDHV12</stp>
        <stp>CACI US Equity</stp>
        <stp>IS_INC_BEF_XO_ITEM</stp>
        <stp>1/1/2002</stp>
        <stp>12/31/2016</stp>
        <stp>[telcomCOMPARITIVE_INCOME_AND_CASH_FLOW_STATEMENTS (1) (4).xlsx]INC BEF XO ITEM!R62C3</stp>
        <stp>Period</stp>
        <stp>FY</stp>
        <stp>Currency</stp>
        <stp>USD</stp>
        <stp>Direction</stp>
        <stp>H</stp>
        <stp>cols=15;rows=2</stp>
        <tr r="C62" s="11"/>
      </tp>
      <tp t="e">
        <v>#N/A</v>
        <stp/>
        <stp>##V3_BDHV12</stp>
        <stp>FEYE US Equity</stp>
        <stp>CF_REIMB_LT_BORROW</stp>
        <stp>1/1/2002</stp>
        <stp>12/31/2016</stp>
        <stp>[telcomCOMPARITIVE_INCOME_AND_CASH_FLOW_STATEMENTS (1) (4).xlsx]REPAY LT DEBT!R74C3</stp>
        <stp>Period</stp>
        <stp>FY</stp>
        <stp>Currency</stp>
        <stp>USD</stp>
        <stp>Direction</stp>
        <stp>H</stp>
        <stp>cols=15;rows=2</stp>
        <tr r="C74" s="27"/>
      </tp>
      <tp t="e">
        <v>#N/A</v>
        <stp/>
        <stp>##V3_BDHV12</stp>
        <stp>KBR US Equity</stp>
        <stp>IS_INT_EXPENSE</stp>
        <stp>1/1/2002</stp>
        <stp>12/31/2016</stp>
        <stp>[telcomCOMPARITIVE_INCOME_AND_CASH_FLOW_STATEMENTS (1) (4).xlsx]INT EXP!R80C3</stp>
        <stp>Period</stp>
        <stp>FY</stp>
        <stp>Currency</stp>
        <stp>USD</stp>
        <stp>Direction</stp>
        <stp>H</stp>
        <stp>cols=15;rows=2</stp>
        <tr r="C80" s="9"/>
      </tp>
      <tp t="e">
        <v>#N/A</v>
        <stp/>
        <stp>##V3_BDHV12</stp>
        <stp>CDW US Equity</stp>
        <stp>CF_INCR_CAP_STOCK</stp>
        <stp>1/1/2002</stp>
        <stp>12/31/2016</stp>
        <stp>[telcomCOMPARITIVE_INCOME_AND_CASH_FLOW_STATEMENTS (1) (4).xlsx]INC CAP STOCK!R64C3</stp>
        <stp>Period</stp>
        <stp>FY</stp>
        <stp>Currency</stp>
        <stp>USD</stp>
        <stp>Direction</stp>
        <stp>H</stp>
        <stp>cols=15;rows=2</stp>
        <tr r="C64" s="26"/>
      </tp>
      <tp t="e">
        <v>#N/A</v>
        <stp/>
        <stp>##V3_BDHV12</stp>
        <stp>ICFI US Equity</stp>
        <stp>CF_REIMB_LT_BORROW</stp>
        <stp>1/1/2002</stp>
        <stp>12/31/2016</stp>
        <stp>[telcomCOMPARITIVE_INCOME_AND_CASH_FLOW_STATEMENTS (1) (4).xlsx]REPAY LT DEBT!R78C3</stp>
        <stp>Period</stp>
        <stp>FY</stp>
        <stp>Currency</stp>
        <stp>USD</stp>
        <stp>Direction</stp>
        <stp>H</stp>
        <stp>cols=15;rows=2</stp>
        <tr r="C78" s="27"/>
      </tp>
      <tp t="e">
        <v>#N/A</v>
        <stp/>
        <stp>##V3_BDHV12</stp>
        <stp>CDW US Equity</stp>
        <stp>IS_INC_TAX_EXP</stp>
        <stp>1/1/2002</stp>
        <stp>12/31/2016</stp>
        <stp>[telcomCOMPARITIVE_INCOME_AND_CASH_FLOW_STATEMENTS (1) (4).xlsx]TAX EXP!R64C3</stp>
        <stp>Period</stp>
        <stp>FY</stp>
        <stp>Currency</stp>
        <stp>USD</stp>
        <stp>Direction</stp>
        <stp>H</stp>
        <stp>cols=15;rows=2</stp>
        <tr r="C64" s="10"/>
      </tp>
      <tp t="e">
        <v>#N/A</v>
        <stp/>
        <stp>##V3_BDHV12</stp>
        <stp>EGOV US Equity</stp>
        <stp>CF_NET_INC</stp>
        <stp>1/1/2002</stp>
        <stp>12/31/2016</stp>
        <stp>[telcomCOMPARITIVE_INCOME_AND_CASH_FLOW_STATEMENTS (1) (4).xlsx]NET INCOME!R88C3</stp>
        <stp>Period</stp>
        <stp>FY</stp>
        <stp>Currency</stp>
        <stp>USD</stp>
        <stp>Direction</stp>
        <stp>H</stp>
        <stp>cols=15;rows=2</stp>
        <tr r="C88" s="17"/>
      </tp>
      <tp t="e">
        <v>#N/A</v>
        <stp/>
        <stp>##V3_BDHV12</stp>
        <stp>EGL US Equity</stp>
        <stp>IS_INC_TAX_EXP</stp>
        <stp>1/1/2002</stp>
        <stp>12/31/2016</stp>
        <stp>[telcomCOMPARITIVE_INCOME_AND_CASH_FLOW_STATEMENTS (1) (4).xlsx]TAX EXP!R72C3</stp>
        <stp>Period</stp>
        <stp>FY</stp>
        <stp>Currency</stp>
        <stp>USD</stp>
        <stp>Direction</stp>
        <stp>H</stp>
        <stp>cols=15;rows=2</stp>
        <tr r="C72" s="10"/>
      </tp>
      <tp t="e">
        <v>#N/A</v>
        <stp/>
        <stp>##V3_BDHV12</stp>
        <stp>LDOS US Equity</stp>
        <stp>CF_INCR_CAP_STOCK</stp>
        <stp>1/1/2002</stp>
        <stp>12/31/2016</stp>
        <stp>[telcomCOMPARITIVE_INCOME_AND_CASH_FLOW_STATEMENTS (1) (4).xlsx]INC CAP STOCK!R82C3</stp>
        <stp>Period</stp>
        <stp>FY</stp>
        <stp>Currency</stp>
        <stp>USD</stp>
        <stp>Direction</stp>
        <stp>H</stp>
        <stp>cols=15;rows=2</stp>
        <tr r="C82" s="26"/>
      </tp>
      <tp t="s">
        <v>CUBIC CORP</v>
        <stp/>
        <stp>##V3_BDPV12</stp>
        <stp>CUB US Equity</stp>
        <stp>NAME</stp>
        <stp>[GarciaHastingsCOMPARITIVE_INCOME_AND_CASH_FLOW_STATEMENTS (1).xlsx]INPUT!R9C2</stp>
        <tr r="B9" s="1"/>
      </tp>
      <tp t="e">
        <v>#N/A</v>
        <stp/>
        <stp>##V3_BDHV12</stp>
        <stp>LDOS US Equity</stp>
        <stp>CF_NET_INC</stp>
        <stp>1/1/2002</stp>
        <stp>12/31/2016</stp>
        <stp>[telcomCOMPARITIVE_INCOME_AND_CASH_FLOW_STATEMENTS (1) (4).xlsx]NET INCOME!R82C3</stp>
        <stp>Period</stp>
        <stp>FY</stp>
        <stp>Currency</stp>
        <stp>USD</stp>
        <stp>Direction</stp>
        <stp>H</stp>
        <stp>cols=15;rows=2</stp>
        <tr r="C82" s="17"/>
      </tp>
      <tp t="e">
        <v>#N/A</v>
        <stp/>
        <stp>##V3_BDHV12</stp>
        <stp>BAH US Equity</stp>
        <stp>CF_REIMB_LT_BORROW</stp>
        <stp>1/1/2002</stp>
        <stp>12/31/2016</stp>
        <stp>[telcomCOMPARITIVE_INCOME_AND_CASH_FLOW_STATEMENTS (1) (4).xlsx]REPAY LT DEBT!R60C3</stp>
        <stp>Period</stp>
        <stp>FY</stp>
        <stp>Currency</stp>
        <stp>USD</stp>
        <stp>Direction</stp>
        <stp>H</stp>
        <stp>cols=15;rows=2</stp>
        <tr r="C60" s="27"/>
      </tp>
      <tp t="e">
        <v>#N/A</v>
        <stp/>
        <stp>##V3_BDHV12</stp>
        <stp>CDW US Equity</stp>
        <stp>CF_REIMB_LT_BORROW</stp>
        <stp>1/1/2002</stp>
        <stp>12/31/2016</stp>
        <stp>[telcomCOMPARITIVE_INCOME_AND_CASH_FLOW_STATEMENTS (1) (4).xlsx]REPAY LT DEBT!R64C3</stp>
        <stp>Period</stp>
        <stp>FY</stp>
        <stp>Currency</stp>
        <stp>USD</stp>
        <stp>Direction</stp>
        <stp>H</stp>
        <stp>cols=15;rows=2</stp>
        <tr r="C64" s="27"/>
      </tp>
      <tp t="e">
        <v>#N/A</v>
        <stp/>
        <stp>##V3_BDHV12</stp>
        <stp>MMS US Equity</stp>
        <stp>CF_REIMB_LT_BORROW</stp>
        <stp>1/1/2002</stp>
        <stp>12/31/2016</stp>
        <stp>[telcomCOMPARITIVE_INCOME_AND_CASH_FLOW_STATEMENTS (1) (4).xlsx]REPAY LT DEBT!R86C3</stp>
        <stp>Period</stp>
        <stp>FY</stp>
        <stp>Currency</stp>
        <stp>USD</stp>
        <stp>Direction</stp>
        <stp>H</stp>
        <stp>cols=15;rows=2</stp>
        <tr r="C86" s="27"/>
      </tp>
      <tp t="e">
        <v>#N/A</v>
        <stp/>
        <stp>##V3_BDHV12</stp>
        <stp>CUB US Equity</stp>
        <stp>CF_REIMB_LT_BORROW</stp>
        <stp>1/1/2002</stp>
        <stp>12/31/2016</stp>
        <stp>[telcomCOMPARITIVE_INCOME_AND_CASH_FLOW_STATEMENTS (1) (4).xlsx]REPAY LT DEBT!R68C3</stp>
        <stp>Period</stp>
        <stp>FY</stp>
        <stp>Currency</stp>
        <stp>USD</stp>
        <stp>Direction</stp>
        <stp>H</stp>
        <stp>cols=15;rows=2</stp>
        <tr r="C68" s="27"/>
      </tp>
      <tp t="e">
        <v>#N/A</v>
        <stp/>
        <stp>##V3_BDHV12</stp>
        <stp>EGL US Equity</stp>
        <stp>CF_REIMB_LT_BORROW</stp>
        <stp>1/1/2002</stp>
        <stp>12/31/2016</stp>
        <stp>[telcomCOMPARITIVE_INCOME_AND_CASH_FLOW_STATEMENTS (1) (4).xlsx]REPAY LT DEBT!R72C3</stp>
        <stp>Period</stp>
        <stp>FY</stp>
        <stp>Currency</stp>
        <stp>USD</stp>
        <stp>Direction</stp>
        <stp>H</stp>
        <stp>cols=15;rows=2</stp>
        <tr r="C72" s="27"/>
      </tp>
      <tp t="e">
        <v>#N/A</v>
        <stp/>
        <stp>##V3_BDHV12</stp>
        <stp>KBR US Equity</stp>
        <stp>CF_REIMB_LT_BORROW</stp>
        <stp>1/1/2002</stp>
        <stp>12/31/2016</stp>
        <stp>[telcomCOMPARITIVE_INCOME_AND_CASH_FLOW_STATEMENTS (1) (4).xlsx]REPAY LT DEBT!R80C3</stp>
        <stp>Period</stp>
        <stp>FY</stp>
        <stp>Currency</stp>
        <stp>USD</stp>
        <stp>Direction</stp>
        <stp>H</stp>
        <stp>cols=15;rows=2</stp>
        <tr r="C80" s="27"/>
      </tp>
      <tp t="e">
        <v>#N/A</v>
        <stp/>
        <stp>##V3_BDHV12</stp>
        <stp>MANT US Equity</stp>
        <stp>IS_INC_BEF_XO_ITEM</stp>
        <stp>1/1/2002</stp>
        <stp>12/31/2016</stp>
        <stp>[telcomCOMPARITIVE_INCOME_AND_CASH_FLOW_STATEMENTS (1) (4).xlsx]INC BEF XO ITEM!R84C3</stp>
        <stp>Period</stp>
        <stp>FY</stp>
        <stp>Currency</stp>
        <stp>USD</stp>
        <stp>Direction</stp>
        <stp>H</stp>
        <stp>cols=15;rows=2</stp>
        <tr r="C84" s="11"/>
      </tp>
      <tp t="e">
        <v>#N/A</v>
        <stp/>
        <stp>##V3_BDHV12</stp>
        <stp>BAH US Equity</stp>
        <stp>IS_INT_EXPENSE</stp>
        <stp>1/1/2002</stp>
        <stp>12/31/2016</stp>
        <stp>[telcomCOMPARITIVE_INCOME_AND_CASH_FLOW_STATEMENTS (1) (4).xlsx]INT EXP!R60C3</stp>
        <stp>Period</stp>
        <stp>FY</stp>
        <stp>Currency</stp>
        <stp>USD</stp>
        <stp>Direction</stp>
        <stp>H</stp>
        <stp>cols=15;rows=2</stp>
        <tr r="C60" s="9"/>
      </tp>
      <tp t="e">
        <v>#N/A</v>
        <stp/>
        <stp>##V3_BDHV12</stp>
        <stp>0</stp>
        <stp>CF_REIMB_LT_BORROW</stp>
        <stp>1/1/2002</stp>
        <stp>12/31/2016</stp>
        <stp>[telcomCOMPARITIVE_INCOME_AND_CASH_FLOW_STATEMENTS (1) (4).xlsx]REPAY LT DEBT!R96C3</stp>
        <stp>Period</stp>
        <stp>FY</stp>
        <stp>Currency</stp>
        <stp>USD</stp>
        <stp>Direction</stp>
        <stp>H</stp>
        <tr r="C96" s="27"/>
      </tp>
      <tp t="e">
        <v>#N/A</v>
        <stp/>
        <stp>##V3_BDHV12</stp>
        <stp>0</stp>
        <stp>CF_REIMB_LT_BORROW</stp>
        <stp>1/1/2002</stp>
        <stp>12/31/2016</stp>
        <stp>[telcomCOMPARITIVE_INCOME_AND_CASH_FLOW_STATEMENTS (1) (4).xlsx]REPAY LT DEBT!R94C3</stp>
        <stp>Period</stp>
        <stp>FY</stp>
        <stp>Currency</stp>
        <stp>USD</stp>
        <stp>Direction</stp>
        <stp>H</stp>
        <tr r="C94" s="27"/>
      </tp>
      <tp t="e">
        <v>#N/A</v>
        <stp/>
        <stp>##V3_BDHV12</stp>
        <stp>0</stp>
        <stp>CF_REIMB_LT_BORROW</stp>
        <stp>1/1/2002</stp>
        <stp>12/31/2016</stp>
        <stp>[telcomCOMPARITIVE_INCOME_AND_CASH_FLOW_STATEMENTS (1) (4).xlsx]REPAY LT DEBT!R92C3</stp>
        <stp>Period</stp>
        <stp>FY</stp>
        <stp>Currency</stp>
        <stp>USD</stp>
        <stp>Direction</stp>
        <stp>H</stp>
        <tr r="C92" s="27"/>
      </tp>
      <tp t="e">
        <v>#N/A</v>
        <stp/>
        <stp>##V3_BDHV12</stp>
        <stp>0</stp>
        <stp>CF_REIMB_LT_BORROW</stp>
        <stp>1/1/2002</stp>
        <stp>12/31/2016</stp>
        <stp>[telcomCOMPARITIVE_INCOME_AND_CASH_FLOW_STATEMENTS (1) (4).xlsx]REPAY LT DEBT!R98C3</stp>
        <stp>Period</stp>
        <stp>FY</stp>
        <stp>Currency</stp>
        <stp>USD</stp>
        <stp>Direction</stp>
        <stp>H</stp>
        <tr r="C98" s="27"/>
      </tp>
      <tp t="e">
        <v>#N/A</v>
        <stp/>
        <stp>##V3_BDHV12</stp>
        <stp>FEYE US Equity</stp>
        <stp>CF_NET_INC</stp>
        <stp>1/1/2002</stp>
        <stp>12/31/2016</stp>
        <stp>[telcomCOMPARITIVE_INCOME_AND_CASH_FLOW_STATEMENTS (1) (4).xlsx]NET INCOME!R74C3</stp>
        <stp>Period</stp>
        <stp>FY</stp>
        <stp>Currency</stp>
        <stp>USD</stp>
        <stp>Direction</stp>
        <stp>H</stp>
        <stp>cols=15;rows=2</stp>
        <tr r="C74" s="17"/>
      </tp>
      <tp t="e">
        <v>#N/A</v>
        <stp/>
        <stp>##V3_BDHV12</stp>
        <stp>LDOS US Equity</stp>
        <stp>IS_INC_BEF_XO_ITEM</stp>
        <stp>1/1/2002</stp>
        <stp>12/31/2016</stp>
        <stp>[telcomCOMPARITIVE_INCOME_AND_CASH_FLOW_STATEMENTS (1) (4).xlsx]INC BEF XO ITEM!R82C3</stp>
        <stp>Period</stp>
        <stp>FY</stp>
        <stp>Currency</stp>
        <stp>USD</stp>
        <stp>Direction</stp>
        <stp>H</stp>
        <stp>cols=15;rows=2</stp>
        <tr r="C82" s="11"/>
      </tp>
      <tp t="e">
        <v>#N/A</v>
        <stp/>
        <stp>##V3_BDHV12</stp>
        <stp>CSRA US Equity</stp>
        <stp>CF_INCR_ST_BORROW</stp>
        <stp>1/1/2002</stp>
        <stp>12/31/2016</stp>
        <stp>[telcomCOMPARITIVE_INCOME_AND_CASH_FLOW_STATEMENTS (1) (4).xlsx]INC ST BORROW!R66C3</stp>
        <stp>Period</stp>
        <stp>FY</stp>
        <stp>Currency</stp>
        <stp>USD</stp>
        <stp>Direction</stp>
        <stp>H</stp>
        <tr r="C66" s="24"/>
      </tp>
      <tp t="e">
        <v>#N/A</v>
        <stp/>
        <stp>##V3_BDHV12</stp>
        <stp>EGOV US Equity</stp>
        <stp>IS_INC_BEF_XO_ITEM</stp>
        <stp>1/1/2002</stp>
        <stp>12/31/2016</stp>
        <stp>[telcomCOMPARITIVE_INCOME_AND_CASH_FLOW_STATEMENTS (1) (4).xlsx]INC BEF XO ITEM!R88C3</stp>
        <stp>Period</stp>
        <stp>FY</stp>
        <stp>Currency</stp>
        <stp>USD</stp>
        <stp>Direction</stp>
        <stp>H</stp>
        <stp>cols=15;rows=2</stp>
        <tr r="C88" s="11"/>
      </tp>
      <tp t="e">
        <v>#N/A</v>
        <stp/>
        <stp>##V3_BDHV12</stp>
        <stp>CUB US Equity</stp>
        <stp>IS_XO_LOSS_BEF_TAX_EFF</stp>
        <stp>1/1/2002</stp>
        <stp>12/31/2016</stp>
        <stp>[telcomCOMPARITIVE_INCOME_AND_CASH_FLOW_STATEMENTS (1) (4).xlsx]XO LOSS BEF TAX!R68C3</stp>
        <stp>Period</stp>
        <stp>FY</stp>
        <stp>Currency</stp>
        <stp>USD</stp>
        <stp>Direction</stp>
        <stp>H</stp>
        <stp>cols=15;rows=2</stp>
        <tr r="C68" s="12"/>
      </tp>
      <tp t="e">
        <v>#N/A</v>
        <stp/>
        <stp>##V3_BDHV12</stp>
        <stp>BAH US Equity</stp>
        <stp>IS_INC_TAX_EXP</stp>
        <stp>1/1/2002</stp>
        <stp>12/31/2016</stp>
        <stp>[telcomCOMPARITIVE_INCOME_AND_CASH_FLOW_STATEMENTS (1) (4).xlsx]TAX EXP!R60C3</stp>
        <stp>Period</stp>
        <stp>FY</stp>
        <stp>Currency</stp>
        <stp>USD</stp>
        <stp>Direction</stp>
        <stp>H</stp>
        <stp>cols=15;rows=2</stp>
        <tr r="C60" s="10"/>
      </tp>
      <tp t="e">
        <v>#N/A</v>
        <stp/>
        <stp>##V3_BDHV12</stp>
        <stp>MMS US Equity</stp>
        <stp>CF_INCR_CAP_STOCK</stp>
        <stp>1/1/2002</stp>
        <stp>12/31/2016</stp>
        <stp>[telcomCOMPARITIVE_INCOME_AND_CASH_FLOW_STATEMENTS (1) (4).xlsx]INC CAP STOCK!R86C3</stp>
        <stp>Period</stp>
        <stp>FY</stp>
        <stp>Currency</stp>
        <stp>USD</stp>
        <stp>Direction</stp>
        <stp>H</stp>
        <stp>cols=15;rows=2</stp>
        <tr r="C86" s="26"/>
      </tp>
      <tp t="s">
        <v>BOOZ ALLEN HAMILTON HOLDINGS</v>
        <stp/>
        <stp>##V3_BDPV12</stp>
        <stp>BAH US Equity</stp>
        <stp>NAME</stp>
        <stp>[GarciaHastingsCOMPARITIVE_INCOME_AND_CASH_FLOW_STATEMENTS (1).xlsx]INPUT!R5C2</stp>
        <tr r="B5" s="1"/>
      </tp>
      <tp t="e">
        <v>#N/A</v>
        <stp/>
        <stp>##V3_BDHV12</stp>
        <stp>MANT US Equity</stp>
        <stp>CF_REIMB_LT_BORROW</stp>
        <stp>1/1/2002</stp>
        <stp>12/31/2016</stp>
        <stp>[telcomCOMPARITIVE_INCOME_AND_CASH_FLOW_STATEMENTS (1) (4).xlsx]REPAY LT DEBT!R84C3</stp>
        <stp>Period</stp>
        <stp>FY</stp>
        <stp>Currency</stp>
        <stp>USD</stp>
        <stp>Direction</stp>
        <stp>H</stp>
        <stp>cols=15;rows=2</stp>
        <tr r="C84" s="27"/>
      </tp>
      <tp t="e">
        <v>#N/A</v>
        <stp/>
        <stp>##V3_BDHV12</stp>
        <stp>GD US Equity</stp>
        <stp>IS_XO_LOSS_BEF_TAX_EFF</stp>
        <stp>1/1/2002</stp>
        <stp>12/31/2016</stp>
        <stp>[telcomCOMPARITIVE_INCOME_AND_CASH_FLOW_STATEMENTS (1) (4).xlsx]XO LOSS BEF TAX!R76C3</stp>
        <stp>Period</stp>
        <stp>FY</stp>
        <stp>Currency</stp>
        <stp>USD</stp>
        <stp>Direction</stp>
        <stp>H</stp>
        <stp>cols=15;rows=2</stp>
        <tr r="C76" s="12"/>
      </tp>
      <tp t="e">
        <v>#N/A</v>
        <stp/>
        <stp>##V3_BDHV12</stp>
        <stp>KBR US Equity</stp>
        <stp>CF_INCR_CAP_STOCK</stp>
        <stp>1/1/2002</stp>
        <stp>12/31/2016</stp>
        <stp>[telcomCOMPARITIVE_INCOME_AND_CASH_FLOW_STATEMENTS (1) (4).xlsx]INC CAP STOCK!R80C3</stp>
        <stp>Period</stp>
        <stp>FY</stp>
        <stp>Currency</stp>
        <stp>USD</stp>
        <stp>Direction</stp>
        <stp>H</stp>
        <stp>cols=15;rows=2</stp>
        <tr r="C80" s="26"/>
      </tp>
      <tp t="e">
        <v>#N/A</v>
        <stp/>
        <stp>##V3_BDHV12</stp>
        <stp>MANT US Equity</stp>
        <stp>CF_INCR_CAP_STOCK</stp>
        <stp>1/1/2002</stp>
        <stp>12/31/2016</stp>
        <stp>[telcomCOMPARITIVE_INCOME_AND_CASH_FLOW_STATEMENTS (1) (4).xlsx]INC CAP STOCK!R84C3</stp>
        <stp>Period</stp>
        <stp>FY</stp>
        <stp>Currency</stp>
        <stp>USD</stp>
        <stp>Direction</stp>
        <stp>H</stp>
        <stp>cols=15;rows=2</stp>
        <tr r="C84" s="26"/>
      </tp>
      <tp t="e">
        <v>#N/A</v>
        <stp/>
        <stp>##V3_BDHV12</stp>
        <stp>EGL US Equity</stp>
        <stp>IS_INT_EXPENSE</stp>
        <stp>1/1/2002</stp>
        <stp>12/31/2016</stp>
        <stp>[telcomCOMPARITIVE_INCOME_AND_CASH_FLOW_STATEMENTS (1) (4).xlsx]INT EXP!R72C3</stp>
        <stp>Period</stp>
        <stp>FY</stp>
        <stp>Currency</stp>
        <stp>USD</stp>
        <stp>Direction</stp>
        <stp>H</stp>
        <stp>cols=15;rows=2</stp>
        <tr r="C72" s="9"/>
      </tp>
      <tp t="e">
        <v>#N/A</v>
        <stp/>
        <stp>##V3_BDHV12</stp>
        <stp>ICFI US Equity</stp>
        <stp>CF_NET_INC</stp>
        <stp>1/1/2002</stp>
        <stp>12/31/2016</stp>
        <stp>[telcomCOMPARITIVE_INCOME_AND_CASH_FLOW_STATEMENTS (1) (4).xlsx]NET INCOME!R78C3</stp>
        <stp>Period</stp>
        <stp>FY</stp>
        <stp>Currency</stp>
        <stp>USD</stp>
        <stp>Direction</stp>
        <stp>H</stp>
        <stp>cols=15;rows=2</stp>
        <tr r="C78" s="17"/>
      </tp>
      <tp t="e">
        <v>#N/A</v>
        <stp/>
        <stp>##V3_BDHV12</stp>
        <stp>SAIC US Equity</stp>
        <stp>IS_INC_BEF_XO_ITEM</stp>
        <stp>1/1/2002</stp>
        <stp>12/31/2016</stp>
        <stp>[telcomCOMPARITIVE_INCOME_AND_CASH_FLOW_STATEMENTS (1) (4).xlsx]INC BEF XO ITEM!R90C3</stp>
        <stp>Period</stp>
        <stp>FY</stp>
        <stp>Currency</stp>
        <stp>USD</stp>
        <stp>Direction</stp>
        <stp>H</stp>
        <stp>cols=15;rows=2</stp>
        <tr r="C90" s="11"/>
      </tp>
      <tp t="e">
        <v>#N/A</v>
        <stp/>
        <stp>##V3_BDHV12</stp>
        <stp>LDOS US Equity</stp>
        <stp>CF_REIMB_LT_BORROW</stp>
        <stp>1/1/2002</stp>
        <stp>12/31/2016</stp>
        <stp>[telcomCOMPARITIVE_INCOME_AND_CASH_FLOW_STATEMENTS (1) (4).xlsx]REPAY LT DEBT!R82C3</stp>
        <stp>Period</stp>
        <stp>FY</stp>
        <stp>Currency</stp>
        <stp>USD</stp>
        <stp>Direction</stp>
        <stp>H</stp>
        <stp>cols=15;rows=2</stp>
        <tr r="C82" s="27"/>
      </tp>
      <tp t="e">
        <v>#N/A</v>
        <stp/>
        <stp>##V3_BDHV12</stp>
        <stp>MMS US Equity</stp>
        <stp>CF_ACT_CASH_PAID_FOR_INT_DEBT</stp>
        <stp>1/1/2002</stp>
        <stp>12/31/2016</stp>
        <stp>[telcomCOMPARITIVE_INCOME_AND_CASH_FLOW_STATEMENTS (1) (4).xlsx]CASH PAID FOR INTEREST!R86C3</stp>
        <stp>Period</stp>
        <stp>FY</stp>
        <stp>Currency</stp>
        <stp>USD</stp>
        <stp>Direction</stp>
        <stp>H</stp>
        <tr r="C86" s="30"/>
      </tp>
      <tp t="e">
        <v>#N/A</v>
        <stp/>
        <stp>##V3_BDHV12</stp>
        <stp>CDW US Equity</stp>
        <stp>IS_INT_EXPENSE</stp>
        <stp>1/1/2002</stp>
        <stp>12/31/2016</stp>
        <stp>[telcomCOMPARITIVE_INCOME_AND_CASH_FLOW_STATEMENTS (1) (4).xlsx]INT EXP!R64C3</stp>
        <stp>Period</stp>
        <stp>FY</stp>
        <stp>Currency</stp>
        <stp>USD</stp>
        <stp>Direction</stp>
        <stp>H</stp>
        <stp>cols=15;rows=2</stp>
        <tr r="C64" s="9"/>
      </tp>
      <tp t="e">
        <v>#N/A</v>
        <stp/>
        <stp>##V3_BDHV12</stp>
        <stp>KBR US Equity</stp>
        <stp>IS_INC_TAX_EXP</stp>
        <stp>1/1/2002</stp>
        <stp>12/31/2016</stp>
        <stp>[telcomCOMPARITIVE_INCOME_AND_CASH_FLOW_STATEMENTS (1) (4).xlsx]TAX EXP!R80C3</stp>
        <stp>Period</stp>
        <stp>FY</stp>
        <stp>Currency</stp>
        <stp>USD</stp>
        <stp>Direction</stp>
        <stp>H</stp>
        <stp>cols=15;rows=2</stp>
        <tr r="C80" s="10"/>
      </tp>
      <tp t="e">
        <v>#N/A</v>
        <stp/>
        <stp>##V3_BDHV12</stp>
        <stp>EGOV US Equity</stp>
        <stp>CF_INCR_CAP_STOCK</stp>
        <stp>1/1/2002</stp>
        <stp>12/31/2016</stp>
        <stp>[telcomCOMPARITIVE_INCOME_AND_CASH_FLOW_STATEMENTS (1) (4).xlsx]INC CAP STOCK!R88C3</stp>
        <stp>Period</stp>
        <stp>FY</stp>
        <stp>Currency</stp>
        <stp>USD</stp>
        <stp>Direction</stp>
        <stp>H</stp>
        <stp>cols=15;rows=2</stp>
        <tr r="C88" s="26"/>
      </tp>
      <tp t="e">
        <v>#N/A</v>
        <stp/>
        <stp>##V3_BDHV12</stp>
        <stp>CACI US Equity</stp>
        <stp>CF_NET_INC</stp>
        <stp>1/1/2002</stp>
        <stp>12/31/2016</stp>
        <stp>[telcomCOMPARITIVE_INCOME_AND_CASH_FLOW_STATEMENTS (1) (4).xlsx]NET INCOME!R62C3</stp>
        <stp>Period</stp>
        <stp>FY</stp>
        <stp>Currency</stp>
        <stp>USD</stp>
        <stp>Direction</stp>
        <stp>H</stp>
        <stp>cols=15;rows=2</stp>
        <tr r="C62" s="17"/>
      </tp>
      <tp t="e">
        <v>#N/A</v>
        <stp/>
        <stp>##V3_BDHV12</stp>
        <stp>MANT US Equity</stp>
        <stp>CF_NET_INC</stp>
        <stp>1/1/2002</stp>
        <stp>12/31/2016</stp>
        <stp>[telcomCOMPARITIVE_INCOME_AND_CASH_FLOW_STATEMENTS (1) (4).xlsx]NET INCOME!R84C3</stp>
        <stp>Period</stp>
        <stp>FY</stp>
        <stp>Currency</stp>
        <stp>USD</stp>
        <stp>Direction</stp>
        <stp>H</stp>
        <stp>cols=15;rows=2</stp>
        <tr r="C84" s="17"/>
      </tp>
      <tp t="e">
        <v>#N/A</v>
        <stp/>
        <stp>##V3_BDHV12</stp>
        <stp>SAIC US Equity</stp>
        <stp>CF_NET_INC</stp>
        <stp>1/1/2002</stp>
        <stp>12/31/2016</stp>
        <stp>[telcomCOMPARITIVE_INCOME_AND_CASH_FLOW_STATEMENTS (1) (4).xlsx]NET INCOME!R90C3</stp>
        <stp>Period</stp>
        <stp>FY</stp>
        <stp>Currency</stp>
        <stp>USD</stp>
        <stp>Direction</stp>
        <stp>H</stp>
        <stp>cols=15;rows=2</stp>
        <tr r="C90" s="17"/>
      </tp>
      <tp t="e">
        <v>#N/A</v>
        <stp/>
        <stp>##V3_BDHV12</stp>
        <stp>GD US Equity</stp>
        <stp>CF_REIMB_LT_BORROW</stp>
        <stp>1/1/2002</stp>
        <stp>12/31/2016</stp>
        <stp>[telcomCOMPARITIVE_INCOME_AND_CASH_FLOW_STATEMENTS (1) (4).xlsx]REPAY LT DEBT!R76C3</stp>
        <stp>Period</stp>
        <stp>FY</stp>
        <stp>Currency</stp>
        <stp>USD</stp>
        <stp>Direction</stp>
        <stp>H</stp>
        <stp>cols=15;rows=2</stp>
        <tr r="C76" s="2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volatileDependencies" Target="volatileDependenci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48"/>
  <sheetViews>
    <sheetView workbookViewId="0">
      <selection activeCell="A7" sqref="A7"/>
    </sheetView>
  </sheetViews>
  <sheetFormatPr defaultColWidth="11.453125" defaultRowHeight="14.5" x14ac:dyDescent="0.35"/>
  <cols>
    <col min="2" max="2" width="14.81640625" customWidth="1"/>
  </cols>
  <sheetData>
    <row r="6" spans="1:4" x14ac:dyDescent="0.35">
      <c r="A6" t="s">
        <v>91</v>
      </c>
    </row>
    <row r="8" spans="1:4" x14ac:dyDescent="0.35">
      <c r="A8" s="15"/>
      <c r="B8" s="15"/>
    </row>
    <row r="9" spans="1:4" x14ac:dyDescent="0.35">
      <c r="B9" t="s">
        <v>8</v>
      </c>
    </row>
    <row r="10" spans="1:4" x14ac:dyDescent="0.35">
      <c r="A10">
        <v>1</v>
      </c>
      <c r="B10" t="s">
        <v>74</v>
      </c>
      <c r="D10" t="s">
        <v>74</v>
      </c>
    </row>
    <row r="12" spans="1:4" x14ac:dyDescent="0.35">
      <c r="A12">
        <v>2</v>
      </c>
      <c r="B12" t="s">
        <v>75</v>
      </c>
      <c r="D12" t="s">
        <v>75</v>
      </c>
    </row>
    <row r="14" spans="1:4" x14ac:dyDescent="0.35">
      <c r="A14">
        <v>3</v>
      </c>
      <c r="B14" t="s">
        <v>76</v>
      </c>
      <c r="D14" t="s">
        <v>76</v>
      </c>
    </row>
    <row r="16" spans="1:4" x14ac:dyDescent="0.35">
      <c r="A16">
        <v>4</v>
      </c>
      <c r="B16" t="s">
        <v>77</v>
      </c>
      <c r="D16" t="s">
        <v>77</v>
      </c>
    </row>
    <row r="18" spans="1:4" x14ac:dyDescent="0.35">
      <c r="A18">
        <v>5</v>
      </c>
      <c r="B18" t="s">
        <v>78</v>
      </c>
      <c r="D18" t="s">
        <v>78</v>
      </c>
    </row>
    <row r="20" spans="1:4" x14ac:dyDescent="0.35">
      <c r="A20">
        <v>6</v>
      </c>
      <c r="B20" t="s">
        <v>79</v>
      </c>
      <c r="D20" t="s">
        <v>79</v>
      </c>
    </row>
    <row r="22" spans="1:4" x14ac:dyDescent="0.35">
      <c r="A22">
        <v>7</v>
      </c>
      <c r="B22" t="s">
        <v>80</v>
      </c>
      <c r="D22" t="s">
        <v>80</v>
      </c>
    </row>
    <row r="24" spans="1:4" x14ac:dyDescent="0.35">
      <c r="A24">
        <v>8</v>
      </c>
      <c r="B24" t="s">
        <v>81</v>
      </c>
      <c r="D24" t="s">
        <v>81</v>
      </c>
    </row>
    <row r="26" spans="1:4" x14ac:dyDescent="0.35">
      <c r="A26">
        <v>9</v>
      </c>
      <c r="B26" t="s">
        <v>82</v>
      </c>
      <c r="D26" t="s">
        <v>82</v>
      </c>
    </row>
    <row r="28" spans="1:4" x14ac:dyDescent="0.35">
      <c r="A28">
        <v>10</v>
      </c>
      <c r="B28" t="s">
        <v>83</v>
      </c>
      <c r="D28" t="s">
        <v>83</v>
      </c>
    </row>
    <row r="30" spans="1:4" x14ac:dyDescent="0.35">
      <c r="A30">
        <v>11</v>
      </c>
      <c r="B30" t="s">
        <v>84</v>
      </c>
      <c r="D30" t="s">
        <v>84</v>
      </c>
    </row>
    <row r="32" spans="1:4" x14ac:dyDescent="0.35">
      <c r="A32">
        <v>12</v>
      </c>
      <c r="B32" t="s">
        <v>85</v>
      </c>
      <c r="D32" t="s">
        <v>85</v>
      </c>
    </row>
    <row r="34" spans="1:4" x14ac:dyDescent="0.35">
      <c r="A34">
        <v>13</v>
      </c>
      <c r="B34" t="s">
        <v>86</v>
      </c>
      <c r="D34" t="s">
        <v>86</v>
      </c>
    </row>
    <row r="36" spans="1:4" x14ac:dyDescent="0.35">
      <c r="A36">
        <v>14</v>
      </c>
      <c r="B36" t="s">
        <v>87</v>
      </c>
      <c r="D36" t="s">
        <v>87</v>
      </c>
    </row>
    <row r="38" spans="1:4" x14ac:dyDescent="0.35">
      <c r="A38">
        <v>15</v>
      </c>
      <c r="B38" t="s">
        <v>88</v>
      </c>
      <c r="D38" t="s">
        <v>88</v>
      </c>
    </row>
    <row r="40" spans="1:4" x14ac:dyDescent="0.35">
      <c r="A40">
        <v>16</v>
      </c>
      <c r="B40" t="s">
        <v>89</v>
      </c>
      <c r="D40" t="s">
        <v>89</v>
      </c>
    </row>
    <row r="42" spans="1:4" x14ac:dyDescent="0.35">
      <c r="A42">
        <v>17</v>
      </c>
    </row>
    <row r="44" spans="1:4" x14ac:dyDescent="0.35">
      <c r="A44">
        <v>18</v>
      </c>
    </row>
    <row r="46" spans="1:4" x14ac:dyDescent="0.35">
      <c r="A46">
        <v>19</v>
      </c>
    </row>
    <row r="48" spans="1:4" x14ac:dyDescent="0.35">
      <c r="A48">
        <v>20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9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IS_INT_EXPENSE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2.319</v>
      </c>
      <c r="J5" s="2">
        <f t="shared" si="3"/>
        <v>99.111999999999995</v>
      </c>
      <c r="K5" s="2">
        <f t="shared" si="3"/>
        <v>150.73400000000001</v>
      </c>
      <c r="L5" s="2">
        <f t="shared" si="3"/>
        <v>131.892</v>
      </c>
      <c r="M5" s="2">
        <f t="shared" si="3"/>
        <v>48.078000000000003</v>
      </c>
      <c r="N5" s="2">
        <f t="shared" si="3"/>
        <v>70.284000000000006</v>
      </c>
      <c r="O5" s="2">
        <f t="shared" si="3"/>
        <v>78.03</v>
      </c>
      <c r="P5" s="2">
        <f t="shared" si="3"/>
        <v>71.831999999999994</v>
      </c>
      <c r="Q5" s="2">
        <f t="shared" si="3"/>
        <v>70.814999999999998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2.319</v>
      </c>
      <c r="Y5" s="2">
        <f t="shared" ref="Y5:Y25" si="10">J5-I5</f>
        <v>96.792999999999992</v>
      </c>
      <c r="Z5" s="2">
        <f t="shared" ref="Z5:Z25" si="11">K5-J5</f>
        <v>51.622000000000014</v>
      </c>
      <c r="AA5" s="2">
        <f t="shared" ref="AA5:AA25" si="12">L5-K5</f>
        <v>-18.842000000000013</v>
      </c>
      <c r="AB5" s="2">
        <f t="shared" ref="AB5:AB25" si="13">M5-L5</f>
        <v>-83.813999999999993</v>
      </c>
      <c r="AC5" s="2">
        <f t="shared" ref="AC5:AC25" si="14">N5-M5</f>
        <v>22.206000000000003</v>
      </c>
      <c r="AD5" s="2">
        <f t="shared" ref="AD5:AF20" si="15">O5-N5</f>
        <v>7.7459999999999951</v>
      </c>
      <c r="AE5" s="2">
        <f t="shared" si="15"/>
        <v>-6.1980000000000075</v>
      </c>
      <c r="AF5" s="2">
        <f t="shared" si="15"/>
        <v>-1.0169999999999959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0</v>
      </c>
      <c r="D6" s="2">
        <f t="shared" ref="D6:Q6" si="16">IF(D63="#N/A N/A",0,D63)</f>
        <v>0</v>
      </c>
      <c r="E6" s="2">
        <f t="shared" si="16"/>
        <v>0</v>
      </c>
      <c r="F6" s="2">
        <f t="shared" si="16"/>
        <v>16.898</v>
      </c>
      <c r="G6" s="2">
        <f t="shared" si="16"/>
        <v>21.684000000000001</v>
      </c>
      <c r="H6" s="2">
        <f t="shared" si="16"/>
        <v>25.791</v>
      </c>
      <c r="I6" s="2">
        <f t="shared" si="16"/>
        <v>30.065999999999999</v>
      </c>
      <c r="J6" s="2">
        <f t="shared" si="16"/>
        <v>31.864000000000001</v>
      </c>
      <c r="K6" s="2">
        <f t="shared" si="16"/>
        <v>0</v>
      </c>
      <c r="L6" s="2">
        <f t="shared" si="16"/>
        <v>0</v>
      </c>
      <c r="M6" s="2">
        <f t="shared" si="16"/>
        <v>0</v>
      </c>
      <c r="N6" s="2">
        <f t="shared" si="16"/>
        <v>0</v>
      </c>
      <c r="O6" s="2">
        <f t="shared" si="16"/>
        <v>0</v>
      </c>
      <c r="P6" s="2">
        <f t="shared" si="16"/>
        <v>0</v>
      </c>
      <c r="Q6" s="2">
        <f t="shared" si="16"/>
        <v>0</v>
      </c>
      <c r="S6" s="2">
        <f t="shared" si="4"/>
        <v>0</v>
      </c>
      <c r="T6" s="2">
        <f t="shared" si="5"/>
        <v>0</v>
      </c>
      <c r="U6" s="2">
        <f t="shared" si="6"/>
        <v>16.898</v>
      </c>
      <c r="V6" s="2">
        <f t="shared" si="7"/>
        <v>4.7860000000000014</v>
      </c>
      <c r="W6" s="2">
        <f t="shared" si="8"/>
        <v>4.1069999999999993</v>
      </c>
      <c r="X6" s="2">
        <f t="shared" si="9"/>
        <v>4.2749999999999986</v>
      </c>
      <c r="Y6" s="2">
        <f t="shared" si="10"/>
        <v>1.7980000000000018</v>
      </c>
      <c r="Z6" s="2">
        <f t="shared" si="11"/>
        <v>-31.864000000000001</v>
      </c>
      <c r="AA6" s="2">
        <f t="shared" si="12"/>
        <v>0</v>
      </c>
      <c r="AB6" s="2">
        <f t="shared" si="13"/>
        <v>0</v>
      </c>
      <c r="AC6" s="2">
        <f t="shared" si="14"/>
        <v>0</v>
      </c>
      <c r="AD6" s="2">
        <f t="shared" si="15"/>
        <v>0</v>
      </c>
      <c r="AE6" s="2">
        <f t="shared" si="15"/>
        <v>0</v>
      </c>
      <c r="AF6" s="2">
        <f t="shared" si="15"/>
        <v>0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390.3</v>
      </c>
      <c r="J7" s="2">
        <f t="shared" si="17"/>
        <v>0</v>
      </c>
      <c r="K7" s="2">
        <f t="shared" si="17"/>
        <v>0</v>
      </c>
      <c r="L7" s="2">
        <f t="shared" si="17"/>
        <v>0</v>
      </c>
      <c r="M7" s="2">
        <f t="shared" si="17"/>
        <v>0</v>
      </c>
      <c r="N7" s="2">
        <f t="shared" si="17"/>
        <v>0</v>
      </c>
      <c r="O7" s="2">
        <f t="shared" si="17"/>
        <v>0</v>
      </c>
      <c r="P7" s="2">
        <f t="shared" si="17"/>
        <v>0</v>
      </c>
      <c r="Q7" s="2">
        <f t="shared" si="17"/>
        <v>0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390.3</v>
      </c>
      <c r="Y7" s="2">
        <f t="shared" si="10"/>
        <v>-390.3</v>
      </c>
      <c r="Z7" s="2">
        <f t="shared" si="11"/>
        <v>0</v>
      </c>
      <c r="AA7" s="2">
        <f t="shared" si="12"/>
        <v>0</v>
      </c>
      <c r="AB7" s="2">
        <f t="shared" si="13"/>
        <v>0</v>
      </c>
      <c r="AC7" s="2">
        <f t="shared" si="14"/>
        <v>0</v>
      </c>
      <c r="AD7" s="2">
        <f t="shared" si="15"/>
        <v>0</v>
      </c>
      <c r="AE7" s="2">
        <f t="shared" si="15"/>
        <v>0</v>
      </c>
      <c r="AF7" s="2">
        <f t="shared" si="15"/>
        <v>0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0</v>
      </c>
      <c r="O8" s="2">
        <f t="shared" si="18"/>
        <v>0</v>
      </c>
      <c r="P8" s="2">
        <f t="shared" si="18"/>
        <v>0</v>
      </c>
      <c r="Q8" s="2">
        <f t="shared" si="18"/>
        <v>0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5"/>
        <v>0</v>
      </c>
      <c r="AF8" s="2">
        <f t="shared" si="15"/>
        <v>0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3.5380000000000003</v>
      </c>
      <c r="D9" s="2">
        <f t="shared" ref="D9:Q9" si="19">IF(D69="#N/A N/A",0,D69)</f>
        <v>3.6589999999999998</v>
      </c>
      <c r="E9" s="2">
        <f t="shared" si="19"/>
        <v>4.6580000000000004</v>
      </c>
      <c r="F9" s="2">
        <f t="shared" si="19"/>
        <v>5.3860000000000001</v>
      </c>
      <c r="G9" s="2">
        <f t="shared" si="19"/>
        <v>5.1120000000000001</v>
      </c>
      <c r="H9" s="2">
        <f t="shared" si="19"/>
        <v>3.403</v>
      </c>
      <c r="I9" s="2">
        <f t="shared" si="19"/>
        <v>2.7450000000000001</v>
      </c>
      <c r="J9" s="2">
        <f t="shared" si="19"/>
        <v>2.0310000000000001</v>
      </c>
      <c r="K9" s="2">
        <f t="shared" si="19"/>
        <v>1.7549999999999999</v>
      </c>
      <c r="L9" s="2">
        <f t="shared" si="19"/>
        <v>1.4610000000000001</v>
      </c>
      <c r="M9" s="2">
        <f t="shared" si="19"/>
        <v>1.55</v>
      </c>
      <c r="N9" s="2">
        <f t="shared" si="19"/>
        <v>3.427</v>
      </c>
      <c r="O9" s="2">
        <f t="shared" si="19"/>
        <v>4.0839999999999996</v>
      </c>
      <c r="P9" s="2">
        <f t="shared" si="19"/>
        <v>4.4000000000000004</v>
      </c>
      <c r="Q9" s="2">
        <f t="shared" si="19"/>
        <v>11.199</v>
      </c>
      <c r="S9" s="2">
        <f t="shared" si="4"/>
        <v>0.12099999999999955</v>
      </c>
      <c r="T9" s="2">
        <f t="shared" si="5"/>
        <v>0.99900000000000055</v>
      </c>
      <c r="U9" s="2">
        <f t="shared" si="6"/>
        <v>0.72799999999999976</v>
      </c>
      <c r="V9" s="2">
        <f t="shared" si="7"/>
        <v>-0.27400000000000002</v>
      </c>
      <c r="W9" s="2">
        <f t="shared" si="8"/>
        <v>-1.7090000000000001</v>
      </c>
      <c r="X9" s="2">
        <f t="shared" si="9"/>
        <v>-0.65799999999999992</v>
      </c>
      <c r="Y9" s="2">
        <f t="shared" si="10"/>
        <v>-0.71399999999999997</v>
      </c>
      <c r="Z9" s="2">
        <f t="shared" si="11"/>
        <v>-0.27600000000000025</v>
      </c>
      <c r="AA9" s="2">
        <f t="shared" si="12"/>
        <v>-0.29399999999999982</v>
      </c>
      <c r="AB9" s="2">
        <f t="shared" si="13"/>
        <v>8.8999999999999968E-2</v>
      </c>
      <c r="AC9" s="2">
        <f t="shared" si="14"/>
        <v>1.877</v>
      </c>
      <c r="AD9" s="2">
        <f t="shared" si="15"/>
        <v>0.65699999999999958</v>
      </c>
      <c r="AE9" s="2">
        <f t="shared" si="15"/>
        <v>0.31600000000000072</v>
      </c>
      <c r="AF9" s="2">
        <f t="shared" si="15"/>
        <v>6.7989999999999995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13.815</v>
      </c>
      <c r="L10" s="2">
        <f t="shared" si="20"/>
        <v>50.296999999999997</v>
      </c>
      <c r="M10" s="2">
        <f t="shared" si="20"/>
        <v>126.16500000000001</v>
      </c>
      <c r="N10" s="2">
        <f t="shared" si="20"/>
        <v>98.448999999999998</v>
      </c>
      <c r="O10" s="2">
        <f t="shared" si="20"/>
        <v>57.414000000000001</v>
      </c>
      <c r="P10" s="2">
        <f t="shared" si="20"/>
        <v>58.828000000000003</v>
      </c>
      <c r="Q10" s="2">
        <f t="shared" si="20"/>
        <v>152.88800000000001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13.815</v>
      </c>
      <c r="AA10" s="2">
        <f t="shared" si="12"/>
        <v>36.481999999999999</v>
      </c>
      <c r="AB10" s="2">
        <f t="shared" si="13"/>
        <v>75.868000000000009</v>
      </c>
      <c r="AC10" s="2">
        <f t="shared" si="14"/>
        <v>-27.716000000000008</v>
      </c>
      <c r="AD10" s="2">
        <f t="shared" si="15"/>
        <v>-41.034999999999997</v>
      </c>
      <c r="AE10" s="2">
        <f t="shared" si="15"/>
        <v>1.4140000000000015</v>
      </c>
      <c r="AF10" s="2">
        <f t="shared" si="15"/>
        <v>94.06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10.856999999999999</v>
      </c>
      <c r="N11" s="2">
        <f t="shared" si="21"/>
        <v>21.648</v>
      </c>
      <c r="O11" s="2">
        <f t="shared" si="21"/>
        <v>12.798999999999999</v>
      </c>
      <c r="P11" s="2">
        <f t="shared" si="21"/>
        <v>110.143</v>
      </c>
      <c r="Q11" s="2">
        <f t="shared" si="21"/>
        <v>131.185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10.856999999999999</v>
      </c>
      <c r="AC11" s="2">
        <f t="shared" si="14"/>
        <v>10.791</v>
      </c>
      <c r="AD11" s="2">
        <f t="shared" si="15"/>
        <v>-8.8490000000000002</v>
      </c>
      <c r="AE11" s="2">
        <f t="shared" si="15"/>
        <v>97.343999999999994</v>
      </c>
      <c r="AF11" s="2">
        <f t="shared" si="15"/>
        <v>21.042000000000002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5.0000000000000001E-3</v>
      </c>
      <c r="K12" s="2">
        <f t="shared" si="22"/>
        <v>0.158</v>
      </c>
      <c r="L12" s="2">
        <f t="shared" si="22"/>
        <v>0.19400000000000001</v>
      </c>
      <c r="M12" s="2">
        <f t="shared" si="22"/>
        <v>0.53700000000000003</v>
      </c>
      <c r="N12" s="2">
        <f t="shared" si="22"/>
        <v>0.52500000000000002</v>
      </c>
      <c r="O12" s="2">
        <f t="shared" si="22"/>
        <v>2.5999999999999999E-2</v>
      </c>
      <c r="P12" s="2">
        <f t="shared" si="22"/>
        <v>27.116</v>
      </c>
      <c r="Q12" s="2">
        <f t="shared" si="22"/>
        <v>47.869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5.0000000000000001E-3</v>
      </c>
      <c r="Z12" s="2">
        <f t="shared" si="11"/>
        <v>0.153</v>
      </c>
      <c r="AA12" s="2">
        <f t="shared" si="12"/>
        <v>3.6000000000000004E-2</v>
      </c>
      <c r="AB12" s="2">
        <f t="shared" si="13"/>
        <v>0.34300000000000003</v>
      </c>
      <c r="AC12" s="2">
        <f t="shared" si="14"/>
        <v>-1.2000000000000011E-2</v>
      </c>
      <c r="AD12" s="2">
        <f t="shared" si="15"/>
        <v>-0.499</v>
      </c>
      <c r="AE12" s="2">
        <f t="shared" si="15"/>
        <v>27.09</v>
      </c>
      <c r="AF12" s="2">
        <f t="shared" si="15"/>
        <v>20.753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58</v>
      </c>
      <c r="D13" s="2">
        <f t="shared" ref="D13:Q13" si="23">IF(D77="#N/A N/A",0,D77)</f>
        <v>108</v>
      </c>
      <c r="E13" s="2">
        <f t="shared" si="23"/>
        <v>157</v>
      </c>
      <c r="F13" s="2">
        <f t="shared" si="23"/>
        <v>154</v>
      </c>
      <c r="G13" s="2">
        <f t="shared" si="23"/>
        <v>156</v>
      </c>
      <c r="H13" s="2">
        <f t="shared" si="23"/>
        <v>131</v>
      </c>
      <c r="I13" s="2">
        <f t="shared" si="23"/>
        <v>133</v>
      </c>
      <c r="J13" s="2">
        <f t="shared" si="23"/>
        <v>171</v>
      </c>
      <c r="K13" s="2">
        <f t="shared" si="23"/>
        <v>167</v>
      </c>
      <c r="L13" s="2">
        <f t="shared" si="23"/>
        <v>155</v>
      </c>
      <c r="M13" s="2">
        <f t="shared" si="23"/>
        <v>168</v>
      </c>
      <c r="N13" s="2">
        <f t="shared" si="23"/>
        <v>103</v>
      </c>
      <c r="O13" s="2">
        <f t="shared" si="23"/>
        <v>103</v>
      </c>
      <c r="P13" s="2">
        <f t="shared" si="23"/>
        <v>98</v>
      </c>
      <c r="Q13" s="2">
        <f t="shared" si="23"/>
        <v>99</v>
      </c>
      <c r="S13" s="2">
        <f t="shared" si="4"/>
        <v>50</v>
      </c>
      <c r="T13" s="2">
        <f t="shared" si="5"/>
        <v>49</v>
      </c>
      <c r="U13" s="2">
        <f t="shared" si="6"/>
        <v>-3</v>
      </c>
      <c r="V13" s="2">
        <f t="shared" si="7"/>
        <v>2</v>
      </c>
      <c r="W13" s="2">
        <f t="shared" si="8"/>
        <v>-25</v>
      </c>
      <c r="X13" s="2">
        <f t="shared" si="9"/>
        <v>2</v>
      </c>
      <c r="Y13" s="2">
        <f t="shared" si="10"/>
        <v>38</v>
      </c>
      <c r="Z13" s="2">
        <f t="shared" si="11"/>
        <v>-4</v>
      </c>
      <c r="AA13" s="2">
        <f t="shared" si="12"/>
        <v>-12</v>
      </c>
      <c r="AB13" s="2">
        <f t="shared" si="13"/>
        <v>13</v>
      </c>
      <c r="AC13" s="2">
        <f t="shared" si="14"/>
        <v>-65</v>
      </c>
      <c r="AD13" s="2">
        <f t="shared" si="15"/>
        <v>0</v>
      </c>
      <c r="AE13" s="2">
        <f t="shared" si="15"/>
        <v>-5</v>
      </c>
      <c r="AF13" s="2">
        <f t="shared" si="15"/>
        <v>1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0</v>
      </c>
      <c r="F14" s="2">
        <f t="shared" si="24"/>
        <v>0</v>
      </c>
      <c r="G14" s="2">
        <f t="shared" si="24"/>
        <v>3.5089999999999999</v>
      </c>
      <c r="H14" s="2">
        <f t="shared" si="24"/>
        <v>1.944</v>
      </c>
      <c r="I14" s="2">
        <f t="shared" si="24"/>
        <v>4.0819999999999999</v>
      </c>
      <c r="J14" s="2">
        <f t="shared" si="24"/>
        <v>5.1070000000000002</v>
      </c>
      <c r="K14" s="2">
        <f t="shared" si="24"/>
        <v>3.403</v>
      </c>
      <c r="L14" s="2">
        <f t="shared" si="24"/>
        <v>2.2480000000000002</v>
      </c>
      <c r="M14" s="2">
        <f t="shared" si="24"/>
        <v>3.3839999999999999</v>
      </c>
      <c r="N14" s="2">
        <f t="shared" si="24"/>
        <v>2.4470000000000001</v>
      </c>
      <c r="O14" s="2">
        <f t="shared" si="24"/>
        <v>4.2539999999999996</v>
      </c>
      <c r="P14" s="2">
        <f t="shared" si="24"/>
        <v>10.071999999999999</v>
      </c>
      <c r="Q14" s="2">
        <f t="shared" si="24"/>
        <v>9.4700000000000006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3.5089999999999999</v>
      </c>
      <c r="W14" s="2">
        <f t="shared" si="8"/>
        <v>-1.5649999999999999</v>
      </c>
      <c r="X14" s="2">
        <f t="shared" si="9"/>
        <v>2.1379999999999999</v>
      </c>
      <c r="Y14" s="2">
        <f t="shared" si="10"/>
        <v>1.0250000000000004</v>
      </c>
      <c r="Z14" s="2">
        <f t="shared" si="11"/>
        <v>-1.7040000000000002</v>
      </c>
      <c r="AA14" s="2">
        <f t="shared" si="12"/>
        <v>-1.1549999999999998</v>
      </c>
      <c r="AB14" s="2">
        <f t="shared" si="13"/>
        <v>1.1359999999999997</v>
      </c>
      <c r="AC14" s="2">
        <f t="shared" si="14"/>
        <v>-0.93699999999999983</v>
      </c>
      <c r="AD14" s="2">
        <f t="shared" si="15"/>
        <v>1.8069999999999995</v>
      </c>
      <c r="AE14" s="2">
        <f t="shared" si="15"/>
        <v>5.8179999999999996</v>
      </c>
      <c r="AF14" s="2">
        <f t="shared" si="15"/>
        <v>-0.60199999999999854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15</v>
      </c>
      <c r="F15" s="2">
        <f t="shared" si="25"/>
        <v>28</v>
      </c>
      <c r="G15" s="2">
        <f t="shared" si="25"/>
        <v>36</v>
      </c>
      <c r="H15" s="2">
        <f t="shared" si="25"/>
        <v>0</v>
      </c>
      <c r="I15" s="2">
        <f t="shared" si="25"/>
        <v>0</v>
      </c>
      <c r="J15" s="2">
        <f t="shared" si="25"/>
        <v>1</v>
      </c>
      <c r="K15" s="2">
        <f t="shared" si="25"/>
        <v>0</v>
      </c>
      <c r="L15" s="2">
        <f t="shared" si="25"/>
        <v>0</v>
      </c>
      <c r="M15" s="2">
        <f t="shared" si="25"/>
        <v>0</v>
      </c>
      <c r="N15" s="2">
        <f t="shared" si="25"/>
        <v>0</v>
      </c>
      <c r="O15" s="2">
        <f t="shared" si="25"/>
        <v>0</v>
      </c>
      <c r="P15" s="2">
        <f t="shared" si="25"/>
        <v>0</v>
      </c>
      <c r="Q15" s="2">
        <f t="shared" si="25"/>
        <v>0</v>
      </c>
      <c r="S15" s="2">
        <f t="shared" si="4"/>
        <v>0</v>
      </c>
      <c r="T15" s="2">
        <f t="shared" si="5"/>
        <v>15</v>
      </c>
      <c r="U15" s="2">
        <f t="shared" si="6"/>
        <v>13</v>
      </c>
      <c r="V15" s="2">
        <f t="shared" si="7"/>
        <v>8</v>
      </c>
      <c r="W15" s="2">
        <f t="shared" si="8"/>
        <v>-36</v>
      </c>
      <c r="X15" s="2">
        <f t="shared" si="9"/>
        <v>0</v>
      </c>
      <c r="Y15" s="2">
        <f t="shared" si="10"/>
        <v>1</v>
      </c>
      <c r="Z15" s="2">
        <f t="shared" si="11"/>
        <v>-1</v>
      </c>
      <c r="AA15" s="2">
        <f t="shared" si="12"/>
        <v>0</v>
      </c>
      <c r="AB15" s="2">
        <f t="shared" si="13"/>
        <v>0</v>
      </c>
      <c r="AC15" s="2">
        <f t="shared" si="14"/>
        <v>0</v>
      </c>
      <c r="AD15" s="2">
        <f t="shared" si="15"/>
        <v>0</v>
      </c>
      <c r="AE15" s="2">
        <f t="shared" si="15"/>
        <v>0</v>
      </c>
      <c r="AF15" s="2">
        <f t="shared" si="15"/>
        <v>0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88</v>
      </c>
      <c r="G16" s="2">
        <f t="shared" si="26"/>
        <v>89</v>
      </c>
      <c r="H16" s="2">
        <f t="shared" si="26"/>
        <v>92</v>
      </c>
      <c r="I16" s="2">
        <f t="shared" si="26"/>
        <v>90</v>
      </c>
      <c r="J16" s="2">
        <f t="shared" si="26"/>
        <v>78</v>
      </c>
      <c r="K16" s="2">
        <f t="shared" si="26"/>
        <v>76</v>
      </c>
      <c r="L16" s="2">
        <f t="shared" si="26"/>
        <v>79</v>
      </c>
      <c r="M16" s="2">
        <f t="shared" si="26"/>
        <v>114</v>
      </c>
      <c r="N16" s="2">
        <f t="shared" si="26"/>
        <v>93</v>
      </c>
      <c r="O16" s="2">
        <f t="shared" si="26"/>
        <v>83</v>
      </c>
      <c r="P16" s="2">
        <f t="shared" si="26"/>
        <v>0</v>
      </c>
      <c r="Q16" s="2">
        <f t="shared" si="26"/>
        <v>96</v>
      </c>
      <c r="S16" s="2">
        <f t="shared" si="4"/>
        <v>0</v>
      </c>
      <c r="T16" s="2">
        <f t="shared" si="5"/>
        <v>0</v>
      </c>
      <c r="U16" s="2">
        <f t="shared" si="6"/>
        <v>88</v>
      </c>
      <c r="V16" s="2">
        <f t="shared" si="7"/>
        <v>1</v>
      </c>
      <c r="W16" s="2">
        <f t="shared" si="8"/>
        <v>3</v>
      </c>
      <c r="X16" s="2">
        <f t="shared" si="9"/>
        <v>-2</v>
      </c>
      <c r="Y16" s="2">
        <f t="shared" si="10"/>
        <v>-12</v>
      </c>
      <c r="Z16" s="2">
        <f t="shared" si="11"/>
        <v>-2</v>
      </c>
      <c r="AA16" s="2">
        <f t="shared" si="12"/>
        <v>3</v>
      </c>
      <c r="AB16" s="2">
        <f t="shared" si="13"/>
        <v>35</v>
      </c>
      <c r="AC16" s="2">
        <f t="shared" si="14"/>
        <v>-21</v>
      </c>
      <c r="AD16" s="2">
        <f t="shared" si="15"/>
        <v>-10</v>
      </c>
      <c r="AE16" s="2">
        <f t="shared" si="15"/>
        <v>-83</v>
      </c>
      <c r="AF16" s="2">
        <f t="shared" si="15"/>
        <v>96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0.64700000000000002</v>
      </c>
      <c r="D17" s="2">
        <f t="shared" ref="D17:Q17" si="27">IF(D85="#N/A N/A",0,D85)</f>
        <v>2.117</v>
      </c>
      <c r="E17" s="2">
        <f t="shared" si="27"/>
        <v>0</v>
      </c>
      <c r="F17" s="2">
        <f t="shared" si="27"/>
        <v>3.165</v>
      </c>
      <c r="G17" s="2">
        <f t="shared" si="27"/>
        <v>2.375</v>
      </c>
      <c r="H17" s="2">
        <f t="shared" si="27"/>
        <v>5.1029999999999998</v>
      </c>
      <c r="I17" s="2">
        <f t="shared" si="27"/>
        <v>3.9779999999999998</v>
      </c>
      <c r="J17" s="2">
        <f t="shared" si="27"/>
        <v>1.141</v>
      </c>
      <c r="K17" s="2">
        <f t="shared" si="27"/>
        <v>12.567</v>
      </c>
      <c r="L17" s="2">
        <f t="shared" si="27"/>
        <v>15.791</v>
      </c>
      <c r="M17" s="2">
        <f t="shared" si="27"/>
        <v>16.303999999999998</v>
      </c>
      <c r="N17" s="2">
        <f t="shared" si="27"/>
        <v>16.265999999999998</v>
      </c>
      <c r="O17" s="2">
        <f t="shared" si="27"/>
        <v>5.8019999999999996</v>
      </c>
      <c r="P17" s="2">
        <f t="shared" si="27"/>
        <v>1.1930000000000001</v>
      </c>
      <c r="Q17" s="2">
        <f t="shared" si="27"/>
        <v>1.097</v>
      </c>
      <c r="S17" s="2">
        <f t="shared" si="4"/>
        <v>1.47</v>
      </c>
      <c r="T17" s="2">
        <f t="shared" si="5"/>
        <v>-2.117</v>
      </c>
      <c r="U17" s="2">
        <f t="shared" si="6"/>
        <v>3.165</v>
      </c>
      <c r="V17" s="2">
        <f t="shared" si="7"/>
        <v>-0.79</v>
      </c>
      <c r="W17" s="2">
        <f t="shared" si="8"/>
        <v>2.7279999999999998</v>
      </c>
      <c r="X17" s="2">
        <f t="shared" si="9"/>
        <v>-1.125</v>
      </c>
      <c r="Y17" s="2">
        <f t="shared" si="10"/>
        <v>-2.8369999999999997</v>
      </c>
      <c r="Z17" s="2">
        <f t="shared" si="11"/>
        <v>11.426</v>
      </c>
      <c r="AA17" s="2">
        <f t="shared" si="12"/>
        <v>3.2240000000000002</v>
      </c>
      <c r="AB17" s="2">
        <f t="shared" si="13"/>
        <v>0.51299999999999812</v>
      </c>
      <c r="AC17" s="2">
        <f t="shared" si="14"/>
        <v>-3.8000000000000256E-2</v>
      </c>
      <c r="AD17" s="2">
        <f t="shared" si="15"/>
        <v>-10.463999999999999</v>
      </c>
      <c r="AE17" s="2">
        <f t="shared" si="15"/>
        <v>-4.609</v>
      </c>
      <c r="AF17" s="2">
        <f t="shared" si="15"/>
        <v>-9.6000000000000085E-2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</v>
      </c>
      <c r="D18" s="2">
        <f t="shared" ref="D18:Q18" si="28">IF(D87="#N/A N/A",0,D87)</f>
        <v>0</v>
      </c>
      <c r="E18" s="2">
        <f t="shared" si="28"/>
        <v>0</v>
      </c>
      <c r="F18" s="2">
        <f t="shared" si="28"/>
        <v>0</v>
      </c>
      <c r="G18" s="2">
        <f t="shared" si="28"/>
        <v>0</v>
      </c>
      <c r="H18" s="2">
        <f t="shared" si="28"/>
        <v>0</v>
      </c>
      <c r="I18" s="2">
        <f t="shared" si="28"/>
        <v>0</v>
      </c>
      <c r="J18" s="2">
        <f t="shared" si="28"/>
        <v>0</v>
      </c>
      <c r="K18" s="2">
        <f t="shared" si="28"/>
        <v>0</v>
      </c>
      <c r="L18" s="2">
        <f t="shared" si="28"/>
        <v>0</v>
      </c>
      <c r="M18" s="2">
        <f t="shared" si="28"/>
        <v>0</v>
      </c>
      <c r="N18" s="2">
        <f t="shared" si="28"/>
        <v>0</v>
      </c>
      <c r="O18" s="2">
        <f t="shared" si="28"/>
        <v>0</v>
      </c>
      <c r="P18" s="2">
        <f t="shared" si="28"/>
        <v>1.3980000000000001</v>
      </c>
      <c r="Q18" s="2">
        <f t="shared" si="28"/>
        <v>4.1340000000000003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  <c r="W18" s="2">
        <f t="shared" si="8"/>
        <v>0</v>
      </c>
      <c r="X18" s="2">
        <f t="shared" si="9"/>
        <v>0</v>
      </c>
      <c r="Y18" s="2">
        <f t="shared" si="10"/>
        <v>0</v>
      </c>
      <c r="Z18" s="2">
        <f t="shared" si="11"/>
        <v>0</v>
      </c>
      <c r="AA18" s="2">
        <f t="shared" si="12"/>
        <v>0</v>
      </c>
      <c r="AB18" s="2">
        <f t="shared" si="13"/>
        <v>0</v>
      </c>
      <c r="AC18" s="2">
        <f t="shared" si="14"/>
        <v>0</v>
      </c>
      <c r="AD18" s="2">
        <f t="shared" si="15"/>
        <v>0</v>
      </c>
      <c r="AE18" s="2">
        <f t="shared" si="15"/>
        <v>1.3980000000000001</v>
      </c>
      <c r="AF18" s="2">
        <f t="shared" si="15"/>
        <v>2.7360000000000002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4.9000000000000002E-2</v>
      </c>
      <c r="D19" s="2">
        <f t="shared" ref="D19:Q19" si="29">IF(D89="#N/A N/A",0,D89)</f>
        <v>2.1000000000000001E-2</v>
      </c>
      <c r="E19" s="2">
        <f t="shared" si="29"/>
        <v>1.09E-2</v>
      </c>
      <c r="F19" s="2">
        <f t="shared" si="29"/>
        <v>0</v>
      </c>
      <c r="G19" s="2">
        <f t="shared" si="29"/>
        <v>0</v>
      </c>
      <c r="H19" s="2">
        <f t="shared" si="29"/>
        <v>0</v>
      </c>
      <c r="I19" s="2">
        <f t="shared" si="29"/>
        <v>0</v>
      </c>
      <c r="J19" s="2">
        <f t="shared" si="29"/>
        <v>0</v>
      </c>
      <c r="K19" s="2">
        <f t="shared" si="29"/>
        <v>0</v>
      </c>
      <c r="L19" s="2">
        <f t="shared" si="29"/>
        <v>0</v>
      </c>
      <c r="M19" s="2">
        <f t="shared" si="29"/>
        <v>0</v>
      </c>
      <c r="N19" s="2">
        <f t="shared" si="29"/>
        <v>0</v>
      </c>
      <c r="O19" s="2">
        <f t="shared" si="29"/>
        <v>0</v>
      </c>
      <c r="P19" s="2">
        <f t="shared" si="29"/>
        <v>0</v>
      </c>
      <c r="Q19" s="2">
        <f t="shared" si="29"/>
        <v>0</v>
      </c>
      <c r="S19" s="2">
        <f t="shared" si="4"/>
        <v>-2.8000000000000001E-2</v>
      </c>
      <c r="T19" s="2">
        <f t="shared" si="5"/>
        <v>-1.0100000000000001E-2</v>
      </c>
      <c r="U19" s="2">
        <f t="shared" si="6"/>
        <v>-1.09E-2</v>
      </c>
      <c r="V19" s="2">
        <f t="shared" si="7"/>
        <v>0</v>
      </c>
      <c r="W19" s="2">
        <f t="shared" si="8"/>
        <v>0</v>
      </c>
      <c r="X19" s="2">
        <f t="shared" si="9"/>
        <v>0</v>
      </c>
      <c r="Y19" s="2">
        <f t="shared" si="10"/>
        <v>0</v>
      </c>
      <c r="Z19" s="2">
        <f t="shared" si="11"/>
        <v>0</v>
      </c>
      <c r="AA19" s="2">
        <f t="shared" si="12"/>
        <v>0</v>
      </c>
      <c r="AB19" s="2">
        <f t="shared" si="13"/>
        <v>0</v>
      </c>
      <c r="AC19" s="2">
        <f t="shared" si="14"/>
        <v>0</v>
      </c>
      <c r="AD19" s="2">
        <f t="shared" si="15"/>
        <v>0</v>
      </c>
      <c r="AE19" s="2">
        <f t="shared" si="15"/>
        <v>0</v>
      </c>
      <c r="AF19" s="2">
        <f t="shared" si="15"/>
        <v>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0</v>
      </c>
      <c r="N20" s="2">
        <f t="shared" si="30"/>
        <v>0</v>
      </c>
      <c r="O20" s="2">
        <f t="shared" si="30"/>
        <v>7</v>
      </c>
      <c r="P20" s="2">
        <f t="shared" si="30"/>
        <v>17</v>
      </c>
      <c r="Q20" s="2">
        <f t="shared" si="30"/>
        <v>44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7</v>
      </c>
      <c r="AE20" s="2">
        <f t="shared" si="15"/>
        <v>10</v>
      </c>
      <c r="AF20" s="2">
        <f t="shared" si="15"/>
        <v>27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62.233999999999995</v>
      </c>
      <c r="D25" s="19">
        <f t="shared" ref="D25:Q25" si="36">SUM(D5:D24)</f>
        <v>113.79700000000001</v>
      </c>
      <c r="E25" s="19">
        <f t="shared" si="36"/>
        <v>176.66889999999998</v>
      </c>
      <c r="F25" s="19">
        <f t="shared" si="36"/>
        <v>295.44900000000001</v>
      </c>
      <c r="G25" s="19">
        <f t="shared" si="36"/>
        <v>313.67999999999995</v>
      </c>
      <c r="H25" s="19">
        <f t="shared" si="36"/>
        <v>259.24099999999999</v>
      </c>
      <c r="I25" s="19">
        <f t="shared" si="36"/>
        <v>656.49</v>
      </c>
      <c r="J25" s="19">
        <f t="shared" si="36"/>
        <v>389.26000000000005</v>
      </c>
      <c r="K25" s="19">
        <f t="shared" si="36"/>
        <v>425.43200000000002</v>
      </c>
      <c r="L25" s="19">
        <f t="shared" si="36"/>
        <v>435.88299999999998</v>
      </c>
      <c r="M25" s="19">
        <f t="shared" si="36"/>
        <v>488.875</v>
      </c>
      <c r="N25" s="19">
        <f t="shared" si="36"/>
        <v>409.04600000000005</v>
      </c>
      <c r="O25" s="19">
        <f t="shared" si="36"/>
        <v>355.40900000000005</v>
      </c>
      <c r="P25" s="19">
        <f t="shared" si="36"/>
        <v>399.98200000000003</v>
      </c>
      <c r="Q25" s="19">
        <f t="shared" si="36"/>
        <v>667.65700000000004</v>
      </c>
      <c r="S25" s="4">
        <f t="shared" si="4"/>
        <v>51.563000000000017</v>
      </c>
      <c r="T25" s="4">
        <f t="shared" si="5"/>
        <v>62.871899999999968</v>
      </c>
      <c r="U25" s="4">
        <f t="shared" si="6"/>
        <v>118.78010000000003</v>
      </c>
      <c r="V25" s="4">
        <f t="shared" si="7"/>
        <v>18.230999999999938</v>
      </c>
      <c r="W25" s="4">
        <f t="shared" si="8"/>
        <v>-54.438999999999965</v>
      </c>
      <c r="X25" s="4">
        <f t="shared" si="9"/>
        <v>397.24900000000002</v>
      </c>
      <c r="Y25" s="4">
        <f t="shared" si="10"/>
        <v>-267.22999999999996</v>
      </c>
      <c r="Z25" s="4">
        <f t="shared" si="11"/>
        <v>36.171999999999969</v>
      </c>
      <c r="AA25" s="4">
        <f t="shared" si="12"/>
        <v>10.450999999999965</v>
      </c>
      <c r="AB25" s="4">
        <f t="shared" si="13"/>
        <v>52.992000000000019</v>
      </c>
      <c r="AC25" s="4">
        <f t="shared" si="14"/>
        <v>-79.828999999999951</v>
      </c>
      <c r="AD25" s="4">
        <f t="shared" si="32"/>
        <v>-53.637</v>
      </c>
      <c r="AE25" s="4">
        <f t="shared" si="32"/>
        <v>44.572999999999979</v>
      </c>
      <c r="AF25" s="4">
        <f t="shared" si="32"/>
        <v>267.67500000000001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3.5324224283690537E-3</v>
      </c>
      <c r="J29" s="5">
        <f t="shared" si="40"/>
        <v>0.2546164517289215</v>
      </c>
      <c r="K29" s="5">
        <f t="shared" si="40"/>
        <v>0.35430809153989357</v>
      </c>
      <c r="L29" s="5">
        <f t="shared" si="40"/>
        <v>0.30258578563513605</v>
      </c>
      <c r="M29" s="5">
        <f t="shared" si="40"/>
        <v>9.8344157504474561E-2</v>
      </c>
      <c r="N29" s="5">
        <f t="shared" si="40"/>
        <v>0.17182419581171798</v>
      </c>
      <c r="O29" s="5">
        <f t="shared" si="40"/>
        <v>0.2195498707123342</v>
      </c>
      <c r="P29" s="5">
        <f t="shared" si="40"/>
        <v>0.17958808146366584</v>
      </c>
      <c r="Q29" s="5">
        <f t="shared" si="40"/>
        <v>0.10606494053084142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41.739111686071581</v>
      </c>
      <c r="Z29" s="5">
        <f t="shared" ref="Z29:Z49" si="48">(IF(OR(Z5=0,J5=0),0,Z5/J5))</f>
        <v>0.52084510452821065</v>
      </c>
      <c r="AA29" s="5">
        <f t="shared" ref="AA29:AA49" si="49">(IF(OR(AA5=0,K5=0),0,AA5/K5))</f>
        <v>-0.12500165855082471</v>
      </c>
      <c r="AB29" s="5">
        <f t="shared" ref="AB29:AB49" si="50">(IF(OR(AB5=0,L5=0),0,AB5/L5))</f>
        <v>-0.63547447911927935</v>
      </c>
      <c r="AC29" s="5">
        <f t="shared" ref="AC29:AC49" si="51">(IF(OR(AC5=0,M5=0),0,AC5/M5))</f>
        <v>0.46187445401223015</v>
      </c>
      <c r="AD29" s="5">
        <f t="shared" ref="AD29:AF44" si="52">(IF(OR(AD5=0,N5=0),0,AD5/N5))</f>
        <v>0.11021000512207607</v>
      </c>
      <c r="AE29" s="5">
        <f t="shared" si="52"/>
        <v>-7.9430988081507212E-2</v>
      </c>
      <c r="AF29" s="5">
        <f t="shared" si="52"/>
        <v>-1.4158035415970542E-2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0</v>
      </c>
      <c r="D30" s="5">
        <f t="shared" si="53"/>
        <v>0</v>
      </c>
      <c r="E30" s="5">
        <f t="shared" si="53"/>
        <v>0</v>
      </c>
      <c r="F30" s="5">
        <f t="shared" si="53"/>
        <v>5.7194304262326148E-2</v>
      </c>
      <c r="G30" s="5">
        <f t="shared" si="53"/>
        <v>6.9127773527161457E-2</v>
      </c>
      <c r="H30" s="5">
        <f t="shared" si="53"/>
        <v>9.9486578126145184E-2</v>
      </c>
      <c r="I30" s="5">
        <f t="shared" si="53"/>
        <v>4.57981081204588E-2</v>
      </c>
      <c r="J30" s="5">
        <f t="shared" si="53"/>
        <v>8.1857884190515331E-2</v>
      </c>
      <c r="K30" s="5">
        <f t="shared" si="53"/>
        <v>0</v>
      </c>
      <c r="L30" s="5">
        <f t="shared" si="53"/>
        <v>0</v>
      </c>
      <c r="M30" s="5">
        <f t="shared" si="53"/>
        <v>0</v>
      </c>
      <c r="N30" s="5">
        <f t="shared" si="53"/>
        <v>0</v>
      </c>
      <c r="O30" s="5">
        <f t="shared" si="53"/>
        <v>0</v>
      </c>
      <c r="P30" s="5">
        <f t="shared" si="53"/>
        <v>0</v>
      </c>
      <c r="Q30" s="5">
        <f t="shared" si="53"/>
        <v>0</v>
      </c>
      <c r="S30" s="5">
        <f t="shared" si="41"/>
        <v>0</v>
      </c>
      <c r="T30" s="5">
        <f t="shared" si="42"/>
        <v>0</v>
      </c>
      <c r="U30" s="5">
        <f t="shared" si="43"/>
        <v>0</v>
      </c>
      <c r="V30" s="5">
        <f t="shared" si="44"/>
        <v>0.28322878447153516</v>
      </c>
      <c r="W30" s="5">
        <f t="shared" si="45"/>
        <v>0.18940232429441059</v>
      </c>
      <c r="X30" s="5">
        <f t="shared" si="46"/>
        <v>0.16575549610329179</v>
      </c>
      <c r="Y30" s="5">
        <f t="shared" si="47"/>
        <v>5.9801769440564152E-2</v>
      </c>
      <c r="Z30" s="5">
        <f t="shared" si="48"/>
        <v>-1</v>
      </c>
      <c r="AA30" s="5">
        <f t="shared" si="49"/>
        <v>0</v>
      </c>
      <c r="AB30" s="5">
        <f t="shared" si="50"/>
        <v>0</v>
      </c>
      <c r="AC30" s="5">
        <f t="shared" si="51"/>
        <v>0</v>
      </c>
      <c r="AD30" s="5">
        <f t="shared" si="52"/>
        <v>0</v>
      </c>
      <c r="AE30" s="5">
        <f t="shared" si="52"/>
        <v>0</v>
      </c>
      <c r="AF30" s="5">
        <f t="shared" si="52"/>
        <v>0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0.59452543069962982</v>
      </c>
      <c r="J31" s="5">
        <f t="shared" si="53"/>
        <v>0</v>
      </c>
      <c r="K31" s="5">
        <f t="shared" si="53"/>
        <v>0</v>
      </c>
      <c r="L31" s="5">
        <f t="shared" si="53"/>
        <v>0</v>
      </c>
      <c r="M31" s="5">
        <f t="shared" si="53"/>
        <v>0</v>
      </c>
      <c r="N31" s="5">
        <f t="shared" si="53"/>
        <v>0</v>
      </c>
      <c r="O31" s="5">
        <f t="shared" si="53"/>
        <v>0</v>
      </c>
      <c r="P31" s="5">
        <f t="shared" si="53"/>
        <v>0</v>
      </c>
      <c r="Q31" s="5">
        <f t="shared" si="53"/>
        <v>0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-1</v>
      </c>
      <c r="Z31" s="5">
        <f t="shared" si="48"/>
        <v>0</v>
      </c>
      <c r="AA31" s="5">
        <f t="shared" si="49"/>
        <v>0</v>
      </c>
      <c r="AB31" s="5">
        <f t="shared" si="50"/>
        <v>0</v>
      </c>
      <c r="AC31" s="5">
        <f t="shared" si="51"/>
        <v>0</v>
      </c>
      <c r="AD31" s="5">
        <f t="shared" si="52"/>
        <v>0</v>
      </c>
      <c r="AE31" s="5">
        <f t="shared" si="52"/>
        <v>0</v>
      </c>
      <c r="AF31" s="5">
        <f t="shared" si="52"/>
        <v>0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0</v>
      </c>
      <c r="O32" s="5">
        <f t="shared" si="53"/>
        <v>0</v>
      </c>
      <c r="P32" s="5">
        <f t="shared" si="53"/>
        <v>0</v>
      </c>
      <c r="Q32" s="5">
        <f t="shared" si="53"/>
        <v>0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0</v>
      </c>
      <c r="AE32" s="5">
        <f t="shared" si="52"/>
        <v>0</v>
      </c>
      <c r="AF32" s="5">
        <f t="shared" si="52"/>
        <v>0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5.6849953401677547E-2</v>
      </c>
      <c r="D33" s="5">
        <f t="shared" si="53"/>
        <v>3.2153747462586882E-2</v>
      </c>
      <c r="E33" s="5">
        <f t="shared" si="53"/>
        <v>2.6365704433547733E-2</v>
      </c>
      <c r="F33" s="5">
        <f t="shared" si="53"/>
        <v>1.822988062237476E-2</v>
      </c>
      <c r="G33" s="5">
        <f t="shared" si="53"/>
        <v>1.6296863045141548E-2</v>
      </c>
      <c r="H33" s="5">
        <f t="shared" si="53"/>
        <v>1.3126781643335739E-2</v>
      </c>
      <c r="I33" s="5">
        <f t="shared" si="53"/>
        <v>4.1813279714847142E-3</v>
      </c>
      <c r="J33" s="5">
        <f t="shared" si="53"/>
        <v>5.217592354724348E-3</v>
      </c>
      <c r="K33" s="5">
        <f t="shared" si="53"/>
        <v>4.125218601327591E-3</v>
      </c>
      <c r="L33" s="5">
        <f t="shared" si="53"/>
        <v>3.3518168866415992E-3</v>
      </c>
      <c r="M33" s="5">
        <f t="shared" si="53"/>
        <v>3.1705446177448223E-3</v>
      </c>
      <c r="N33" s="5">
        <f t="shared" si="53"/>
        <v>8.3780308327180801E-3</v>
      </c>
      <c r="O33" s="5">
        <f t="shared" si="53"/>
        <v>1.1490986440973636E-2</v>
      </c>
      <c r="P33" s="5">
        <f t="shared" si="53"/>
        <v>1.1000495022276003E-2</v>
      </c>
      <c r="Q33" s="5">
        <f t="shared" si="53"/>
        <v>1.6773582842687186E-2</v>
      </c>
      <c r="S33" s="5">
        <f t="shared" si="41"/>
        <v>3.420011305822486E-2</v>
      </c>
      <c r="T33" s="5">
        <f t="shared" si="42"/>
        <v>0.27302541678054132</v>
      </c>
      <c r="U33" s="5">
        <f t="shared" si="43"/>
        <v>0.15629025332760835</v>
      </c>
      <c r="V33" s="5">
        <f t="shared" si="44"/>
        <v>-5.0872632751578169E-2</v>
      </c>
      <c r="W33" s="5">
        <f t="shared" si="45"/>
        <v>-0.33431142410015652</v>
      </c>
      <c r="X33" s="5">
        <f t="shared" si="46"/>
        <v>-0.19335880105789008</v>
      </c>
      <c r="Y33" s="5">
        <f t="shared" si="47"/>
        <v>-0.26010928961748631</v>
      </c>
      <c r="Z33" s="5">
        <f t="shared" si="48"/>
        <v>-0.13589364844904001</v>
      </c>
      <c r="AA33" s="5">
        <f t="shared" si="49"/>
        <v>-0.16752136752136743</v>
      </c>
      <c r="AB33" s="5">
        <f t="shared" si="50"/>
        <v>6.0917180013689232E-2</v>
      </c>
      <c r="AC33" s="5">
        <f t="shared" si="51"/>
        <v>1.2109677419354838</v>
      </c>
      <c r="AD33" s="5">
        <f t="shared" si="52"/>
        <v>0.19171286839801563</v>
      </c>
      <c r="AE33" s="5">
        <f t="shared" si="52"/>
        <v>7.7375122428991375E-2</v>
      </c>
      <c r="AF33" s="5">
        <f t="shared" si="52"/>
        <v>1.5452272727272724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3.247287463096335E-2</v>
      </c>
      <c r="L34" s="5">
        <f t="shared" si="53"/>
        <v>0.11539105677440964</v>
      </c>
      <c r="M34" s="5">
        <f t="shared" si="53"/>
        <v>0.25807210432114552</v>
      </c>
      <c r="N34" s="5">
        <f t="shared" si="53"/>
        <v>0.24067953237533182</v>
      </c>
      <c r="O34" s="5">
        <f t="shared" si="53"/>
        <v>0.16154346119541146</v>
      </c>
      <c r="P34" s="5">
        <f t="shared" si="53"/>
        <v>0.14707661844783015</v>
      </c>
      <c r="Q34" s="5">
        <f t="shared" si="53"/>
        <v>0.22899183263262424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2.6407528049221862</v>
      </c>
      <c r="AB34" s="5">
        <f t="shared" si="50"/>
        <v>1.508400103385888</v>
      </c>
      <c r="AC34" s="5">
        <f t="shared" si="51"/>
        <v>-0.21968057702215357</v>
      </c>
      <c r="AD34" s="5">
        <f t="shared" si="52"/>
        <v>-0.41681479750937028</v>
      </c>
      <c r="AE34" s="5">
        <f t="shared" si="52"/>
        <v>2.4628139478176079E-2</v>
      </c>
      <c r="AF34" s="5">
        <f t="shared" si="52"/>
        <v>1.5988984837152376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2.2208130912810022E-2</v>
      </c>
      <c r="N35" s="5">
        <f t="shared" si="53"/>
        <v>5.2923143118377876E-2</v>
      </c>
      <c r="O35" s="5">
        <f t="shared" si="53"/>
        <v>3.6012031209113997E-2</v>
      </c>
      <c r="P35" s="5">
        <f t="shared" si="53"/>
        <v>0.27536989164512399</v>
      </c>
      <c r="Q35" s="5">
        <f t="shared" si="53"/>
        <v>0.19648562061058297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0.99392097264437695</v>
      </c>
      <c r="AD35" s="5">
        <f t="shared" si="52"/>
        <v>-0.4087675535846268</v>
      </c>
      <c r="AE35" s="5">
        <f t="shared" si="52"/>
        <v>7.6055941870458632</v>
      </c>
      <c r="AF35" s="5">
        <f t="shared" si="52"/>
        <v>0.19104255377100679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1.2844885166726608E-5</v>
      </c>
      <c r="K36" s="5">
        <f t="shared" si="53"/>
        <v>3.7138720171496265E-4</v>
      </c>
      <c r="L36" s="5">
        <f t="shared" si="53"/>
        <v>4.45073563318597E-4</v>
      </c>
      <c r="M36" s="5">
        <f t="shared" si="53"/>
        <v>1.0984402965993354E-3</v>
      </c>
      <c r="N36" s="5">
        <f t="shared" si="53"/>
        <v>1.2834742302821687E-3</v>
      </c>
      <c r="O36" s="5">
        <f t="shared" si="53"/>
        <v>7.315515363989093E-5</v>
      </c>
      <c r="P36" s="5">
        <f t="shared" si="53"/>
        <v>6.779305068728092E-2</v>
      </c>
      <c r="Q36" s="5">
        <f t="shared" si="53"/>
        <v>7.1696994115241802E-2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30.599999999999998</v>
      </c>
      <c r="AA36" s="5">
        <f t="shared" si="49"/>
        <v>0.22784810126582281</v>
      </c>
      <c r="AB36" s="5">
        <f t="shared" si="50"/>
        <v>1.7680412371134022</v>
      </c>
      <c r="AC36" s="5">
        <f t="shared" si="51"/>
        <v>-2.2346368715083817E-2</v>
      </c>
      <c r="AD36" s="5">
        <f t="shared" si="52"/>
        <v>-0.95047619047619047</v>
      </c>
      <c r="AE36" s="5">
        <f t="shared" si="52"/>
        <v>1041.9230769230769</v>
      </c>
      <c r="AF36" s="5">
        <f t="shared" si="52"/>
        <v>0.7653414957958401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0.93196644920782856</v>
      </c>
      <c r="D37" s="5">
        <f t="shared" si="53"/>
        <v>0.94905841103016764</v>
      </c>
      <c r="E37" s="5">
        <f t="shared" si="53"/>
        <v>0.88866801117797201</v>
      </c>
      <c r="F37" s="5">
        <f t="shared" si="53"/>
        <v>0.52124055251498569</v>
      </c>
      <c r="G37" s="5">
        <f t="shared" si="53"/>
        <v>0.4973221117061975</v>
      </c>
      <c r="H37" s="5">
        <f t="shared" si="53"/>
        <v>0.50532130334322123</v>
      </c>
      <c r="I37" s="5">
        <f t="shared" si="53"/>
        <v>0.20259257566756539</v>
      </c>
      <c r="J37" s="5">
        <f t="shared" si="53"/>
        <v>0.43929507270204998</v>
      </c>
      <c r="K37" s="5">
        <f t="shared" si="53"/>
        <v>0.39254216890125798</v>
      </c>
      <c r="L37" s="5">
        <f t="shared" si="53"/>
        <v>0.35560001192980689</v>
      </c>
      <c r="M37" s="5">
        <f t="shared" si="53"/>
        <v>0.34364612631040653</v>
      </c>
      <c r="N37" s="5">
        <f t="shared" si="53"/>
        <v>0.25180542041726356</v>
      </c>
      <c r="O37" s="5">
        <f t="shared" si="53"/>
        <v>0.28980695480418334</v>
      </c>
      <c r="P37" s="5">
        <f t="shared" si="53"/>
        <v>0.24501102549614731</v>
      </c>
      <c r="Q37" s="5">
        <f t="shared" si="53"/>
        <v>0.14827973046040108</v>
      </c>
      <c r="S37" s="5">
        <f t="shared" si="41"/>
        <v>0.86206896551724133</v>
      </c>
      <c r="T37" s="5">
        <f t="shared" si="42"/>
        <v>0.45370370370370372</v>
      </c>
      <c r="U37" s="5">
        <f t="shared" si="43"/>
        <v>-1.9108280254777069E-2</v>
      </c>
      <c r="V37" s="5">
        <f t="shared" si="44"/>
        <v>1.2987012987012988E-2</v>
      </c>
      <c r="W37" s="5">
        <f t="shared" si="45"/>
        <v>-0.16025641025641027</v>
      </c>
      <c r="X37" s="5">
        <f t="shared" si="46"/>
        <v>1.5267175572519083E-2</v>
      </c>
      <c r="Y37" s="5">
        <f t="shared" si="47"/>
        <v>0.2857142857142857</v>
      </c>
      <c r="Z37" s="5">
        <f t="shared" si="48"/>
        <v>-2.3391812865497075E-2</v>
      </c>
      <c r="AA37" s="5">
        <f t="shared" si="49"/>
        <v>-7.1856287425149698E-2</v>
      </c>
      <c r="AB37" s="5">
        <f t="shared" si="50"/>
        <v>8.387096774193549E-2</v>
      </c>
      <c r="AC37" s="5">
        <f t="shared" si="51"/>
        <v>-0.38690476190476192</v>
      </c>
      <c r="AD37" s="5">
        <f t="shared" si="52"/>
        <v>0</v>
      </c>
      <c r="AE37" s="5">
        <f t="shared" si="52"/>
        <v>-4.8543689320388349E-2</v>
      </c>
      <c r="AF37" s="5">
        <f t="shared" si="52"/>
        <v>1.020408163265306E-2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0</v>
      </c>
      <c r="F38" s="5">
        <f t="shared" si="53"/>
        <v>0</v>
      </c>
      <c r="G38" s="5">
        <f t="shared" si="53"/>
        <v>1.1186559551134916E-2</v>
      </c>
      <c r="H38" s="5">
        <f t="shared" si="53"/>
        <v>7.4988138450322291E-3</v>
      </c>
      <c r="I38" s="5">
        <f t="shared" si="53"/>
        <v>6.2179164953007661E-3</v>
      </c>
      <c r="J38" s="5">
        <f t="shared" si="53"/>
        <v>1.3119765709294557E-2</v>
      </c>
      <c r="K38" s="5">
        <f t="shared" si="53"/>
        <v>7.998928148329228E-3</v>
      </c>
      <c r="L38" s="5">
        <f t="shared" si="53"/>
        <v>5.157347269794877E-3</v>
      </c>
      <c r="M38" s="5">
        <f t="shared" si="53"/>
        <v>6.92201482996676E-3</v>
      </c>
      <c r="N38" s="5">
        <f t="shared" si="53"/>
        <v>5.9822122695246983E-3</v>
      </c>
      <c r="O38" s="5">
        <f t="shared" si="53"/>
        <v>1.1969308599388308E-2</v>
      </c>
      <c r="P38" s="5">
        <f t="shared" si="53"/>
        <v>2.518113315099179E-2</v>
      </c>
      <c r="Q38" s="5">
        <f t="shared" si="53"/>
        <v>1.4183929772323214E-2</v>
      </c>
      <c r="S38" s="5">
        <f t="shared" si="41"/>
        <v>0</v>
      </c>
      <c r="T38" s="5">
        <f t="shared" si="42"/>
        <v>0</v>
      </c>
      <c r="U38" s="5">
        <f t="shared" si="43"/>
        <v>0</v>
      </c>
      <c r="V38" s="5">
        <f t="shared" si="44"/>
        <v>0</v>
      </c>
      <c r="W38" s="5">
        <f t="shared" si="45"/>
        <v>-0.44599601025933316</v>
      </c>
      <c r="X38" s="5">
        <f t="shared" si="46"/>
        <v>1.0997942386831276</v>
      </c>
      <c r="Y38" s="5">
        <f t="shared" si="47"/>
        <v>0.25110240078392954</v>
      </c>
      <c r="Z38" s="5">
        <f t="shared" si="48"/>
        <v>-0.33365968278832975</v>
      </c>
      <c r="AA38" s="5">
        <f t="shared" si="49"/>
        <v>-0.33940640611225381</v>
      </c>
      <c r="AB38" s="5">
        <f t="shared" si="50"/>
        <v>0.50533807829181476</v>
      </c>
      <c r="AC38" s="5">
        <f t="shared" si="51"/>
        <v>-0.27689125295508271</v>
      </c>
      <c r="AD38" s="5">
        <f t="shared" si="52"/>
        <v>0.7384552513281567</v>
      </c>
      <c r="AE38" s="5">
        <f t="shared" si="52"/>
        <v>1.3676539727315469</v>
      </c>
      <c r="AF38" s="5">
        <f t="shared" si="52"/>
        <v>-5.9769658459094377E-2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8.4904587055220249E-2</v>
      </c>
      <c r="F39" s="5">
        <f t="shared" si="53"/>
        <v>9.4771009548179214E-2</v>
      </c>
      <c r="G39" s="5">
        <f t="shared" si="53"/>
        <v>0.11476664116296866</v>
      </c>
      <c r="H39" s="5">
        <f t="shared" si="53"/>
        <v>0</v>
      </c>
      <c r="I39" s="5">
        <f t="shared" si="53"/>
        <v>0</v>
      </c>
      <c r="J39" s="5">
        <f t="shared" si="53"/>
        <v>2.5689770333453214E-3</v>
      </c>
      <c r="K39" s="5">
        <f t="shared" si="53"/>
        <v>0</v>
      </c>
      <c r="L39" s="5">
        <f t="shared" si="53"/>
        <v>0</v>
      </c>
      <c r="M39" s="5">
        <f t="shared" si="53"/>
        <v>0</v>
      </c>
      <c r="N39" s="5">
        <f t="shared" si="53"/>
        <v>0</v>
      </c>
      <c r="O39" s="5">
        <f t="shared" si="53"/>
        <v>0</v>
      </c>
      <c r="P39" s="5">
        <f t="shared" si="53"/>
        <v>0</v>
      </c>
      <c r="Q39" s="5">
        <f t="shared" si="53"/>
        <v>0</v>
      </c>
      <c r="S39" s="5">
        <f t="shared" si="41"/>
        <v>0</v>
      </c>
      <c r="T39" s="5">
        <f t="shared" si="42"/>
        <v>0</v>
      </c>
      <c r="U39" s="5">
        <f t="shared" si="43"/>
        <v>0.8666666666666667</v>
      </c>
      <c r="V39" s="5">
        <f t="shared" si="44"/>
        <v>0.2857142857142857</v>
      </c>
      <c r="W39" s="5">
        <f t="shared" si="45"/>
        <v>-1</v>
      </c>
      <c r="X39" s="5">
        <f t="shared" si="46"/>
        <v>0</v>
      </c>
      <c r="Y39" s="5">
        <f t="shared" si="47"/>
        <v>0</v>
      </c>
      <c r="Z39" s="5">
        <f t="shared" si="48"/>
        <v>-1</v>
      </c>
      <c r="AA39" s="5">
        <f t="shared" si="49"/>
        <v>0</v>
      </c>
      <c r="AB39" s="5">
        <f t="shared" si="50"/>
        <v>0</v>
      </c>
      <c r="AC39" s="5">
        <f t="shared" si="51"/>
        <v>0</v>
      </c>
      <c r="AD39" s="5">
        <f t="shared" si="52"/>
        <v>0</v>
      </c>
      <c r="AE39" s="5">
        <f t="shared" si="52"/>
        <v>0</v>
      </c>
      <c r="AF39" s="5">
        <f t="shared" si="52"/>
        <v>0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0.29785174429427752</v>
      </c>
      <c r="G40" s="5">
        <f t="shared" si="53"/>
        <v>0.28372864065289471</v>
      </c>
      <c r="H40" s="5">
        <f t="shared" si="53"/>
        <v>0.35488213669905611</v>
      </c>
      <c r="I40" s="5">
        <f t="shared" si="53"/>
        <v>0.13709272037654802</v>
      </c>
      <c r="J40" s="5">
        <f t="shared" si="53"/>
        <v>0.20038020860093508</v>
      </c>
      <c r="K40" s="5">
        <f t="shared" si="53"/>
        <v>0.17864194512871623</v>
      </c>
      <c r="L40" s="5">
        <f t="shared" si="53"/>
        <v>0.18124129640293382</v>
      </c>
      <c r="M40" s="5">
        <f t="shared" si="53"/>
        <v>0.23318844285349016</v>
      </c>
      <c r="N40" s="5">
        <f t="shared" si="53"/>
        <v>0.22735829222141271</v>
      </c>
      <c r="O40" s="5">
        <f t="shared" si="53"/>
        <v>0.23353375969657489</v>
      </c>
      <c r="P40" s="5">
        <f t="shared" si="53"/>
        <v>0</v>
      </c>
      <c r="Q40" s="5">
        <f t="shared" si="53"/>
        <v>0.14378640529493436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1.1363636363636364E-2</v>
      </c>
      <c r="W40" s="5">
        <f t="shared" si="45"/>
        <v>3.3707865168539325E-2</v>
      </c>
      <c r="X40" s="5">
        <f t="shared" si="46"/>
        <v>-2.1739130434782608E-2</v>
      </c>
      <c r="Y40" s="5">
        <f t="shared" si="47"/>
        <v>-0.13333333333333333</v>
      </c>
      <c r="Z40" s="5">
        <f t="shared" si="48"/>
        <v>-2.564102564102564E-2</v>
      </c>
      <c r="AA40" s="5">
        <f t="shared" si="49"/>
        <v>3.9473684210526314E-2</v>
      </c>
      <c r="AB40" s="5">
        <f t="shared" si="50"/>
        <v>0.44303797468354428</v>
      </c>
      <c r="AC40" s="5">
        <f t="shared" si="51"/>
        <v>-0.18421052631578946</v>
      </c>
      <c r="AD40" s="5">
        <f t="shared" si="52"/>
        <v>-0.10752688172043011</v>
      </c>
      <c r="AE40" s="5">
        <f t="shared" si="52"/>
        <v>-1</v>
      </c>
      <c r="AF40" s="5">
        <f t="shared" si="52"/>
        <v>0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1.0396246424783881E-2</v>
      </c>
      <c r="D41" s="5">
        <f t="shared" si="53"/>
        <v>1.8603302371767268E-2</v>
      </c>
      <c r="E41" s="5">
        <f t="shared" si="53"/>
        <v>0</v>
      </c>
      <c r="F41" s="5">
        <f t="shared" si="53"/>
        <v>1.0712508757856686E-2</v>
      </c>
      <c r="G41" s="5">
        <f t="shared" si="53"/>
        <v>7.5714103545014037E-3</v>
      </c>
      <c r="H41" s="5">
        <f t="shared" si="53"/>
        <v>1.9684386343209601E-2</v>
      </c>
      <c r="I41" s="5">
        <f t="shared" si="53"/>
        <v>6.059498240643421E-3</v>
      </c>
      <c r="J41" s="5">
        <f t="shared" si="53"/>
        <v>2.9312027950470121E-3</v>
      </c>
      <c r="K41" s="5">
        <f t="shared" si="53"/>
        <v>2.9539385847797063E-2</v>
      </c>
      <c r="L41" s="5">
        <f t="shared" si="53"/>
        <v>3.622761153795858E-2</v>
      </c>
      <c r="M41" s="5">
        <f t="shared" si="53"/>
        <v>3.335003835336231E-2</v>
      </c>
      <c r="N41" s="5">
        <f t="shared" si="53"/>
        <v>3.9765698723370956E-2</v>
      </c>
      <c r="O41" s="5">
        <f t="shared" si="53"/>
        <v>1.6324853900717199E-2</v>
      </c>
      <c r="P41" s="5">
        <f t="shared" si="53"/>
        <v>2.9826342185398343E-3</v>
      </c>
      <c r="Q41" s="5">
        <f t="shared" si="53"/>
        <v>1.6430592355056563E-3</v>
      </c>
      <c r="S41" s="5">
        <f t="shared" si="41"/>
        <v>2.2720247295208655</v>
      </c>
      <c r="T41" s="5">
        <f t="shared" si="42"/>
        <v>-1</v>
      </c>
      <c r="U41" s="5">
        <f t="shared" si="43"/>
        <v>0</v>
      </c>
      <c r="V41" s="5">
        <f t="shared" si="44"/>
        <v>-0.2496050552922591</v>
      </c>
      <c r="W41" s="5">
        <f t="shared" si="45"/>
        <v>1.1486315789473682</v>
      </c>
      <c r="X41" s="5">
        <f t="shared" si="46"/>
        <v>-0.22045855379188714</v>
      </c>
      <c r="Y41" s="5">
        <f t="shared" si="47"/>
        <v>-0.71317244846656613</v>
      </c>
      <c r="Z41" s="5">
        <f t="shared" si="48"/>
        <v>10.014022787028923</v>
      </c>
      <c r="AA41" s="5">
        <f t="shared" si="49"/>
        <v>0.25654491923291162</v>
      </c>
      <c r="AB41" s="5">
        <f t="shared" si="50"/>
        <v>3.2486859603571533E-2</v>
      </c>
      <c r="AC41" s="5">
        <f t="shared" si="51"/>
        <v>-2.3307163886163063E-3</v>
      </c>
      <c r="AD41" s="5">
        <f t="shared" si="52"/>
        <v>-0.64330505348579858</v>
      </c>
      <c r="AE41" s="5">
        <f t="shared" si="52"/>
        <v>-0.79438124784557052</v>
      </c>
      <c r="AF41" s="5">
        <f t="shared" si="52"/>
        <v>-8.0469404861693281E-2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0</v>
      </c>
      <c r="D42" s="5">
        <f t="shared" si="53"/>
        <v>0</v>
      </c>
      <c r="E42" s="5">
        <f t="shared" si="53"/>
        <v>0</v>
      </c>
      <c r="F42" s="5">
        <f t="shared" si="53"/>
        <v>0</v>
      </c>
      <c r="G42" s="5">
        <f t="shared" si="53"/>
        <v>0</v>
      </c>
      <c r="H42" s="5">
        <f t="shared" si="53"/>
        <v>0</v>
      </c>
      <c r="I42" s="5">
        <f t="shared" si="53"/>
        <v>0</v>
      </c>
      <c r="J42" s="5">
        <f t="shared" si="53"/>
        <v>0</v>
      </c>
      <c r="K42" s="5">
        <f t="shared" si="53"/>
        <v>0</v>
      </c>
      <c r="L42" s="5">
        <f t="shared" si="53"/>
        <v>0</v>
      </c>
      <c r="M42" s="5">
        <f t="shared" si="53"/>
        <v>0</v>
      </c>
      <c r="N42" s="5">
        <f t="shared" si="53"/>
        <v>0</v>
      </c>
      <c r="O42" s="5">
        <f t="shared" si="53"/>
        <v>0</v>
      </c>
      <c r="P42" s="5">
        <f t="shared" si="53"/>
        <v>3.4951572820776937E-3</v>
      </c>
      <c r="Q42" s="5">
        <f t="shared" si="53"/>
        <v>6.1918020780131113E-3</v>
      </c>
      <c r="S42" s="5">
        <f t="shared" si="41"/>
        <v>0</v>
      </c>
      <c r="T42" s="5">
        <f t="shared" si="42"/>
        <v>0</v>
      </c>
      <c r="U42" s="5">
        <f t="shared" si="43"/>
        <v>0</v>
      </c>
      <c r="V42" s="5">
        <f t="shared" si="44"/>
        <v>0</v>
      </c>
      <c r="W42" s="5">
        <f t="shared" si="45"/>
        <v>0</v>
      </c>
      <c r="X42" s="5">
        <f t="shared" si="46"/>
        <v>0</v>
      </c>
      <c r="Y42" s="5">
        <f t="shared" si="47"/>
        <v>0</v>
      </c>
      <c r="Z42" s="5">
        <f t="shared" si="48"/>
        <v>0</v>
      </c>
      <c r="AA42" s="5">
        <f t="shared" si="49"/>
        <v>0</v>
      </c>
      <c r="AB42" s="5">
        <f t="shared" si="50"/>
        <v>0</v>
      </c>
      <c r="AC42" s="5">
        <f t="shared" si="51"/>
        <v>0</v>
      </c>
      <c r="AD42" s="5">
        <f t="shared" si="52"/>
        <v>0</v>
      </c>
      <c r="AE42" s="5">
        <f t="shared" si="52"/>
        <v>0</v>
      </c>
      <c r="AF42" s="5">
        <f t="shared" si="52"/>
        <v>1.9570815450643777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7.8735096571006208E-4</v>
      </c>
      <c r="D43" s="5">
        <f t="shared" si="53"/>
        <v>1.8453913547808817E-4</v>
      </c>
      <c r="E43" s="5">
        <f t="shared" si="53"/>
        <v>6.1697333260126718E-5</v>
      </c>
      <c r="F43" s="5">
        <f t="shared" si="53"/>
        <v>0</v>
      </c>
      <c r="G43" s="5">
        <f t="shared" si="53"/>
        <v>0</v>
      </c>
      <c r="H43" s="5">
        <f t="shared" si="53"/>
        <v>0</v>
      </c>
      <c r="I43" s="5">
        <f t="shared" si="53"/>
        <v>0</v>
      </c>
      <c r="J43" s="5">
        <f t="shared" si="53"/>
        <v>0</v>
      </c>
      <c r="K43" s="5">
        <f t="shared" si="53"/>
        <v>0</v>
      </c>
      <c r="L43" s="5">
        <f t="shared" si="53"/>
        <v>0</v>
      </c>
      <c r="M43" s="5">
        <f t="shared" si="53"/>
        <v>0</v>
      </c>
      <c r="N43" s="5">
        <f t="shared" si="53"/>
        <v>0</v>
      </c>
      <c r="O43" s="5">
        <f t="shared" si="53"/>
        <v>0</v>
      </c>
      <c r="P43" s="5">
        <f t="shared" si="53"/>
        <v>0</v>
      </c>
      <c r="Q43" s="5">
        <f t="shared" si="53"/>
        <v>0</v>
      </c>
      <c r="S43" s="5">
        <f t="shared" si="41"/>
        <v>-0.5714285714285714</v>
      </c>
      <c r="T43" s="5">
        <f t="shared" si="42"/>
        <v>-0.48095238095238096</v>
      </c>
      <c r="U43" s="5">
        <f t="shared" si="43"/>
        <v>-1</v>
      </c>
      <c r="V43" s="5">
        <f t="shared" si="44"/>
        <v>0</v>
      </c>
      <c r="W43" s="5">
        <f t="shared" si="45"/>
        <v>0</v>
      </c>
      <c r="X43" s="5">
        <f t="shared" si="46"/>
        <v>0</v>
      </c>
      <c r="Y43" s="5">
        <f t="shared" si="47"/>
        <v>0</v>
      </c>
      <c r="Z43" s="5">
        <f t="shared" si="48"/>
        <v>0</v>
      </c>
      <c r="AA43" s="5">
        <f t="shared" si="49"/>
        <v>0</v>
      </c>
      <c r="AB43" s="5">
        <f t="shared" si="50"/>
        <v>0</v>
      </c>
      <c r="AC43" s="5">
        <f t="shared" si="51"/>
        <v>0</v>
      </c>
      <c r="AD43" s="5">
        <f t="shared" si="52"/>
        <v>0</v>
      </c>
      <c r="AE43" s="5">
        <f t="shared" si="52"/>
        <v>0</v>
      </c>
      <c r="AF43" s="5">
        <f t="shared" si="52"/>
        <v>0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</v>
      </c>
      <c r="M44" s="5">
        <f t="shared" si="53"/>
        <v>0</v>
      </c>
      <c r="N44" s="5">
        <f t="shared" si="53"/>
        <v>0</v>
      </c>
      <c r="O44" s="5">
        <f t="shared" si="53"/>
        <v>1.9695618287662944E-2</v>
      </c>
      <c r="P44" s="5">
        <f t="shared" si="53"/>
        <v>4.2501912586066372E-2</v>
      </c>
      <c r="Q44" s="5">
        <f t="shared" si="53"/>
        <v>6.5902102426844925E-2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0</v>
      </c>
      <c r="AD44" s="5">
        <f t="shared" si="52"/>
        <v>0</v>
      </c>
      <c r="AE44" s="5">
        <f t="shared" si="52"/>
        <v>1.4285714285714286</v>
      </c>
      <c r="AF44" s="5">
        <f t="shared" si="52"/>
        <v>1.588235294117647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</v>
      </c>
      <c r="D49" s="13">
        <f t="shared" ref="D49:Q49" si="57">SUM(D29:D48)</f>
        <v>0.99999999999999989</v>
      </c>
      <c r="E49" s="13">
        <f t="shared" si="57"/>
        <v>1</v>
      </c>
      <c r="F49" s="13">
        <f t="shared" si="57"/>
        <v>1</v>
      </c>
      <c r="G49" s="13">
        <f t="shared" si="57"/>
        <v>1.0000000000000002</v>
      </c>
      <c r="H49" s="13">
        <f t="shared" si="57"/>
        <v>1.0000000000000002</v>
      </c>
      <c r="I49" s="13">
        <f t="shared" si="57"/>
        <v>1</v>
      </c>
      <c r="J49" s="13">
        <f t="shared" si="57"/>
        <v>0.99999999999999978</v>
      </c>
      <c r="K49" s="13">
        <f t="shared" si="57"/>
        <v>1</v>
      </c>
      <c r="L49" s="13">
        <f t="shared" si="57"/>
        <v>1</v>
      </c>
      <c r="M49" s="13">
        <f t="shared" si="57"/>
        <v>1</v>
      </c>
      <c r="N49" s="13">
        <f t="shared" si="57"/>
        <v>0.99999999999999978</v>
      </c>
      <c r="O49" s="13">
        <f t="shared" si="57"/>
        <v>0.99999999999999989</v>
      </c>
      <c r="P49" s="13">
        <f t="shared" si="57"/>
        <v>1</v>
      </c>
      <c r="Q49" s="13">
        <f t="shared" si="57"/>
        <v>0.99999999999999989</v>
      </c>
      <c r="S49" s="6">
        <f t="shared" si="41"/>
        <v>0.8285342417328152</v>
      </c>
      <c r="T49" s="7">
        <f t="shared" si="42"/>
        <v>0.55249171770784788</v>
      </c>
      <c r="U49" s="7">
        <f t="shared" si="43"/>
        <v>0.67233168939185139</v>
      </c>
      <c r="V49" s="7">
        <f t="shared" si="44"/>
        <v>6.1706081252601762E-2</v>
      </c>
      <c r="W49" s="7">
        <f t="shared" si="45"/>
        <v>-0.17354947717419017</v>
      </c>
      <c r="X49" s="7">
        <f t="shared" si="46"/>
        <v>1.532354064364819</v>
      </c>
      <c r="Y49" s="7">
        <f t="shared" si="47"/>
        <v>-0.40705875184694351</v>
      </c>
      <c r="Z49" s="7">
        <f t="shared" si="48"/>
        <v>9.2925037250166889E-2</v>
      </c>
      <c r="AA49" s="7">
        <f t="shared" si="49"/>
        <v>2.4565618007107985E-2</v>
      </c>
      <c r="AB49" s="7">
        <f t="shared" si="50"/>
        <v>0.12157390859473763</v>
      </c>
      <c r="AC49" s="7">
        <f t="shared" si="51"/>
        <v>-0.16329122986448469</v>
      </c>
      <c r="AD49" s="7">
        <f t="shared" si="55"/>
        <v>-0.1311270615040851</v>
      </c>
      <c r="AE49" s="7">
        <f t="shared" si="55"/>
        <v>0.12541325627657143</v>
      </c>
      <c r="AF49" s="7">
        <f t="shared" si="55"/>
        <v>0.66921761479266562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INPUT!B136</f>
        <v>IS_INT_EXPENSE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2.319</v>
      </c>
      <c r="J61">
        <v>99.111999999999995</v>
      </c>
      <c r="K61">
        <v>150.73400000000001</v>
      </c>
      <c r="L61">
        <v>131.892</v>
      </c>
      <c r="M61">
        <v>48.078000000000003</v>
      </c>
      <c r="N61">
        <v>70.284000000000006</v>
      </c>
      <c r="O61">
        <v>78.03</v>
      </c>
      <c r="P61">
        <v>71.831999999999994</v>
      </c>
      <c r="Q61">
        <v>70.814999999999998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 t="s">
        <v>73</v>
      </c>
      <c r="D63" t="s">
        <v>73</v>
      </c>
      <c r="E63" t="s">
        <v>73</v>
      </c>
      <c r="F63">
        <v>16.898</v>
      </c>
      <c r="G63">
        <v>21.684000000000001</v>
      </c>
      <c r="H63">
        <v>25.791</v>
      </c>
      <c r="I63">
        <v>30.065999999999999</v>
      </c>
      <c r="J63">
        <v>31.864000000000001</v>
      </c>
      <c r="K63" t="s">
        <v>73</v>
      </c>
      <c r="L63" t="s">
        <v>73</v>
      </c>
      <c r="M63" t="s">
        <v>73</v>
      </c>
      <c r="N63" t="s">
        <v>73</v>
      </c>
      <c r="O63" t="s">
        <v>73</v>
      </c>
      <c r="P63" t="s">
        <v>73</v>
      </c>
      <c r="Q63" t="s">
        <v>73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390.3</v>
      </c>
      <c r="J65" t="s">
        <v>73</v>
      </c>
      <c r="K65" t="s">
        <v>73</v>
      </c>
      <c r="L65" t="s">
        <v>73</v>
      </c>
      <c r="M65" t="s">
        <v>73</v>
      </c>
      <c r="N65" t="s">
        <v>73</v>
      </c>
      <c r="O65" t="s">
        <v>73</v>
      </c>
      <c r="P65" t="s">
        <v>73</v>
      </c>
      <c r="Q65" t="s">
        <v>73</v>
      </c>
    </row>
    <row r="66" spans="1:17" x14ac:dyDescent="0.35">
      <c r="C66" s="18" t="str">
        <f>_xll.BDH($B67,$B$55,$C$56,$C$57,"Period",$C$58,"Currency",$C$59,"Direction","H")</f>
        <v>#N/A N/A</v>
      </c>
    </row>
    <row r="67" spans="1:17" x14ac:dyDescent="0.35">
      <c r="A67">
        <v>4</v>
      </c>
      <c r="B67" t="str">
        <f>INPUT!B67</f>
        <v>CSRA US Equity</v>
      </c>
      <c r="C67" s="1"/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3.5380000000000003</v>
      </c>
      <c r="D69">
        <v>3.6589999999999998</v>
      </c>
      <c r="E69">
        <v>4.6580000000000004</v>
      </c>
      <c r="F69">
        <v>5.3860000000000001</v>
      </c>
      <c r="G69">
        <v>5.1120000000000001</v>
      </c>
      <c r="H69">
        <v>3.403</v>
      </c>
      <c r="I69">
        <v>2.7450000000000001</v>
      </c>
      <c r="J69">
        <v>2.0310000000000001</v>
      </c>
      <c r="K69">
        <v>1.7549999999999999</v>
      </c>
      <c r="L69">
        <v>1.4610000000000001</v>
      </c>
      <c r="M69">
        <v>1.55</v>
      </c>
      <c r="N69">
        <v>3.427</v>
      </c>
      <c r="O69">
        <v>4.0839999999999996</v>
      </c>
      <c r="P69">
        <v>4.4000000000000004</v>
      </c>
      <c r="Q69">
        <v>11.199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13.815</v>
      </c>
      <c r="L71">
        <v>50.296999999999997</v>
      </c>
      <c r="M71">
        <v>126.16500000000001</v>
      </c>
      <c r="N71">
        <v>98.448999999999998</v>
      </c>
      <c r="O71">
        <v>57.414000000000001</v>
      </c>
      <c r="P71">
        <v>58.828000000000003</v>
      </c>
      <c r="Q71">
        <v>152.88800000000001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10.856999999999999</v>
      </c>
      <c r="N73">
        <v>21.648</v>
      </c>
      <c r="O73">
        <v>12.798999999999999</v>
      </c>
      <c r="P73">
        <v>110.143</v>
      </c>
      <c r="Q73">
        <v>131.185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>
        <v>5.0000000000000001E-3</v>
      </c>
      <c r="K75">
        <v>0.158</v>
      </c>
      <c r="L75">
        <v>0.19400000000000001</v>
      </c>
      <c r="M75">
        <v>0.53700000000000003</v>
      </c>
      <c r="N75">
        <v>0.52500000000000002</v>
      </c>
      <c r="O75">
        <v>2.5999999999999999E-2</v>
      </c>
      <c r="P75">
        <v>27.116</v>
      </c>
      <c r="Q75">
        <v>47.869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58</v>
      </c>
      <c r="D77">
        <v>108</v>
      </c>
      <c r="E77">
        <v>157</v>
      </c>
      <c r="F77">
        <v>154</v>
      </c>
      <c r="G77">
        <v>156</v>
      </c>
      <c r="H77">
        <v>131</v>
      </c>
      <c r="I77">
        <v>133</v>
      </c>
      <c r="J77">
        <v>171</v>
      </c>
      <c r="K77">
        <v>167</v>
      </c>
      <c r="L77">
        <v>155</v>
      </c>
      <c r="M77">
        <v>168</v>
      </c>
      <c r="N77">
        <v>103</v>
      </c>
      <c r="O77">
        <v>103</v>
      </c>
      <c r="P77">
        <v>98</v>
      </c>
      <c r="Q77">
        <v>99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0</v>
      </c>
      <c r="F79">
        <v>0</v>
      </c>
      <c r="G79">
        <v>3.5089999999999999</v>
      </c>
      <c r="H79">
        <v>1.944</v>
      </c>
      <c r="I79">
        <v>4.0819999999999999</v>
      </c>
      <c r="J79">
        <v>5.1070000000000002</v>
      </c>
      <c r="K79">
        <v>3.403</v>
      </c>
      <c r="L79">
        <v>2.2480000000000002</v>
      </c>
      <c r="M79">
        <v>3.3839999999999999</v>
      </c>
      <c r="N79">
        <v>2.4470000000000001</v>
      </c>
      <c r="O79">
        <v>4.2539999999999996</v>
      </c>
      <c r="P79">
        <v>10.071999999999999</v>
      </c>
      <c r="Q79">
        <v>9.4700000000000006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15</v>
      </c>
      <c r="F81">
        <v>28</v>
      </c>
      <c r="G81">
        <v>36</v>
      </c>
      <c r="H81">
        <v>0</v>
      </c>
      <c r="I81" t="s">
        <v>73</v>
      </c>
      <c r="J81">
        <v>1</v>
      </c>
      <c r="K81" t="s">
        <v>73</v>
      </c>
      <c r="L81" t="s">
        <v>73</v>
      </c>
      <c r="M81" t="s">
        <v>73</v>
      </c>
      <c r="N81" t="s">
        <v>73</v>
      </c>
      <c r="O81" t="s">
        <v>73</v>
      </c>
      <c r="P81" t="s">
        <v>73</v>
      </c>
      <c r="Q81" t="s">
        <v>73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88</v>
      </c>
      <c r="G83">
        <v>89</v>
      </c>
      <c r="H83">
        <v>92</v>
      </c>
      <c r="I83">
        <v>90</v>
      </c>
      <c r="J83">
        <v>78</v>
      </c>
      <c r="K83">
        <v>76</v>
      </c>
      <c r="L83">
        <v>79</v>
      </c>
      <c r="M83">
        <v>114</v>
      </c>
      <c r="N83">
        <v>93</v>
      </c>
      <c r="O83">
        <v>83</v>
      </c>
      <c r="P83" t="s">
        <v>73</v>
      </c>
      <c r="Q83">
        <v>96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0.64700000000000002</v>
      </c>
      <c r="D85">
        <v>2.117</v>
      </c>
      <c r="E85" t="s">
        <v>73</v>
      </c>
      <c r="F85">
        <v>3.165</v>
      </c>
      <c r="G85">
        <v>2.375</v>
      </c>
      <c r="H85">
        <v>5.1029999999999998</v>
      </c>
      <c r="I85">
        <v>3.9779999999999998</v>
      </c>
      <c r="J85">
        <v>1.141</v>
      </c>
      <c r="K85">
        <v>12.567</v>
      </c>
      <c r="L85">
        <v>15.791</v>
      </c>
      <c r="M85">
        <v>16.303999999999998</v>
      </c>
      <c r="N85">
        <v>16.265999999999998</v>
      </c>
      <c r="O85">
        <v>5.8019999999999996</v>
      </c>
      <c r="P85">
        <v>1.1930000000000001</v>
      </c>
      <c r="Q85">
        <v>1.097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 t="s">
        <v>73</v>
      </c>
      <c r="D87" t="s">
        <v>73</v>
      </c>
      <c r="E87" t="s">
        <v>73</v>
      </c>
      <c r="F87" t="s">
        <v>73</v>
      </c>
      <c r="G87" t="s">
        <v>73</v>
      </c>
      <c r="H87" t="s">
        <v>73</v>
      </c>
      <c r="I87" t="s">
        <v>73</v>
      </c>
      <c r="J87" t="s">
        <v>73</v>
      </c>
      <c r="K87" t="s">
        <v>73</v>
      </c>
      <c r="L87" t="s">
        <v>73</v>
      </c>
      <c r="M87" t="s">
        <v>73</v>
      </c>
      <c r="N87" t="s">
        <v>73</v>
      </c>
      <c r="O87" t="s">
        <v>73</v>
      </c>
      <c r="P87">
        <v>1.3980000000000001</v>
      </c>
      <c r="Q87">
        <v>4.1340000000000003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4.9000000000000002E-2</v>
      </c>
      <c r="D89">
        <v>2.1000000000000001E-2</v>
      </c>
      <c r="E89">
        <v>1.09E-2</v>
      </c>
      <c r="F89">
        <v>0</v>
      </c>
      <c r="G89">
        <v>0</v>
      </c>
      <c r="H89">
        <v>0</v>
      </c>
      <c r="I89">
        <v>0</v>
      </c>
      <c r="J89">
        <v>0</v>
      </c>
      <c r="K89" t="s">
        <v>73</v>
      </c>
      <c r="L89" t="s">
        <v>73</v>
      </c>
      <c r="M89" t="s">
        <v>73</v>
      </c>
      <c r="N89" t="s">
        <v>73</v>
      </c>
      <c r="O89">
        <v>0</v>
      </c>
      <c r="P89">
        <v>0</v>
      </c>
      <c r="Q89">
        <v>0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 t="s">
        <v>73</v>
      </c>
      <c r="M91" t="s">
        <v>73</v>
      </c>
      <c r="N91" t="s">
        <v>73</v>
      </c>
      <c r="O91">
        <v>7</v>
      </c>
      <c r="P91">
        <v>17</v>
      </c>
      <c r="Q91">
        <v>44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2.81640625" bestFit="1" customWidth="1"/>
    <col min="2" max="2" width="32.453125" bestFit="1" customWidth="1"/>
    <col min="3" max="3" width="14.6328125" customWidth="1"/>
    <col min="4" max="17" width="10.453125" bestFit="1" customWidth="1"/>
    <col min="19" max="19" width="40.1796875" bestFit="1" customWidth="1"/>
    <col min="20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IS_INC_TAX_EXP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62.692999999999998</v>
      </c>
      <c r="J5" s="2">
        <f t="shared" si="3"/>
        <v>-78.256</v>
      </c>
      <c r="K5" s="2">
        <f t="shared" si="3"/>
        <v>23.574999999999999</v>
      </c>
      <c r="L5" s="2">
        <f t="shared" si="3"/>
        <v>43.37</v>
      </c>
      <c r="M5" s="2">
        <f t="shared" si="3"/>
        <v>103.919</v>
      </c>
      <c r="N5" s="2">
        <f t="shared" si="3"/>
        <v>149.25299999999999</v>
      </c>
      <c r="O5" s="2">
        <f t="shared" si="3"/>
        <v>148.59899999999999</v>
      </c>
      <c r="P5" s="2">
        <f t="shared" si="3"/>
        <v>153.34899999999999</v>
      </c>
      <c r="Q5" s="2">
        <f t="shared" si="3"/>
        <v>85.367999999999995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62.692999999999998</v>
      </c>
      <c r="Y5" s="2">
        <f t="shared" ref="Y5:Y25" si="10">J5-I5</f>
        <v>-140.94900000000001</v>
      </c>
      <c r="Z5" s="2">
        <f t="shared" ref="Z5:Z25" si="11">K5-J5</f>
        <v>101.831</v>
      </c>
      <c r="AA5" s="2">
        <f t="shared" ref="AA5:AA25" si="12">L5-K5</f>
        <v>19.794999999999998</v>
      </c>
      <c r="AB5" s="2">
        <f t="shared" ref="AB5:AB25" si="13">M5-L5</f>
        <v>60.548999999999999</v>
      </c>
      <c r="AC5" s="2">
        <f t="shared" ref="AC5:AC25" si="14">N5-M5</f>
        <v>45.333999999999989</v>
      </c>
      <c r="AD5" s="2">
        <f t="shared" ref="AD5:AF20" si="15">O5-N5</f>
        <v>-0.65399999999999636</v>
      </c>
      <c r="AE5" s="2">
        <f t="shared" si="15"/>
        <v>4.75</v>
      </c>
      <c r="AF5" s="2">
        <f t="shared" si="15"/>
        <v>-67.980999999999995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19.558</v>
      </c>
      <c r="D6" s="2">
        <f t="shared" ref="D6:Q6" si="16">IF(D63="#N/A N/A",0,D63)</f>
        <v>27.068999999999999</v>
      </c>
      <c r="E6" s="2">
        <f t="shared" si="16"/>
        <v>39.262</v>
      </c>
      <c r="F6" s="2">
        <f t="shared" si="16"/>
        <v>47.642000000000003</v>
      </c>
      <c r="G6" s="2">
        <f t="shared" si="16"/>
        <v>48.161000000000001</v>
      </c>
      <c r="H6" s="2">
        <f t="shared" si="16"/>
        <v>46.735999999999997</v>
      </c>
      <c r="I6" s="2">
        <f t="shared" si="16"/>
        <v>54.308</v>
      </c>
      <c r="J6" s="2">
        <f t="shared" si="16"/>
        <v>62.572000000000003</v>
      </c>
      <c r="K6" s="2">
        <f t="shared" si="16"/>
        <v>61.170999999999999</v>
      </c>
      <c r="L6" s="2">
        <f t="shared" si="16"/>
        <v>83.105000000000004</v>
      </c>
      <c r="M6" s="2">
        <f t="shared" si="16"/>
        <v>107.53700000000001</v>
      </c>
      <c r="N6" s="2">
        <f t="shared" si="16"/>
        <v>92.346999999999994</v>
      </c>
      <c r="O6" s="2">
        <f t="shared" si="16"/>
        <v>83.325999999999993</v>
      </c>
      <c r="P6" s="2">
        <f t="shared" si="16"/>
        <v>75.326999999999998</v>
      </c>
      <c r="Q6" s="2">
        <f t="shared" si="16"/>
        <v>80.813000000000002</v>
      </c>
      <c r="S6" s="2">
        <f t="shared" si="4"/>
        <v>7.5109999999999992</v>
      </c>
      <c r="T6" s="2">
        <f t="shared" si="5"/>
        <v>12.193000000000001</v>
      </c>
      <c r="U6" s="2">
        <f t="shared" si="6"/>
        <v>8.3800000000000026</v>
      </c>
      <c r="V6" s="2">
        <f t="shared" si="7"/>
        <v>0.51899999999999835</v>
      </c>
      <c r="W6" s="2">
        <f t="shared" si="8"/>
        <v>-1.4250000000000043</v>
      </c>
      <c r="X6" s="2">
        <f t="shared" si="9"/>
        <v>7.5720000000000027</v>
      </c>
      <c r="Y6" s="2">
        <f t="shared" si="10"/>
        <v>8.2640000000000029</v>
      </c>
      <c r="Z6" s="2">
        <f t="shared" si="11"/>
        <v>-1.4010000000000034</v>
      </c>
      <c r="AA6" s="2">
        <f t="shared" si="12"/>
        <v>21.934000000000005</v>
      </c>
      <c r="AB6" s="2">
        <f t="shared" si="13"/>
        <v>24.432000000000002</v>
      </c>
      <c r="AC6" s="2">
        <f t="shared" si="14"/>
        <v>-15.190000000000012</v>
      </c>
      <c r="AD6" s="2">
        <f t="shared" si="15"/>
        <v>-9.0210000000000008</v>
      </c>
      <c r="AE6" s="2">
        <f t="shared" si="15"/>
        <v>-7.9989999999999952</v>
      </c>
      <c r="AF6" s="2">
        <f t="shared" si="15"/>
        <v>5.4860000000000042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-12.1</v>
      </c>
      <c r="J7" s="2">
        <f t="shared" si="17"/>
        <v>-87.8</v>
      </c>
      <c r="K7" s="2">
        <f t="shared" si="17"/>
        <v>-7.8</v>
      </c>
      <c r="L7" s="2">
        <f t="shared" si="17"/>
        <v>11.2</v>
      </c>
      <c r="M7" s="2">
        <f t="shared" si="17"/>
        <v>67.099999999999994</v>
      </c>
      <c r="N7" s="2">
        <f t="shared" si="17"/>
        <v>62.7</v>
      </c>
      <c r="O7" s="2">
        <f t="shared" si="17"/>
        <v>142.80000000000001</v>
      </c>
      <c r="P7" s="2">
        <f t="shared" si="17"/>
        <v>243.9</v>
      </c>
      <c r="Q7" s="2">
        <f t="shared" si="17"/>
        <v>248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-12.1</v>
      </c>
      <c r="Y7" s="2">
        <f t="shared" si="10"/>
        <v>-75.7</v>
      </c>
      <c r="Z7" s="2">
        <f t="shared" si="11"/>
        <v>80</v>
      </c>
      <c r="AA7" s="2">
        <f t="shared" si="12"/>
        <v>19</v>
      </c>
      <c r="AB7" s="2">
        <f t="shared" si="13"/>
        <v>55.899999999999991</v>
      </c>
      <c r="AC7" s="2">
        <f t="shared" si="14"/>
        <v>-4.3999999999999915</v>
      </c>
      <c r="AD7" s="2">
        <f t="shared" si="15"/>
        <v>80.100000000000009</v>
      </c>
      <c r="AE7" s="2">
        <f t="shared" si="15"/>
        <v>101.1</v>
      </c>
      <c r="AF7" s="2">
        <f t="shared" si="15"/>
        <v>4.0999999999999943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161.83199999999999</v>
      </c>
      <c r="O8" s="2">
        <f t="shared" si="18"/>
        <v>146.55799999999999</v>
      </c>
      <c r="P8" s="2">
        <f t="shared" si="18"/>
        <v>160.99600000000001</v>
      </c>
      <c r="Q8" s="2">
        <f t="shared" si="18"/>
        <v>46.167000000000002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161.83199999999999</v>
      </c>
      <c r="AD8" s="2">
        <f t="shared" si="15"/>
        <v>-15.274000000000001</v>
      </c>
      <c r="AE8" s="2">
        <f t="shared" si="15"/>
        <v>14.438000000000017</v>
      </c>
      <c r="AF8" s="2">
        <f t="shared" si="15"/>
        <v>-114.82900000000001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11.484</v>
      </c>
      <c r="D9" s="2">
        <f t="shared" ref="D9:Q9" si="19">IF(D69="#N/A N/A",0,D69)</f>
        <v>18.513999999999999</v>
      </c>
      <c r="E9" s="2">
        <f t="shared" si="19"/>
        <v>19.393999999999998</v>
      </c>
      <c r="F9" s="2">
        <f t="shared" si="19"/>
        <v>0.45300000000000001</v>
      </c>
      <c r="G9" s="2">
        <f t="shared" si="19"/>
        <v>12.196</v>
      </c>
      <c r="H9" s="2">
        <f t="shared" si="19"/>
        <v>23.661999999999999</v>
      </c>
      <c r="I9" s="2">
        <f t="shared" si="19"/>
        <v>20.385000000000002</v>
      </c>
      <c r="J9" s="2">
        <f t="shared" si="19"/>
        <v>29.553999999999998</v>
      </c>
      <c r="K9" s="2">
        <f t="shared" si="19"/>
        <v>35.284999999999997</v>
      </c>
      <c r="L9" s="2">
        <f t="shared" si="19"/>
        <v>32.372999999999998</v>
      </c>
      <c r="M9" s="2">
        <f t="shared" si="19"/>
        <v>38.183</v>
      </c>
      <c r="N9" s="2">
        <f t="shared" si="19"/>
        <v>14.502000000000001</v>
      </c>
      <c r="O9" s="2">
        <f t="shared" si="19"/>
        <v>19.831</v>
      </c>
      <c r="P9" s="2">
        <f t="shared" si="19"/>
        <v>48.997</v>
      </c>
      <c r="Q9" s="2">
        <f t="shared" si="19"/>
        <v>-9.2119999999999997</v>
      </c>
      <c r="S9" s="2">
        <f t="shared" si="4"/>
        <v>7.0299999999999994</v>
      </c>
      <c r="T9" s="2">
        <f t="shared" si="5"/>
        <v>0.87999999999999901</v>
      </c>
      <c r="U9" s="2">
        <f t="shared" si="6"/>
        <v>-18.940999999999999</v>
      </c>
      <c r="V9" s="2">
        <f t="shared" si="7"/>
        <v>11.743</v>
      </c>
      <c r="W9" s="2">
        <f t="shared" si="8"/>
        <v>11.465999999999999</v>
      </c>
      <c r="X9" s="2">
        <f t="shared" si="9"/>
        <v>-3.2769999999999975</v>
      </c>
      <c r="Y9" s="2">
        <f t="shared" si="10"/>
        <v>9.1689999999999969</v>
      </c>
      <c r="Z9" s="2">
        <f t="shared" si="11"/>
        <v>5.7309999999999981</v>
      </c>
      <c r="AA9" s="2">
        <f t="shared" si="12"/>
        <v>-2.911999999999999</v>
      </c>
      <c r="AB9" s="2">
        <f t="shared" si="13"/>
        <v>5.8100000000000023</v>
      </c>
      <c r="AC9" s="2">
        <f t="shared" si="14"/>
        <v>-23.680999999999997</v>
      </c>
      <c r="AD9" s="2">
        <f t="shared" si="15"/>
        <v>5.3289999999999988</v>
      </c>
      <c r="AE9" s="2">
        <f t="shared" si="15"/>
        <v>29.166</v>
      </c>
      <c r="AF9" s="2">
        <f t="shared" si="15"/>
        <v>-58.209000000000003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2.5999999999999999E-2</v>
      </c>
      <c r="L10" s="2">
        <f t="shared" si="20"/>
        <v>0.126</v>
      </c>
      <c r="M10" s="2">
        <f t="shared" si="20"/>
        <v>-77.203000000000003</v>
      </c>
      <c r="N10" s="2">
        <f t="shared" si="20"/>
        <v>-3.5960000000000001</v>
      </c>
      <c r="O10" s="2">
        <f t="shared" si="20"/>
        <v>6.1859999999999999</v>
      </c>
      <c r="P10" s="2">
        <f t="shared" si="20"/>
        <v>11.342000000000001</v>
      </c>
      <c r="Q10" s="2">
        <f t="shared" si="20"/>
        <v>-109.858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2.5999999999999999E-2</v>
      </c>
      <c r="AA10" s="2">
        <f t="shared" si="12"/>
        <v>0.1</v>
      </c>
      <c r="AB10" s="2">
        <f t="shared" si="13"/>
        <v>-77.329000000000008</v>
      </c>
      <c r="AC10" s="2">
        <f t="shared" si="14"/>
        <v>73.606999999999999</v>
      </c>
      <c r="AD10" s="2">
        <f t="shared" si="15"/>
        <v>9.782</v>
      </c>
      <c r="AE10" s="2">
        <f t="shared" si="15"/>
        <v>5.1560000000000006</v>
      </c>
      <c r="AF10" s="2">
        <f t="shared" si="15"/>
        <v>-121.2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5.1559999999999997</v>
      </c>
      <c r="N11" s="2">
        <f t="shared" si="21"/>
        <v>32.584000000000003</v>
      </c>
      <c r="O11" s="2">
        <f t="shared" si="21"/>
        <v>30.637</v>
      </c>
      <c r="P11" s="2">
        <f t="shared" si="21"/>
        <v>-68.066999999999993</v>
      </c>
      <c r="Q11" s="2">
        <f t="shared" si="21"/>
        <v>-2.73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5.1559999999999997</v>
      </c>
      <c r="AC11" s="2">
        <f t="shared" si="14"/>
        <v>27.428000000000004</v>
      </c>
      <c r="AD11" s="2">
        <f t="shared" si="15"/>
        <v>-1.9470000000000027</v>
      </c>
      <c r="AE11" s="2">
        <f t="shared" si="15"/>
        <v>-98.703999999999994</v>
      </c>
      <c r="AF11" s="2">
        <f t="shared" si="15"/>
        <v>65.336999999999989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-7.0000000000000001E-3</v>
      </c>
      <c r="K12" s="2">
        <f t="shared" si="22"/>
        <v>1.2999999999999999E-2</v>
      </c>
      <c r="L12" s="2">
        <f t="shared" si="22"/>
        <v>7.0999999999999994E-2</v>
      </c>
      <c r="M12" s="2">
        <f t="shared" si="22"/>
        <v>-0.96499999999999997</v>
      </c>
      <c r="N12" s="2">
        <f t="shared" si="22"/>
        <v>-59.296999999999997</v>
      </c>
      <c r="O12" s="2">
        <f t="shared" si="22"/>
        <v>-36.654000000000003</v>
      </c>
      <c r="P12" s="2">
        <f t="shared" si="22"/>
        <v>4.09</v>
      </c>
      <c r="Q12" s="2">
        <f t="shared" si="22"/>
        <v>-8.7210000000000001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-7.0000000000000001E-3</v>
      </c>
      <c r="Z12" s="2">
        <f t="shared" si="11"/>
        <v>0.02</v>
      </c>
      <c r="AA12" s="2">
        <f t="shared" si="12"/>
        <v>5.7999999999999996E-2</v>
      </c>
      <c r="AB12" s="2">
        <f t="shared" si="13"/>
        <v>-1.036</v>
      </c>
      <c r="AC12" s="2">
        <f t="shared" si="14"/>
        <v>-58.331999999999994</v>
      </c>
      <c r="AD12" s="2">
        <f t="shared" si="15"/>
        <v>22.642999999999994</v>
      </c>
      <c r="AE12" s="2">
        <f t="shared" si="15"/>
        <v>40.744</v>
      </c>
      <c r="AF12" s="2">
        <f t="shared" si="15"/>
        <v>-12.811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533</v>
      </c>
      <c r="D13" s="2">
        <f t="shared" ref="D13:Q13" si="23">IF(D77="#N/A N/A",0,D77)</f>
        <v>375</v>
      </c>
      <c r="E13" s="2">
        <f t="shared" si="23"/>
        <v>583</v>
      </c>
      <c r="F13" s="2">
        <f t="shared" si="23"/>
        <v>621</v>
      </c>
      <c r="G13" s="2">
        <f t="shared" si="23"/>
        <v>817</v>
      </c>
      <c r="H13" s="2">
        <f t="shared" si="23"/>
        <v>967</v>
      </c>
      <c r="I13" s="2">
        <f t="shared" si="23"/>
        <v>1126</v>
      </c>
      <c r="J13" s="2">
        <f t="shared" si="23"/>
        <v>1106</v>
      </c>
      <c r="K13" s="2">
        <f t="shared" si="23"/>
        <v>1162</v>
      </c>
      <c r="L13" s="2">
        <f t="shared" si="23"/>
        <v>1166</v>
      </c>
      <c r="M13" s="2">
        <f t="shared" si="23"/>
        <v>873</v>
      </c>
      <c r="N13" s="2">
        <f t="shared" si="23"/>
        <v>1125</v>
      </c>
      <c r="O13" s="2">
        <f t="shared" si="23"/>
        <v>1129</v>
      </c>
      <c r="P13" s="2">
        <f t="shared" si="23"/>
        <v>1137</v>
      </c>
      <c r="Q13" s="2">
        <f t="shared" si="23"/>
        <v>1169</v>
      </c>
      <c r="S13" s="2">
        <f t="shared" si="4"/>
        <v>-158</v>
      </c>
      <c r="T13" s="2">
        <f t="shared" si="5"/>
        <v>208</v>
      </c>
      <c r="U13" s="2">
        <f t="shared" si="6"/>
        <v>38</v>
      </c>
      <c r="V13" s="2">
        <f t="shared" si="7"/>
        <v>196</v>
      </c>
      <c r="W13" s="2">
        <f t="shared" si="8"/>
        <v>150</v>
      </c>
      <c r="X13" s="2">
        <f t="shared" si="9"/>
        <v>159</v>
      </c>
      <c r="Y13" s="2">
        <f t="shared" si="10"/>
        <v>-20</v>
      </c>
      <c r="Z13" s="2">
        <f t="shared" si="11"/>
        <v>56</v>
      </c>
      <c r="AA13" s="2">
        <f t="shared" si="12"/>
        <v>4</v>
      </c>
      <c r="AB13" s="2">
        <f t="shared" si="13"/>
        <v>-293</v>
      </c>
      <c r="AC13" s="2">
        <f t="shared" si="14"/>
        <v>252</v>
      </c>
      <c r="AD13" s="2">
        <f t="shared" si="15"/>
        <v>4</v>
      </c>
      <c r="AE13" s="2">
        <f t="shared" si="15"/>
        <v>8</v>
      </c>
      <c r="AF13" s="2">
        <f t="shared" si="15"/>
        <v>32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2.4660000000000002</v>
      </c>
      <c r="F14" s="2">
        <f t="shared" si="24"/>
        <v>1.865</v>
      </c>
      <c r="G14" s="2">
        <f t="shared" si="24"/>
        <v>8.2100000000000009</v>
      </c>
      <c r="H14" s="2">
        <f t="shared" si="24"/>
        <v>28.542000000000002</v>
      </c>
      <c r="I14" s="2">
        <f t="shared" si="24"/>
        <v>20.75</v>
      </c>
      <c r="J14" s="2">
        <f t="shared" si="24"/>
        <v>12.625999999999999</v>
      </c>
      <c r="K14" s="2">
        <f t="shared" si="24"/>
        <v>16.510999999999999</v>
      </c>
      <c r="L14" s="2">
        <f t="shared" si="24"/>
        <v>21.895</v>
      </c>
      <c r="M14" s="2">
        <f t="shared" si="24"/>
        <v>23.835999999999999</v>
      </c>
      <c r="N14" s="2">
        <f t="shared" si="24"/>
        <v>22.896000000000001</v>
      </c>
      <c r="O14" s="2">
        <f t="shared" si="24"/>
        <v>24.12</v>
      </c>
      <c r="P14" s="2">
        <f t="shared" si="24"/>
        <v>24.231000000000002</v>
      </c>
      <c r="Q14" s="2">
        <f t="shared" si="24"/>
        <v>27.923000000000002</v>
      </c>
      <c r="S14" s="2">
        <f t="shared" si="4"/>
        <v>0</v>
      </c>
      <c r="T14" s="2">
        <f t="shared" si="5"/>
        <v>2.4660000000000002</v>
      </c>
      <c r="U14" s="2">
        <f t="shared" si="6"/>
        <v>-0.6010000000000002</v>
      </c>
      <c r="V14" s="2">
        <f t="shared" si="7"/>
        <v>6.3450000000000006</v>
      </c>
      <c r="W14" s="2">
        <f t="shared" si="8"/>
        <v>20.332000000000001</v>
      </c>
      <c r="X14" s="2">
        <f t="shared" si="9"/>
        <v>-7.7920000000000016</v>
      </c>
      <c r="Y14" s="2">
        <f t="shared" si="10"/>
        <v>-8.1240000000000006</v>
      </c>
      <c r="Z14" s="2">
        <f t="shared" si="11"/>
        <v>3.8849999999999998</v>
      </c>
      <c r="AA14" s="2">
        <f t="shared" si="12"/>
        <v>5.3840000000000003</v>
      </c>
      <c r="AB14" s="2">
        <f t="shared" si="13"/>
        <v>1.9409999999999989</v>
      </c>
      <c r="AC14" s="2">
        <f t="shared" si="14"/>
        <v>-0.93999999999999773</v>
      </c>
      <c r="AD14" s="2">
        <f t="shared" si="15"/>
        <v>1.2240000000000002</v>
      </c>
      <c r="AE14" s="2">
        <f t="shared" si="15"/>
        <v>0.11100000000000065</v>
      </c>
      <c r="AF14" s="2">
        <f t="shared" si="15"/>
        <v>3.6920000000000002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-96</v>
      </c>
      <c r="F15" s="2">
        <f t="shared" si="25"/>
        <v>182</v>
      </c>
      <c r="G15" s="2">
        <f t="shared" si="25"/>
        <v>94</v>
      </c>
      <c r="H15" s="2">
        <f t="shared" si="25"/>
        <v>138</v>
      </c>
      <c r="I15" s="2">
        <f t="shared" si="25"/>
        <v>212</v>
      </c>
      <c r="J15" s="2">
        <f t="shared" si="25"/>
        <v>168</v>
      </c>
      <c r="K15" s="2">
        <f t="shared" si="25"/>
        <v>191</v>
      </c>
      <c r="L15" s="2">
        <f t="shared" si="25"/>
        <v>32</v>
      </c>
      <c r="M15" s="2">
        <f t="shared" si="25"/>
        <v>86</v>
      </c>
      <c r="N15" s="2">
        <f t="shared" si="25"/>
        <v>129</v>
      </c>
      <c r="O15" s="2">
        <f t="shared" si="25"/>
        <v>421</v>
      </c>
      <c r="P15" s="2">
        <f t="shared" si="25"/>
        <v>86</v>
      </c>
      <c r="Q15" s="2">
        <f t="shared" si="25"/>
        <v>84</v>
      </c>
      <c r="S15" s="2">
        <f t="shared" si="4"/>
        <v>0</v>
      </c>
      <c r="T15" s="2">
        <f t="shared" si="5"/>
        <v>-96</v>
      </c>
      <c r="U15" s="2">
        <f t="shared" si="6"/>
        <v>278</v>
      </c>
      <c r="V15" s="2">
        <f t="shared" si="7"/>
        <v>-88</v>
      </c>
      <c r="W15" s="2">
        <f t="shared" si="8"/>
        <v>44</v>
      </c>
      <c r="X15" s="2">
        <f t="shared" si="9"/>
        <v>74</v>
      </c>
      <c r="Y15" s="2">
        <f t="shared" si="10"/>
        <v>-44</v>
      </c>
      <c r="Z15" s="2">
        <f t="shared" si="11"/>
        <v>23</v>
      </c>
      <c r="AA15" s="2">
        <f t="shared" si="12"/>
        <v>-159</v>
      </c>
      <c r="AB15" s="2">
        <f t="shared" si="13"/>
        <v>54</v>
      </c>
      <c r="AC15" s="2">
        <f t="shared" si="14"/>
        <v>43</v>
      </c>
      <c r="AD15" s="2">
        <f t="shared" si="15"/>
        <v>292</v>
      </c>
      <c r="AE15" s="2">
        <f t="shared" si="15"/>
        <v>-335</v>
      </c>
      <c r="AF15" s="2">
        <f t="shared" si="15"/>
        <v>-2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131</v>
      </c>
      <c r="G16" s="2">
        <f t="shared" si="26"/>
        <v>139</v>
      </c>
      <c r="H16" s="2">
        <f t="shared" si="26"/>
        <v>231</v>
      </c>
      <c r="I16" s="2">
        <f t="shared" si="26"/>
        <v>243</v>
      </c>
      <c r="J16" s="2">
        <f t="shared" si="26"/>
        <v>256</v>
      </c>
      <c r="K16" s="2">
        <f t="shared" si="26"/>
        <v>299</v>
      </c>
      <c r="L16" s="2">
        <f t="shared" si="26"/>
        <v>314</v>
      </c>
      <c r="M16" s="2">
        <f t="shared" si="26"/>
        <v>210</v>
      </c>
      <c r="N16" s="2">
        <f t="shared" si="26"/>
        <v>23</v>
      </c>
      <c r="O16" s="2">
        <f t="shared" si="26"/>
        <v>4</v>
      </c>
      <c r="P16" s="2">
        <f t="shared" si="26"/>
        <v>92</v>
      </c>
      <c r="Q16" s="2">
        <f t="shared" si="26"/>
        <v>72</v>
      </c>
      <c r="S16" s="2">
        <f t="shared" si="4"/>
        <v>0</v>
      </c>
      <c r="T16" s="2">
        <f t="shared" si="5"/>
        <v>0</v>
      </c>
      <c r="U16" s="2">
        <f t="shared" si="6"/>
        <v>131</v>
      </c>
      <c r="V16" s="2">
        <f t="shared" si="7"/>
        <v>8</v>
      </c>
      <c r="W16" s="2">
        <f t="shared" si="8"/>
        <v>92</v>
      </c>
      <c r="X16" s="2">
        <f t="shared" si="9"/>
        <v>12</v>
      </c>
      <c r="Y16" s="2">
        <f t="shared" si="10"/>
        <v>13</v>
      </c>
      <c r="Z16" s="2">
        <f t="shared" si="11"/>
        <v>43</v>
      </c>
      <c r="AA16" s="2">
        <f t="shared" si="12"/>
        <v>15</v>
      </c>
      <c r="AB16" s="2">
        <f t="shared" si="13"/>
        <v>-104</v>
      </c>
      <c r="AC16" s="2">
        <f t="shared" si="14"/>
        <v>-187</v>
      </c>
      <c r="AD16" s="2">
        <f t="shared" si="15"/>
        <v>-19</v>
      </c>
      <c r="AE16" s="2">
        <f t="shared" si="15"/>
        <v>88</v>
      </c>
      <c r="AF16" s="2">
        <f t="shared" si="15"/>
        <v>-20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15.69</v>
      </c>
      <c r="D17" s="2">
        <f t="shared" ref="D17:Q17" si="27">IF(D85="#N/A N/A",0,D85)</f>
        <v>24.052</v>
      </c>
      <c r="E17" s="2">
        <f t="shared" si="27"/>
        <v>25.742999999999999</v>
      </c>
      <c r="F17" s="2">
        <f t="shared" si="27"/>
        <v>34.317</v>
      </c>
      <c r="G17" s="2">
        <f t="shared" si="27"/>
        <v>34.825000000000003</v>
      </c>
      <c r="H17" s="2">
        <f t="shared" si="27"/>
        <v>42.798000000000002</v>
      </c>
      <c r="I17" s="2">
        <f t="shared" si="27"/>
        <v>59.667000000000002</v>
      </c>
      <c r="J17" s="2">
        <f t="shared" si="27"/>
        <v>66.744</v>
      </c>
      <c r="K17" s="2">
        <f t="shared" si="27"/>
        <v>77.355000000000004</v>
      </c>
      <c r="L17" s="2">
        <f t="shared" si="27"/>
        <v>82.195999999999998</v>
      </c>
      <c r="M17" s="2">
        <f t="shared" si="27"/>
        <v>59.935000000000002</v>
      </c>
      <c r="N17" s="2">
        <f t="shared" si="27"/>
        <v>11.842000000000001</v>
      </c>
      <c r="O17" s="2">
        <f t="shared" si="27"/>
        <v>31.524999999999999</v>
      </c>
      <c r="P17" s="2">
        <f t="shared" si="27"/>
        <v>34.366</v>
      </c>
      <c r="Q17" s="2">
        <f t="shared" si="27"/>
        <v>33.786000000000001</v>
      </c>
      <c r="S17" s="2">
        <f t="shared" si="4"/>
        <v>8.3620000000000001</v>
      </c>
      <c r="T17" s="2">
        <f t="shared" si="5"/>
        <v>1.6909999999999989</v>
      </c>
      <c r="U17" s="2">
        <f t="shared" si="6"/>
        <v>8.5740000000000016</v>
      </c>
      <c r="V17" s="2">
        <f t="shared" si="7"/>
        <v>0.50800000000000267</v>
      </c>
      <c r="W17" s="2">
        <f t="shared" si="8"/>
        <v>7.972999999999999</v>
      </c>
      <c r="X17" s="2">
        <f t="shared" si="9"/>
        <v>16.869</v>
      </c>
      <c r="Y17" s="2">
        <f t="shared" si="10"/>
        <v>7.0769999999999982</v>
      </c>
      <c r="Z17" s="2">
        <f t="shared" si="11"/>
        <v>10.611000000000004</v>
      </c>
      <c r="AA17" s="2">
        <f t="shared" si="12"/>
        <v>4.840999999999994</v>
      </c>
      <c r="AB17" s="2">
        <f t="shared" si="13"/>
        <v>-22.260999999999996</v>
      </c>
      <c r="AC17" s="2">
        <f t="shared" si="14"/>
        <v>-48.093000000000004</v>
      </c>
      <c r="AD17" s="2">
        <f t="shared" si="15"/>
        <v>19.683</v>
      </c>
      <c r="AE17" s="2">
        <f t="shared" si="15"/>
        <v>2.8410000000000011</v>
      </c>
      <c r="AF17" s="2">
        <f t="shared" si="15"/>
        <v>-0.57999999999999829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27.093</v>
      </c>
      <c r="D18" s="2">
        <f t="shared" ref="D18:Q18" si="28">IF(D87="#N/A N/A",0,D87)</f>
        <v>23.077000000000002</v>
      </c>
      <c r="E18" s="2">
        <f t="shared" si="28"/>
        <v>25.315999999999999</v>
      </c>
      <c r="F18" s="2">
        <f t="shared" si="28"/>
        <v>23.55</v>
      </c>
      <c r="G18" s="2">
        <f t="shared" si="28"/>
        <v>1.573</v>
      </c>
      <c r="H18" s="2">
        <f t="shared" si="28"/>
        <v>12.081</v>
      </c>
      <c r="I18" s="2">
        <f t="shared" si="28"/>
        <v>19.221</v>
      </c>
      <c r="J18" s="2">
        <f t="shared" si="28"/>
        <v>34.893000000000001</v>
      </c>
      <c r="K18" s="2">
        <f t="shared" si="28"/>
        <v>38.924999999999997</v>
      </c>
      <c r="L18" s="2">
        <f t="shared" si="28"/>
        <v>43.753999999999998</v>
      </c>
      <c r="M18" s="2">
        <f t="shared" si="28"/>
        <v>55.652000000000001</v>
      </c>
      <c r="N18" s="2">
        <f t="shared" si="28"/>
        <v>71.673000000000002</v>
      </c>
      <c r="O18" s="2">
        <f t="shared" si="28"/>
        <v>81.972999999999999</v>
      </c>
      <c r="P18" s="2">
        <f t="shared" si="28"/>
        <v>99.77</v>
      </c>
      <c r="Q18" s="2">
        <f t="shared" si="28"/>
        <v>105.80800000000001</v>
      </c>
      <c r="S18" s="2">
        <f t="shared" si="4"/>
        <v>-4.0159999999999982</v>
      </c>
      <c r="T18" s="2">
        <f t="shared" si="5"/>
        <v>2.2389999999999972</v>
      </c>
      <c r="U18" s="2">
        <f t="shared" si="6"/>
        <v>-1.7659999999999982</v>
      </c>
      <c r="V18" s="2">
        <f t="shared" si="7"/>
        <v>-21.977</v>
      </c>
      <c r="W18" s="2">
        <f t="shared" si="8"/>
        <v>10.507999999999999</v>
      </c>
      <c r="X18" s="2">
        <f t="shared" si="9"/>
        <v>7.1400000000000006</v>
      </c>
      <c r="Y18" s="2">
        <f t="shared" si="10"/>
        <v>15.672000000000001</v>
      </c>
      <c r="Z18" s="2">
        <f t="shared" si="11"/>
        <v>4.0319999999999965</v>
      </c>
      <c r="AA18" s="2">
        <f t="shared" si="12"/>
        <v>4.8290000000000006</v>
      </c>
      <c r="AB18" s="2">
        <f t="shared" si="13"/>
        <v>11.898000000000003</v>
      </c>
      <c r="AC18" s="2">
        <f t="shared" si="14"/>
        <v>16.021000000000001</v>
      </c>
      <c r="AD18" s="2">
        <f t="shared" si="15"/>
        <v>10.299999999999997</v>
      </c>
      <c r="AE18" s="2">
        <f t="shared" si="15"/>
        <v>17.796999999999997</v>
      </c>
      <c r="AF18" s="2">
        <f t="shared" si="15"/>
        <v>6.0380000000000109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-3.532</v>
      </c>
      <c r="D19" s="2">
        <f t="shared" ref="D19:Q19" si="29">IF(D89="#N/A N/A",0,D89)</f>
        <v>1.1850000000000001</v>
      </c>
      <c r="E19" s="2">
        <f t="shared" si="29"/>
        <v>4.7049000000000003</v>
      </c>
      <c r="F19" s="2">
        <f t="shared" si="29"/>
        <v>4.53</v>
      </c>
      <c r="G19" s="2">
        <f t="shared" si="29"/>
        <v>7.6783999999999999</v>
      </c>
      <c r="H19" s="2">
        <f t="shared" si="29"/>
        <v>6.4051</v>
      </c>
      <c r="I19" s="2">
        <f t="shared" si="29"/>
        <v>7.3342999999999998</v>
      </c>
      <c r="J19" s="2">
        <f t="shared" si="29"/>
        <v>8.1265999999999998</v>
      </c>
      <c r="K19" s="2">
        <f t="shared" si="29"/>
        <v>11.025499999999999</v>
      </c>
      <c r="L19" s="2">
        <f t="shared" si="29"/>
        <v>15.530799999999999</v>
      </c>
      <c r="M19" s="2">
        <f t="shared" si="29"/>
        <v>16.8368</v>
      </c>
      <c r="N19" s="2">
        <f t="shared" si="29"/>
        <v>20.520700000000001</v>
      </c>
      <c r="O19" s="2">
        <f t="shared" si="29"/>
        <v>23.9559</v>
      </c>
      <c r="P19" s="2">
        <f t="shared" si="29"/>
        <v>25.316099999999999</v>
      </c>
      <c r="Q19" s="2">
        <f t="shared" si="29"/>
        <v>22.0245</v>
      </c>
      <c r="S19" s="2">
        <f t="shared" si="4"/>
        <v>4.7170000000000005</v>
      </c>
      <c r="T19" s="2">
        <f t="shared" si="5"/>
        <v>3.5199000000000003</v>
      </c>
      <c r="U19" s="2">
        <f t="shared" si="6"/>
        <v>-0.17490000000000006</v>
      </c>
      <c r="V19" s="2">
        <f t="shared" si="7"/>
        <v>3.1483999999999996</v>
      </c>
      <c r="W19" s="2">
        <f t="shared" si="8"/>
        <v>-1.2732999999999999</v>
      </c>
      <c r="X19" s="2">
        <f t="shared" si="9"/>
        <v>0.9291999999999998</v>
      </c>
      <c r="Y19" s="2">
        <f t="shared" si="10"/>
        <v>0.7923</v>
      </c>
      <c r="Z19" s="2">
        <f t="shared" si="11"/>
        <v>2.8988999999999994</v>
      </c>
      <c r="AA19" s="2">
        <f t="shared" si="12"/>
        <v>4.5053000000000001</v>
      </c>
      <c r="AB19" s="2">
        <f t="shared" si="13"/>
        <v>1.3060000000000009</v>
      </c>
      <c r="AC19" s="2">
        <f t="shared" si="14"/>
        <v>3.6839000000000013</v>
      </c>
      <c r="AD19" s="2">
        <f t="shared" si="15"/>
        <v>3.4351999999999983</v>
      </c>
      <c r="AE19" s="2">
        <f t="shared" si="15"/>
        <v>1.360199999999999</v>
      </c>
      <c r="AF19" s="2">
        <f t="shared" si="15"/>
        <v>-3.291599999999999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121</v>
      </c>
      <c r="M20" s="2">
        <f t="shared" si="30"/>
        <v>116</v>
      </c>
      <c r="N20" s="2">
        <f t="shared" si="30"/>
        <v>99</v>
      </c>
      <c r="O20" s="2">
        <f t="shared" si="30"/>
        <v>63</v>
      </c>
      <c r="P20" s="2">
        <f t="shared" si="30"/>
        <v>82</v>
      </c>
      <c r="Q20" s="2">
        <f t="shared" si="30"/>
        <v>66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121</v>
      </c>
      <c r="AB20" s="2">
        <f t="shared" si="13"/>
        <v>-5</v>
      </c>
      <c r="AC20" s="2">
        <f t="shared" si="14"/>
        <v>-17</v>
      </c>
      <c r="AD20" s="2">
        <f t="shared" si="15"/>
        <v>-36</v>
      </c>
      <c r="AE20" s="2">
        <f t="shared" si="15"/>
        <v>19</v>
      </c>
      <c r="AF20" s="2">
        <f t="shared" si="15"/>
        <v>-16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603.29300000000001</v>
      </c>
      <c r="D25" s="19">
        <f t="shared" ref="D25:Q25" si="36">SUM(D5:D24)</f>
        <v>468.89699999999999</v>
      </c>
      <c r="E25" s="19">
        <f t="shared" si="36"/>
        <v>603.88589999999999</v>
      </c>
      <c r="F25" s="19">
        <f t="shared" si="36"/>
        <v>1046.357</v>
      </c>
      <c r="G25" s="19">
        <f t="shared" si="36"/>
        <v>1162.6434000000002</v>
      </c>
      <c r="H25" s="19">
        <f t="shared" si="36"/>
        <v>1496.2240999999997</v>
      </c>
      <c r="I25" s="19">
        <f t="shared" si="36"/>
        <v>1813.2583</v>
      </c>
      <c r="J25" s="19">
        <f t="shared" si="36"/>
        <v>1578.4526000000001</v>
      </c>
      <c r="K25" s="19">
        <f t="shared" si="36"/>
        <v>1908.0864999999999</v>
      </c>
      <c r="L25" s="19">
        <f t="shared" si="36"/>
        <v>1966.6207999999997</v>
      </c>
      <c r="M25" s="19">
        <f t="shared" si="36"/>
        <v>1684.9868000000001</v>
      </c>
      <c r="N25" s="19">
        <f t="shared" si="36"/>
        <v>1953.2566999999999</v>
      </c>
      <c r="O25" s="19">
        <f t="shared" si="36"/>
        <v>2319.8569000000002</v>
      </c>
      <c r="P25" s="19">
        <f t="shared" si="36"/>
        <v>2210.6170999999999</v>
      </c>
      <c r="Q25" s="19">
        <f t="shared" si="36"/>
        <v>1910.3685</v>
      </c>
      <c r="S25" s="4">
        <f t="shared" si="4"/>
        <v>-134.39600000000002</v>
      </c>
      <c r="T25" s="4">
        <f t="shared" si="5"/>
        <v>134.9889</v>
      </c>
      <c r="U25" s="4">
        <f t="shared" si="6"/>
        <v>442.47109999999998</v>
      </c>
      <c r="V25" s="4">
        <f t="shared" si="7"/>
        <v>116.28640000000019</v>
      </c>
      <c r="W25" s="4">
        <f t="shared" si="8"/>
        <v>333.58069999999952</v>
      </c>
      <c r="X25" s="4">
        <f t="shared" si="9"/>
        <v>317.03420000000028</v>
      </c>
      <c r="Y25" s="4">
        <f t="shared" si="10"/>
        <v>-234.80569999999989</v>
      </c>
      <c r="Z25" s="4">
        <f t="shared" si="11"/>
        <v>329.63389999999981</v>
      </c>
      <c r="AA25" s="4">
        <f t="shared" si="12"/>
        <v>58.534299999999803</v>
      </c>
      <c r="AB25" s="4">
        <f t="shared" si="13"/>
        <v>-281.63399999999956</v>
      </c>
      <c r="AC25" s="4">
        <f t="shared" si="14"/>
        <v>268.26989999999978</v>
      </c>
      <c r="AD25" s="4">
        <f t="shared" si="32"/>
        <v>366.60020000000031</v>
      </c>
      <c r="AE25" s="4">
        <f t="shared" si="32"/>
        <v>-109.23980000000029</v>
      </c>
      <c r="AF25" s="4">
        <f t="shared" si="32"/>
        <v>-300.2485999999999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3.4574776246715649E-2</v>
      </c>
      <c r="J29" s="5">
        <f t="shared" si="40"/>
        <v>-4.9577668661067172E-2</v>
      </c>
      <c r="K29" s="5">
        <f t="shared" si="40"/>
        <v>1.2355309887680669E-2</v>
      </c>
      <c r="L29" s="5">
        <f t="shared" si="40"/>
        <v>2.205305669501716E-2</v>
      </c>
      <c r="M29" s="5">
        <f t="shared" si="40"/>
        <v>6.1673480172070187E-2</v>
      </c>
      <c r="N29" s="5">
        <f t="shared" si="40"/>
        <v>7.6412383482416829E-2</v>
      </c>
      <c r="O29" s="5">
        <f t="shared" si="40"/>
        <v>6.4055244097168229E-2</v>
      </c>
      <c r="P29" s="5">
        <f t="shared" si="40"/>
        <v>6.9369317734853317E-2</v>
      </c>
      <c r="Q29" s="5">
        <f t="shared" si="40"/>
        <v>4.4686666472986754E-2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-2.2482414304627314</v>
      </c>
      <c r="Z29" s="5">
        <f t="shared" ref="Z29:Z49" si="48">(IF(OR(Z5=0,J5=0),0,Z5/J5))</f>
        <v>-1.301254855857698</v>
      </c>
      <c r="AA29" s="5">
        <f t="shared" ref="AA29:AA49" si="49">(IF(OR(AA5=0,K5=0),0,AA5/K5))</f>
        <v>0.83966065747613994</v>
      </c>
      <c r="AB29" s="5">
        <f t="shared" ref="AB29:AB49" si="50">(IF(OR(AB5=0,L5=0),0,AB5/L5))</f>
        <v>1.3961032972100531</v>
      </c>
      <c r="AC29" s="5">
        <f t="shared" ref="AC29:AC49" si="51">(IF(OR(AC5=0,M5=0),0,AC5/M5))</f>
        <v>0.43624361281382606</v>
      </c>
      <c r="AD29" s="5">
        <f t="shared" ref="AD29:AF44" si="52">(IF(OR(AD5=0,N5=0),0,AD5/N5))</f>
        <v>-4.3818214709251836E-3</v>
      </c>
      <c r="AE29" s="5">
        <f t="shared" si="52"/>
        <v>3.1965221838639563E-2</v>
      </c>
      <c r="AF29" s="5">
        <f t="shared" si="52"/>
        <v>-0.44330905320543335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3.2418741805391407E-2</v>
      </c>
      <c r="D30" s="5">
        <f t="shared" si="53"/>
        <v>5.772909615544565E-2</v>
      </c>
      <c r="E30" s="5">
        <f t="shared" si="53"/>
        <v>6.5015593177452896E-2</v>
      </c>
      <c r="F30" s="5">
        <f t="shared" si="53"/>
        <v>4.5531305281084761E-2</v>
      </c>
      <c r="G30" s="5">
        <f t="shared" si="53"/>
        <v>4.1423707389557272E-2</v>
      </c>
      <c r="H30" s="5">
        <f t="shared" si="53"/>
        <v>3.1235962580739081E-2</v>
      </c>
      <c r="I30" s="5">
        <f t="shared" si="53"/>
        <v>2.9950504018098248E-2</v>
      </c>
      <c r="J30" s="5">
        <f t="shared" si="53"/>
        <v>3.9641355084086782E-2</v>
      </c>
      <c r="K30" s="5">
        <f t="shared" si="53"/>
        <v>3.2058819136344188E-2</v>
      </c>
      <c r="L30" s="5">
        <f t="shared" si="53"/>
        <v>4.2257765198049371E-2</v>
      </c>
      <c r="M30" s="5">
        <f t="shared" si="53"/>
        <v>6.3820678001750522E-2</v>
      </c>
      <c r="N30" s="5">
        <f t="shared" si="53"/>
        <v>4.7278475993452369E-2</v>
      </c>
      <c r="O30" s="5">
        <f t="shared" si="53"/>
        <v>3.591859480642965E-2</v>
      </c>
      <c r="P30" s="5">
        <f t="shared" si="53"/>
        <v>3.4075100568072149E-2</v>
      </c>
      <c r="Q30" s="5">
        <f t="shared" si="53"/>
        <v>4.2302309737623917E-2</v>
      </c>
      <c r="S30" s="5">
        <f t="shared" si="41"/>
        <v>0.38403722261989975</v>
      </c>
      <c r="T30" s="5">
        <f t="shared" si="42"/>
        <v>0.45044146440577787</v>
      </c>
      <c r="U30" s="5">
        <f t="shared" si="43"/>
        <v>0.21343792980490048</v>
      </c>
      <c r="V30" s="5">
        <f t="shared" si="44"/>
        <v>1.0893749212879358E-2</v>
      </c>
      <c r="W30" s="5">
        <f t="shared" si="45"/>
        <v>-2.9588256057806198E-2</v>
      </c>
      <c r="X30" s="5">
        <f t="shared" si="46"/>
        <v>0.16201643272851771</v>
      </c>
      <c r="Y30" s="5">
        <f t="shared" si="47"/>
        <v>0.15216910952345886</v>
      </c>
      <c r="Z30" s="5">
        <f t="shared" si="48"/>
        <v>-2.2390206482132635E-2</v>
      </c>
      <c r="AA30" s="5">
        <f t="shared" si="49"/>
        <v>0.3585686027692862</v>
      </c>
      <c r="AB30" s="5">
        <f t="shared" si="50"/>
        <v>0.2939895313158053</v>
      </c>
      <c r="AC30" s="5">
        <f t="shared" si="51"/>
        <v>-0.14125370802607484</v>
      </c>
      <c r="AD30" s="5">
        <f t="shared" si="52"/>
        <v>-9.7685902086694767E-2</v>
      </c>
      <c r="AE30" s="5">
        <f t="shared" si="52"/>
        <v>-9.5996447687396444E-2</v>
      </c>
      <c r="AF30" s="5">
        <f t="shared" si="52"/>
        <v>7.2829131652661125E-2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-6.6730702404616043E-3</v>
      </c>
      <c r="J31" s="5">
        <f t="shared" si="53"/>
        <v>-5.5624096662769594E-2</v>
      </c>
      <c r="K31" s="5">
        <f t="shared" si="53"/>
        <v>-4.0878649893492779E-3</v>
      </c>
      <c r="L31" s="5">
        <f t="shared" si="53"/>
        <v>5.6950480743415306E-3</v>
      </c>
      <c r="M31" s="5">
        <f t="shared" si="53"/>
        <v>3.9822270417786056E-2</v>
      </c>
      <c r="N31" s="5">
        <f t="shared" si="53"/>
        <v>3.2100235468282286E-2</v>
      </c>
      <c r="O31" s="5">
        <f t="shared" si="53"/>
        <v>6.1555520946141119E-2</v>
      </c>
      <c r="P31" s="5">
        <f t="shared" si="53"/>
        <v>0.11033118308910214</v>
      </c>
      <c r="Q31" s="5">
        <f t="shared" si="53"/>
        <v>0.12981788592096236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6.2561983471074383</v>
      </c>
      <c r="Z31" s="5">
        <f t="shared" si="48"/>
        <v>-0.91116173120728927</v>
      </c>
      <c r="AA31" s="5">
        <f t="shared" si="49"/>
        <v>-2.4358974358974361</v>
      </c>
      <c r="AB31" s="5">
        <f t="shared" si="50"/>
        <v>4.9910714285714279</v>
      </c>
      <c r="AC31" s="5">
        <f t="shared" si="51"/>
        <v>-6.5573770491803157E-2</v>
      </c>
      <c r="AD31" s="5">
        <f t="shared" si="52"/>
        <v>1.2775119617224882</v>
      </c>
      <c r="AE31" s="5">
        <f t="shared" si="52"/>
        <v>0.70798319327731085</v>
      </c>
      <c r="AF31" s="5">
        <f t="shared" si="52"/>
        <v>1.6810168101680994E-2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8.2852397229713839E-2</v>
      </c>
      <c r="O32" s="5">
        <f t="shared" si="53"/>
        <v>6.3175448451152305E-2</v>
      </c>
      <c r="P32" s="5">
        <f t="shared" si="53"/>
        <v>7.2828532811041777E-2</v>
      </c>
      <c r="Q32" s="5">
        <f t="shared" si="53"/>
        <v>2.4166541690778507E-2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-9.4381828068614379E-2</v>
      </c>
      <c r="AE32" s="5">
        <f t="shared" si="52"/>
        <v>9.8513898934210462E-2</v>
      </c>
      <c r="AF32" s="5">
        <f t="shared" si="52"/>
        <v>-0.713241322765783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1.9035526684380556E-2</v>
      </c>
      <c r="D33" s="5">
        <f t="shared" si="53"/>
        <v>3.9484151103547263E-2</v>
      </c>
      <c r="E33" s="5">
        <f t="shared" si="53"/>
        <v>3.2115338344544886E-2</v>
      </c>
      <c r="F33" s="5">
        <f t="shared" si="53"/>
        <v>4.3293063457309507E-4</v>
      </c>
      <c r="G33" s="5">
        <f t="shared" si="53"/>
        <v>1.0489888817155801E-2</v>
      </c>
      <c r="H33" s="5">
        <f t="shared" si="53"/>
        <v>1.581447591975026E-2</v>
      </c>
      <c r="I33" s="5">
        <f t="shared" si="53"/>
        <v>1.1242193128248746E-2</v>
      </c>
      <c r="J33" s="5">
        <f t="shared" si="53"/>
        <v>1.8723400373251625E-2</v>
      </c>
      <c r="K33" s="5">
        <f t="shared" si="53"/>
        <v>1.8492348224255033E-2</v>
      </c>
      <c r="L33" s="5">
        <f t="shared" si="53"/>
        <v>1.6461231367023068E-2</v>
      </c>
      <c r="M33" s="5">
        <f t="shared" si="53"/>
        <v>2.2660711644744039E-2</v>
      </c>
      <c r="N33" s="5">
        <f t="shared" si="53"/>
        <v>7.424523361419931E-3</v>
      </c>
      <c r="O33" s="5">
        <f t="shared" si="53"/>
        <v>8.5483721000204783E-3</v>
      </c>
      <c r="P33" s="5">
        <f t="shared" si="53"/>
        <v>2.2164399253041155E-2</v>
      </c>
      <c r="Q33" s="5">
        <f t="shared" si="53"/>
        <v>-4.8221063109028439E-3</v>
      </c>
      <c r="S33" s="5">
        <f t="shared" si="41"/>
        <v>0.61215604319052586</v>
      </c>
      <c r="T33" s="5">
        <f t="shared" si="42"/>
        <v>4.7531597709841146E-2</v>
      </c>
      <c r="U33" s="5">
        <f t="shared" si="43"/>
        <v>-0.97664226049293601</v>
      </c>
      <c r="V33" s="5">
        <f t="shared" si="44"/>
        <v>25.922737306843267</v>
      </c>
      <c r="W33" s="5">
        <f t="shared" si="45"/>
        <v>0.94014430960970807</v>
      </c>
      <c r="X33" s="5">
        <f t="shared" si="46"/>
        <v>-0.13849209703321771</v>
      </c>
      <c r="Y33" s="5">
        <f t="shared" si="47"/>
        <v>0.44979151336767215</v>
      </c>
      <c r="Z33" s="5">
        <f t="shared" si="48"/>
        <v>0.1939162211544968</v>
      </c>
      <c r="AA33" s="5">
        <f t="shared" si="49"/>
        <v>-8.2527986396485745E-2</v>
      </c>
      <c r="AB33" s="5">
        <f t="shared" si="50"/>
        <v>0.1794705464430236</v>
      </c>
      <c r="AC33" s="5">
        <f t="shared" si="51"/>
        <v>-0.62019747007830706</v>
      </c>
      <c r="AD33" s="5">
        <f t="shared" si="52"/>
        <v>0.36746655633705688</v>
      </c>
      <c r="AE33" s="5">
        <f t="shared" si="52"/>
        <v>1.4707276486309315</v>
      </c>
      <c r="AF33" s="5">
        <f t="shared" si="52"/>
        <v>-1.1880115109088312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1.3626216631164258E-5</v>
      </c>
      <c r="L34" s="5">
        <f t="shared" si="53"/>
        <v>6.4069290836342232E-5</v>
      </c>
      <c r="M34" s="5">
        <f t="shared" si="53"/>
        <v>-4.5818163085906666E-2</v>
      </c>
      <c r="N34" s="5">
        <f t="shared" si="53"/>
        <v>-1.8410278587550732E-3</v>
      </c>
      <c r="O34" s="5">
        <f t="shared" si="53"/>
        <v>2.6665437855240121E-3</v>
      </c>
      <c r="P34" s="5">
        <f t="shared" si="53"/>
        <v>5.1306940491865375E-3</v>
      </c>
      <c r="Q34" s="5">
        <f t="shared" si="53"/>
        <v>-5.7506182707681791E-2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3.8461538461538467</v>
      </c>
      <c r="AB34" s="5">
        <f t="shared" si="50"/>
        <v>-613.72222222222229</v>
      </c>
      <c r="AC34" s="5">
        <f t="shared" si="51"/>
        <v>-0.95342149916454022</v>
      </c>
      <c r="AD34" s="5">
        <f t="shared" si="52"/>
        <v>-2.7202447163515018</v>
      </c>
      <c r="AE34" s="5">
        <f t="shared" si="52"/>
        <v>0.83349498868412553</v>
      </c>
      <c r="AF34" s="5">
        <f t="shared" si="52"/>
        <v>-10.685946041262564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3.0599646240552147E-3</v>
      </c>
      <c r="N35" s="5">
        <f t="shared" si="53"/>
        <v>1.6681883133947528E-2</v>
      </c>
      <c r="O35" s="5">
        <f t="shared" si="53"/>
        <v>1.3206418033801997E-2</v>
      </c>
      <c r="P35" s="5">
        <f t="shared" si="53"/>
        <v>-3.0790949730733555E-2</v>
      </c>
      <c r="Q35" s="5">
        <f t="shared" si="53"/>
        <v>-1.4290436635654325E-3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5.3196276183087674</v>
      </c>
      <c r="AD35" s="5">
        <f t="shared" si="52"/>
        <v>-5.9753253130370811E-2</v>
      </c>
      <c r="AE35" s="5">
        <f t="shared" si="52"/>
        <v>-3.2217253647550343</v>
      </c>
      <c r="AF35" s="5">
        <f t="shared" si="52"/>
        <v>-0.95989245890078889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-4.434722968557941E-6</v>
      </c>
      <c r="K36" s="5">
        <f t="shared" si="53"/>
        <v>6.8131083155821291E-6</v>
      </c>
      <c r="L36" s="5">
        <f t="shared" si="53"/>
        <v>3.6102536899843636E-5</v>
      </c>
      <c r="M36" s="5">
        <f t="shared" si="53"/>
        <v>-5.7270478320661019E-4</v>
      </c>
      <c r="N36" s="5">
        <f t="shared" si="53"/>
        <v>-3.035801694677407E-2</v>
      </c>
      <c r="O36" s="5">
        <f t="shared" si="53"/>
        <v>-1.5800112498318322E-2</v>
      </c>
      <c r="P36" s="5">
        <f t="shared" si="53"/>
        <v>1.850162110842262E-3</v>
      </c>
      <c r="Q36" s="5">
        <f t="shared" si="53"/>
        <v>-4.5650878351480356E-3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-2.8571428571428572</v>
      </c>
      <c r="AA36" s="5">
        <f t="shared" si="49"/>
        <v>4.4615384615384617</v>
      </c>
      <c r="AB36" s="5">
        <f t="shared" si="50"/>
        <v>-14.59154929577465</v>
      </c>
      <c r="AC36" s="5">
        <f t="shared" si="51"/>
        <v>60.447668393782379</v>
      </c>
      <c r="AD36" s="5">
        <f t="shared" si="52"/>
        <v>-0.38185742954955554</v>
      </c>
      <c r="AE36" s="5">
        <f t="shared" si="52"/>
        <v>-1.1115840017460576</v>
      </c>
      <c r="AF36" s="5">
        <f t="shared" si="52"/>
        <v>-3.1322738386308071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0.88348447603403324</v>
      </c>
      <c r="D37" s="5">
        <f t="shared" si="53"/>
        <v>0.79974919865130301</v>
      </c>
      <c r="E37" s="5">
        <f t="shared" si="53"/>
        <v>0.96541416184746165</v>
      </c>
      <c r="F37" s="5">
        <f t="shared" si="53"/>
        <v>0.5934876911035144</v>
      </c>
      <c r="G37" s="5">
        <f t="shared" si="53"/>
        <v>0.70270901636735728</v>
      </c>
      <c r="H37" s="5">
        <f t="shared" si="53"/>
        <v>0.64629355990188919</v>
      </c>
      <c r="I37" s="5">
        <f t="shared" si="53"/>
        <v>0.62098157774874108</v>
      </c>
      <c r="J37" s="5">
        <f t="shared" si="53"/>
        <v>0.70068622903215461</v>
      </c>
      <c r="K37" s="5">
        <f t="shared" si="53"/>
        <v>0.60898706636203337</v>
      </c>
      <c r="L37" s="5">
        <f t="shared" si="53"/>
        <v>0.59289518345377012</v>
      </c>
      <c r="M37" s="5">
        <f t="shared" si="53"/>
        <v>0.51810494895271575</v>
      </c>
      <c r="N37" s="5">
        <f t="shared" si="53"/>
        <v>0.57596116270841413</v>
      </c>
      <c r="O37" s="5">
        <f t="shared" si="53"/>
        <v>0.48666794921704004</v>
      </c>
      <c r="P37" s="5">
        <f t="shared" si="53"/>
        <v>0.51433601956666308</v>
      </c>
      <c r="Q37" s="5">
        <f t="shared" si="53"/>
        <v>0.61192382516776211</v>
      </c>
      <c r="S37" s="5">
        <f t="shared" si="41"/>
        <v>-0.29643527204502812</v>
      </c>
      <c r="T37" s="5">
        <f t="shared" si="42"/>
        <v>0.55466666666666664</v>
      </c>
      <c r="U37" s="5">
        <f t="shared" si="43"/>
        <v>6.5180102915951971E-2</v>
      </c>
      <c r="V37" s="5">
        <f t="shared" si="44"/>
        <v>0.31561996779388085</v>
      </c>
      <c r="W37" s="5">
        <f t="shared" si="45"/>
        <v>0.18359853121175029</v>
      </c>
      <c r="X37" s="5">
        <f t="shared" si="46"/>
        <v>0.16442605997931747</v>
      </c>
      <c r="Y37" s="5">
        <f t="shared" si="47"/>
        <v>-1.7761989342806393E-2</v>
      </c>
      <c r="Z37" s="5">
        <f t="shared" si="48"/>
        <v>5.0632911392405063E-2</v>
      </c>
      <c r="AA37" s="5">
        <f t="shared" si="49"/>
        <v>3.4423407917383822E-3</v>
      </c>
      <c r="AB37" s="5">
        <f t="shared" si="50"/>
        <v>-0.25128644939965694</v>
      </c>
      <c r="AC37" s="5">
        <f t="shared" si="51"/>
        <v>0.28865979381443296</v>
      </c>
      <c r="AD37" s="5">
        <f t="shared" si="52"/>
        <v>3.5555555555555557E-3</v>
      </c>
      <c r="AE37" s="5">
        <f t="shared" si="52"/>
        <v>7.0859167404782996E-3</v>
      </c>
      <c r="AF37" s="5">
        <f t="shared" si="52"/>
        <v>2.8144239226033423E-2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4.083552869838491E-3</v>
      </c>
      <c r="F38" s="5">
        <f t="shared" si="53"/>
        <v>1.7823744668406672E-3</v>
      </c>
      <c r="G38" s="5">
        <f t="shared" si="53"/>
        <v>7.0614945218800537E-3</v>
      </c>
      <c r="H38" s="5">
        <f t="shared" si="53"/>
        <v>1.9076019427838389E-2</v>
      </c>
      <c r="I38" s="5">
        <f t="shared" si="53"/>
        <v>1.1443488222279198E-2</v>
      </c>
      <c r="J38" s="5">
        <f t="shared" si="53"/>
        <v>7.9989731715732221E-3</v>
      </c>
      <c r="K38" s="5">
        <f t="shared" si="53"/>
        <v>8.6531716460443494E-3</v>
      </c>
      <c r="L38" s="5">
        <f t="shared" si="53"/>
        <v>1.1133310498902484E-2</v>
      </c>
      <c r="M38" s="5">
        <f t="shared" si="53"/>
        <v>1.4146104883432913E-2</v>
      </c>
      <c r="N38" s="5">
        <f t="shared" si="53"/>
        <v>1.1721961583441645E-2</v>
      </c>
      <c r="O38" s="5">
        <f t="shared" si="53"/>
        <v>1.039719303375997E-2</v>
      </c>
      <c r="P38" s="5">
        <f t="shared" si="53"/>
        <v>1.0961192691398254E-2</v>
      </c>
      <c r="Q38" s="5">
        <f t="shared" si="53"/>
        <v>1.4616551728109002E-2</v>
      </c>
      <c r="S38" s="5">
        <f t="shared" si="41"/>
        <v>0</v>
      </c>
      <c r="T38" s="5">
        <f t="shared" si="42"/>
        <v>0</v>
      </c>
      <c r="U38" s="5">
        <f t="shared" si="43"/>
        <v>-0.24371451743714523</v>
      </c>
      <c r="V38" s="5">
        <f t="shared" si="44"/>
        <v>3.4021447721179627</v>
      </c>
      <c r="W38" s="5">
        <f t="shared" si="45"/>
        <v>2.4764920828258221</v>
      </c>
      <c r="X38" s="5">
        <f t="shared" si="46"/>
        <v>-0.27300119122696381</v>
      </c>
      <c r="Y38" s="5">
        <f t="shared" si="47"/>
        <v>-0.39151807228915664</v>
      </c>
      <c r="Z38" s="5">
        <f t="shared" si="48"/>
        <v>0.30769840012672262</v>
      </c>
      <c r="AA38" s="5">
        <f t="shared" si="49"/>
        <v>0.32608563987644607</v>
      </c>
      <c r="AB38" s="5">
        <f t="shared" si="50"/>
        <v>8.8650376798355746E-2</v>
      </c>
      <c r="AC38" s="5">
        <f t="shared" si="51"/>
        <v>-3.9436147004530867E-2</v>
      </c>
      <c r="AD38" s="5">
        <f t="shared" si="52"/>
        <v>5.3459119496855355E-2</v>
      </c>
      <c r="AE38" s="5">
        <f t="shared" si="52"/>
        <v>4.6019900497512711E-3</v>
      </c>
      <c r="AF38" s="5">
        <f t="shared" si="52"/>
        <v>0.15236680285584581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-0.15897042802290962</v>
      </c>
      <c r="F39" s="5">
        <f t="shared" si="53"/>
        <v>0.17393681124128763</v>
      </c>
      <c r="G39" s="5">
        <f t="shared" si="53"/>
        <v>8.0850241785228372E-2</v>
      </c>
      <c r="H39" s="5">
        <f t="shared" si="53"/>
        <v>9.2232172974623272E-2</v>
      </c>
      <c r="I39" s="5">
        <f t="shared" si="53"/>
        <v>0.11691660256015374</v>
      </c>
      <c r="J39" s="5">
        <f t="shared" si="53"/>
        <v>0.10643335124539058</v>
      </c>
      <c r="K39" s="5">
        <f t="shared" si="53"/>
        <v>0.10010028371355283</v>
      </c>
      <c r="L39" s="5">
        <f t="shared" si="53"/>
        <v>1.6271565926690091E-2</v>
      </c>
      <c r="M39" s="5">
        <f t="shared" si="53"/>
        <v>5.1038975498205678E-2</v>
      </c>
      <c r="N39" s="5">
        <f t="shared" si="53"/>
        <v>6.6043546657231486E-2</v>
      </c>
      <c r="O39" s="5">
        <f t="shared" si="53"/>
        <v>0.18147671091264292</v>
      </c>
      <c r="P39" s="5">
        <f t="shared" si="53"/>
        <v>3.89031641888593E-2</v>
      </c>
      <c r="Q39" s="5">
        <f t="shared" si="53"/>
        <v>4.3970574263551769E-2</v>
      </c>
      <c r="S39" s="5">
        <f t="shared" si="41"/>
        <v>0</v>
      </c>
      <c r="T39" s="5">
        <f t="shared" si="42"/>
        <v>0</v>
      </c>
      <c r="U39" s="5">
        <f t="shared" si="43"/>
        <v>-2.8958333333333335</v>
      </c>
      <c r="V39" s="5">
        <f t="shared" si="44"/>
        <v>-0.48351648351648352</v>
      </c>
      <c r="W39" s="5">
        <f t="shared" si="45"/>
        <v>0.46808510638297873</v>
      </c>
      <c r="X39" s="5">
        <f t="shared" si="46"/>
        <v>0.53623188405797106</v>
      </c>
      <c r="Y39" s="5">
        <f t="shared" si="47"/>
        <v>-0.20754716981132076</v>
      </c>
      <c r="Z39" s="5">
        <f t="shared" si="48"/>
        <v>0.13690476190476192</v>
      </c>
      <c r="AA39" s="5">
        <f t="shared" si="49"/>
        <v>-0.83246073298429324</v>
      </c>
      <c r="AB39" s="5">
        <f t="shared" si="50"/>
        <v>1.6875</v>
      </c>
      <c r="AC39" s="5">
        <f t="shared" si="51"/>
        <v>0.5</v>
      </c>
      <c r="AD39" s="5">
        <f t="shared" si="52"/>
        <v>2.2635658914728682</v>
      </c>
      <c r="AE39" s="5">
        <f t="shared" si="52"/>
        <v>-0.79572446555819476</v>
      </c>
      <c r="AF39" s="5">
        <f t="shared" si="52"/>
        <v>-2.3255813953488372E-2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0.12519627622312463</v>
      </c>
      <c r="G40" s="5">
        <f t="shared" si="53"/>
        <v>0.11955514476751855</v>
      </c>
      <c r="H40" s="5">
        <f t="shared" si="53"/>
        <v>0.15438863737056505</v>
      </c>
      <c r="I40" s="5">
        <f t="shared" si="53"/>
        <v>0.1340128982175347</v>
      </c>
      <c r="J40" s="5">
        <f t="shared" si="53"/>
        <v>0.1621841542786904</v>
      </c>
      <c r="K40" s="5">
        <f t="shared" si="53"/>
        <v>0.15670149125838898</v>
      </c>
      <c r="L40" s="5">
        <f t="shared" si="53"/>
        <v>0.15966474065564651</v>
      </c>
      <c r="M40" s="5">
        <f t="shared" si="53"/>
        <v>0.12463005644910689</v>
      </c>
      <c r="N40" s="5">
        <f t="shared" si="53"/>
        <v>1.1775205993149801E-2</v>
      </c>
      <c r="O40" s="5">
        <f t="shared" si="53"/>
        <v>1.7242442842056334E-3</v>
      </c>
      <c r="P40" s="5">
        <f t="shared" si="53"/>
        <v>4.161733843459367E-2</v>
      </c>
      <c r="Q40" s="5">
        <f t="shared" si="53"/>
        <v>3.7689063654472943E-2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6.1068702290076333E-2</v>
      </c>
      <c r="W40" s="5">
        <f t="shared" si="45"/>
        <v>0.66187050359712229</v>
      </c>
      <c r="X40" s="5">
        <f t="shared" si="46"/>
        <v>5.1948051948051951E-2</v>
      </c>
      <c r="Y40" s="5">
        <f t="shared" si="47"/>
        <v>5.3497942386831275E-2</v>
      </c>
      <c r="Z40" s="5">
        <f t="shared" si="48"/>
        <v>0.16796875</v>
      </c>
      <c r="AA40" s="5">
        <f t="shared" si="49"/>
        <v>5.016722408026756E-2</v>
      </c>
      <c r="AB40" s="5">
        <f t="shared" si="50"/>
        <v>-0.33121019108280253</v>
      </c>
      <c r="AC40" s="5">
        <f t="shared" si="51"/>
        <v>-0.89047619047619042</v>
      </c>
      <c r="AD40" s="5">
        <f t="shared" si="52"/>
        <v>-0.82608695652173914</v>
      </c>
      <c r="AE40" s="5">
        <f t="shared" si="52"/>
        <v>22</v>
      </c>
      <c r="AF40" s="5">
        <f t="shared" si="52"/>
        <v>-0.21739130434782608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2.6007263468994336E-2</v>
      </c>
      <c r="D41" s="5">
        <f t="shared" si="53"/>
        <v>5.1294847269229706E-2</v>
      </c>
      <c r="E41" s="5">
        <f t="shared" si="53"/>
        <v>4.2628913839518355E-2</v>
      </c>
      <c r="F41" s="5">
        <f t="shared" si="53"/>
        <v>3.2796645886633342E-2</v>
      </c>
      <c r="G41" s="5">
        <f t="shared" si="53"/>
        <v>2.9953294363516791E-2</v>
      </c>
      <c r="H41" s="5">
        <f t="shared" si="53"/>
        <v>2.8604003905564689E-2</v>
      </c>
      <c r="I41" s="5">
        <f t="shared" si="53"/>
        <v>3.2905957193191948E-2</v>
      </c>
      <c r="J41" s="5">
        <f t="shared" si="53"/>
        <v>4.2284449973347314E-2</v>
      </c>
      <c r="K41" s="5">
        <f t="shared" si="53"/>
        <v>4.0540614903988893E-2</v>
      </c>
      <c r="L41" s="5">
        <f t="shared" si="53"/>
        <v>4.179555102844433E-2</v>
      </c>
      <c r="M41" s="5">
        <f t="shared" si="53"/>
        <v>3.5570011587034392E-2</v>
      </c>
      <c r="N41" s="5">
        <f t="shared" si="53"/>
        <v>6.0626951900382585E-3</v>
      </c>
      <c r="O41" s="5">
        <f t="shared" si="53"/>
        <v>1.3589200264895648E-2</v>
      </c>
      <c r="P41" s="5">
        <f t="shared" si="53"/>
        <v>1.5545885354817893E-2</v>
      </c>
      <c r="Q41" s="5">
        <f t="shared" si="53"/>
        <v>1.7685593119861429E-2</v>
      </c>
      <c r="S41" s="5">
        <f t="shared" si="41"/>
        <v>0.53295092415551304</v>
      </c>
      <c r="T41" s="5">
        <f t="shared" si="42"/>
        <v>7.0306003658739361E-2</v>
      </c>
      <c r="U41" s="5">
        <f t="shared" si="43"/>
        <v>0.3330614147535253</v>
      </c>
      <c r="V41" s="5">
        <f t="shared" si="44"/>
        <v>1.4803158784276092E-2</v>
      </c>
      <c r="W41" s="5">
        <f t="shared" si="45"/>
        <v>0.2289447236180904</v>
      </c>
      <c r="X41" s="5">
        <f t="shared" si="46"/>
        <v>0.3941539324267489</v>
      </c>
      <c r="Y41" s="5">
        <f t="shared" si="47"/>
        <v>0.11860827593141934</v>
      </c>
      <c r="Z41" s="5">
        <f t="shared" si="48"/>
        <v>0.15898058252427191</v>
      </c>
      <c r="AA41" s="5">
        <f t="shared" si="49"/>
        <v>6.2581604291900891E-2</v>
      </c>
      <c r="AB41" s="5">
        <f t="shared" si="50"/>
        <v>-0.27082826414910699</v>
      </c>
      <c r="AC41" s="5">
        <f t="shared" si="51"/>
        <v>-0.80241928756152503</v>
      </c>
      <c r="AD41" s="5">
        <f t="shared" si="52"/>
        <v>1.6621347745313291</v>
      </c>
      <c r="AE41" s="5">
        <f t="shared" si="52"/>
        <v>9.0118953211736755E-2</v>
      </c>
      <c r="AF41" s="5">
        <f t="shared" si="52"/>
        <v>-1.6877146016411521E-2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4.4908527034127697E-2</v>
      </c>
      <c r="D42" s="5">
        <f t="shared" si="53"/>
        <v>4.9215499352736322E-2</v>
      </c>
      <c r="E42" s="5">
        <f t="shared" si="53"/>
        <v>4.1921826623208126E-2</v>
      </c>
      <c r="F42" s="5">
        <f t="shared" si="53"/>
        <v>2.2506658817210572E-2</v>
      </c>
      <c r="G42" s="5">
        <f t="shared" si="53"/>
        <v>1.3529513864698323E-3</v>
      </c>
      <c r="H42" s="5">
        <f t="shared" si="53"/>
        <v>8.0743252297566931E-3</v>
      </c>
      <c r="I42" s="5">
        <f t="shared" si="53"/>
        <v>1.0600254800984504E-2</v>
      </c>
      <c r="J42" s="5">
        <f t="shared" si="53"/>
        <v>2.2105826934556032E-2</v>
      </c>
      <c r="K42" s="5">
        <f t="shared" si="53"/>
        <v>2.0400018552618027E-2</v>
      </c>
      <c r="L42" s="5">
        <f t="shared" si="53"/>
        <v>2.224831548613744E-2</v>
      </c>
      <c r="M42" s="5">
        <f t="shared" si="53"/>
        <v>3.302815191193189E-2</v>
      </c>
      <c r="N42" s="5">
        <f t="shared" si="53"/>
        <v>3.6694101702044596E-2</v>
      </c>
      <c r="O42" s="5">
        <f t="shared" si="53"/>
        <v>3.5335369177297099E-2</v>
      </c>
      <c r="P42" s="5">
        <f t="shared" si="53"/>
        <v>4.5132194082819682E-2</v>
      </c>
      <c r="Q42" s="5">
        <f t="shared" si="53"/>
        <v>5.5386172877117688E-2</v>
      </c>
      <c r="S42" s="5">
        <f t="shared" si="41"/>
        <v>-0.14823017015465242</v>
      </c>
      <c r="T42" s="5">
        <f t="shared" si="42"/>
        <v>9.7023009923300124E-2</v>
      </c>
      <c r="U42" s="5">
        <f t="shared" si="43"/>
        <v>-6.9758255648601608E-2</v>
      </c>
      <c r="V42" s="5">
        <f t="shared" si="44"/>
        <v>-0.93320594479830143</v>
      </c>
      <c r="W42" s="5">
        <f t="shared" si="45"/>
        <v>6.6802288620470431</v>
      </c>
      <c r="X42" s="5">
        <f t="shared" si="46"/>
        <v>0.59101067792401296</v>
      </c>
      <c r="Y42" s="5">
        <f t="shared" si="47"/>
        <v>0.81535820196659903</v>
      </c>
      <c r="Z42" s="5">
        <f t="shared" si="48"/>
        <v>0.11555326283208656</v>
      </c>
      <c r="AA42" s="5">
        <f t="shared" si="49"/>
        <v>0.12405908798972386</v>
      </c>
      <c r="AB42" s="5">
        <f t="shared" si="50"/>
        <v>0.27192942359555705</v>
      </c>
      <c r="AC42" s="5">
        <f t="shared" si="51"/>
        <v>0.28787824336951051</v>
      </c>
      <c r="AD42" s="5">
        <f t="shared" si="52"/>
        <v>0.14370823043544984</v>
      </c>
      <c r="AE42" s="5">
        <f t="shared" si="52"/>
        <v>0.21710807217010475</v>
      </c>
      <c r="AF42" s="5">
        <f t="shared" si="52"/>
        <v>6.0519194146537149E-2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-5.8545350269272141E-3</v>
      </c>
      <c r="D43" s="5">
        <f t="shared" si="53"/>
        <v>2.5272074677381174E-3</v>
      </c>
      <c r="E43" s="5">
        <f t="shared" si="53"/>
        <v>7.7910413208852874E-3</v>
      </c>
      <c r="F43" s="5">
        <f t="shared" si="53"/>
        <v>4.3293063457309506E-3</v>
      </c>
      <c r="G43" s="5">
        <f t="shared" si="53"/>
        <v>6.6042606013159309E-3</v>
      </c>
      <c r="H43" s="5">
        <f t="shared" si="53"/>
        <v>4.2808426892736199E-3</v>
      </c>
      <c r="I43" s="5">
        <f t="shared" si="53"/>
        <v>4.0448181045138467E-3</v>
      </c>
      <c r="J43" s="5">
        <f t="shared" si="53"/>
        <v>5.1484599537547082E-3</v>
      </c>
      <c r="K43" s="5">
        <f t="shared" si="53"/>
        <v>5.7783019794962129E-3</v>
      </c>
      <c r="L43" s="5">
        <f t="shared" si="53"/>
        <v>7.897201127944951E-3</v>
      </c>
      <c r="M43" s="5">
        <f t="shared" si="53"/>
        <v>9.99224444963011E-3</v>
      </c>
      <c r="N43" s="5">
        <f t="shared" si="53"/>
        <v>1.0505889983636049E-2</v>
      </c>
      <c r="O43" s="5">
        <f t="shared" si="53"/>
        <v>1.0326455912000434E-2</v>
      </c>
      <c r="P43" s="5">
        <f t="shared" si="53"/>
        <v>1.1452051103739314E-2</v>
      </c>
      <c r="Q43" s="5">
        <f t="shared" si="53"/>
        <v>1.1528927534138048E-2</v>
      </c>
      <c r="S43" s="5">
        <f t="shared" si="41"/>
        <v>-1.3355039637599095</v>
      </c>
      <c r="T43" s="5">
        <f t="shared" si="42"/>
        <v>2.9703797468354431</v>
      </c>
      <c r="U43" s="5">
        <f t="shared" si="43"/>
        <v>-3.7174010074603081E-2</v>
      </c>
      <c r="V43" s="5">
        <f t="shared" si="44"/>
        <v>0.69501103752759374</v>
      </c>
      <c r="W43" s="5">
        <f t="shared" si="45"/>
        <v>-0.16582881850385495</v>
      </c>
      <c r="X43" s="5">
        <f t="shared" si="46"/>
        <v>0.14507189583300803</v>
      </c>
      <c r="Y43" s="5">
        <f t="shared" si="47"/>
        <v>0.10802666921178572</v>
      </c>
      <c r="Z43" s="5">
        <f t="shared" si="48"/>
        <v>0.35671744641055292</v>
      </c>
      <c r="AA43" s="5">
        <f t="shared" si="49"/>
        <v>0.40862545916284981</v>
      </c>
      <c r="AB43" s="5">
        <f t="shared" si="50"/>
        <v>8.4090967625621404E-2</v>
      </c>
      <c r="AC43" s="5">
        <f t="shared" si="51"/>
        <v>0.21880048465266566</v>
      </c>
      <c r="AD43" s="5">
        <f t="shared" si="52"/>
        <v>0.16740169682320769</v>
      </c>
      <c r="AE43" s="5">
        <f t="shared" si="52"/>
        <v>5.6779332022591472E-2</v>
      </c>
      <c r="AF43" s="5">
        <f t="shared" si="52"/>
        <v>-0.13002002678137625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6.1526858660296897E-2</v>
      </c>
      <c r="M44" s="5">
        <f t="shared" si="53"/>
        <v>6.8843269276649521E-2</v>
      </c>
      <c r="N44" s="5">
        <f t="shared" si="53"/>
        <v>5.0684582318340443E-2</v>
      </c>
      <c r="O44" s="5">
        <f t="shared" si="53"/>
        <v>2.7156847476238727E-2</v>
      </c>
      <c r="P44" s="5">
        <f t="shared" si="53"/>
        <v>3.7093714691703056E-2</v>
      </c>
      <c r="Q44" s="5">
        <f t="shared" si="53"/>
        <v>3.4548308349933533E-2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-4.1322314049586778E-2</v>
      </c>
      <c r="AC44" s="5">
        <f t="shared" si="51"/>
        <v>-0.14655172413793102</v>
      </c>
      <c r="AD44" s="5">
        <f t="shared" si="52"/>
        <v>-0.36363636363636365</v>
      </c>
      <c r="AE44" s="5">
        <f t="shared" si="52"/>
        <v>0.30158730158730157</v>
      </c>
      <c r="AF44" s="5">
        <f t="shared" si="52"/>
        <v>-0.1951219512195122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</v>
      </c>
      <c r="D49" s="13">
        <f t="shared" ref="D49:Q49" si="57">SUM(D29:D48)</f>
        <v>1</v>
      </c>
      <c r="E49" s="13">
        <f t="shared" si="57"/>
        <v>0.99999999999999989</v>
      </c>
      <c r="F49" s="13">
        <f t="shared" si="57"/>
        <v>1.0000000000000002</v>
      </c>
      <c r="G49" s="13">
        <f t="shared" si="57"/>
        <v>1</v>
      </c>
      <c r="H49" s="13">
        <f t="shared" si="57"/>
        <v>1.0000000000000004</v>
      </c>
      <c r="I49" s="13">
        <f t="shared" si="57"/>
        <v>1</v>
      </c>
      <c r="J49" s="13">
        <f t="shared" si="57"/>
        <v>0.99999999999999989</v>
      </c>
      <c r="K49" s="13">
        <f t="shared" si="57"/>
        <v>1</v>
      </c>
      <c r="L49" s="13">
        <f t="shared" si="57"/>
        <v>1.0000000000000002</v>
      </c>
      <c r="M49" s="13">
        <f t="shared" si="57"/>
        <v>0.99999999999999989</v>
      </c>
      <c r="N49" s="13">
        <f t="shared" si="57"/>
        <v>1</v>
      </c>
      <c r="O49" s="13">
        <f t="shared" si="57"/>
        <v>0.99999999999999989</v>
      </c>
      <c r="P49" s="13">
        <f t="shared" si="57"/>
        <v>1</v>
      </c>
      <c r="Q49" s="13">
        <f t="shared" si="57"/>
        <v>0.99999999999999978</v>
      </c>
      <c r="S49" s="6">
        <f t="shared" si="41"/>
        <v>-0.22277069351045017</v>
      </c>
      <c r="T49" s="7">
        <f t="shared" si="42"/>
        <v>0.28788603893818898</v>
      </c>
      <c r="U49" s="7">
        <f t="shared" si="43"/>
        <v>0.73270645994549632</v>
      </c>
      <c r="V49" s="7">
        <f t="shared" si="44"/>
        <v>0.11113453630070826</v>
      </c>
      <c r="W49" s="7">
        <f t="shared" si="45"/>
        <v>0.28691574733920949</v>
      </c>
      <c r="X49" s="7">
        <f t="shared" si="46"/>
        <v>0.211889515748343</v>
      </c>
      <c r="Y49" s="7">
        <f t="shared" si="47"/>
        <v>-0.12949379578188056</v>
      </c>
      <c r="Z49" s="7">
        <f t="shared" si="48"/>
        <v>0.20883357536361866</v>
      </c>
      <c r="AA49" s="7">
        <f t="shared" si="49"/>
        <v>3.0676963544367514E-2</v>
      </c>
      <c r="AB49" s="7">
        <f t="shared" si="50"/>
        <v>-0.14320706869366967</v>
      </c>
      <c r="AC49" s="7">
        <f t="shared" si="51"/>
        <v>0.15921187038379159</v>
      </c>
      <c r="AD49" s="7">
        <f t="shared" si="55"/>
        <v>0.18768664661434431</v>
      </c>
      <c r="AE49" s="7">
        <f t="shared" si="55"/>
        <v>-4.7089025189441761E-2</v>
      </c>
      <c r="AF49" s="7">
        <f t="shared" si="55"/>
        <v>-0.13582116957296672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INPUT!B137</f>
        <v>IS_INC_TAX_EXP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62.692999999999998</v>
      </c>
      <c r="J61">
        <v>-78.256</v>
      </c>
      <c r="K61">
        <v>23.574999999999999</v>
      </c>
      <c r="L61">
        <v>43.37</v>
      </c>
      <c r="M61">
        <v>103.919</v>
      </c>
      <c r="N61">
        <v>149.25299999999999</v>
      </c>
      <c r="O61">
        <v>148.59899999999999</v>
      </c>
      <c r="P61">
        <v>153.34899999999999</v>
      </c>
      <c r="Q61">
        <v>85.367999999999995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19.558</v>
      </c>
      <c r="D63">
        <v>27.068999999999999</v>
      </c>
      <c r="E63">
        <v>39.262</v>
      </c>
      <c r="F63">
        <v>47.642000000000003</v>
      </c>
      <c r="G63">
        <v>48.161000000000001</v>
      </c>
      <c r="H63">
        <v>46.735999999999997</v>
      </c>
      <c r="I63">
        <v>54.308</v>
      </c>
      <c r="J63">
        <v>62.572000000000003</v>
      </c>
      <c r="K63">
        <v>61.170999999999999</v>
      </c>
      <c r="L63">
        <v>83.105000000000004</v>
      </c>
      <c r="M63">
        <v>107.53700000000001</v>
      </c>
      <c r="N63">
        <v>92.346999999999994</v>
      </c>
      <c r="O63">
        <v>83.325999999999993</v>
      </c>
      <c r="P63">
        <v>75.326999999999998</v>
      </c>
      <c r="Q63">
        <v>80.813000000000002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-12.1</v>
      </c>
      <c r="J65">
        <v>-87.8</v>
      </c>
      <c r="K65">
        <v>-7.8</v>
      </c>
      <c r="L65">
        <v>11.2</v>
      </c>
      <c r="M65">
        <v>67.099999999999994</v>
      </c>
      <c r="N65">
        <v>62.7</v>
      </c>
      <c r="O65">
        <v>142.80000000000001</v>
      </c>
      <c r="P65">
        <v>243.9</v>
      </c>
      <c r="Q65">
        <v>248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161.83199999999999</v>
      </c>
      <c r="O67">
        <v>146.55799999999999</v>
      </c>
      <c r="P67">
        <v>160.99600000000001</v>
      </c>
      <c r="Q67">
        <v>46.167000000000002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11.484</v>
      </c>
      <c r="D69">
        <v>18.513999999999999</v>
      </c>
      <c r="E69">
        <v>19.393999999999998</v>
      </c>
      <c r="F69">
        <v>0.45300000000000001</v>
      </c>
      <c r="G69">
        <v>12.196</v>
      </c>
      <c r="H69">
        <v>23.661999999999999</v>
      </c>
      <c r="I69">
        <v>20.385000000000002</v>
      </c>
      <c r="J69">
        <v>29.553999999999998</v>
      </c>
      <c r="K69">
        <v>35.284999999999997</v>
      </c>
      <c r="L69">
        <v>32.372999999999998</v>
      </c>
      <c r="M69">
        <v>38.183</v>
      </c>
      <c r="N69">
        <v>14.502000000000001</v>
      </c>
      <c r="O69">
        <v>19.831</v>
      </c>
      <c r="P69">
        <v>48.997</v>
      </c>
      <c r="Q69">
        <v>-9.2119999999999997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2.5999999999999999E-2</v>
      </c>
      <c r="L71">
        <v>0.126</v>
      </c>
      <c r="M71">
        <v>-77.203000000000003</v>
      </c>
      <c r="N71">
        <v>-3.5960000000000001</v>
      </c>
      <c r="O71">
        <v>6.1859999999999999</v>
      </c>
      <c r="P71">
        <v>11.342000000000001</v>
      </c>
      <c r="Q71">
        <v>-109.858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5.1559999999999997</v>
      </c>
      <c r="N73">
        <v>32.584000000000003</v>
      </c>
      <c r="O73">
        <v>30.637</v>
      </c>
      <c r="P73">
        <v>-68.066999999999993</v>
      </c>
      <c r="Q73">
        <v>-2.73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>
        <v>-7.0000000000000001E-3</v>
      </c>
      <c r="K75">
        <v>1.2999999999999999E-2</v>
      </c>
      <c r="L75">
        <v>7.0999999999999994E-2</v>
      </c>
      <c r="M75">
        <v>-0.96499999999999997</v>
      </c>
      <c r="N75">
        <v>-59.296999999999997</v>
      </c>
      <c r="O75">
        <v>-36.654000000000003</v>
      </c>
      <c r="P75">
        <v>4.09</v>
      </c>
      <c r="Q75">
        <v>-8.7210000000000001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533</v>
      </c>
      <c r="D77">
        <v>375</v>
      </c>
      <c r="E77">
        <v>583</v>
      </c>
      <c r="F77">
        <v>621</v>
      </c>
      <c r="G77">
        <v>817</v>
      </c>
      <c r="H77">
        <v>967</v>
      </c>
      <c r="I77">
        <v>1126</v>
      </c>
      <c r="J77">
        <v>1106</v>
      </c>
      <c r="K77">
        <v>1162</v>
      </c>
      <c r="L77">
        <v>1166</v>
      </c>
      <c r="M77">
        <v>873</v>
      </c>
      <c r="N77">
        <v>1125</v>
      </c>
      <c r="O77">
        <v>1129</v>
      </c>
      <c r="P77">
        <v>1137</v>
      </c>
      <c r="Q77">
        <v>1169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2.4660000000000002</v>
      </c>
      <c r="F79">
        <v>1.865</v>
      </c>
      <c r="G79">
        <v>8.2100000000000009</v>
      </c>
      <c r="H79">
        <v>28.542000000000002</v>
      </c>
      <c r="I79">
        <v>20.75</v>
      </c>
      <c r="J79">
        <v>12.625999999999999</v>
      </c>
      <c r="K79">
        <v>16.510999999999999</v>
      </c>
      <c r="L79">
        <v>21.895</v>
      </c>
      <c r="M79">
        <v>23.835999999999999</v>
      </c>
      <c r="N79">
        <v>22.896000000000001</v>
      </c>
      <c r="O79">
        <v>24.12</v>
      </c>
      <c r="P79">
        <v>24.231000000000002</v>
      </c>
      <c r="Q79">
        <v>27.923000000000002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-96</v>
      </c>
      <c r="F81">
        <v>182</v>
      </c>
      <c r="G81">
        <v>94</v>
      </c>
      <c r="H81">
        <v>138</v>
      </c>
      <c r="I81">
        <v>212</v>
      </c>
      <c r="J81">
        <v>168</v>
      </c>
      <c r="K81">
        <v>191</v>
      </c>
      <c r="L81">
        <v>32</v>
      </c>
      <c r="M81">
        <v>86</v>
      </c>
      <c r="N81">
        <v>129</v>
      </c>
      <c r="O81">
        <v>421</v>
      </c>
      <c r="P81">
        <v>86</v>
      </c>
      <c r="Q81">
        <v>84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131</v>
      </c>
      <c r="G83">
        <v>139</v>
      </c>
      <c r="H83">
        <v>231</v>
      </c>
      <c r="I83">
        <v>243</v>
      </c>
      <c r="J83">
        <v>256</v>
      </c>
      <c r="K83">
        <v>299</v>
      </c>
      <c r="L83">
        <v>314</v>
      </c>
      <c r="M83">
        <v>210</v>
      </c>
      <c r="N83">
        <v>23</v>
      </c>
      <c r="O83">
        <v>4</v>
      </c>
      <c r="P83">
        <v>92</v>
      </c>
      <c r="Q83">
        <v>72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15.69</v>
      </c>
      <c r="D85">
        <v>24.052</v>
      </c>
      <c r="E85">
        <v>25.742999999999999</v>
      </c>
      <c r="F85">
        <v>34.317</v>
      </c>
      <c r="G85">
        <v>34.825000000000003</v>
      </c>
      <c r="H85">
        <v>42.798000000000002</v>
      </c>
      <c r="I85">
        <v>59.667000000000002</v>
      </c>
      <c r="J85">
        <v>66.744</v>
      </c>
      <c r="K85">
        <v>77.355000000000004</v>
      </c>
      <c r="L85">
        <v>82.195999999999998</v>
      </c>
      <c r="M85">
        <v>59.935000000000002</v>
      </c>
      <c r="N85">
        <v>11.842000000000001</v>
      </c>
      <c r="O85">
        <v>31.524999999999999</v>
      </c>
      <c r="P85">
        <v>34.366</v>
      </c>
      <c r="Q85">
        <v>33.786000000000001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27.093</v>
      </c>
      <c r="D87">
        <v>23.077000000000002</v>
      </c>
      <c r="E87">
        <v>25.315999999999999</v>
      </c>
      <c r="F87">
        <v>23.55</v>
      </c>
      <c r="G87">
        <v>1.573</v>
      </c>
      <c r="H87">
        <v>12.081</v>
      </c>
      <c r="I87">
        <v>19.221</v>
      </c>
      <c r="J87">
        <v>34.893000000000001</v>
      </c>
      <c r="K87">
        <v>38.924999999999997</v>
      </c>
      <c r="L87">
        <v>43.753999999999998</v>
      </c>
      <c r="M87">
        <v>55.652000000000001</v>
      </c>
      <c r="N87">
        <v>71.673000000000002</v>
      </c>
      <c r="O87">
        <v>81.972999999999999</v>
      </c>
      <c r="P87">
        <v>99.77</v>
      </c>
      <c r="Q87">
        <v>105.80800000000001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-3.532</v>
      </c>
      <c r="D89">
        <v>1.1850000000000001</v>
      </c>
      <c r="E89">
        <v>4.7049000000000003</v>
      </c>
      <c r="F89">
        <v>4.53</v>
      </c>
      <c r="G89">
        <v>7.6783999999999999</v>
      </c>
      <c r="H89">
        <v>6.4051</v>
      </c>
      <c r="I89">
        <v>7.3342999999999998</v>
      </c>
      <c r="J89">
        <v>8.1265999999999998</v>
      </c>
      <c r="K89">
        <v>11.025499999999999</v>
      </c>
      <c r="L89">
        <v>15.530799999999999</v>
      </c>
      <c r="M89">
        <v>16.8368</v>
      </c>
      <c r="N89">
        <v>20.520700000000001</v>
      </c>
      <c r="O89">
        <v>23.9559</v>
      </c>
      <c r="P89">
        <v>25.316099999999999</v>
      </c>
      <c r="Q89">
        <v>22.0245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121</v>
      </c>
      <c r="M91">
        <v>116</v>
      </c>
      <c r="N91">
        <v>99</v>
      </c>
      <c r="O91">
        <v>63</v>
      </c>
      <c r="P91">
        <v>82</v>
      </c>
      <c r="Q91">
        <v>66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9.453125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IS_INC_BEF_XO_ITEM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88.98</v>
      </c>
      <c r="J5" s="2">
        <f t="shared" si="3"/>
        <v>-436.327</v>
      </c>
      <c r="K5" s="2">
        <f t="shared" si="3"/>
        <v>25.419</v>
      </c>
      <c r="L5" s="2">
        <f t="shared" si="3"/>
        <v>84.694000000000003</v>
      </c>
      <c r="M5" s="2">
        <f t="shared" si="3"/>
        <v>239.95500000000001</v>
      </c>
      <c r="N5" s="2">
        <f t="shared" si="3"/>
        <v>219.05799999999999</v>
      </c>
      <c r="O5" s="2">
        <f t="shared" si="3"/>
        <v>232.18799999999999</v>
      </c>
      <c r="P5" s="2">
        <f t="shared" si="3"/>
        <v>232.56899999999999</v>
      </c>
      <c r="Q5" s="2">
        <f t="shared" si="3"/>
        <v>294.09399999999999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88.98</v>
      </c>
      <c r="Y5" s="2">
        <f t="shared" ref="Y5:Y25" si="10">J5-I5</f>
        <v>-525.30700000000002</v>
      </c>
      <c r="Z5" s="2">
        <f t="shared" ref="Z5:Z25" si="11">K5-J5</f>
        <v>461.74599999999998</v>
      </c>
      <c r="AA5" s="2">
        <f t="shared" ref="AA5:AA25" si="12">L5-K5</f>
        <v>59.275000000000006</v>
      </c>
      <c r="AB5" s="2">
        <f t="shared" ref="AB5:AB25" si="13">M5-L5</f>
        <v>155.26100000000002</v>
      </c>
      <c r="AC5" s="2">
        <f t="shared" ref="AC5:AC25" si="14">N5-M5</f>
        <v>-20.89700000000002</v>
      </c>
      <c r="AD5" s="2">
        <f t="shared" ref="AD5:AF20" si="15">O5-N5</f>
        <v>13.129999999999995</v>
      </c>
      <c r="AE5" s="2">
        <f t="shared" si="15"/>
        <v>0.38100000000000023</v>
      </c>
      <c r="AF5" s="2">
        <f>Q5-P5</f>
        <v>61.525000000000006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31.923999999999999</v>
      </c>
      <c r="D6" s="2">
        <f t="shared" ref="D6:Q6" si="16">IF(D63="#N/A N/A",0,D63)</f>
        <v>44.710999999999999</v>
      </c>
      <c r="E6" s="2">
        <f t="shared" si="16"/>
        <v>63.668999999999997</v>
      </c>
      <c r="F6" s="2">
        <f t="shared" si="16"/>
        <v>79.724999999999994</v>
      </c>
      <c r="G6" s="2">
        <f t="shared" si="16"/>
        <v>84.84</v>
      </c>
      <c r="H6" s="2">
        <f t="shared" si="16"/>
        <v>78.531999999999996</v>
      </c>
      <c r="I6" s="2">
        <f t="shared" si="16"/>
        <v>83.322999999999993</v>
      </c>
      <c r="J6" s="2">
        <f t="shared" si="16"/>
        <v>90.417000000000002</v>
      </c>
      <c r="K6" s="2">
        <f t="shared" si="16"/>
        <v>107.258</v>
      </c>
      <c r="L6" s="2">
        <f t="shared" si="16"/>
        <v>145.15199999999999</v>
      </c>
      <c r="M6" s="2">
        <f t="shared" si="16"/>
        <v>168.21100000000001</v>
      </c>
      <c r="N6" s="2">
        <f t="shared" si="16"/>
        <v>152.67599999999999</v>
      </c>
      <c r="O6" s="2">
        <f t="shared" si="16"/>
        <v>135.91900000000001</v>
      </c>
      <c r="P6" s="2">
        <f t="shared" si="16"/>
        <v>126.29600000000001</v>
      </c>
      <c r="Q6" s="2">
        <f t="shared" si="16"/>
        <v>142.79900000000001</v>
      </c>
      <c r="S6" s="2">
        <f t="shared" si="4"/>
        <v>12.786999999999999</v>
      </c>
      <c r="T6" s="2">
        <f t="shared" si="5"/>
        <v>18.957999999999998</v>
      </c>
      <c r="U6" s="2">
        <f t="shared" si="6"/>
        <v>16.055999999999997</v>
      </c>
      <c r="V6" s="2">
        <f t="shared" si="7"/>
        <v>5.1150000000000091</v>
      </c>
      <c r="W6" s="2">
        <f t="shared" si="8"/>
        <v>-6.3080000000000069</v>
      </c>
      <c r="X6" s="2">
        <f t="shared" si="9"/>
        <v>4.7909999999999968</v>
      </c>
      <c r="Y6" s="2">
        <f t="shared" si="10"/>
        <v>7.0940000000000083</v>
      </c>
      <c r="Z6" s="2">
        <f t="shared" si="11"/>
        <v>16.840999999999994</v>
      </c>
      <c r="AA6" s="2">
        <f t="shared" si="12"/>
        <v>37.893999999999991</v>
      </c>
      <c r="AB6" s="2">
        <f t="shared" si="13"/>
        <v>23.059000000000026</v>
      </c>
      <c r="AC6" s="2">
        <f t="shared" si="14"/>
        <v>-15.535000000000025</v>
      </c>
      <c r="AD6" s="2">
        <f t="shared" si="15"/>
        <v>-16.756999999999977</v>
      </c>
      <c r="AE6" s="2">
        <f t="shared" si="15"/>
        <v>-9.6230000000000047</v>
      </c>
      <c r="AF6" s="2">
        <f t="shared" si="15"/>
        <v>16.503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-1765.1</v>
      </c>
      <c r="J7" s="2">
        <f t="shared" si="17"/>
        <v>-373.4</v>
      </c>
      <c r="K7" s="2">
        <f t="shared" si="17"/>
        <v>-29.2</v>
      </c>
      <c r="L7" s="2">
        <f t="shared" si="17"/>
        <v>17.100000000000001</v>
      </c>
      <c r="M7" s="2">
        <f t="shared" si="17"/>
        <v>119</v>
      </c>
      <c r="N7" s="2">
        <f t="shared" si="17"/>
        <v>132.80000000000001</v>
      </c>
      <c r="O7" s="2">
        <f t="shared" si="17"/>
        <v>244.9</v>
      </c>
      <c r="P7" s="2">
        <f t="shared" si="17"/>
        <v>403.1</v>
      </c>
      <c r="Q7" s="2">
        <f t="shared" si="17"/>
        <v>424.4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-1765.1</v>
      </c>
      <c r="Y7" s="2">
        <f t="shared" si="10"/>
        <v>1391.6999999999998</v>
      </c>
      <c r="Z7" s="2">
        <f t="shared" si="11"/>
        <v>344.2</v>
      </c>
      <c r="AA7" s="2">
        <f t="shared" si="12"/>
        <v>46.3</v>
      </c>
      <c r="AB7" s="2">
        <f t="shared" si="13"/>
        <v>101.9</v>
      </c>
      <c r="AC7" s="2">
        <f t="shared" si="14"/>
        <v>13.800000000000011</v>
      </c>
      <c r="AD7" s="2">
        <f t="shared" si="15"/>
        <v>112.1</v>
      </c>
      <c r="AE7" s="2">
        <f t="shared" si="15"/>
        <v>158.20000000000002</v>
      </c>
      <c r="AF7" s="2">
        <f t="shared" si="15"/>
        <v>21.299999999999955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269.39100000000002</v>
      </c>
      <c r="O8" s="2">
        <f t="shared" si="18"/>
        <v>253.71799999999999</v>
      </c>
      <c r="P8" s="2">
        <f t="shared" si="18"/>
        <v>267.71199999999999</v>
      </c>
      <c r="Q8" s="2">
        <f t="shared" si="18"/>
        <v>102.922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269.39100000000002</v>
      </c>
      <c r="AD8" s="2">
        <f t="shared" si="15"/>
        <v>-15.67300000000003</v>
      </c>
      <c r="AE8" s="2">
        <f t="shared" si="15"/>
        <v>13.994</v>
      </c>
      <c r="AF8" s="2">
        <f t="shared" si="15"/>
        <v>-164.79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29.437000000000001</v>
      </c>
      <c r="D9" s="2">
        <f t="shared" ref="D9:Q9" si="19">IF(D69="#N/A N/A",0,D69)</f>
        <v>36.518999999999998</v>
      </c>
      <c r="E9" s="2">
        <f t="shared" si="19"/>
        <v>36.911000000000001</v>
      </c>
      <c r="F9" s="2">
        <f t="shared" si="19"/>
        <v>10.978999999999999</v>
      </c>
      <c r="G9" s="2">
        <f t="shared" si="19"/>
        <v>23.148</v>
      </c>
      <c r="H9" s="2">
        <f t="shared" si="19"/>
        <v>40.814999999999998</v>
      </c>
      <c r="I9" s="2">
        <f t="shared" si="19"/>
        <v>37.07</v>
      </c>
      <c r="J9" s="2">
        <f t="shared" si="19"/>
        <v>55.686</v>
      </c>
      <c r="K9" s="2">
        <f t="shared" si="19"/>
        <v>70.635999999999996</v>
      </c>
      <c r="L9" s="2">
        <f t="shared" si="19"/>
        <v>83.903999999999996</v>
      </c>
      <c r="M9" s="2">
        <f t="shared" si="19"/>
        <v>92.103999999999999</v>
      </c>
      <c r="N9" s="2">
        <f t="shared" si="19"/>
        <v>25.268999999999998</v>
      </c>
      <c r="O9" s="2">
        <f t="shared" si="19"/>
        <v>69.58</v>
      </c>
      <c r="P9" s="2">
        <f t="shared" si="19"/>
        <v>22.914000000000001</v>
      </c>
      <c r="Q9" s="2">
        <f t="shared" si="19"/>
        <v>1.7349999999999999</v>
      </c>
      <c r="S9" s="2">
        <f t="shared" si="4"/>
        <v>7.0819999999999972</v>
      </c>
      <c r="T9" s="2">
        <f t="shared" si="5"/>
        <v>0.39200000000000301</v>
      </c>
      <c r="U9" s="2">
        <f t="shared" si="6"/>
        <v>-25.932000000000002</v>
      </c>
      <c r="V9" s="2">
        <f t="shared" si="7"/>
        <v>12.169</v>
      </c>
      <c r="W9" s="2">
        <f t="shared" si="8"/>
        <v>17.666999999999998</v>
      </c>
      <c r="X9" s="2">
        <f t="shared" si="9"/>
        <v>-3.7449999999999974</v>
      </c>
      <c r="Y9" s="2">
        <f t="shared" si="10"/>
        <v>18.616</v>
      </c>
      <c r="Z9" s="2">
        <f t="shared" si="11"/>
        <v>14.949999999999996</v>
      </c>
      <c r="AA9" s="2">
        <f t="shared" si="12"/>
        <v>13.268000000000001</v>
      </c>
      <c r="AB9" s="2">
        <f t="shared" si="13"/>
        <v>8.2000000000000028</v>
      </c>
      <c r="AC9" s="2">
        <f t="shared" si="14"/>
        <v>-66.835000000000008</v>
      </c>
      <c r="AD9" s="2">
        <f t="shared" si="15"/>
        <v>44.311</v>
      </c>
      <c r="AE9" s="2">
        <f t="shared" si="15"/>
        <v>-46.665999999999997</v>
      </c>
      <c r="AF9" s="2">
        <f t="shared" si="15"/>
        <v>-21.179000000000002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-44.345999999999997</v>
      </c>
      <c r="L10" s="2">
        <f t="shared" si="20"/>
        <v>-73.884</v>
      </c>
      <c r="M10" s="2">
        <f t="shared" si="20"/>
        <v>-139.298</v>
      </c>
      <c r="N10" s="2">
        <f t="shared" si="20"/>
        <v>-159.846</v>
      </c>
      <c r="O10" s="2">
        <f t="shared" si="20"/>
        <v>-50.851999999999997</v>
      </c>
      <c r="P10" s="2">
        <f t="shared" si="20"/>
        <v>-25.77</v>
      </c>
      <c r="Q10" s="2">
        <f t="shared" si="20"/>
        <v>-81.228999999999999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-44.345999999999997</v>
      </c>
      <c r="AA10" s="2">
        <f t="shared" si="12"/>
        <v>-29.538000000000004</v>
      </c>
      <c r="AB10" s="2">
        <f t="shared" si="13"/>
        <v>-65.414000000000001</v>
      </c>
      <c r="AC10" s="2">
        <f t="shared" si="14"/>
        <v>-20.548000000000002</v>
      </c>
      <c r="AD10" s="2">
        <f t="shared" si="15"/>
        <v>108.994</v>
      </c>
      <c r="AE10" s="2">
        <f t="shared" si="15"/>
        <v>25.081999999999997</v>
      </c>
      <c r="AF10" s="2">
        <f t="shared" si="15"/>
        <v>-55.459000000000003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-344.79500000000002</v>
      </c>
      <c r="N11" s="2">
        <f t="shared" si="21"/>
        <v>54.716999999999999</v>
      </c>
      <c r="O11" s="2">
        <f t="shared" si="21"/>
        <v>40.01</v>
      </c>
      <c r="P11" s="2">
        <f t="shared" si="21"/>
        <v>-230.239</v>
      </c>
      <c r="Q11" s="2">
        <f t="shared" si="21"/>
        <v>-6.069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-344.79500000000002</v>
      </c>
      <c r="AC11" s="2">
        <f t="shared" si="14"/>
        <v>399.512</v>
      </c>
      <c r="AD11" s="2">
        <f t="shared" si="15"/>
        <v>-14.707000000000001</v>
      </c>
      <c r="AE11" s="2">
        <f t="shared" si="15"/>
        <v>-270.24900000000002</v>
      </c>
      <c r="AF11" s="2">
        <f t="shared" si="15"/>
        <v>224.17000000000002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-8.8000000000000007</v>
      </c>
      <c r="K12" s="2">
        <f t="shared" si="22"/>
        <v>-9.4809999999999999</v>
      </c>
      <c r="L12" s="2">
        <f t="shared" si="22"/>
        <v>-16.782</v>
      </c>
      <c r="M12" s="2">
        <f t="shared" si="22"/>
        <v>-35.756</v>
      </c>
      <c r="N12" s="2">
        <f t="shared" si="22"/>
        <v>-120.63500000000001</v>
      </c>
      <c r="O12" s="2">
        <f t="shared" si="22"/>
        <v>-443.79</v>
      </c>
      <c r="P12" s="2">
        <f t="shared" si="22"/>
        <v>-539.21500000000003</v>
      </c>
      <c r="Q12" s="2">
        <f t="shared" si="22"/>
        <v>-480.12900000000002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-8.8000000000000007</v>
      </c>
      <c r="Z12" s="2">
        <f t="shared" si="11"/>
        <v>-0.68099999999999916</v>
      </c>
      <c r="AA12" s="2">
        <f t="shared" si="12"/>
        <v>-7.3010000000000002</v>
      </c>
      <c r="AB12" s="2">
        <f t="shared" si="13"/>
        <v>-18.974</v>
      </c>
      <c r="AC12" s="2">
        <f t="shared" si="14"/>
        <v>-84.879000000000005</v>
      </c>
      <c r="AD12" s="2">
        <f t="shared" si="15"/>
        <v>-323.15500000000003</v>
      </c>
      <c r="AE12" s="2">
        <f t="shared" si="15"/>
        <v>-95.425000000000011</v>
      </c>
      <c r="AF12" s="2">
        <f t="shared" si="15"/>
        <v>59.086000000000013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1051</v>
      </c>
      <c r="D13" s="2">
        <f t="shared" ref="D13:Q13" si="23">IF(D77="#N/A N/A",0,D77)</f>
        <v>997</v>
      </c>
      <c r="E13" s="2">
        <f t="shared" si="23"/>
        <v>1205</v>
      </c>
      <c r="F13" s="2">
        <f t="shared" si="23"/>
        <v>1448</v>
      </c>
      <c r="G13" s="2">
        <f t="shared" si="23"/>
        <v>1710</v>
      </c>
      <c r="H13" s="2">
        <f t="shared" si="23"/>
        <v>2080</v>
      </c>
      <c r="I13" s="2">
        <f t="shared" si="23"/>
        <v>2478</v>
      </c>
      <c r="J13" s="2">
        <f t="shared" si="23"/>
        <v>2407</v>
      </c>
      <c r="K13" s="2">
        <f t="shared" si="23"/>
        <v>2628</v>
      </c>
      <c r="L13" s="2">
        <f t="shared" si="23"/>
        <v>2552</v>
      </c>
      <c r="M13" s="2">
        <f t="shared" si="23"/>
        <v>-332</v>
      </c>
      <c r="N13" s="2">
        <f t="shared" si="23"/>
        <v>2486</v>
      </c>
      <c r="O13" s="2">
        <f t="shared" si="23"/>
        <v>2673</v>
      </c>
      <c r="P13" s="2">
        <f t="shared" si="23"/>
        <v>2965</v>
      </c>
      <c r="Q13" s="2">
        <f t="shared" si="23"/>
        <v>3062</v>
      </c>
      <c r="S13" s="2">
        <f t="shared" si="4"/>
        <v>-54</v>
      </c>
      <c r="T13" s="2">
        <f t="shared" si="5"/>
        <v>208</v>
      </c>
      <c r="U13" s="2">
        <f t="shared" si="6"/>
        <v>243</v>
      </c>
      <c r="V13" s="2">
        <f t="shared" si="7"/>
        <v>262</v>
      </c>
      <c r="W13" s="2">
        <f t="shared" si="8"/>
        <v>370</v>
      </c>
      <c r="X13" s="2">
        <f t="shared" si="9"/>
        <v>398</v>
      </c>
      <c r="Y13" s="2">
        <f t="shared" si="10"/>
        <v>-71</v>
      </c>
      <c r="Z13" s="2">
        <f t="shared" si="11"/>
        <v>221</v>
      </c>
      <c r="AA13" s="2">
        <f t="shared" si="12"/>
        <v>-76</v>
      </c>
      <c r="AB13" s="2">
        <f t="shared" si="13"/>
        <v>-2884</v>
      </c>
      <c r="AC13" s="2">
        <f t="shared" si="14"/>
        <v>2818</v>
      </c>
      <c r="AD13" s="2">
        <f t="shared" si="15"/>
        <v>187</v>
      </c>
      <c r="AE13" s="2">
        <f t="shared" si="15"/>
        <v>292</v>
      </c>
      <c r="AF13" s="2">
        <f t="shared" si="15"/>
        <v>97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2.8330000000000002</v>
      </c>
      <c r="F14" s="2">
        <f t="shared" si="24"/>
        <v>2.0219999999999998</v>
      </c>
      <c r="G14" s="2">
        <f t="shared" si="24"/>
        <v>11.867000000000001</v>
      </c>
      <c r="H14" s="2">
        <f t="shared" si="24"/>
        <v>40.555999999999997</v>
      </c>
      <c r="I14" s="2">
        <f t="shared" si="24"/>
        <v>28.722999999999999</v>
      </c>
      <c r="J14" s="2">
        <f t="shared" si="24"/>
        <v>22.356000000000002</v>
      </c>
      <c r="K14" s="2">
        <f t="shared" si="24"/>
        <v>27.170999999999999</v>
      </c>
      <c r="L14" s="2">
        <f t="shared" si="24"/>
        <v>34.865000000000002</v>
      </c>
      <c r="M14" s="2">
        <f t="shared" si="24"/>
        <v>38.075000000000003</v>
      </c>
      <c r="N14" s="2">
        <f t="shared" si="24"/>
        <v>39.33</v>
      </c>
      <c r="O14" s="2">
        <f t="shared" si="24"/>
        <v>40.03</v>
      </c>
      <c r="P14" s="2">
        <f t="shared" si="24"/>
        <v>39.369</v>
      </c>
      <c r="Q14" s="2">
        <f t="shared" si="24"/>
        <v>46.584000000000003</v>
      </c>
      <c r="S14" s="2">
        <f t="shared" si="4"/>
        <v>0</v>
      </c>
      <c r="T14" s="2">
        <f t="shared" si="5"/>
        <v>2.8330000000000002</v>
      </c>
      <c r="U14" s="2">
        <f t="shared" si="6"/>
        <v>-0.81100000000000039</v>
      </c>
      <c r="V14" s="2">
        <f t="shared" si="7"/>
        <v>9.8450000000000006</v>
      </c>
      <c r="W14" s="2">
        <f t="shared" si="8"/>
        <v>28.688999999999997</v>
      </c>
      <c r="X14" s="2">
        <f t="shared" si="9"/>
        <v>-11.832999999999998</v>
      </c>
      <c r="Y14" s="2">
        <f t="shared" si="10"/>
        <v>-6.3669999999999973</v>
      </c>
      <c r="Z14" s="2">
        <f t="shared" si="11"/>
        <v>4.8149999999999977</v>
      </c>
      <c r="AA14" s="2">
        <f t="shared" si="12"/>
        <v>7.6940000000000026</v>
      </c>
      <c r="AB14" s="2">
        <f t="shared" si="13"/>
        <v>3.2100000000000009</v>
      </c>
      <c r="AC14" s="2">
        <f t="shared" si="14"/>
        <v>1.2549999999999955</v>
      </c>
      <c r="AD14" s="2">
        <f t="shared" si="15"/>
        <v>0.70000000000000284</v>
      </c>
      <c r="AE14" s="2">
        <f t="shared" si="15"/>
        <v>-0.66100000000000136</v>
      </c>
      <c r="AF14" s="2">
        <f t="shared" si="15"/>
        <v>7.2150000000000034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-289</v>
      </c>
      <c r="F15" s="2">
        <f t="shared" si="25"/>
        <v>251</v>
      </c>
      <c r="G15" s="2">
        <f t="shared" si="25"/>
        <v>34</v>
      </c>
      <c r="H15" s="2">
        <f t="shared" si="25"/>
        <v>204</v>
      </c>
      <c r="I15" s="2">
        <f t="shared" si="25"/>
        <v>356</v>
      </c>
      <c r="J15" s="2">
        <f t="shared" si="25"/>
        <v>364</v>
      </c>
      <c r="K15" s="2">
        <f t="shared" si="25"/>
        <v>395</v>
      </c>
      <c r="L15" s="2">
        <f t="shared" si="25"/>
        <v>540</v>
      </c>
      <c r="M15" s="2">
        <f t="shared" si="25"/>
        <v>202</v>
      </c>
      <c r="N15" s="2">
        <f t="shared" si="25"/>
        <v>171</v>
      </c>
      <c r="O15" s="2">
        <f t="shared" si="25"/>
        <v>-1198</v>
      </c>
      <c r="P15" s="2">
        <f t="shared" si="25"/>
        <v>226</v>
      </c>
      <c r="Q15" s="2">
        <f t="shared" si="25"/>
        <v>-51</v>
      </c>
      <c r="S15" s="2">
        <f t="shared" si="4"/>
        <v>0</v>
      </c>
      <c r="T15" s="2">
        <f t="shared" si="5"/>
        <v>-289</v>
      </c>
      <c r="U15" s="2">
        <f t="shared" si="6"/>
        <v>540</v>
      </c>
      <c r="V15" s="2">
        <f t="shared" si="7"/>
        <v>-217</v>
      </c>
      <c r="W15" s="2">
        <f t="shared" si="8"/>
        <v>170</v>
      </c>
      <c r="X15" s="2">
        <f t="shared" si="9"/>
        <v>152</v>
      </c>
      <c r="Y15" s="2">
        <f t="shared" si="10"/>
        <v>8</v>
      </c>
      <c r="Z15" s="2">
        <f t="shared" si="11"/>
        <v>31</v>
      </c>
      <c r="AA15" s="2">
        <f t="shared" si="12"/>
        <v>145</v>
      </c>
      <c r="AB15" s="2">
        <f t="shared" si="13"/>
        <v>-338</v>
      </c>
      <c r="AC15" s="2">
        <f t="shared" si="14"/>
        <v>-31</v>
      </c>
      <c r="AD15" s="2">
        <f t="shared" si="15"/>
        <v>-1369</v>
      </c>
      <c r="AE15" s="2">
        <f t="shared" si="15"/>
        <v>1424</v>
      </c>
      <c r="AF15" s="2">
        <f t="shared" si="15"/>
        <v>-277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286</v>
      </c>
      <c r="G16" s="2">
        <f t="shared" si="26"/>
        <v>358</v>
      </c>
      <c r="H16" s="2">
        <f t="shared" si="26"/>
        <v>370</v>
      </c>
      <c r="I16" s="2">
        <f t="shared" si="26"/>
        <v>393</v>
      </c>
      <c r="J16" s="2">
        <f t="shared" si="26"/>
        <v>447</v>
      </c>
      <c r="K16" s="2">
        <f t="shared" si="26"/>
        <v>500</v>
      </c>
      <c r="L16" s="2">
        <f t="shared" si="26"/>
        <v>558</v>
      </c>
      <c r="M16" s="2">
        <f t="shared" si="26"/>
        <v>-15</v>
      </c>
      <c r="N16" s="2">
        <f t="shared" si="26"/>
        <v>324</v>
      </c>
      <c r="O16" s="2">
        <f t="shared" si="26"/>
        <v>84</v>
      </c>
      <c r="P16" s="2">
        <f t="shared" si="26"/>
        <v>236</v>
      </c>
      <c r="Q16" s="2">
        <f t="shared" si="26"/>
        <v>246</v>
      </c>
      <c r="S16" s="2">
        <f t="shared" si="4"/>
        <v>0</v>
      </c>
      <c r="T16" s="2">
        <f t="shared" si="5"/>
        <v>0</v>
      </c>
      <c r="U16" s="2">
        <f t="shared" si="6"/>
        <v>286</v>
      </c>
      <c r="V16" s="2">
        <f t="shared" si="7"/>
        <v>72</v>
      </c>
      <c r="W16" s="2">
        <f t="shared" si="8"/>
        <v>12</v>
      </c>
      <c r="X16" s="2">
        <f t="shared" si="9"/>
        <v>23</v>
      </c>
      <c r="Y16" s="2">
        <f t="shared" si="10"/>
        <v>54</v>
      </c>
      <c r="Z16" s="2">
        <f t="shared" si="11"/>
        <v>53</v>
      </c>
      <c r="AA16" s="2">
        <f t="shared" si="12"/>
        <v>58</v>
      </c>
      <c r="AB16" s="2">
        <f t="shared" si="13"/>
        <v>-573</v>
      </c>
      <c r="AC16" s="2">
        <f t="shared" si="14"/>
        <v>339</v>
      </c>
      <c r="AD16" s="2">
        <f t="shared" si="15"/>
        <v>-240</v>
      </c>
      <c r="AE16" s="2">
        <f t="shared" si="15"/>
        <v>152</v>
      </c>
      <c r="AF16" s="2">
        <f t="shared" si="15"/>
        <v>10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22.832000000000001</v>
      </c>
      <c r="D17" s="2">
        <f t="shared" ref="D17:Q17" si="27">IF(D85="#N/A N/A",0,D85)</f>
        <v>35.167000000000002</v>
      </c>
      <c r="E17" s="2">
        <f t="shared" si="27"/>
        <v>41.924999999999997</v>
      </c>
      <c r="F17" s="2">
        <f t="shared" si="27"/>
        <v>53.226999999999997</v>
      </c>
      <c r="G17" s="2">
        <f t="shared" si="27"/>
        <v>55.595999999999997</v>
      </c>
      <c r="H17" s="2">
        <f t="shared" si="27"/>
        <v>67.326999999999998</v>
      </c>
      <c r="I17" s="2">
        <f t="shared" si="27"/>
        <v>90.292000000000002</v>
      </c>
      <c r="J17" s="2">
        <f t="shared" si="27"/>
        <v>111.764</v>
      </c>
      <c r="K17" s="2">
        <f t="shared" si="27"/>
        <v>125.096</v>
      </c>
      <c r="L17" s="2">
        <f t="shared" si="27"/>
        <v>133.30600000000001</v>
      </c>
      <c r="M17" s="2">
        <f t="shared" si="27"/>
        <v>95.019000000000005</v>
      </c>
      <c r="N17" s="2">
        <f t="shared" si="27"/>
        <v>-6.149</v>
      </c>
      <c r="O17" s="2">
        <f t="shared" si="27"/>
        <v>47.293999999999997</v>
      </c>
      <c r="P17" s="2">
        <f t="shared" si="27"/>
        <v>51.127000000000002</v>
      </c>
      <c r="Q17" s="2">
        <f t="shared" si="27"/>
        <v>56.390999999999998</v>
      </c>
      <c r="S17" s="2">
        <f t="shared" si="4"/>
        <v>12.335000000000001</v>
      </c>
      <c r="T17" s="2">
        <f t="shared" si="5"/>
        <v>6.7579999999999956</v>
      </c>
      <c r="U17" s="2">
        <f t="shared" si="6"/>
        <v>11.302</v>
      </c>
      <c r="V17" s="2">
        <f t="shared" si="7"/>
        <v>2.3689999999999998</v>
      </c>
      <c r="W17" s="2">
        <f t="shared" si="8"/>
        <v>11.731000000000002</v>
      </c>
      <c r="X17" s="2">
        <f t="shared" si="9"/>
        <v>22.965000000000003</v>
      </c>
      <c r="Y17" s="2">
        <f t="shared" si="10"/>
        <v>21.471999999999994</v>
      </c>
      <c r="Z17" s="2">
        <f t="shared" si="11"/>
        <v>13.332000000000008</v>
      </c>
      <c r="AA17" s="2">
        <f t="shared" si="12"/>
        <v>8.210000000000008</v>
      </c>
      <c r="AB17" s="2">
        <f t="shared" si="13"/>
        <v>-38.287000000000006</v>
      </c>
      <c r="AC17" s="2">
        <f t="shared" si="14"/>
        <v>-101.16800000000001</v>
      </c>
      <c r="AD17" s="2">
        <f t="shared" si="15"/>
        <v>53.442999999999998</v>
      </c>
      <c r="AE17" s="2">
        <f t="shared" si="15"/>
        <v>3.8330000000000055</v>
      </c>
      <c r="AF17" s="2">
        <f t="shared" si="15"/>
        <v>5.2639999999999958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40.345999999999997</v>
      </c>
      <c r="D18" s="2">
        <f t="shared" ref="D18:Q18" si="28">IF(D87="#N/A N/A",0,D87)</f>
        <v>35.345999999999997</v>
      </c>
      <c r="E18" s="2">
        <f t="shared" si="28"/>
        <v>38.774000000000001</v>
      </c>
      <c r="F18" s="2">
        <f t="shared" si="28"/>
        <v>36.069000000000003</v>
      </c>
      <c r="G18" s="2">
        <f t="shared" si="28"/>
        <v>2.46</v>
      </c>
      <c r="H18" s="2">
        <f t="shared" si="28"/>
        <v>-7.1719999999999997</v>
      </c>
      <c r="I18" s="2">
        <f t="shared" si="28"/>
        <v>29.818000000000001</v>
      </c>
      <c r="J18" s="2">
        <f t="shared" si="28"/>
        <v>53.841000000000001</v>
      </c>
      <c r="K18" s="2">
        <f t="shared" si="28"/>
        <v>69.397000000000006</v>
      </c>
      <c r="L18" s="2">
        <f t="shared" si="28"/>
        <v>82.141999999999996</v>
      </c>
      <c r="M18" s="2">
        <f t="shared" si="28"/>
        <v>76.099000000000004</v>
      </c>
      <c r="N18" s="2">
        <f t="shared" si="28"/>
        <v>117.349</v>
      </c>
      <c r="O18" s="2">
        <f t="shared" si="28"/>
        <v>145.39599999999999</v>
      </c>
      <c r="P18" s="2">
        <f t="shared" si="28"/>
        <v>160.04900000000001</v>
      </c>
      <c r="Q18" s="2">
        <f t="shared" si="28"/>
        <v>180.16</v>
      </c>
      <c r="S18" s="2">
        <f t="shared" si="4"/>
        <v>-5</v>
      </c>
      <c r="T18" s="2">
        <f t="shared" si="5"/>
        <v>3.4280000000000044</v>
      </c>
      <c r="U18" s="2">
        <f t="shared" si="6"/>
        <v>-2.7049999999999983</v>
      </c>
      <c r="V18" s="2">
        <f t="shared" si="7"/>
        <v>-33.609000000000002</v>
      </c>
      <c r="W18" s="2">
        <f t="shared" si="8"/>
        <v>-9.6319999999999997</v>
      </c>
      <c r="X18" s="2">
        <f t="shared" si="9"/>
        <v>36.99</v>
      </c>
      <c r="Y18" s="2">
        <f t="shared" si="10"/>
        <v>24.023</v>
      </c>
      <c r="Z18" s="2">
        <f t="shared" si="11"/>
        <v>15.556000000000004</v>
      </c>
      <c r="AA18" s="2">
        <f t="shared" si="12"/>
        <v>12.74499999999999</v>
      </c>
      <c r="AB18" s="2">
        <f t="shared" si="13"/>
        <v>-6.0429999999999922</v>
      </c>
      <c r="AC18" s="2">
        <f t="shared" si="14"/>
        <v>41.25</v>
      </c>
      <c r="AD18" s="2">
        <f t="shared" si="15"/>
        <v>28.046999999999983</v>
      </c>
      <c r="AE18" s="2">
        <f t="shared" si="15"/>
        <v>14.65300000000002</v>
      </c>
      <c r="AF18" s="2">
        <f t="shared" si="15"/>
        <v>20.11099999999999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-5.5750000000000002</v>
      </c>
      <c r="D19" s="2">
        <f t="shared" ref="D19:Q19" si="29">IF(D89="#N/A N/A",0,D89)</f>
        <v>6.3280000000000003</v>
      </c>
      <c r="E19" s="2">
        <f t="shared" si="29"/>
        <v>7.1047000000000002</v>
      </c>
      <c r="F19" s="2">
        <f t="shared" si="29"/>
        <v>6.3629999999999995</v>
      </c>
      <c r="G19" s="2">
        <f t="shared" si="29"/>
        <v>10.739000000000001</v>
      </c>
      <c r="H19" s="2">
        <f t="shared" si="29"/>
        <v>11.9552</v>
      </c>
      <c r="I19" s="2">
        <f t="shared" si="29"/>
        <v>11.921099999999999</v>
      </c>
      <c r="J19" s="2">
        <f t="shared" si="29"/>
        <v>13.946</v>
      </c>
      <c r="K19" s="2">
        <f t="shared" si="29"/>
        <v>18.363</v>
      </c>
      <c r="L19" s="2">
        <f t="shared" si="29"/>
        <v>22.942499999999999</v>
      </c>
      <c r="M19" s="2">
        <f t="shared" si="29"/>
        <v>26.338699999999999</v>
      </c>
      <c r="N19" s="2">
        <f t="shared" si="29"/>
        <v>32.0381</v>
      </c>
      <c r="O19" s="2">
        <f t="shared" si="29"/>
        <v>39.058199999999999</v>
      </c>
      <c r="P19" s="2">
        <f t="shared" si="29"/>
        <v>41.978499999999997</v>
      </c>
      <c r="Q19" s="2">
        <f t="shared" si="29"/>
        <v>55.833500000000001</v>
      </c>
      <c r="S19" s="2">
        <f t="shared" si="4"/>
        <v>11.903</v>
      </c>
      <c r="T19" s="2">
        <f t="shared" si="5"/>
        <v>0.77669999999999995</v>
      </c>
      <c r="U19" s="2">
        <f t="shared" si="6"/>
        <v>-0.74170000000000069</v>
      </c>
      <c r="V19" s="2">
        <f t="shared" si="7"/>
        <v>4.3760000000000012</v>
      </c>
      <c r="W19" s="2">
        <f t="shared" si="8"/>
        <v>1.2161999999999988</v>
      </c>
      <c r="X19" s="2">
        <f t="shared" si="9"/>
        <v>-3.4100000000000463E-2</v>
      </c>
      <c r="Y19" s="2">
        <f t="shared" si="10"/>
        <v>2.0249000000000006</v>
      </c>
      <c r="Z19" s="2">
        <f t="shared" si="11"/>
        <v>4.4169999999999998</v>
      </c>
      <c r="AA19" s="2">
        <f t="shared" si="12"/>
        <v>4.5794999999999995</v>
      </c>
      <c r="AB19" s="2">
        <f t="shared" si="13"/>
        <v>3.3962000000000003</v>
      </c>
      <c r="AC19" s="2">
        <f t="shared" si="14"/>
        <v>5.6994000000000007</v>
      </c>
      <c r="AD19" s="2">
        <f t="shared" si="15"/>
        <v>7.0200999999999993</v>
      </c>
      <c r="AE19" s="2">
        <f t="shared" si="15"/>
        <v>2.9202999999999975</v>
      </c>
      <c r="AF19" s="2">
        <f t="shared" si="15"/>
        <v>13.855000000000004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208</v>
      </c>
      <c r="M20" s="2">
        <f t="shared" si="30"/>
        <v>182</v>
      </c>
      <c r="N20" s="2">
        <f t="shared" si="30"/>
        <v>182</v>
      </c>
      <c r="O20" s="2">
        <f t="shared" si="30"/>
        <v>113</v>
      </c>
      <c r="P20" s="2">
        <f t="shared" si="30"/>
        <v>141</v>
      </c>
      <c r="Q20" s="2">
        <f t="shared" si="30"/>
        <v>117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208</v>
      </c>
      <c r="AB20" s="2">
        <f t="shared" si="13"/>
        <v>-26</v>
      </c>
      <c r="AC20" s="2">
        <f t="shared" si="14"/>
        <v>0</v>
      </c>
      <c r="AD20" s="2">
        <f t="shared" si="15"/>
        <v>-69</v>
      </c>
      <c r="AE20" s="2">
        <f t="shared" si="15"/>
        <v>28</v>
      </c>
      <c r="AF20" s="2">
        <f t="shared" si="15"/>
        <v>-24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1169.9640000000002</v>
      </c>
      <c r="D25" s="19">
        <f t="shared" ref="D25:Q25" si="36">SUM(D5:D24)</f>
        <v>1155.0709999999999</v>
      </c>
      <c r="E25" s="19">
        <f t="shared" si="36"/>
        <v>1107.2167000000002</v>
      </c>
      <c r="F25" s="19">
        <f t="shared" si="36"/>
        <v>2173.3849999999993</v>
      </c>
      <c r="G25" s="19">
        <f t="shared" si="36"/>
        <v>2290.65</v>
      </c>
      <c r="H25" s="19">
        <f t="shared" si="36"/>
        <v>2886.0132000000003</v>
      </c>
      <c r="I25" s="19">
        <f t="shared" si="36"/>
        <v>1832.0270999999998</v>
      </c>
      <c r="J25" s="19">
        <f t="shared" si="36"/>
        <v>2747.4829999999997</v>
      </c>
      <c r="K25" s="19">
        <f t="shared" si="36"/>
        <v>3883.3129999999996</v>
      </c>
      <c r="L25" s="19">
        <f t="shared" si="36"/>
        <v>4371.4395000000004</v>
      </c>
      <c r="M25" s="19">
        <f t="shared" si="36"/>
        <v>371.95270000000005</v>
      </c>
      <c r="N25" s="19">
        <f t="shared" si="36"/>
        <v>3918.9981000000002</v>
      </c>
      <c r="O25" s="19">
        <f t="shared" si="36"/>
        <v>2425.4512</v>
      </c>
      <c r="P25" s="19">
        <f t="shared" si="36"/>
        <v>4117.8905000000004</v>
      </c>
      <c r="Q25" s="19">
        <f t="shared" si="36"/>
        <v>4111.4915000000001</v>
      </c>
      <c r="S25" s="4">
        <f t="shared" si="4"/>
        <v>-14.893000000000256</v>
      </c>
      <c r="T25" s="4">
        <f t="shared" si="5"/>
        <v>-47.854299999999739</v>
      </c>
      <c r="U25" s="4">
        <f t="shared" si="6"/>
        <v>1066.1682999999991</v>
      </c>
      <c r="V25" s="4">
        <f t="shared" si="7"/>
        <v>117.26500000000078</v>
      </c>
      <c r="W25" s="4">
        <f t="shared" si="8"/>
        <v>595.36320000000023</v>
      </c>
      <c r="X25" s="4">
        <f t="shared" si="9"/>
        <v>-1053.9861000000005</v>
      </c>
      <c r="Y25" s="4">
        <f t="shared" si="10"/>
        <v>915.45589999999993</v>
      </c>
      <c r="Z25" s="4">
        <f t="shared" si="11"/>
        <v>1135.83</v>
      </c>
      <c r="AA25" s="4">
        <f t="shared" si="12"/>
        <v>488.12650000000076</v>
      </c>
      <c r="AB25" s="4">
        <f t="shared" si="13"/>
        <v>-3999.4868000000006</v>
      </c>
      <c r="AC25" s="4">
        <f t="shared" si="14"/>
        <v>3547.0454</v>
      </c>
      <c r="AD25" s="4">
        <f t="shared" si="32"/>
        <v>-1493.5469000000003</v>
      </c>
      <c r="AE25" s="4">
        <f t="shared" si="32"/>
        <v>1692.4393000000005</v>
      </c>
      <c r="AF25" s="4">
        <f t="shared" si="32"/>
        <v>-6.399000000000342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4.8569150532762326E-2</v>
      </c>
      <c r="J29" s="5">
        <f t="shared" si="40"/>
        <v>-0.15880971783992842</v>
      </c>
      <c r="K29" s="5">
        <f t="shared" si="40"/>
        <v>6.5456995096712534E-3</v>
      </c>
      <c r="L29" s="5">
        <f t="shared" si="40"/>
        <v>1.9374396008454423E-2</v>
      </c>
      <c r="M29" s="5">
        <f t="shared" si="40"/>
        <v>0.64512235023431741</v>
      </c>
      <c r="N29" s="5">
        <f t="shared" si="40"/>
        <v>5.5896429242974111E-2</v>
      </c>
      <c r="O29" s="5">
        <f t="shared" si="40"/>
        <v>9.572981719854845E-2</v>
      </c>
      <c r="P29" s="5">
        <f t="shared" si="40"/>
        <v>5.6477703814610897E-2</v>
      </c>
      <c r="Q29" s="5">
        <f t="shared" si="40"/>
        <v>7.1529759942346949E-2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-5.9036525061811647</v>
      </c>
      <c r="Z29" s="5">
        <f t="shared" ref="Z29:Z49" si="48">(IF(OR(Z5=0,J5=0),0,Z5/J5))</f>
        <v>-1.0582567661409905</v>
      </c>
      <c r="AA29" s="5">
        <f t="shared" ref="AA29:AA49" si="49">(IF(OR(AA5=0,K5=0),0,AA5/K5))</f>
        <v>2.3319170699083362</v>
      </c>
      <c r="AB29" s="5">
        <f t="shared" ref="AB29:AB49" si="50">(IF(OR(AB5=0,L5=0),0,AB5/L5))</f>
        <v>1.833199518265757</v>
      </c>
      <c r="AC29" s="5">
        <f t="shared" ref="AC29:AC49" si="51">(IF(OR(AC5=0,M5=0),0,AC5/M5))</f>
        <v>-8.7087162176241462E-2</v>
      </c>
      <c r="AD29" s="5">
        <f t="shared" ref="AD29:AF44" si="52">(IF(OR(AD5=0,N5=0),0,AD5/N5))</f>
        <v>5.9938463785846649E-2</v>
      </c>
      <c r="AE29" s="5">
        <f t="shared" si="52"/>
        <v>1.6409116750219659E-3</v>
      </c>
      <c r="AF29" s="5">
        <f t="shared" si="52"/>
        <v>0.26454514574169391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2.7286309664228979E-2</v>
      </c>
      <c r="D30" s="5">
        <f t="shared" si="53"/>
        <v>3.8708443030774732E-2</v>
      </c>
      <c r="E30" s="5">
        <f t="shared" si="53"/>
        <v>5.7503648563104214E-2</v>
      </c>
      <c r="F30" s="5">
        <f t="shared" si="53"/>
        <v>3.668241015742725E-2</v>
      </c>
      <c r="G30" s="5">
        <f t="shared" si="53"/>
        <v>3.7037522100713774E-2</v>
      </c>
      <c r="H30" s="5">
        <f t="shared" si="53"/>
        <v>2.7211240752467794E-2</v>
      </c>
      <c r="I30" s="5">
        <f t="shared" si="53"/>
        <v>4.5481314113748644E-2</v>
      </c>
      <c r="J30" s="5">
        <f t="shared" si="53"/>
        <v>3.2909029828392028E-2</v>
      </c>
      <c r="K30" s="5">
        <f t="shared" si="53"/>
        <v>2.7620230457859052E-2</v>
      </c>
      <c r="L30" s="5">
        <f t="shared" si="53"/>
        <v>3.3204622870795758E-2</v>
      </c>
      <c r="M30" s="5">
        <f t="shared" si="53"/>
        <v>0.45223760978210398</v>
      </c>
      <c r="N30" s="5">
        <f t="shared" si="53"/>
        <v>3.8957916310293689E-2</v>
      </c>
      <c r="O30" s="5">
        <f t="shared" si="53"/>
        <v>5.6038645510575524E-2</v>
      </c>
      <c r="P30" s="5">
        <f t="shared" si="53"/>
        <v>3.0670072455787737E-2</v>
      </c>
      <c r="Q30" s="5">
        <f t="shared" si="53"/>
        <v>3.4731678272957638E-2</v>
      </c>
      <c r="S30" s="5">
        <f t="shared" si="41"/>
        <v>0.40054504448064149</v>
      </c>
      <c r="T30" s="5">
        <f t="shared" si="42"/>
        <v>0.42401198810136204</v>
      </c>
      <c r="U30" s="5">
        <f t="shared" si="43"/>
        <v>0.25217923950431131</v>
      </c>
      <c r="V30" s="5">
        <f t="shared" si="44"/>
        <v>6.4158043273753643E-2</v>
      </c>
      <c r="W30" s="5">
        <f t="shared" si="45"/>
        <v>-7.4351720886374428E-2</v>
      </c>
      <c r="X30" s="5">
        <f t="shared" si="46"/>
        <v>6.1006978047165449E-2</v>
      </c>
      <c r="Y30" s="5">
        <f t="shared" si="47"/>
        <v>8.5138557181090563E-2</v>
      </c>
      <c r="Z30" s="5">
        <f t="shared" si="48"/>
        <v>0.18625922116416155</v>
      </c>
      <c r="AA30" s="5">
        <f t="shared" si="49"/>
        <v>0.35329765611889086</v>
      </c>
      <c r="AB30" s="5">
        <f t="shared" si="50"/>
        <v>0.15886105599647285</v>
      </c>
      <c r="AC30" s="5">
        <f t="shared" si="51"/>
        <v>-9.235424556063529E-2</v>
      </c>
      <c r="AD30" s="5">
        <f t="shared" si="52"/>
        <v>-0.10975529880269314</v>
      </c>
      <c r="AE30" s="5">
        <f t="shared" si="52"/>
        <v>-7.0799520302533156E-2</v>
      </c>
      <c r="AF30" s="5">
        <f t="shared" si="52"/>
        <v>0.13066922151137011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-0.96346828057292389</v>
      </c>
      <c r="J31" s="5">
        <f t="shared" si="53"/>
        <v>-0.13590620942877535</v>
      </c>
      <c r="K31" s="5">
        <f t="shared" si="53"/>
        <v>-7.5193526764389075E-3</v>
      </c>
      <c r="L31" s="5">
        <f t="shared" si="53"/>
        <v>3.9117549264950369E-3</v>
      </c>
      <c r="M31" s="5">
        <f t="shared" si="53"/>
        <v>0.31993315279066392</v>
      </c>
      <c r="N31" s="5">
        <f t="shared" si="53"/>
        <v>3.3886211886655422E-2</v>
      </c>
      <c r="O31" s="5">
        <f t="shared" si="53"/>
        <v>0.10097090388790342</v>
      </c>
      <c r="P31" s="5">
        <f t="shared" si="53"/>
        <v>9.7889926893393597E-2</v>
      </c>
      <c r="Q31" s="5">
        <f t="shared" si="53"/>
        <v>0.10322288152608365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-0.7884539119596623</v>
      </c>
      <c r="Z31" s="5">
        <f t="shared" si="48"/>
        <v>-0.92179967862881629</v>
      </c>
      <c r="AA31" s="5">
        <f t="shared" si="49"/>
        <v>-1.5856164383561644</v>
      </c>
      <c r="AB31" s="5">
        <f t="shared" si="50"/>
        <v>5.9590643274853798</v>
      </c>
      <c r="AC31" s="5">
        <f t="shared" si="51"/>
        <v>0.11596638655462195</v>
      </c>
      <c r="AD31" s="5">
        <f t="shared" si="52"/>
        <v>0.84412650602409622</v>
      </c>
      <c r="AE31" s="5">
        <f t="shared" si="52"/>
        <v>0.64597795018374848</v>
      </c>
      <c r="AF31" s="5">
        <f t="shared" si="52"/>
        <v>5.2840486231704176E-2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6.8739762849081246E-2</v>
      </c>
      <c r="O32" s="5">
        <f t="shared" si="53"/>
        <v>0.10460651609894274</v>
      </c>
      <c r="P32" s="5">
        <f t="shared" si="53"/>
        <v>6.5011927830523897E-2</v>
      </c>
      <c r="Q32" s="5">
        <f t="shared" si="53"/>
        <v>2.5032764873769042E-2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-5.8179374960559298E-2</v>
      </c>
      <c r="AE32" s="5">
        <f t="shared" si="52"/>
        <v>5.5155724071607064E-2</v>
      </c>
      <c r="AF32" s="5">
        <f t="shared" si="52"/>
        <v>-0.61554954578054033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2.5160603232236203E-2</v>
      </c>
      <c r="D33" s="5">
        <f t="shared" si="53"/>
        <v>3.1616238309160216E-2</v>
      </c>
      <c r="E33" s="5">
        <f t="shared" si="53"/>
        <v>3.3336744288629316E-2</v>
      </c>
      <c r="F33" s="5">
        <f t="shared" si="53"/>
        <v>5.0515670256305271E-3</v>
      </c>
      <c r="G33" s="5">
        <f t="shared" si="53"/>
        <v>1.0105428590138171E-2</v>
      </c>
      <c r="H33" s="5">
        <f t="shared" si="53"/>
        <v>1.4142346958080438E-2</v>
      </c>
      <c r="I33" s="5">
        <f t="shared" si="53"/>
        <v>2.0234416838047869E-2</v>
      </c>
      <c r="J33" s="5">
        <f t="shared" si="53"/>
        <v>2.026800529793997E-2</v>
      </c>
      <c r="K33" s="5">
        <f t="shared" si="53"/>
        <v>1.8189623138799269E-2</v>
      </c>
      <c r="L33" s="5">
        <f t="shared" si="53"/>
        <v>1.9193677506002312E-2</v>
      </c>
      <c r="M33" s="5">
        <f t="shared" si="53"/>
        <v>0.24762288323219589</v>
      </c>
      <c r="N33" s="5">
        <f t="shared" si="53"/>
        <v>6.4478214470172863E-3</v>
      </c>
      <c r="O33" s="5">
        <f t="shared" si="53"/>
        <v>2.8687445865742425E-2</v>
      </c>
      <c r="P33" s="5">
        <f t="shared" si="53"/>
        <v>5.5644995902635096E-3</v>
      </c>
      <c r="Q33" s="5">
        <f t="shared" si="53"/>
        <v>4.2198798173363603E-4</v>
      </c>
      <c r="S33" s="5">
        <f t="shared" si="41"/>
        <v>0.24058158100349888</v>
      </c>
      <c r="T33" s="5">
        <f t="shared" si="42"/>
        <v>1.0734138393712945E-2</v>
      </c>
      <c r="U33" s="5">
        <f t="shared" si="43"/>
        <v>-0.702554793963859</v>
      </c>
      <c r="V33" s="5">
        <f t="shared" si="44"/>
        <v>1.1083887421440934</v>
      </c>
      <c r="W33" s="5">
        <f t="shared" si="45"/>
        <v>0.76321928460342137</v>
      </c>
      <c r="X33" s="5">
        <f t="shared" si="46"/>
        <v>-9.1755482053166665E-2</v>
      </c>
      <c r="Y33" s="5">
        <f t="shared" si="47"/>
        <v>0.50218505530078228</v>
      </c>
      <c r="Z33" s="5">
        <f t="shared" si="48"/>
        <v>0.26846963330100915</v>
      </c>
      <c r="AA33" s="5">
        <f t="shared" si="49"/>
        <v>0.18783623081714709</v>
      </c>
      <c r="AB33" s="5">
        <f t="shared" si="50"/>
        <v>9.7730739893211321E-2</v>
      </c>
      <c r="AC33" s="5">
        <f t="shared" si="51"/>
        <v>-0.72564709458872589</v>
      </c>
      <c r="AD33" s="5">
        <f t="shared" si="52"/>
        <v>1.7535715699077923</v>
      </c>
      <c r="AE33" s="5">
        <f t="shared" si="52"/>
        <v>-0.67068123023857429</v>
      </c>
      <c r="AF33" s="5">
        <f t="shared" si="52"/>
        <v>-0.92428209828052721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-1.141963060922465E-2</v>
      </c>
      <c r="L34" s="5">
        <f t="shared" si="53"/>
        <v>-1.6901526373635043E-2</v>
      </c>
      <c r="M34" s="5">
        <f t="shared" si="53"/>
        <v>-0.37450460770952859</v>
      </c>
      <c r="N34" s="5">
        <f t="shared" si="53"/>
        <v>-4.0787465551463266E-2</v>
      </c>
      <c r="O34" s="5">
        <f t="shared" si="53"/>
        <v>-2.0965995935106837E-2</v>
      </c>
      <c r="P34" s="5">
        <f t="shared" si="53"/>
        <v>-6.2580585860648784E-3</v>
      </c>
      <c r="Q34" s="5">
        <f t="shared" si="53"/>
        <v>-1.9756577388035459E-2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0.66608036801515369</v>
      </c>
      <c r="AB34" s="5">
        <f t="shared" si="50"/>
        <v>0.88536083590493209</v>
      </c>
      <c r="AC34" s="5">
        <f t="shared" si="51"/>
        <v>0.1475110913293802</v>
      </c>
      <c r="AD34" s="5">
        <f t="shared" si="52"/>
        <v>-0.68186879871876682</v>
      </c>
      <c r="AE34" s="5">
        <f t="shared" si="52"/>
        <v>-0.4932352709824589</v>
      </c>
      <c r="AF34" s="5">
        <f t="shared" si="52"/>
        <v>2.1520760574311217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-0.92698614635678134</v>
      </c>
      <c r="N35" s="5">
        <f t="shared" si="53"/>
        <v>1.3961986865979853E-2</v>
      </c>
      <c r="O35" s="5">
        <f t="shared" si="53"/>
        <v>1.6495899814434525E-2</v>
      </c>
      <c r="P35" s="5">
        <f t="shared" si="53"/>
        <v>-5.5911880124058663E-2</v>
      </c>
      <c r="Q35" s="5">
        <f t="shared" si="53"/>
        <v>-1.4761066634820963E-3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-1.1586942966110296</v>
      </c>
      <c r="AD35" s="5">
        <f t="shared" si="52"/>
        <v>-0.26878301076447908</v>
      </c>
      <c r="AE35" s="5">
        <f t="shared" si="52"/>
        <v>-6.7545363659085238</v>
      </c>
      <c r="AF35" s="5">
        <f t="shared" si="52"/>
        <v>-0.97364043450501436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-3.2029315559004377E-3</v>
      </c>
      <c r="K36" s="5">
        <f t="shared" si="53"/>
        <v>-2.4414720111410027E-3</v>
      </c>
      <c r="L36" s="5">
        <f t="shared" si="53"/>
        <v>-3.8390100103181113E-3</v>
      </c>
      <c r="M36" s="5">
        <f t="shared" si="53"/>
        <v>-9.6130502614983016E-2</v>
      </c>
      <c r="N36" s="5">
        <f t="shared" si="53"/>
        <v>-3.0782102190863525E-2</v>
      </c>
      <c r="O36" s="5">
        <f t="shared" si="53"/>
        <v>-0.18297214143083976</v>
      </c>
      <c r="P36" s="5">
        <f t="shared" si="53"/>
        <v>-0.130944472661427</v>
      </c>
      <c r="Q36" s="5">
        <f t="shared" si="53"/>
        <v>-0.11677733007595906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7.7386363636363531E-2</v>
      </c>
      <c r="AA36" s="5">
        <f t="shared" si="49"/>
        <v>0.77006644868684737</v>
      </c>
      <c r="AB36" s="5">
        <f t="shared" si="50"/>
        <v>1.130616136336551</v>
      </c>
      <c r="AC36" s="5">
        <f t="shared" si="51"/>
        <v>2.3738393556326214</v>
      </c>
      <c r="AD36" s="5">
        <f t="shared" si="52"/>
        <v>2.6787831060637459</v>
      </c>
      <c r="AE36" s="5">
        <f t="shared" si="52"/>
        <v>0.21502287117780933</v>
      </c>
      <c r="AF36" s="5">
        <f t="shared" si="52"/>
        <v>-0.10957781218994281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0.89831823885179363</v>
      </c>
      <c r="D37" s="5">
        <f t="shared" si="53"/>
        <v>0.86315040374141505</v>
      </c>
      <c r="E37" s="5">
        <f t="shared" si="53"/>
        <v>1.0883145097070879</v>
      </c>
      <c r="F37" s="5">
        <f t="shared" si="53"/>
        <v>0.66624183014054139</v>
      </c>
      <c r="G37" s="5">
        <f t="shared" si="53"/>
        <v>0.7465129984938772</v>
      </c>
      <c r="H37" s="5">
        <f t="shared" si="53"/>
        <v>0.72071742430006891</v>
      </c>
      <c r="I37" s="5">
        <f t="shared" si="53"/>
        <v>1.3526000788962129</v>
      </c>
      <c r="J37" s="5">
        <f t="shared" si="53"/>
        <v>0.87607457443776726</v>
      </c>
      <c r="K37" s="5">
        <f t="shared" si="53"/>
        <v>0.67674174087950167</v>
      </c>
      <c r="L37" s="5">
        <f t="shared" si="53"/>
        <v>0.58378939019972709</v>
      </c>
      <c r="M37" s="5">
        <f t="shared" si="53"/>
        <v>-0.89258661114706239</v>
      </c>
      <c r="N37" s="5">
        <f t="shared" si="53"/>
        <v>0.63434580384205852</v>
      </c>
      <c r="O37" s="5">
        <f t="shared" si="53"/>
        <v>1.1020629893522491</v>
      </c>
      <c r="P37" s="5">
        <f t="shared" si="53"/>
        <v>0.72002885943664596</v>
      </c>
      <c r="Q37" s="5">
        <f t="shared" si="53"/>
        <v>0.74474190205671098</v>
      </c>
      <c r="S37" s="5">
        <f t="shared" si="41"/>
        <v>-5.1379638439581349E-2</v>
      </c>
      <c r="T37" s="5">
        <f t="shared" si="42"/>
        <v>0.20862587763289869</v>
      </c>
      <c r="U37" s="5">
        <f t="shared" si="43"/>
        <v>0.2016597510373444</v>
      </c>
      <c r="V37" s="5">
        <f t="shared" si="44"/>
        <v>0.18093922651933703</v>
      </c>
      <c r="W37" s="5">
        <f t="shared" si="45"/>
        <v>0.21637426900584794</v>
      </c>
      <c r="X37" s="5">
        <f t="shared" si="46"/>
        <v>0.19134615384615383</v>
      </c>
      <c r="Y37" s="5">
        <f t="shared" si="47"/>
        <v>-2.8652138821630348E-2</v>
      </c>
      <c r="Z37" s="5">
        <f t="shared" si="48"/>
        <v>9.1815538014125467E-2</v>
      </c>
      <c r="AA37" s="5">
        <f t="shared" si="49"/>
        <v>-2.8919330289193301E-2</v>
      </c>
      <c r="AB37" s="5">
        <f t="shared" si="50"/>
        <v>-1.1300940438871474</v>
      </c>
      <c r="AC37" s="5">
        <f t="shared" si="51"/>
        <v>-8.4879518072289155</v>
      </c>
      <c r="AD37" s="5">
        <f t="shared" si="52"/>
        <v>7.5221238938053103E-2</v>
      </c>
      <c r="AE37" s="5">
        <f t="shared" si="52"/>
        <v>0.10924055368499813</v>
      </c>
      <c r="AF37" s="5">
        <f t="shared" si="52"/>
        <v>3.2715008431703205E-2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2.5586680547719336E-3</v>
      </c>
      <c r="F38" s="5">
        <f t="shared" si="53"/>
        <v>9.3034598103879454E-4</v>
      </c>
      <c r="G38" s="5">
        <f t="shared" si="53"/>
        <v>5.1806255866238844E-3</v>
      </c>
      <c r="H38" s="5">
        <f t="shared" si="53"/>
        <v>1.4052603778804613E-2</v>
      </c>
      <c r="I38" s="5">
        <f t="shared" si="53"/>
        <v>1.5678261527899889E-2</v>
      </c>
      <c r="J38" s="5">
        <f t="shared" si="53"/>
        <v>8.136902029967065E-3</v>
      </c>
      <c r="K38" s="5">
        <f t="shared" si="53"/>
        <v>6.996860670257587E-3</v>
      </c>
      <c r="L38" s="5">
        <f t="shared" si="53"/>
        <v>7.9756336556871029E-3</v>
      </c>
      <c r="M38" s="5">
        <f t="shared" si="53"/>
        <v>0.10236516632356749</v>
      </c>
      <c r="N38" s="5">
        <f t="shared" si="53"/>
        <v>1.0035728264323475E-2</v>
      </c>
      <c r="O38" s="5">
        <f t="shared" si="53"/>
        <v>1.6504145702869635E-2</v>
      </c>
      <c r="P38" s="5">
        <f t="shared" si="53"/>
        <v>9.5604776280476603E-3</v>
      </c>
      <c r="Q38" s="5">
        <f t="shared" si="53"/>
        <v>1.1330194893994066E-2</v>
      </c>
      <c r="S38" s="5">
        <f t="shared" si="41"/>
        <v>0</v>
      </c>
      <c r="T38" s="5">
        <f t="shared" si="42"/>
        <v>0</v>
      </c>
      <c r="U38" s="5">
        <f t="shared" si="43"/>
        <v>-0.28626897282033192</v>
      </c>
      <c r="V38" s="5">
        <f t="shared" si="44"/>
        <v>4.8689416419386751</v>
      </c>
      <c r="W38" s="5">
        <f t="shared" si="45"/>
        <v>2.4175444509985669</v>
      </c>
      <c r="X38" s="5">
        <f t="shared" si="46"/>
        <v>-0.29176940526679157</v>
      </c>
      <c r="Y38" s="5">
        <f t="shared" si="47"/>
        <v>-0.22166904571249513</v>
      </c>
      <c r="Z38" s="5">
        <f t="shared" si="48"/>
        <v>0.2153784219001609</v>
      </c>
      <c r="AA38" s="5">
        <f t="shared" si="49"/>
        <v>0.28316955577637931</v>
      </c>
      <c r="AB38" s="5">
        <f t="shared" si="50"/>
        <v>9.2069410583679928E-2</v>
      </c>
      <c r="AC38" s="5">
        <f t="shared" si="51"/>
        <v>3.2961260669730673E-2</v>
      </c>
      <c r="AD38" s="5">
        <f t="shared" si="52"/>
        <v>1.7798118484617414E-2</v>
      </c>
      <c r="AE38" s="5">
        <f t="shared" si="52"/>
        <v>-1.6512615538346275E-2</v>
      </c>
      <c r="AF38" s="5">
        <f t="shared" si="52"/>
        <v>0.18326602148898888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-0.26101484921605678</v>
      </c>
      <c r="F39" s="5">
        <f t="shared" si="53"/>
        <v>0.11548805204784246</v>
      </c>
      <c r="G39" s="5">
        <f t="shared" si="53"/>
        <v>1.4842948508065395E-2</v>
      </c>
      <c r="H39" s="5">
        <f t="shared" si="53"/>
        <v>7.0685747383275987E-2</v>
      </c>
      <c r="I39" s="5">
        <f t="shared" si="53"/>
        <v>0.19432026960736554</v>
      </c>
      <c r="J39" s="5">
        <f t="shared" si="53"/>
        <v>0.13248489617588172</v>
      </c>
      <c r="K39" s="5">
        <f t="shared" si="53"/>
        <v>0.10171727079429344</v>
      </c>
      <c r="L39" s="5">
        <f t="shared" si="53"/>
        <v>0.12352910294194852</v>
      </c>
      <c r="M39" s="5">
        <f t="shared" si="53"/>
        <v>0.54307980557742952</v>
      </c>
      <c r="N39" s="5">
        <f t="shared" si="53"/>
        <v>4.3633601149232502E-2</v>
      </c>
      <c r="O39" s="5">
        <f t="shared" si="53"/>
        <v>-0.49392871726299831</v>
      </c>
      <c r="P39" s="5">
        <f t="shared" si="53"/>
        <v>5.488246955571062E-2</v>
      </c>
      <c r="Q39" s="5">
        <f t="shared" si="53"/>
        <v>-1.2404257676320139E-2</v>
      </c>
      <c r="S39" s="5">
        <f t="shared" si="41"/>
        <v>0</v>
      </c>
      <c r="T39" s="5">
        <f t="shared" si="42"/>
        <v>0</v>
      </c>
      <c r="U39" s="5">
        <f t="shared" si="43"/>
        <v>-1.8685121107266436</v>
      </c>
      <c r="V39" s="5">
        <f t="shared" si="44"/>
        <v>-0.86454183266932272</v>
      </c>
      <c r="W39" s="5">
        <f t="shared" si="45"/>
        <v>5</v>
      </c>
      <c r="X39" s="5">
        <f t="shared" si="46"/>
        <v>0.74509803921568629</v>
      </c>
      <c r="Y39" s="5">
        <f t="shared" si="47"/>
        <v>2.247191011235955E-2</v>
      </c>
      <c r="Z39" s="5">
        <f t="shared" si="48"/>
        <v>8.5164835164835168E-2</v>
      </c>
      <c r="AA39" s="5">
        <f t="shared" si="49"/>
        <v>0.36708860759493672</v>
      </c>
      <c r="AB39" s="5">
        <f t="shared" si="50"/>
        <v>-0.62592592592592589</v>
      </c>
      <c r="AC39" s="5">
        <f t="shared" si="51"/>
        <v>-0.15346534653465346</v>
      </c>
      <c r="AD39" s="5">
        <f t="shared" si="52"/>
        <v>-8.0058479532163744</v>
      </c>
      <c r="AE39" s="5">
        <f t="shared" si="52"/>
        <v>-1.1886477462437395</v>
      </c>
      <c r="AF39" s="5">
        <f t="shared" si="52"/>
        <v>-1.2256637168141593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0.13159196368797985</v>
      </c>
      <c r="G40" s="5">
        <f t="shared" si="53"/>
        <v>0.1562875166437474</v>
      </c>
      <c r="H40" s="5">
        <f t="shared" si="53"/>
        <v>0.12820454182260843</v>
      </c>
      <c r="I40" s="5">
        <f t="shared" si="53"/>
        <v>0.21451647740363669</v>
      </c>
      <c r="J40" s="5">
        <f t="shared" si="53"/>
        <v>0.16269436425994266</v>
      </c>
      <c r="K40" s="5">
        <f t="shared" si="53"/>
        <v>0.12875603898011828</v>
      </c>
      <c r="L40" s="5">
        <f t="shared" si="53"/>
        <v>0.12764673970668014</v>
      </c>
      <c r="M40" s="5">
        <f t="shared" si="53"/>
        <v>-4.0327708334957642E-2</v>
      </c>
      <c r="N40" s="5">
        <f t="shared" si="53"/>
        <v>8.267419165117737E-2</v>
      </c>
      <c r="O40" s="5">
        <f t="shared" si="53"/>
        <v>3.463273142745564E-2</v>
      </c>
      <c r="P40" s="5">
        <f t="shared" si="53"/>
        <v>5.7310897412157988E-2</v>
      </c>
      <c r="Q40" s="5">
        <f t="shared" si="53"/>
        <v>5.9832301732838315E-2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0.25174825174825177</v>
      </c>
      <c r="W40" s="5">
        <f t="shared" si="45"/>
        <v>3.3519553072625698E-2</v>
      </c>
      <c r="X40" s="5">
        <f t="shared" si="46"/>
        <v>6.2162162162162166E-2</v>
      </c>
      <c r="Y40" s="5">
        <f t="shared" si="47"/>
        <v>0.13740458015267176</v>
      </c>
      <c r="Z40" s="5">
        <f t="shared" si="48"/>
        <v>0.11856823266219239</v>
      </c>
      <c r="AA40" s="5">
        <f t="shared" si="49"/>
        <v>0.11600000000000001</v>
      </c>
      <c r="AB40" s="5">
        <f t="shared" si="50"/>
        <v>-1.0268817204301075</v>
      </c>
      <c r="AC40" s="5">
        <f t="shared" si="51"/>
        <v>-22.6</v>
      </c>
      <c r="AD40" s="5">
        <f t="shared" si="52"/>
        <v>-0.7407407407407407</v>
      </c>
      <c r="AE40" s="5">
        <f t="shared" si="52"/>
        <v>1.8095238095238095</v>
      </c>
      <c r="AF40" s="5">
        <f t="shared" si="52"/>
        <v>4.2372881355932202E-2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1.951513038008007E-2</v>
      </c>
      <c r="D41" s="5">
        <f t="shared" si="53"/>
        <v>3.0445747490846886E-2</v>
      </c>
      <c r="E41" s="5">
        <f t="shared" si="53"/>
        <v>3.7865216447692661E-2</v>
      </c>
      <c r="F41" s="5">
        <f t="shared" si="53"/>
        <v>2.44903687105598E-2</v>
      </c>
      <c r="G41" s="5">
        <f t="shared" si="53"/>
        <v>2.4270840154541284E-2</v>
      </c>
      <c r="H41" s="5">
        <f t="shared" si="53"/>
        <v>2.3328722127812857E-2</v>
      </c>
      <c r="I41" s="5">
        <f t="shared" si="53"/>
        <v>4.9285297144349018E-2</v>
      </c>
      <c r="J41" s="5">
        <f t="shared" si="53"/>
        <v>4.0678686637915504E-2</v>
      </c>
      <c r="K41" s="5">
        <f t="shared" si="53"/>
        <v>3.2213730904513752E-2</v>
      </c>
      <c r="L41" s="5">
        <f t="shared" si="53"/>
        <v>3.0494760364406279E-2</v>
      </c>
      <c r="M41" s="5">
        <f t="shared" si="53"/>
        <v>0.25545990121862266</v>
      </c>
      <c r="N41" s="5">
        <f t="shared" si="53"/>
        <v>-1.5690234705650916E-3</v>
      </c>
      <c r="O41" s="5">
        <f t="shared" si="53"/>
        <v>1.9499052382501037E-2</v>
      </c>
      <c r="P41" s="5">
        <f t="shared" si="53"/>
        <v>1.2415823101658481E-2</v>
      </c>
      <c r="Q41" s="5">
        <f t="shared" si="53"/>
        <v>1.3715460678928801E-2</v>
      </c>
      <c r="S41" s="5">
        <f t="shared" si="41"/>
        <v>0.54025052557813602</v>
      </c>
      <c r="T41" s="5">
        <f t="shared" si="42"/>
        <v>0.19216879460858177</v>
      </c>
      <c r="U41" s="5">
        <f t="shared" si="43"/>
        <v>0.26957662492546214</v>
      </c>
      <c r="V41" s="5">
        <f t="shared" si="44"/>
        <v>4.4507486801811109E-2</v>
      </c>
      <c r="W41" s="5">
        <f t="shared" si="45"/>
        <v>0.21100438880495004</v>
      </c>
      <c r="X41" s="5">
        <f t="shared" si="46"/>
        <v>0.34109643976413628</v>
      </c>
      <c r="Y41" s="5">
        <f t="shared" si="47"/>
        <v>0.23780622868028167</v>
      </c>
      <c r="Z41" s="5">
        <f t="shared" si="48"/>
        <v>0.11928706918148964</v>
      </c>
      <c r="AA41" s="5">
        <f t="shared" si="49"/>
        <v>6.5629596469911164E-2</v>
      </c>
      <c r="AB41" s="5">
        <f t="shared" si="50"/>
        <v>-0.28721137833255822</v>
      </c>
      <c r="AC41" s="5">
        <f t="shared" si="51"/>
        <v>-1.0647133731148508</v>
      </c>
      <c r="AD41" s="5">
        <f t="shared" si="52"/>
        <v>-8.691331923890063</v>
      </c>
      <c r="AE41" s="5">
        <f t="shared" si="52"/>
        <v>8.1046221508013827E-2</v>
      </c>
      <c r="AF41" s="5">
        <f t="shared" si="52"/>
        <v>0.10295929743579704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3.4484821755199298E-2</v>
      </c>
      <c r="D42" s="5">
        <f t="shared" si="53"/>
        <v>3.0600716319602865E-2</v>
      </c>
      <c r="E42" s="5">
        <f t="shared" si="53"/>
        <v>3.5019341742226248E-2</v>
      </c>
      <c r="F42" s="5">
        <f t="shared" si="53"/>
        <v>1.6595771112803307E-2</v>
      </c>
      <c r="G42" s="5">
        <f t="shared" si="53"/>
        <v>1.0739309802894374E-3</v>
      </c>
      <c r="H42" s="5">
        <f t="shared" si="53"/>
        <v>-2.485089118788507E-3</v>
      </c>
      <c r="I42" s="5">
        <f t="shared" si="53"/>
        <v>1.6275960109978727E-2</v>
      </c>
      <c r="J42" s="5">
        <f t="shared" si="53"/>
        <v>1.9596481579685847E-2</v>
      </c>
      <c r="K42" s="5">
        <f t="shared" si="53"/>
        <v>1.7870565674206536E-2</v>
      </c>
      <c r="L42" s="5">
        <f t="shared" si="53"/>
        <v>1.8790606618254692E-2</v>
      </c>
      <c r="M42" s="5">
        <f t="shared" si="53"/>
        <v>0.2045932184387961</v>
      </c>
      <c r="N42" s="5">
        <f t="shared" si="53"/>
        <v>2.9943622580475351E-2</v>
      </c>
      <c r="O42" s="5">
        <f t="shared" si="53"/>
        <v>5.9945959745551669E-2</v>
      </c>
      <c r="P42" s="5">
        <f t="shared" si="53"/>
        <v>3.8866744999654555E-2</v>
      </c>
      <c r="Q42" s="5">
        <f t="shared" si="53"/>
        <v>4.3818648293447768E-2</v>
      </c>
      <c r="S42" s="5">
        <f t="shared" si="41"/>
        <v>-0.12392802260447133</v>
      </c>
      <c r="T42" s="5">
        <f t="shared" si="42"/>
        <v>9.698410003960857E-2</v>
      </c>
      <c r="U42" s="5">
        <f t="shared" si="43"/>
        <v>-6.9763243410532791E-2</v>
      </c>
      <c r="V42" s="5">
        <f t="shared" si="44"/>
        <v>-0.93179738833901682</v>
      </c>
      <c r="W42" s="5">
        <f t="shared" si="45"/>
        <v>-3.9154471544715448</v>
      </c>
      <c r="X42" s="5">
        <f t="shared" si="46"/>
        <v>-5.1575571667596209</v>
      </c>
      <c r="Y42" s="5">
        <f t="shared" si="47"/>
        <v>0.80565430277013883</v>
      </c>
      <c r="Z42" s="5">
        <f t="shared" si="48"/>
        <v>0.28892479708772134</v>
      </c>
      <c r="AA42" s="5">
        <f t="shared" si="49"/>
        <v>0.18365347205210583</v>
      </c>
      <c r="AB42" s="5">
        <f t="shared" si="50"/>
        <v>-7.3567724184947919E-2</v>
      </c>
      <c r="AC42" s="5">
        <f t="shared" si="51"/>
        <v>0.54205705725436604</v>
      </c>
      <c r="AD42" s="5">
        <f t="shared" si="52"/>
        <v>0.23900501921618406</v>
      </c>
      <c r="AE42" s="5">
        <f t="shared" si="52"/>
        <v>0.10077993892541763</v>
      </c>
      <c r="AF42" s="5">
        <f t="shared" si="52"/>
        <v>0.12565526807415223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-4.765103883538296E-3</v>
      </c>
      <c r="D43" s="5">
        <f t="shared" si="53"/>
        <v>5.4784511082002756E-3</v>
      </c>
      <c r="E43" s="5">
        <f t="shared" si="53"/>
        <v>6.4167204125443545E-3</v>
      </c>
      <c r="F43" s="5">
        <f t="shared" si="53"/>
        <v>2.9276911361769782E-3</v>
      </c>
      <c r="G43" s="5">
        <f t="shared" si="53"/>
        <v>4.6881889420033619E-3</v>
      </c>
      <c r="H43" s="5">
        <f t="shared" si="53"/>
        <v>4.1424619956693196E-3</v>
      </c>
      <c r="I43" s="5">
        <f t="shared" si="53"/>
        <v>6.5070543989223743E-3</v>
      </c>
      <c r="J43" s="5">
        <f t="shared" si="53"/>
        <v>5.0759185771122152E-3</v>
      </c>
      <c r="K43" s="5">
        <f t="shared" si="53"/>
        <v>4.7286942875838234E-3</v>
      </c>
      <c r="L43" s="5">
        <f t="shared" si="53"/>
        <v>5.2482711930475065E-3</v>
      </c>
      <c r="M43" s="5">
        <f t="shared" si="53"/>
        <v>7.0811960768129914E-2</v>
      </c>
      <c r="N43" s="5">
        <f t="shared" si="53"/>
        <v>8.1750741343814375E-3</v>
      </c>
      <c r="O43" s="5">
        <f t="shared" si="53"/>
        <v>1.6103477983807714E-2</v>
      </c>
      <c r="P43" s="5">
        <f t="shared" si="53"/>
        <v>1.0194175877187602E-2</v>
      </c>
      <c r="Q43" s="5">
        <f t="shared" si="53"/>
        <v>1.3579865117074911E-2</v>
      </c>
      <c r="S43" s="5">
        <f t="shared" si="41"/>
        <v>-2.135067264573991</v>
      </c>
      <c r="T43" s="5">
        <f t="shared" si="42"/>
        <v>0.12274020227560049</v>
      </c>
      <c r="U43" s="5">
        <f t="shared" si="43"/>
        <v>-0.10439568173181143</v>
      </c>
      <c r="V43" s="5">
        <f t="shared" si="44"/>
        <v>0.687725915448688</v>
      </c>
      <c r="W43" s="5">
        <f t="shared" si="45"/>
        <v>0.11325076822795407</v>
      </c>
      <c r="X43" s="5">
        <f t="shared" si="46"/>
        <v>-2.8523153104925442E-3</v>
      </c>
      <c r="Y43" s="5">
        <f t="shared" si="47"/>
        <v>0.16985848621352062</v>
      </c>
      <c r="Z43" s="5">
        <f t="shared" si="48"/>
        <v>0.31672164061379604</v>
      </c>
      <c r="AA43" s="5">
        <f t="shared" si="49"/>
        <v>0.24938735500735171</v>
      </c>
      <c r="AB43" s="5">
        <f t="shared" si="50"/>
        <v>0.14803094693254878</v>
      </c>
      <c r="AC43" s="5">
        <f t="shared" si="51"/>
        <v>0.21638881190035958</v>
      </c>
      <c r="AD43" s="5">
        <f t="shared" si="52"/>
        <v>0.21911723853786583</v>
      </c>
      <c r="AE43" s="5">
        <f t="shared" si="52"/>
        <v>7.4767910451582445E-2</v>
      </c>
      <c r="AF43" s="5">
        <f t="shared" si="52"/>
        <v>0.33004990649975596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4.7581580392454241E-2</v>
      </c>
      <c r="M44" s="5">
        <f t="shared" si="53"/>
        <v>0.48930952779748599</v>
      </c>
      <c r="N44" s="5">
        <f t="shared" si="53"/>
        <v>4.6440440989241612E-2</v>
      </c>
      <c r="O44" s="5">
        <f t="shared" si="53"/>
        <v>4.658926965836295E-2</v>
      </c>
      <c r="P44" s="5">
        <f t="shared" si="53"/>
        <v>3.4240832775907955E-2</v>
      </c>
      <c r="Q44" s="5">
        <f t="shared" si="53"/>
        <v>2.8456826433910905E-2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-0.125</v>
      </c>
      <c r="AC44" s="5">
        <f t="shared" si="51"/>
        <v>0</v>
      </c>
      <c r="AD44" s="5">
        <f t="shared" si="52"/>
        <v>-0.37912087912087911</v>
      </c>
      <c r="AE44" s="5">
        <f t="shared" si="52"/>
        <v>0.24778761061946902</v>
      </c>
      <c r="AF44" s="5">
        <f t="shared" si="52"/>
        <v>-0.1702127659574468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</v>
      </c>
      <c r="D49" s="13">
        <f t="shared" ref="D49:Q49" si="57">SUM(D29:D48)</f>
        <v>0.99999999999999989</v>
      </c>
      <c r="E49" s="13">
        <f t="shared" si="57"/>
        <v>1</v>
      </c>
      <c r="F49" s="13">
        <f t="shared" si="57"/>
        <v>1.0000000000000004</v>
      </c>
      <c r="G49" s="13">
        <f t="shared" si="57"/>
        <v>1</v>
      </c>
      <c r="H49" s="13">
        <f t="shared" si="57"/>
        <v>0.99999999999999978</v>
      </c>
      <c r="I49" s="13">
        <f t="shared" si="57"/>
        <v>1</v>
      </c>
      <c r="J49" s="13">
        <f t="shared" si="57"/>
        <v>1.0000000000000002</v>
      </c>
      <c r="K49" s="13">
        <f t="shared" si="57"/>
        <v>1</v>
      </c>
      <c r="L49" s="13">
        <f t="shared" si="57"/>
        <v>0.99999999999999989</v>
      </c>
      <c r="M49" s="13">
        <f t="shared" si="57"/>
        <v>0.99999999999999978</v>
      </c>
      <c r="N49" s="13">
        <f t="shared" si="57"/>
        <v>1.0000000000000002</v>
      </c>
      <c r="O49" s="13">
        <f t="shared" si="57"/>
        <v>0.99999999999999989</v>
      </c>
      <c r="P49" s="13">
        <f t="shared" si="57"/>
        <v>0.99999999999999989</v>
      </c>
      <c r="Q49" s="13">
        <f t="shared" si="57"/>
        <v>0.99999999999999978</v>
      </c>
      <c r="S49" s="6">
        <f t="shared" si="41"/>
        <v>-1.2729451504490953E-2</v>
      </c>
      <c r="T49" s="7">
        <f t="shared" si="42"/>
        <v>-4.1429747608588342E-2</v>
      </c>
      <c r="U49" s="7">
        <f t="shared" si="43"/>
        <v>0.96292649848940948</v>
      </c>
      <c r="V49" s="7">
        <f t="shared" si="44"/>
        <v>5.3955005670877833E-2</v>
      </c>
      <c r="W49" s="7">
        <f t="shared" si="45"/>
        <v>0.25991015650579541</v>
      </c>
      <c r="X49" s="7">
        <f t="shared" si="46"/>
        <v>-0.36520487848080541</v>
      </c>
      <c r="Y49" s="7">
        <f t="shared" si="47"/>
        <v>0.499695610397903</v>
      </c>
      <c r="Z49" s="7">
        <f t="shared" si="48"/>
        <v>0.41340747149299922</v>
      </c>
      <c r="AA49" s="7">
        <f t="shared" si="49"/>
        <v>0.1256984693224576</v>
      </c>
      <c r="AB49" s="7">
        <f t="shared" si="50"/>
        <v>-0.91491299376326729</v>
      </c>
      <c r="AC49" s="7">
        <f t="shared" si="51"/>
        <v>9.5362808228035441</v>
      </c>
      <c r="AD49" s="7">
        <f t="shared" si="55"/>
        <v>-0.38110426744019094</v>
      </c>
      <c r="AE49" s="7">
        <f t="shared" si="55"/>
        <v>0.69778328254965527</v>
      </c>
      <c r="AF49" s="7">
        <f t="shared" si="55"/>
        <v>-1.5539509853407568E-3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INPUT!B138</f>
        <v>IS_INC_BEF_XO_ITEM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88.98</v>
      </c>
      <c r="J61">
        <v>-436.327</v>
      </c>
      <c r="K61">
        <v>25.419</v>
      </c>
      <c r="L61">
        <v>84.694000000000003</v>
      </c>
      <c r="M61">
        <v>239.95500000000001</v>
      </c>
      <c r="N61">
        <v>219.05799999999999</v>
      </c>
      <c r="O61">
        <v>232.18799999999999</v>
      </c>
      <c r="P61">
        <v>232.56899999999999</v>
      </c>
      <c r="Q61">
        <v>294.09399999999999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31.923999999999999</v>
      </c>
      <c r="D63">
        <v>44.710999999999999</v>
      </c>
      <c r="E63">
        <v>63.668999999999997</v>
      </c>
      <c r="F63">
        <v>79.724999999999994</v>
      </c>
      <c r="G63">
        <v>84.84</v>
      </c>
      <c r="H63">
        <v>78.531999999999996</v>
      </c>
      <c r="I63">
        <v>83.322999999999993</v>
      </c>
      <c r="J63">
        <v>90.417000000000002</v>
      </c>
      <c r="K63">
        <v>107.258</v>
      </c>
      <c r="L63">
        <v>145.15199999999999</v>
      </c>
      <c r="M63">
        <v>168.21100000000001</v>
      </c>
      <c r="N63">
        <v>152.67599999999999</v>
      </c>
      <c r="O63">
        <v>135.91900000000001</v>
      </c>
      <c r="P63">
        <v>126.29600000000001</v>
      </c>
      <c r="Q63">
        <v>142.79900000000001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-1765.1</v>
      </c>
      <c r="J65">
        <v>-373.4</v>
      </c>
      <c r="K65">
        <v>-29.2</v>
      </c>
      <c r="L65">
        <v>17.100000000000001</v>
      </c>
      <c r="M65">
        <v>119</v>
      </c>
      <c r="N65">
        <v>132.80000000000001</v>
      </c>
      <c r="O65">
        <v>244.9</v>
      </c>
      <c r="P65">
        <v>403.1</v>
      </c>
      <c r="Q65">
        <v>424.4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269.39100000000002</v>
      </c>
      <c r="O67">
        <v>253.71799999999999</v>
      </c>
      <c r="P67">
        <v>267.71199999999999</v>
      </c>
      <c r="Q67">
        <v>102.922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29.437000000000001</v>
      </c>
      <c r="D69">
        <v>36.518999999999998</v>
      </c>
      <c r="E69">
        <v>36.911000000000001</v>
      </c>
      <c r="F69">
        <v>10.978999999999999</v>
      </c>
      <c r="G69">
        <v>23.148</v>
      </c>
      <c r="H69">
        <v>40.814999999999998</v>
      </c>
      <c r="I69">
        <v>37.07</v>
      </c>
      <c r="J69">
        <v>55.686</v>
      </c>
      <c r="K69">
        <v>70.635999999999996</v>
      </c>
      <c r="L69">
        <v>83.903999999999996</v>
      </c>
      <c r="M69">
        <v>92.103999999999999</v>
      </c>
      <c r="N69">
        <v>25.268999999999998</v>
      </c>
      <c r="O69">
        <v>69.58</v>
      </c>
      <c r="P69">
        <v>22.914000000000001</v>
      </c>
      <c r="Q69">
        <v>1.7349999999999999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-44.345999999999997</v>
      </c>
      <c r="L71">
        <v>-73.884</v>
      </c>
      <c r="M71">
        <v>-139.298</v>
      </c>
      <c r="N71">
        <v>-159.846</v>
      </c>
      <c r="O71">
        <v>-50.851999999999997</v>
      </c>
      <c r="P71">
        <v>-25.77</v>
      </c>
      <c r="Q71">
        <v>-81.228999999999999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-344.79500000000002</v>
      </c>
      <c r="N73">
        <v>54.716999999999999</v>
      </c>
      <c r="O73">
        <v>40.01</v>
      </c>
      <c r="P73">
        <v>-230.239</v>
      </c>
      <c r="Q73">
        <v>-6.069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>
        <v>-8.8000000000000007</v>
      </c>
      <c r="K75">
        <v>-9.4809999999999999</v>
      </c>
      <c r="L75">
        <v>-16.782</v>
      </c>
      <c r="M75">
        <v>-35.756</v>
      </c>
      <c r="N75">
        <v>-120.63500000000001</v>
      </c>
      <c r="O75">
        <v>-443.79</v>
      </c>
      <c r="P75">
        <v>-539.21500000000003</v>
      </c>
      <c r="Q75">
        <v>-480.12900000000002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1051</v>
      </c>
      <c r="D77">
        <v>997</v>
      </c>
      <c r="E77">
        <v>1205</v>
      </c>
      <c r="F77">
        <v>1448</v>
      </c>
      <c r="G77">
        <v>1710</v>
      </c>
      <c r="H77">
        <v>2080</v>
      </c>
      <c r="I77">
        <v>2478</v>
      </c>
      <c r="J77">
        <v>2407</v>
      </c>
      <c r="K77">
        <v>2628</v>
      </c>
      <c r="L77">
        <v>2552</v>
      </c>
      <c r="M77">
        <v>-332</v>
      </c>
      <c r="N77">
        <v>2486</v>
      </c>
      <c r="O77">
        <v>2673</v>
      </c>
      <c r="P77">
        <v>2965</v>
      </c>
      <c r="Q77">
        <v>3062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2.8330000000000002</v>
      </c>
      <c r="F79">
        <v>2.0219999999999998</v>
      </c>
      <c r="G79">
        <v>11.867000000000001</v>
      </c>
      <c r="H79">
        <v>40.555999999999997</v>
      </c>
      <c r="I79">
        <v>28.722999999999999</v>
      </c>
      <c r="J79">
        <v>22.356000000000002</v>
      </c>
      <c r="K79">
        <v>27.170999999999999</v>
      </c>
      <c r="L79">
        <v>34.865000000000002</v>
      </c>
      <c r="M79">
        <v>38.075000000000003</v>
      </c>
      <c r="N79">
        <v>39.33</v>
      </c>
      <c r="O79">
        <v>40.03</v>
      </c>
      <c r="P79">
        <v>39.369</v>
      </c>
      <c r="Q79">
        <v>46.584000000000003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-289</v>
      </c>
      <c r="F81">
        <v>251</v>
      </c>
      <c r="G81">
        <v>34</v>
      </c>
      <c r="H81">
        <v>204</v>
      </c>
      <c r="I81">
        <v>356</v>
      </c>
      <c r="J81">
        <v>364</v>
      </c>
      <c r="K81">
        <v>395</v>
      </c>
      <c r="L81">
        <v>540</v>
      </c>
      <c r="M81">
        <v>202</v>
      </c>
      <c r="N81">
        <v>171</v>
      </c>
      <c r="O81">
        <v>-1198</v>
      </c>
      <c r="P81">
        <v>226</v>
      </c>
      <c r="Q81">
        <v>-51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286</v>
      </c>
      <c r="G83">
        <v>358</v>
      </c>
      <c r="H83">
        <v>370</v>
      </c>
      <c r="I83">
        <v>393</v>
      </c>
      <c r="J83">
        <v>447</v>
      </c>
      <c r="K83">
        <v>500</v>
      </c>
      <c r="L83">
        <v>558</v>
      </c>
      <c r="M83">
        <v>-15</v>
      </c>
      <c r="N83">
        <v>324</v>
      </c>
      <c r="O83">
        <v>84</v>
      </c>
      <c r="P83">
        <v>236</v>
      </c>
      <c r="Q83">
        <v>246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22.832000000000001</v>
      </c>
      <c r="D85">
        <v>35.167000000000002</v>
      </c>
      <c r="E85">
        <v>41.924999999999997</v>
      </c>
      <c r="F85">
        <v>53.226999999999997</v>
      </c>
      <c r="G85">
        <v>55.595999999999997</v>
      </c>
      <c r="H85">
        <v>67.326999999999998</v>
      </c>
      <c r="I85">
        <v>90.292000000000002</v>
      </c>
      <c r="J85">
        <v>111.764</v>
      </c>
      <c r="K85">
        <v>125.096</v>
      </c>
      <c r="L85">
        <v>133.30600000000001</v>
      </c>
      <c r="M85">
        <v>95.019000000000005</v>
      </c>
      <c r="N85">
        <v>-6.149</v>
      </c>
      <c r="O85">
        <v>47.293999999999997</v>
      </c>
      <c r="P85">
        <v>51.127000000000002</v>
      </c>
      <c r="Q85">
        <v>56.390999999999998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40.345999999999997</v>
      </c>
      <c r="D87">
        <v>35.345999999999997</v>
      </c>
      <c r="E87">
        <v>38.774000000000001</v>
      </c>
      <c r="F87">
        <v>36.069000000000003</v>
      </c>
      <c r="G87">
        <v>2.46</v>
      </c>
      <c r="H87">
        <v>-7.1719999999999997</v>
      </c>
      <c r="I87">
        <v>29.818000000000001</v>
      </c>
      <c r="J87">
        <v>53.841000000000001</v>
      </c>
      <c r="K87">
        <v>69.397000000000006</v>
      </c>
      <c r="L87">
        <v>82.141999999999996</v>
      </c>
      <c r="M87">
        <v>76.099000000000004</v>
      </c>
      <c r="N87">
        <v>117.349</v>
      </c>
      <c r="O87">
        <v>145.39599999999999</v>
      </c>
      <c r="P87">
        <v>160.04900000000001</v>
      </c>
      <c r="Q87">
        <v>180.16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-5.5750000000000002</v>
      </c>
      <c r="D89">
        <v>6.3280000000000003</v>
      </c>
      <c r="E89">
        <v>7.1047000000000002</v>
      </c>
      <c r="F89">
        <v>6.3629999999999995</v>
      </c>
      <c r="G89">
        <v>10.739000000000001</v>
      </c>
      <c r="H89">
        <v>11.9552</v>
      </c>
      <c r="I89">
        <v>11.921099999999999</v>
      </c>
      <c r="J89">
        <v>13.946</v>
      </c>
      <c r="K89">
        <v>18.363</v>
      </c>
      <c r="L89">
        <v>22.942499999999999</v>
      </c>
      <c r="M89">
        <v>26.338699999999999</v>
      </c>
      <c r="N89">
        <v>32.0381</v>
      </c>
      <c r="O89">
        <v>39.058199999999999</v>
      </c>
      <c r="P89">
        <v>41.978499999999997</v>
      </c>
      <c r="Q89">
        <v>55.833500000000001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208</v>
      </c>
      <c r="M91">
        <v>182</v>
      </c>
      <c r="N91">
        <v>182</v>
      </c>
      <c r="O91">
        <v>113</v>
      </c>
      <c r="P91">
        <v>141</v>
      </c>
      <c r="Q91">
        <v>117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IS_XO_LOSS_BEF_TAX_EFF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71.105999999999995</v>
      </c>
      <c r="J5" s="2">
        <f t="shared" si="3"/>
        <v>848.37099999999998</v>
      </c>
      <c r="K5" s="2">
        <f t="shared" si="3"/>
        <v>0</v>
      </c>
      <c r="L5" s="2">
        <f t="shared" si="3"/>
        <v>0</v>
      </c>
      <c r="M5" s="2">
        <f t="shared" si="3"/>
        <v>0</v>
      </c>
      <c r="N5" s="2">
        <f t="shared" si="3"/>
        <v>0</v>
      </c>
      <c r="O5" s="2">
        <f t="shared" si="3"/>
        <v>0</v>
      </c>
      <c r="P5" s="2">
        <f t="shared" si="3"/>
        <v>0</v>
      </c>
      <c r="Q5" s="2">
        <f t="shared" si="3"/>
        <v>0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71.105999999999995</v>
      </c>
      <c r="Y5" s="2">
        <f t="shared" ref="Y5:Y25" si="10">J5-I5</f>
        <v>777.26499999999999</v>
      </c>
      <c r="Z5" s="2">
        <f t="shared" ref="Z5:Z25" si="11">K5-J5</f>
        <v>-848.37099999999998</v>
      </c>
      <c r="AA5" s="2">
        <f t="shared" ref="AA5:AA25" si="12">L5-K5</f>
        <v>0</v>
      </c>
      <c r="AB5" s="2">
        <f t="shared" ref="AB5:AB25" si="13">M5-L5</f>
        <v>0</v>
      </c>
      <c r="AC5" s="2">
        <f t="shared" ref="AC5:AC25" si="14">N5-M5</f>
        <v>0</v>
      </c>
      <c r="AD5" s="2">
        <f t="shared" ref="AD5:AF20" si="15">O5-N5</f>
        <v>0</v>
      </c>
      <c r="AE5" s="2">
        <f t="shared" si="15"/>
        <v>0</v>
      </c>
      <c r="AF5" s="2">
        <f t="shared" si="15"/>
        <v>0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1.4590000000000001</v>
      </c>
      <c r="D6" s="2">
        <f t="shared" ref="D6:Q6" si="16">IF(D63="#N/A N/A",0,D63)</f>
        <v>0</v>
      </c>
      <c r="E6" s="2">
        <f t="shared" si="16"/>
        <v>0</v>
      </c>
      <c r="F6" s="2">
        <f t="shared" si="16"/>
        <v>0</v>
      </c>
      <c r="G6" s="2">
        <f t="shared" si="16"/>
        <v>0</v>
      </c>
      <c r="H6" s="2">
        <f t="shared" si="16"/>
        <v>0</v>
      </c>
      <c r="I6" s="2">
        <f t="shared" si="16"/>
        <v>0</v>
      </c>
      <c r="J6" s="2">
        <f t="shared" si="16"/>
        <v>0</v>
      </c>
      <c r="K6" s="2">
        <f t="shared" si="16"/>
        <v>0</v>
      </c>
      <c r="L6" s="2">
        <f t="shared" si="16"/>
        <v>0</v>
      </c>
      <c r="M6" s="2">
        <f t="shared" si="16"/>
        <v>0</v>
      </c>
      <c r="N6" s="2">
        <f t="shared" si="16"/>
        <v>0</v>
      </c>
      <c r="O6" s="2">
        <f t="shared" si="16"/>
        <v>0</v>
      </c>
      <c r="P6" s="2">
        <f t="shared" si="16"/>
        <v>0</v>
      </c>
      <c r="Q6" s="2">
        <f t="shared" si="16"/>
        <v>0</v>
      </c>
      <c r="S6" s="2">
        <f t="shared" si="4"/>
        <v>-1.4590000000000001</v>
      </c>
      <c r="T6" s="2">
        <f t="shared" si="5"/>
        <v>0</v>
      </c>
      <c r="U6" s="2">
        <f t="shared" si="6"/>
        <v>0</v>
      </c>
      <c r="V6" s="2">
        <f t="shared" si="7"/>
        <v>0</v>
      </c>
      <c r="W6" s="2">
        <f t="shared" si="8"/>
        <v>0</v>
      </c>
      <c r="X6" s="2">
        <f t="shared" si="9"/>
        <v>0</v>
      </c>
      <c r="Y6" s="2">
        <f t="shared" si="10"/>
        <v>0</v>
      </c>
      <c r="Z6" s="2">
        <f t="shared" si="11"/>
        <v>0</v>
      </c>
      <c r="AA6" s="2">
        <f t="shared" si="12"/>
        <v>0</v>
      </c>
      <c r="AB6" s="2">
        <f t="shared" si="13"/>
        <v>0</v>
      </c>
      <c r="AC6" s="2">
        <f t="shared" si="14"/>
        <v>0</v>
      </c>
      <c r="AD6" s="2">
        <f t="shared" si="15"/>
        <v>0</v>
      </c>
      <c r="AE6" s="2">
        <f t="shared" si="15"/>
        <v>0</v>
      </c>
      <c r="AF6" s="2">
        <f t="shared" si="15"/>
        <v>0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0</v>
      </c>
      <c r="J7" s="2">
        <f t="shared" si="17"/>
        <v>0</v>
      </c>
      <c r="K7" s="2">
        <f t="shared" si="17"/>
        <v>0</v>
      </c>
      <c r="L7" s="2">
        <f t="shared" si="17"/>
        <v>0</v>
      </c>
      <c r="M7" s="2">
        <f t="shared" si="17"/>
        <v>0</v>
      </c>
      <c r="N7" s="2">
        <f t="shared" si="17"/>
        <v>0</v>
      </c>
      <c r="O7" s="2">
        <f t="shared" si="17"/>
        <v>0</v>
      </c>
      <c r="P7" s="2">
        <f t="shared" si="17"/>
        <v>0</v>
      </c>
      <c r="Q7" s="2">
        <f t="shared" si="17"/>
        <v>0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0</v>
      </c>
      <c r="Y7" s="2">
        <f t="shared" si="10"/>
        <v>0</v>
      </c>
      <c r="Z7" s="2">
        <f t="shared" si="11"/>
        <v>0</v>
      </c>
      <c r="AA7" s="2">
        <f t="shared" si="12"/>
        <v>0</v>
      </c>
      <c r="AB7" s="2">
        <f t="shared" si="13"/>
        <v>0</v>
      </c>
      <c r="AC7" s="2">
        <f t="shared" si="14"/>
        <v>0</v>
      </c>
      <c r="AD7" s="2">
        <f t="shared" si="15"/>
        <v>0</v>
      </c>
      <c r="AE7" s="2">
        <f t="shared" si="15"/>
        <v>0</v>
      </c>
      <c r="AF7" s="2">
        <f t="shared" si="15"/>
        <v>0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-30.050999999999998</v>
      </c>
      <c r="O8" s="2">
        <f t="shared" si="18"/>
        <v>-64.599999999999994</v>
      </c>
      <c r="P8" s="2">
        <f t="shared" si="18"/>
        <v>1.877</v>
      </c>
      <c r="Q8" s="2">
        <f t="shared" si="18"/>
        <v>0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-30.050999999999998</v>
      </c>
      <c r="AD8" s="2">
        <f t="shared" si="15"/>
        <v>-34.548999999999992</v>
      </c>
      <c r="AE8" s="2">
        <f t="shared" si="15"/>
        <v>66.47699999999999</v>
      </c>
      <c r="AF8" s="2">
        <f t="shared" si="15"/>
        <v>-1.877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0</v>
      </c>
      <c r="D9" s="2">
        <f t="shared" ref="D9:Q9" si="19">IF(D69="#N/A N/A",0,D69)</f>
        <v>0</v>
      </c>
      <c r="E9" s="2">
        <f t="shared" si="19"/>
        <v>0</v>
      </c>
      <c r="F9" s="2">
        <f t="shared" si="19"/>
        <v>0</v>
      </c>
      <c r="G9" s="2">
        <f t="shared" si="19"/>
        <v>0</v>
      </c>
      <c r="H9" s="2">
        <f t="shared" si="19"/>
        <v>0</v>
      </c>
      <c r="I9" s="2">
        <f t="shared" si="19"/>
        <v>0</v>
      </c>
      <c r="J9" s="2">
        <f t="shared" si="19"/>
        <v>0</v>
      </c>
      <c r="K9" s="2">
        <f t="shared" si="19"/>
        <v>0</v>
      </c>
      <c r="L9" s="2">
        <f t="shared" si="19"/>
        <v>0</v>
      </c>
      <c r="M9" s="2">
        <f t="shared" si="19"/>
        <v>0</v>
      </c>
      <c r="N9" s="2">
        <f t="shared" si="19"/>
        <v>0</v>
      </c>
      <c r="O9" s="2">
        <f t="shared" si="19"/>
        <v>0</v>
      </c>
      <c r="P9" s="2">
        <f t="shared" si="19"/>
        <v>0</v>
      </c>
      <c r="Q9" s="2">
        <f t="shared" si="19"/>
        <v>0</v>
      </c>
      <c r="S9" s="2">
        <f t="shared" si="4"/>
        <v>0</v>
      </c>
      <c r="T9" s="2">
        <f t="shared" si="5"/>
        <v>0</v>
      </c>
      <c r="U9" s="2">
        <f t="shared" si="6"/>
        <v>0</v>
      </c>
      <c r="V9" s="2">
        <f t="shared" si="7"/>
        <v>0</v>
      </c>
      <c r="W9" s="2">
        <f t="shared" si="8"/>
        <v>0</v>
      </c>
      <c r="X9" s="2">
        <f t="shared" si="9"/>
        <v>0</v>
      </c>
      <c r="Y9" s="2">
        <f t="shared" si="10"/>
        <v>0</v>
      </c>
      <c r="Z9" s="2">
        <f t="shared" si="11"/>
        <v>0</v>
      </c>
      <c r="AA9" s="2">
        <f t="shared" si="12"/>
        <v>0</v>
      </c>
      <c r="AB9" s="2">
        <f t="shared" si="13"/>
        <v>0</v>
      </c>
      <c r="AC9" s="2">
        <f t="shared" si="14"/>
        <v>0</v>
      </c>
      <c r="AD9" s="2">
        <f t="shared" si="15"/>
        <v>0</v>
      </c>
      <c r="AE9" s="2">
        <f t="shared" si="15"/>
        <v>0</v>
      </c>
      <c r="AF9" s="2">
        <f t="shared" si="15"/>
        <v>0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0</v>
      </c>
      <c r="L10" s="2">
        <f t="shared" si="20"/>
        <v>0</v>
      </c>
      <c r="M10" s="2">
        <f t="shared" si="20"/>
        <v>0</v>
      </c>
      <c r="N10" s="2">
        <f t="shared" si="20"/>
        <v>0</v>
      </c>
      <c r="O10" s="2">
        <f t="shared" si="20"/>
        <v>0</v>
      </c>
      <c r="P10" s="2">
        <f t="shared" si="20"/>
        <v>0</v>
      </c>
      <c r="Q10" s="2">
        <f t="shared" si="20"/>
        <v>0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0</v>
      </c>
      <c r="AA10" s="2">
        <f t="shared" si="12"/>
        <v>0</v>
      </c>
      <c r="AB10" s="2">
        <f t="shared" si="13"/>
        <v>0</v>
      </c>
      <c r="AC10" s="2">
        <f t="shared" si="14"/>
        <v>0</v>
      </c>
      <c r="AD10" s="2">
        <f t="shared" si="15"/>
        <v>0</v>
      </c>
      <c r="AE10" s="2">
        <f t="shared" si="15"/>
        <v>0</v>
      </c>
      <c r="AF10" s="2">
        <f t="shared" si="15"/>
        <v>0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1.0169999999999999</v>
      </c>
      <c r="N11" s="2">
        <f t="shared" si="21"/>
        <v>0</v>
      </c>
      <c r="O11" s="2">
        <f t="shared" si="21"/>
        <v>0</v>
      </c>
      <c r="P11" s="2">
        <f t="shared" si="21"/>
        <v>0</v>
      </c>
      <c r="Q11" s="2">
        <f t="shared" si="21"/>
        <v>0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1.0169999999999999</v>
      </c>
      <c r="AC11" s="2">
        <f t="shared" si="14"/>
        <v>-1.0169999999999999</v>
      </c>
      <c r="AD11" s="2">
        <f t="shared" si="15"/>
        <v>0</v>
      </c>
      <c r="AE11" s="2">
        <f t="shared" si="15"/>
        <v>0</v>
      </c>
      <c r="AF11" s="2">
        <f t="shared" si="15"/>
        <v>0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0</v>
      </c>
      <c r="L12" s="2">
        <f t="shared" si="22"/>
        <v>0</v>
      </c>
      <c r="M12" s="2">
        <f t="shared" si="22"/>
        <v>0</v>
      </c>
      <c r="N12" s="2">
        <f t="shared" si="22"/>
        <v>0</v>
      </c>
      <c r="O12" s="2">
        <f t="shared" si="22"/>
        <v>0</v>
      </c>
      <c r="P12" s="2">
        <f t="shared" si="22"/>
        <v>0</v>
      </c>
      <c r="Q12" s="2">
        <f t="shared" si="22"/>
        <v>0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</v>
      </c>
      <c r="AA12" s="2">
        <f t="shared" si="12"/>
        <v>0</v>
      </c>
      <c r="AB12" s="2">
        <f t="shared" si="13"/>
        <v>0</v>
      </c>
      <c r="AC12" s="2">
        <f t="shared" si="14"/>
        <v>0</v>
      </c>
      <c r="AD12" s="2">
        <f t="shared" si="15"/>
        <v>0</v>
      </c>
      <c r="AE12" s="2">
        <f t="shared" si="15"/>
        <v>0</v>
      </c>
      <c r="AF12" s="2">
        <f t="shared" si="15"/>
        <v>0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134</v>
      </c>
      <c r="D13" s="2">
        <f t="shared" ref="D13:Q13" si="23">IF(D77="#N/A N/A",0,D77)</f>
        <v>-7</v>
      </c>
      <c r="E13" s="2">
        <f t="shared" si="23"/>
        <v>-22</v>
      </c>
      <c r="F13" s="2">
        <f t="shared" si="23"/>
        <v>-13</v>
      </c>
      <c r="G13" s="2">
        <f t="shared" si="23"/>
        <v>-146</v>
      </c>
      <c r="H13" s="2">
        <f t="shared" si="23"/>
        <v>8</v>
      </c>
      <c r="I13" s="2">
        <f t="shared" si="23"/>
        <v>19</v>
      </c>
      <c r="J13" s="2">
        <f t="shared" si="23"/>
        <v>13</v>
      </c>
      <c r="K13" s="2">
        <f t="shared" si="23"/>
        <v>4</v>
      </c>
      <c r="L13" s="2">
        <f t="shared" si="23"/>
        <v>26</v>
      </c>
      <c r="M13" s="2">
        <f t="shared" si="23"/>
        <v>0</v>
      </c>
      <c r="N13" s="2">
        <f t="shared" si="23"/>
        <v>129</v>
      </c>
      <c r="O13" s="2">
        <f t="shared" si="23"/>
        <v>140</v>
      </c>
      <c r="P13" s="2">
        <f t="shared" si="23"/>
        <v>0</v>
      </c>
      <c r="Q13" s="2">
        <f t="shared" si="23"/>
        <v>107</v>
      </c>
      <c r="S13" s="2">
        <f t="shared" si="4"/>
        <v>-141</v>
      </c>
      <c r="T13" s="2">
        <f t="shared" si="5"/>
        <v>-15</v>
      </c>
      <c r="U13" s="2">
        <f t="shared" si="6"/>
        <v>9</v>
      </c>
      <c r="V13" s="2">
        <f t="shared" si="7"/>
        <v>-133</v>
      </c>
      <c r="W13" s="2">
        <f t="shared" si="8"/>
        <v>154</v>
      </c>
      <c r="X13" s="2">
        <f t="shared" si="9"/>
        <v>11</v>
      </c>
      <c r="Y13" s="2">
        <f t="shared" si="10"/>
        <v>-6</v>
      </c>
      <c r="Z13" s="2">
        <f t="shared" si="11"/>
        <v>-9</v>
      </c>
      <c r="AA13" s="2">
        <f t="shared" si="12"/>
        <v>22</v>
      </c>
      <c r="AB13" s="2">
        <f t="shared" si="13"/>
        <v>-26</v>
      </c>
      <c r="AC13" s="2">
        <f t="shared" si="14"/>
        <v>129</v>
      </c>
      <c r="AD13" s="2">
        <f t="shared" si="15"/>
        <v>11</v>
      </c>
      <c r="AE13" s="2">
        <f t="shared" si="15"/>
        <v>-140</v>
      </c>
      <c r="AF13" s="2">
        <f t="shared" si="15"/>
        <v>107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-0.184</v>
      </c>
      <c r="F14" s="2">
        <f t="shared" si="24"/>
        <v>0</v>
      </c>
      <c r="G14" s="2">
        <f t="shared" si="24"/>
        <v>0</v>
      </c>
      <c r="H14" s="2">
        <f t="shared" si="24"/>
        <v>0</v>
      </c>
      <c r="I14" s="2">
        <f t="shared" si="24"/>
        <v>0</v>
      </c>
      <c r="J14" s="2">
        <f t="shared" si="24"/>
        <v>0</v>
      </c>
      <c r="K14" s="2">
        <f t="shared" si="24"/>
        <v>0</v>
      </c>
      <c r="L14" s="2">
        <f t="shared" si="24"/>
        <v>0</v>
      </c>
      <c r="M14" s="2">
        <f t="shared" si="24"/>
        <v>0</v>
      </c>
      <c r="N14" s="2">
        <f t="shared" si="24"/>
        <v>0</v>
      </c>
      <c r="O14" s="2">
        <f t="shared" si="24"/>
        <v>0</v>
      </c>
      <c r="P14" s="2">
        <f t="shared" si="24"/>
        <v>0</v>
      </c>
      <c r="Q14" s="2">
        <f t="shared" si="24"/>
        <v>0</v>
      </c>
      <c r="S14" s="2">
        <f t="shared" si="4"/>
        <v>0</v>
      </c>
      <c r="T14" s="2">
        <f t="shared" si="5"/>
        <v>-0.184</v>
      </c>
      <c r="U14" s="2">
        <f t="shared" si="6"/>
        <v>0.184</v>
      </c>
      <c r="V14" s="2">
        <f t="shared" si="7"/>
        <v>0</v>
      </c>
      <c r="W14" s="2">
        <f t="shared" si="8"/>
        <v>0</v>
      </c>
      <c r="X14" s="2">
        <f t="shared" si="9"/>
        <v>0</v>
      </c>
      <c r="Y14" s="2">
        <f t="shared" si="10"/>
        <v>0</v>
      </c>
      <c r="Z14" s="2">
        <f t="shared" si="11"/>
        <v>0</v>
      </c>
      <c r="AA14" s="2">
        <f t="shared" si="12"/>
        <v>0</v>
      </c>
      <c r="AB14" s="2">
        <f t="shared" si="13"/>
        <v>0</v>
      </c>
      <c r="AC14" s="2">
        <f t="shared" si="14"/>
        <v>0</v>
      </c>
      <c r="AD14" s="2">
        <f t="shared" si="15"/>
        <v>0</v>
      </c>
      <c r="AE14" s="2">
        <f t="shared" si="15"/>
        <v>0</v>
      </c>
      <c r="AF14" s="2">
        <f t="shared" si="15"/>
        <v>0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-11</v>
      </c>
      <c r="F15" s="2">
        <f t="shared" si="25"/>
        <v>-30</v>
      </c>
      <c r="G15" s="2">
        <f t="shared" si="25"/>
        <v>-114</v>
      </c>
      <c r="H15" s="2">
        <f t="shared" si="25"/>
        <v>-120</v>
      </c>
      <c r="I15" s="2">
        <f t="shared" si="25"/>
        <v>-11</v>
      </c>
      <c r="J15" s="2">
        <f t="shared" si="25"/>
        <v>0</v>
      </c>
      <c r="K15" s="2">
        <f t="shared" si="25"/>
        <v>0</v>
      </c>
      <c r="L15" s="2">
        <f t="shared" si="25"/>
        <v>0</v>
      </c>
      <c r="M15" s="2">
        <f t="shared" si="25"/>
        <v>0</v>
      </c>
      <c r="N15" s="2">
        <f t="shared" si="25"/>
        <v>0</v>
      </c>
      <c r="O15" s="2">
        <f t="shared" si="25"/>
        <v>0</v>
      </c>
      <c r="P15" s="2">
        <f t="shared" si="25"/>
        <v>0</v>
      </c>
      <c r="Q15" s="2">
        <f t="shared" si="25"/>
        <v>0</v>
      </c>
      <c r="S15" s="2">
        <f t="shared" si="4"/>
        <v>0</v>
      </c>
      <c r="T15" s="2">
        <f t="shared" si="5"/>
        <v>-11</v>
      </c>
      <c r="U15" s="2">
        <f t="shared" si="6"/>
        <v>-19</v>
      </c>
      <c r="V15" s="2">
        <f t="shared" si="7"/>
        <v>-84</v>
      </c>
      <c r="W15" s="2">
        <f t="shared" si="8"/>
        <v>-6</v>
      </c>
      <c r="X15" s="2">
        <f t="shared" si="9"/>
        <v>109</v>
      </c>
      <c r="Y15" s="2">
        <f t="shared" si="10"/>
        <v>11</v>
      </c>
      <c r="Z15" s="2">
        <f t="shared" si="11"/>
        <v>0</v>
      </c>
      <c r="AA15" s="2">
        <f t="shared" si="12"/>
        <v>0</v>
      </c>
      <c r="AB15" s="2">
        <f t="shared" si="13"/>
        <v>0</v>
      </c>
      <c r="AC15" s="2">
        <f t="shared" si="14"/>
        <v>0</v>
      </c>
      <c r="AD15" s="2">
        <f t="shared" si="15"/>
        <v>0</v>
      </c>
      <c r="AE15" s="2">
        <f t="shared" si="15"/>
        <v>0</v>
      </c>
      <c r="AF15" s="2">
        <f t="shared" si="15"/>
        <v>0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-155</v>
      </c>
      <c r="G16" s="2">
        <f t="shared" si="26"/>
        <v>-875</v>
      </c>
      <c r="H16" s="2">
        <f t="shared" si="26"/>
        <v>-26</v>
      </c>
      <c r="I16" s="2">
        <f t="shared" si="26"/>
        <v>-31</v>
      </c>
      <c r="J16" s="2">
        <f t="shared" si="26"/>
        <v>19</v>
      </c>
      <c r="K16" s="2">
        <f t="shared" si="26"/>
        <v>6</v>
      </c>
      <c r="L16" s="2">
        <f t="shared" si="26"/>
        <v>-89</v>
      </c>
      <c r="M16" s="2">
        <f t="shared" si="26"/>
        <v>-129</v>
      </c>
      <c r="N16" s="2">
        <f t="shared" si="26"/>
        <v>-325</v>
      </c>
      <c r="O16" s="2">
        <f t="shared" si="26"/>
        <v>-140</v>
      </c>
      <c r="P16" s="2">
        <f t="shared" si="26"/>
        <v>1</v>
      </c>
      <c r="Q16" s="2">
        <f t="shared" si="26"/>
        <v>0</v>
      </c>
      <c r="S16" s="2">
        <f t="shared" si="4"/>
        <v>0</v>
      </c>
      <c r="T16" s="2">
        <f t="shared" si="5"/>
        <v>0</v>
      </c>
      <c r="U16" s="2">
        <f t="shared" si="6"/>
        <v>-155</v>
      </c>
      <c r="V16" s="2">
        <f t="shared" si="7"/>
        <v>-720</v>
      </c>
      <c r="W16" s="2">
        <f t="shared" si="8"/>
        <v>849</v>
      </c>
      <c r="X16" s="2">
        <f t="shared" si="9"/>
        <v>-5</v>
      </c>
      <c r="Y16" s="2">
        <f t="shared" si="10"/>
        <v>50</v>
      </c>
      <c r="Z16" s="2">
        <f t="shared" si="11"/>
        <v>-13</v>
      </c>
      <c r="AA16" s="2">
        <f t="shared" si="12"/>
        <v>-95</v>
      </c>
      <c r="AB16" s="2">
        <f t="shared" si="13"/>
        <v>-40</v>
      </c>
      <c r="AC16" s="2">
        <f t="shared" si="14"/>
        <v>-196</v>
      </c>
      <c r="AD16" s="2">
        <f t="shared" si="15"/>
        <v>185</v>
      </c>
      <c r="AE16" s="2">
        <f t="shared" si="15"/>
        <v>141</v>
      </c>
      <c r="AF16" s="2">
        <f t="shared" si="15"/>
        <v>-1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3.681</v>
      </c>
      <c r="D17" s="2">
        <f t="shared" ref="D17:Q17" si="27">IF(D85="#N/A N/A",0,D85)</f>
        <v>0</v>
      </c>
      <c r="E17" s="2">
        <f t="shared" si="27"/>
        <v>17.210999999999999</v>
      </c>
      <c r="F17" s="2">
        <f t="shared" si="27"/>
        <v>9.0020000000000007</v>
      </c>
      <c r="G17" s="2">
        <f t="shared" si="27"/>
        <v>4.8949999999999996</v>
      </c>
      <c r="H17" s="2">
        <f t="shared" si="27"/>
        <v>0.12</v>
      </c>
      <c r="I17" s="2">
        <f t="shared" si="27"/>
        <v>0</v>
      </c>
      <c r="J17" s="2">
        <f t="shared" si="27"/>
        <v>0</v>
      </c>
      <c r="K17" s="2">
        <f t="shared" si="27"/>
        <v>0</v>
      </c>
      <c r="L17" s="2">
        <f t="shared" si="27"/>
        <v>0</v>
      </c>
      <c r="M17" s="2">
        <f t="shared" si="27"/>
        <v>0</v>
      </c>
      <c r="N17" s="2">
        <f t="shared" si="27"/>
        <v>0</v>
      </c>
      <c r="O17" s="2">
        <f t="shared" si="27"/>
        <v>0</v>
      </c>
      <c r="P17" s="2">
        <f t="shared" si="27"/>
        <v>0</v>
      </c>
      <c r="Q17" s="2">
        <f t="shared" si="27"/>
        <v>0</v>
      </c>
      <c r="S17" s="2">
        <f t="shared" si="4"/>
        <v>-3.681</v>
      </c>
      <c r="T17" s="2">
        <f t="shared" si="5"/>
        <v>17.210999999999999</v>
      </c>
      <c r="U17" s="2">
        <f t="shared" si="6"/>
        <v>-8.2089999999999979</v>
      </c>
      <c r="V17" s="2">
        <f t="shared" si="7"/>
        <v>-4.1070000000000011</v>
      </c>
      <c r="W17" s="2">
        <f t="shared" si="8"/>
        <v>-4.7749999999999995</v>
      </c>
      <c r="X17" s="2">
        <f t="shared" si="9"/>
        <v>-0.12</v>
      </c>
      <c r="Y17" s="2">
        <f t="shared" si="10"/>
        <v>0</v>
      </c>
      <c r="Z17" s="2">
        <f t="shared" si="11"/>
        <v>0</v>
      </c>
      <c r="AA17" s="2">
        <f t="shared" si="12"/>
        <v>0</v>
      </c>
      <c r="AB17" s="2">
        <f t="shared" si="13"/>
        <v>0</v>
      </c>
      <c r="AC17" s="2">
        <f t="shared" si="14"/>
        <v>0</v>
      </c>
      <c r="AD17" s="2">
        <f t="shared" si="15"/>
        <v>0</v>
      </c>
      <c r="AE17" s="2">
        <f t="shared" si="15"/>
        <v>0</v>
      </c>
      <c r="AF17" s="2">
        <f t="shared" si="15"/>
        <v>0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</v>
      </c>
      <c r="D18" s="2">
        <f t="shared" ref="D18:Q18" si="28">IF(D87="#N/A N/A",0,D87)</f>
        <v>0</v>
      </c>
      <c r="E18" s="2">
        <f t="shared" si="28"/>
        <v>0</v>
      </c>
      <c r="F18" s="2">
        <f t="shared" si="28"/>
        <v>0</v>
      </c>
      <c r="G18" s="2">
        <f t="shared" si="28"/>
        <v>0</v>
      </c>
      <c r="H18" s="2">
        <f t="shared" si="28"/>
        <v>1.083</v>
      </c>
      <c r="I18" s="2">
        <f t="shared" si="28"/>
        <v>23.140999999999998</v>
      </c>
      <c r="J18" s="2">
        <f t="shared" si="28"/>
        <v>7.3010000000000002</v>
      </c>
      <c r="K18" s="2">
        <f t="shared" si="28"/>
        <v>-1.012</v>
      </c>
      <c r="L18" s="2">
        <f t="shared" si="28"/>
        <v>0.97399999999999998</v>
      </c>
      <c r="M18" s="2">
        <f t="shared" si="28"/>
        <v>-3.4000000000000002E-2</v>
      </c>
      <c r="N18" s="2">
        <f t="shared" si="28"/>
        <v>0</v>
      </c>
      <c r="O18" s="2">
        <f t="shared" si="28"/>
        <v>0</v>
      </c>
      <c r="P18" s="2">
        <f t="shared" si="28"/>
        <v>0</v>
      </c>
      <c r="Q18" s="2">
        <f t="shared" si="28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  <c r="W18" s="2">
        <f t="shared" si="8"/>
        <v>1.083</v>
      </c>
      <c r="X18" s="2">
        <f t="shared" si="9"/>
        <v>22.058</v>
      </c>
      <c r="Y18" s="2">
        <f t="shared" si="10"/>
        <v>-15.839999999999998</v>
      </c>
      <c r="Z18" s="2">
        <f t="shared" si="11"/>
        <v>-8.3130000000000006</v>
      </c>
      <c r="AA18" s="2">
        <f t="shared" si="12"/>
        <v>1.986</v>
      </c>
      <c r="AB18" s="2">
        <f t="shared" si="13"/>
        <v>-1.008</v>
      </c>
      <c r="AC18" s="2">
        <f t="shared" si="14"/>
        <v>3.4000000000000002E-2</v>
      </c>
      <c r="AD18" s="2">
        <f t="shared" si="15"/>
        <v>0</v>
      </c>
      <c r="AE18" s="2">
        <f t="shared" si="15"/>
        <v>0</v>
      </c>
      <c r="AF18" s="2">
        <f t="shared" si="15"/>
        <v>0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3.3420000000000001</v>
      </c>
      <c r="D19" s="2">
        <f t="shared" ref="D19:Q19" si="29">IF(D89="#N/A N/A",0,D89)</f>
        <v>0</v>
      </c>
      <c r="E19" s="2">
        <f t="shared" si="29"/>
        <v>0</v>
      </c>
      <c r="F19" s="2">
        <f t="shared" si="29"/>
        <v>0</v>
      </c>
      <c r="G19" s="2">
        <f t="shared" si="29"/>
        <v>0</v>
      </c>
      <c r="H19" s="2">
        <f t="shared" si="29"/>
        <v>0</v>
      </c>
      <c r="I19" s="2">
        <f t="shared" si="29"/>
        <v>0</v>
      </c>
      <c r="J19" s="2">
        <f t="shared" si="29"/>
        <v>0</v>
      </c>
      <c r="K19" s="2">
        <f t="shared" si="29"/>
        <v>0</v>
      </c>
      <c r="L19" s="2">
        <f t="shared" si="29"/>
        <v>0</v>
      </c>
      <c r="M19" s="2">
        <f t="shared" si="29"/>
        <v>0</v>
      </c>
      <c r="N19" s="2">
        <f t="shared" si="29"/>
        <v>0</v>
      </c>
      <c r="O19" s="2">
        <f t="shared" si="29"/>
        <v>0</v>
      </c>
      <c r="P19" s="2">
        <f t="shared" si="29"/>
        <v>0</v>
      </c>
      <c r="Q19" s="2">
        <f t="shared" si="29"/>
        <v>0</v>
      </c>
      <c r="S19" s="2">
        <f t="shared" si="4"/>
        <v>-3.3420000000000001</v>
      </c>
      <c r="T19" s="2">
        <f t="shared" si="5"/>
        <v>0</v>
      </c>
      <c r="U19" s="2">
        <f t="shared" si="6"/>
        <v>0</v>
      </c>
      <c r="V19" s="2">
        <f t="shared" si="7"/>
        <v>0</v>
      </c>
      <c r="W19" s="2">
        <f t="shared" si="8"/>
        <v>0</v>
      </c>
      <c r="X19" s="2">
        <f t="shared" si="9"/>
        <v>0</v>
      </c>
      <c r="Y19" s="2">
        <f t="shared" si="10"/>
        <v>0</v>
      </c>
      <c r="Z19" s="2">
        <f t="shared" si="11"/>
        <v>0</v>
      </c>
      <c r="AA19" s="2">
        <f t="shared" si="12"/>
        <v>0</v>
      </c>
      <c r="AB19" s="2">
        <f t="shared" si="13"/>
        <v>0</v>
      </c>
      <c r="AC19" s="2">
        <f t="shared" si="14"/>
        <v>0</v>
      </c>
      <c r="AD19" s="2">
        <f t="shared" si="15"/>
        <v>0</v>
      </c>
      <c r="AE19" s="2">
        <f t="shared" si="15"/>
        <v>0</v>
      </c>
      <c r="AF19" s="2">
        <f t="shared" si="15"/>
        <v>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0</v>
      </c>
      <c r="N20" s="2">
        <f t="shared" si="30"/>
        <v>0</v>
      </c>
      <c r="O20" s="2">
        <f t="shared" si="30"/>
        <v>0</v>
      </c>
      <c r="P20" s="2">
        <f t="shared" si="30"/>
        <v>0</v>
      </c>
      <c r="Q20" s="2">
        <f t="shared" si="30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0</v>
      </c>
      <c r="AE20" s="2">
        <f t="shared" si="15"/>
        <v>0</v>
      </c>
      <c r="AF20" s="2">
        <f t="shared" si="15"/>
        <v>0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142.48200000000003</v>
      </c>
      <c r="D25" s="19">
        <f t="shared" ref="D25:Q25" si="36">SUM(D5:D24)</f>
        <v>-7</v>
      </c>
      <c r="E25" s="19">
        <f t="shared" si="36"/>
        <v>-15.972999999999999</v>
      </c>
      <c r="F25" s="19">
        <f t="shared" si="36"/>
        <v>-188.99799999999999</v>
      </c>
      <c r="G25" s="19">
        <f t="shared" si="36"/>
        <v>-1130.105</v>
      </c>
      <c r="H25" s="19">
        <f t="shared" si="36"/>
        <v>-136.797</v>
      </c>
      <c r="I25" s="19">
        <f t="shared" si="36"/>
        <v>71.246999999999986</v>
      </c>
      <c r="J25" s="19">
        <f t="shared" si="36"/>
        <v>887.67200000000003</v>
      </c>
      <c r="K25" s="19">
        <f t="shared" si="36"/>
        <v>8.9879999999999995</v>
      </c>
      <c r="L25" s="19">
        <f t="shared" si="36"/>
        <v>-62.026000000000003</v>
      </c>
      <c r="M25" s="19">
        <f t="shared" si="36"/>
        <v>-128.017</v>
      </c>
      <c r="N25" s="19">
        <f t="shared" si="36"/>
        <v>-226.05099999999999</v>
      </c>
      <c r="O25" s="19">
        <f t="shared" si="36"/>
        <v>-64.599999999999994</v>
      </c>
      <c r="P25" s="19">
        <f t="shared" si="36"/>
        <v>2.8769999999999998</v>
      </c>
      <c r="Q25" s="19">
        <f t="shared" si="36"/>
        <v>107</v>
      </c>
      <c r="S25" s="4">
        <f t="shared" si="4"/>
        <v>-149.48200000000003</v>
      </c>
      <c r="T25" s="4">
        <f t="shared" si="5"/>
        <v>-8.972999999999999</v>
      </c>
      <c r="U25" s="4">
        <f t="shared" si="6"/>
        <v>-173.02499999999998</v>
      </c>
      <c r="V25" s="4">
        <f t="shared" si="7"/>
        <v>-941.10699999999997</v>
      </c>
      <c r="W25" s="4">
        <f t="shared" si="8"/>
        <v>993.30799999999999</v>
      </c>
      <c r="X25" s="4">
        <f t="shared" si="9"/>
        <v>208.04399999999998</v>
      </c>
      <c r="Y25" s="4">
        <f t="shared" si="10"/>
        <v>816.42500000000007</v>
      </c>
      <c r="Z25" s="4">
        <f t="shared" si="11"/>
        <v>-878.68399999999997</v>
      </c>
      <c r="AA25" s="4">
        <f t="shared" si="12"/>
        <v>-71.01400000000001</v>
      </c>
      <c r="AB25" s="4">
        <f t="shared" si="13"/>
        <v>-65.990999999999985</v>
      </c>
      <c r="AC25" s="4">
        <f t="shared" si="14"/>
        <v>-98.033999999999992</v>
      </c>
      <c r="AD25" s="4">
        <f t="shared" si="32"/>
        <v>161.45099999999999</v>
      </c>
      <c r="AE25" s="4">
        <f t="shared" si="32"/>
        <v>67.47699999999999</v>
      </c>
      <c r="AF25" s="4">
        <f t="shared" si="32"/>
        <v>104.123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0.99802096930397077</v>
      </c>
      <c r="J29" s="5">
        <f t="shared" si="40"/>
        <v>0.95572576357032768</v>
      </c>
      <c r="K29" s="5">
        <f t="shared" si="40"/>
        <v>0</v>
      </c>
      <c r="L29" s="5">
        <f t="shared" si="40"/>
        <v>0</v>
      </c>
      <c r="M29" s="5">
        <f t="shared" si="40"/>
        <v>0</v>
      </c>
      <c r="N29" s="5">
        <f t="shared" si="40"/>
        <v>0</v>
      </c>
      <c r="O29" s="5">
        <f t="shared" si="40"/>
        <v>0</v>
      </c>
      <c r="P29" s="5">
        <f t="shared" si="40"/>
        <v>0</v>
      </c>
      <c r="Q29" s="5">
        <f t="shared" si="40"/>
        <v>0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10.931074733496471</v>
      </c>
      <c r="Z29" s="5">
        <f t="shared" ref="Z29:Z49" si="48">(IF(OR(Z5=0,J5=0),0,Z5/J5))</f>
        <v>-1</v>
      </c>
      <c r="AA29" s="5">
        <f t="shared" ref="AA29:AA49" si="49">(IF(OR(AA5=0,K5=0),0,AA5/K5))</f>
        <v>0</v>
      </c>
      <c r="AB29" s="5">
        <f t="shared" ref="AB29:AB49" si="50">(IF(OR(AB5=0,L5=0),0,AB5/L5))</f>
        <v>0</v>
      </c>
      <c r="AC29" s="5">
        <f t="shared" ref="AC29:AC49" si="51">(IF(OR(AC5=0,M5=0),0,AC5/M5))</f>
        <v>0</v>
      </c>
      <c r="AD29" s="5">
        <f t="shared" ref="AD29:AF44" si="52">(IF(OR(AD5=0,N5=0),0,AD5/N5))</f>
        <v>0</v>
      </c>
      <c r="AE29" s="5">
        <f t="shared" si="52"/>
        <v>0</v>
      </c>
      <c r="AF29" s="5">
        <f t="shared" si="52"/>
        <v>0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1.0239889951011355E-2</v>
      </c>
      <c r="D30" s="5">
        <f t="shared" si="53"/>
        <v>0</v>
      </c>
      <c r="E30" s="5">
        <f t="shared" si="53"/>
        <v>0</v>
      </c>
      <c r="F30" s="5">
        <f t="shared" si="53"/>
        <v>0</v>
      </c>
      <c r="G30" s="5">
        <f t="shared" si="53"/>
        <v>0</v>
      </c>
      <c r="H30" s="5">
        <f t="shared" si="53"/>
        <v>0</v>
      </c>
      <c r="I30" s="5">
        <f t="shared" si="53"/>
        <v>0</v>
      </c>
      <c r="J30" s="5">
        <f t="shared" si="53"/>
        <v>0</v>
      </c>
      <c r="K30" s="5">
        <f t="shared" si="53"/>
        <v>0</v>
      </c>
      <c r="L30" s="5">
        <f t="shared" si="53"/>
        <v>0</v>
      </c>
      <c r="M30" s="5">
        <f t="shared" si="53"/>
        <v>0</v>
      </c>
      <c r="N30" s="5">
        <f t="shared" si="53"/>
        <v>0</v>
      </c>
      <c r="O30" s="5">
        <f t="shared" si="53"/>
        <v>0</v>
      </c>
      <c r="P30" s="5">
        <f t="shared" si="53"/>
        <v>0</v>
      </c>
      <c r="Q30" s="5">
        <f t="shared" si="53"/>
        <v>0</v>
      </c>
      <c r="S30" s="5">
        <f t="shared" si="41"/>
        <v>-1</v>
      </c>
      <c r="T30" s="5">
        <f t="shared" si="42"/>
        <v>0</v>
      </c>
      <c r="U30" s="5">
        <f t="shared" si="43"/>
        <v>0</v>
      </c>
      <c r="V30" s="5">
        <f t="shared" si="44"/>
        <v>0</v>
      </c>
      <c r="W30" s="5">
        <f t="shared" si="45"/>
        <v>0</v>
      </c>
      <c r="X30" s="5">
        <f t="shared" si="46"/>
        <v>0</v>
      </c>
      <c r="Y30" s="5">
        <f t="shared" si="47"/>
        <v>0</v>
      </c>
      <c r="Z30" s="5">
        <f t="shared" si="48"/>
        <v>0</v>
      </c>
      <c r="AA30" s="5">
        <f t="shared" si="49"/>
        <v>0</v>
      </c>
      <c r="AB30" s="5">
        <f t="shared" si="50"/>
        <v>0</v>
      </c>
      <c r="AC30" s="5">
        <f t="shared" si="51"/>
        <v>0</v>
      </c>
      <c r="AD30" s="5">
        <f t="shared" si="52"/>
        <v>0</v>
      </c>
      <c r="AE30" s="5">
        <f t="shared" si="52"/>
        <v>0</v>
      </c>
      <c r="AF30" s="5">
        <f t="shared" si="52"/>
        <v>0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</v>
      </c>
      <c r="J31" s="5">
        <f t="shared" si="53"/>
        <v>0</v>
      </c>
      <c r="K31" s="5">
        <f t="shared" si="53"/>
        <v>0</v>
      </c>
      <c r="L31" s="5">
        <f t="shared" si="53"/>
        <v>0</v>
      </c>
      <c r="M31" s="5">
        <f t="shared" si="53"/>
        <v>0</v>
      </c>
      <c r="N31" s="5">
        <f t="shared" si="53"/>
        <v>0</v>
      </c>
      <c r="O31" s="5">
        <f t="shared" si="53"/>
        <v>0</v>
      </c>
      <c r="P31" s="5">
        <f t="shared" si="53"/>
        <v>0</v>
      </c>
      <c r="Q31" s="5">
        <f t="shared" si="53"/>
        <v>0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0</v>
      </c>
      <c r="Z31" s="5">
        <f t="shared" si="48"/>
        <v>0</v>
      </c>
      <c r="AA31" s="5">
        <f t="shared" si="49"/>
        <v>0</v>
      </c>
      <c r="AB31" s="5">
        <f t="shared" si="50"/>
        <v>0</v>
      </c>
      <c r="AC31" s="5">
        <f t="shared" si="51"/>
        <v>0</v>
      </c>
      <c r="AD31" s="5">
        <f t="shared" si="52"/>
        <v>0</v>
      </c>
      <c r="AE31" s="5">
        <f t="shared" si="52"/>
        <v>0</v>
      </c>
      <c r="AF31" s="5">
        <f t="shared" si="52"/>
        <v>0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0.13293902703372248</v>
      </c>
      <c r="O32" s="5">
        <f t="shared" si="53"/>
        <v>1</v>
      </c>
      <c r="P32" s="5">
        <f t="shared" si="53"/>
        <v>0.65241571080987149</v>
      </c>
      <c r="Q32" s="5">
        <f t="shared" si="53"/>
        <v>0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1.1496788792386274</v>
      </c>
      <c r="AE32" s="5">
        <f t="shared" si="52"/>
        <v>-1.0290557275541794</v>
      </c>
      <c r="AF32" s="5">
        <f t="shared" si="52"/>
        <v>-1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0</v>
      </c>
      <c r="D33" s="5">
        <f t="shared" si="53"/>
        <v>0</v>
      </c>
      <c r="E33" s="5">
        <f t="shared" si="53"/>
        <v>0</v>
      </c>
      <c r="F33" s="5">
        <f t="shared" si="53"/>
        <v>0</v>
      </c>
      <c r="G33" s="5">
        <f t="shared" si="53"/>
        <v>0</v>
      </c>
      <c r="H33" s="5">
        <f t="shared" si="53"/>
        <v>0</v>
      </c>
      <c r="I33" s="5">
        <f t="shared" si="53"/>
        <v>0</v>
      </c>
      <c r="J33" s="5">
        <f t="shared" si="53"/>
        <v>0</v>
      </c>
      <c r="K33" s="5">
        <f t="shared" si="53"/>
        <v>0</v>
      </c>
      <c r="L33" s="5">
        <f t="shared" si="53"/>
        <v>0</v>
      </c>
      <c r="M33" s="5">
        <f t="shared" si="53"/>
        <v>0</v>
      </c>
      <c r="N33" s="5">
        <f t="shared" si="53"/>
        <v>0</v>
      </c>
      <c r="O33" s="5">
        <f t="shared" si="53"/>
        <v>0</v>
      </c>
      <c r="P33" s="5">
        <f t="shared" si="53"/>
        <v>0</v>
      </c>
      <c r="Q33" s="5">
        <f t="shared" si="53"/>
        <v>0</v>
      </c>
      <c r="S33" s="5">
        <f t="shared" si="41"/>
        <v>0</v>
      </c>
      <c r="T33" s="5">
        <f t="shared" si="42"/>
        <v>0</v>
      </c>
      <c r="U33" s="5">
        <f t="shared" si="43"/>
        <v>0</v>
      </c>
      <c r="V33" s="5">
        <f t="shared" si="44"/>
        <v>0</v>
      </c>
      <c r="W33" s="5">
        <f t="shared" si="45"/>
        <v>0</v>
      </c>
      <c r="X33" s="5">
        <f t="shared" si="46"/>
        <v>0</v>
      </c>
      <c r="Y33" s="5">
        <f t="shared" si="47"/>
        <v>0</v>
      </c>
      <c r="Z33" s="5">
        <f t="shared" si="48"/>
        <v>0</v>
      </c>
      <c r="AA33" s="5">
        <f t="shared" si="49"/>
        <v>0</v>
      </c>
      <c r="AB33" s="5">
        <f t="shared" si="50"/>
        <v>0</v>
      </c>
      <c r="AC33" s="5">
        <f t="shared" si="51"/>
        <v>0</v>
      </c>
      <c r="AD33" s="5">
        <f t="shared" si="52"/>
        <v>0</v>
      </c>
      <c r="AE33" s="5">
        <f t="shared" si="52"/>
        <v>0</v>
      </c>
      <c r="AF33" s="5">
        <f t="shared" si="52"/>
        <v>0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0</v>
      </c>
      <c r="L34" s="5">
        <f t="shared" si="53"/>
        <v>0</v>
      </c>
      <c r="M34" s="5">
        <f t="shared" si="53"/>
        <v>0</v>
      </c>
      <c r="N34" s="5">
        <f t="shared" si="53"/>
        <v>0</v>
      </c>
      <c r="O34" s="5">
        <f t="shared" si="53"/>
        <v>0</v>
      </c>
      <c r="P34" s="5">
        <f t="shared" si="53"/>
        <v>0</v>
      </c>
      <c r="Q34" s="5">
        <f t="shared" si="53"/>
        <v>0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0</v>
      </c>
      <c r="AB34" s="5">
        <f t="shared" si="50"/>
        <v>0</v>
      </c>
      <c r="AC34" s="5">
        <f t="shared" si="51"/>
        <v>0</v>
      </c>
      <c r="AD34" s="5">
        <f t="shared" si="52"/>
        <v>0</v>
      </c>
      <c r="AE34" s="5">
        <f t="shared" si="52"/>
        <v>0</v>
      </c>
      <c r="AF34" s="5">
        <f t="shared" si="52"/>
        <v>0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-7.9442574033136218E-3</v>
      </c>
      <c r="N35" s="5">
        <f t="shared" si="53"/>
        <v>0</v>
      </c>
      <c r="O35" s="5">
        <f t="shared" si="53"/>
        <v>0</v>
      </c>
      <c r="P35" s="5">
        <f t="shared" si="53"/>
        <v>0</v>
      </c>
      <c r="Q35" s="5">
        <f t="shared" si="53"/>
        <v>0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-1</v>
      </c>
      <c r="AD35" s="5">
        <f t="shared" si="52"/>
        <v>0</v>
      </c>
      <c r="AE35" s="5">
        <f t="shared" si="52"/>
        <v>0</v>
      </c>
      <c r="AF35" s="5">
        <f t="shared" si="52"/>
        <v>0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0</v>
      </c>
      <c r="L36" s="5">
        <f t="shared" si="53"/>
        <v>0</v>
      </c>
      <c r="M36" s="5">
        <f t="shared" si="53"/>
        <v>0</v>
      </c>
      <c r="N36" s="5">
        <f t="shared" si="53"/>
        <v>0</v>
      </c>
      <c r="O36" s="5">
        <f t="shared" si="53"/>
        <v>0</v>
      </c>
      <c r="P36" s="5">
        <f t="shared" si="53"/>
        <v>0</v>
      </c>
      <c r="Q36" s="5">
        <f t="shared" si="53"/>
        <v>0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0</v>
      </c>
      <c r="AB36" s="5">
        <f t="shared" si="50"/>
        <v>0</v>
      </c>
      <c r="AC36" s="5">
        <f t="shared" si="51"/>
        <v>0</v>
      </c>
      <c r="AD36" s="5">
        <f t="shared" si="52"/>
        <v>0</v>
      </c>
      <c r="AE36" s="5">
        <f t="shared" si="52"/>
        <v>0</v>
      </c>
      <c r="AF36" s="5">
        <f t="shared" si="52"/>
        <v>0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0.94046967336224907</v>
      </c>
      <c r="D37" s="5">
        <f t="shared" si="53"/>
        <v>1</v>
      </c>
      <c r="E37" s="5">
        <f t="shared" si="53"/>
        <v>1.3773242346459651</v>
      </c>
      <c r="F37" s="5">
        <f t="shared" si="53"/>
        <v>6.8783796653932847E-2</v>
      </c>
      <c r="G37" s="5">
        <f t="shared" si="53"/>
        <v>0.12919153529981728</v>
      </c>
      <c r="H37" s="5">
        <f t="shared" si="53"/>
        <v>-5.8480814637747902E-2</v>
      </c>
      <c r="I37" s="5">
        <f t="shared" si="53"/>
        <v>0.26667789520962293</v>
      </c>
      <c r="J37" s="5">
        <f t="shared" si="53"/>
        <v>1.4645049072179814E-2</v>
      </c>
      <c r="K37" s="5">
        <f t="shared" si="53"/>
        <v>0.44503782821539833</v>
      </c>
      <c r="L37" s="5">
        <f t="shared" si="53"/>
        <v>-0.41917905394511978</v>
      </c>
      <c r="M37" s="5">
        <f t="shared" si="53"/>
        <v>0</v>
      </c>
      <c r="N37" s="5">
        <f t="shared" si="53"/>
        <v>-0.57066768118698885</v>
      </c>
      <c r="O37" s="5">
        <f t="shared" si="53"/>
        <v>-2.1671826625386998</v>
      </c>
      <c r="P37" s="5">
        <f t="shared" si="53"/>
        <v>0</v>
      </c>
      <c r="Q37" s="5">
        <f t="shared" si="53"/>
        <v>1</v>
      </c>
      <c r="S37" s="5">
        <f t="shared" si="41"/>
        <v>-1.0522388059701493</v>
      </c>
      <c r="T37" s="5">
        <f t="shared" si="42"/>
        <v>2.1428571428571428</v>
      </c>
      <c r="U37" s="5">
        <f t="shared" si="43"/>
        <v>-0.40909090909090912</v>
      </c>
      <c r="V37" s="5">
        <f t="shared" si="44"/>
        <v>10.23076923076923</v>
      </c>
      <c r="W37" s="5">
        <f t="shared" si="45"/>
        <v>-1.0547945205479452</v>
      </c>
      <c r="X37" s="5">
        <f t="shared" si="46"/>
        <v>1.375</v>
      </c>
      <c r="Y37" s="5">
        <f t="shared" si="47"/>
        <v>-0.31578947368421051</v>
      </c>
      <c r="Z37" s="5">
        <f t="shared" si="48"/>
        <v>-0.69230769230769229</v>
      </c>
      <c r="AA37" s="5">
        <f t="shared" si="49"/>
        <v>5.5</v>
      </c>
      <c r="AB37" s="5">
        <f t="shared" si="50"/>
        <v>-1</v>
      </c>
      <c r="AC37" s="5">
        <f t="shared" si="51"/>
        <v>0</v>
      </c>
      <c r="AD37" s="5">
        <f t="shared" si="52"/>
        <v>8.5271317829457363E-2</v>
      </c>
      <c r="AE37" s="5">
        <f t="shared" si="52"/>
        <v>-1</v>
      </c>
      <c r="AF37" s="5">
        <f t="shared" si="52"/>
        <v>0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1.1519439053402617E-2</v>
      </c>
      <c r="F38" s="5">
        <f t="shared" si="53"/>
        <v>0</v>
      </c>
      <c r="G38" s="5">
        <f t="shared" si="53"/>
        <v>0</v>
      </c>
      <c r="H38" s="5">
        <f t="shared" si="53"/>
        <v>0</v>
      </c>
      <c r="I38" s="5">
        <f t="shared" si="53"/>
        <v>0</v>
      </c>
      <c r="J38" s="5">
        <f t="shared" si="53"/>
        <v>0</v>
      </c>
      <c r="K38" s="5">
        <f t="shared" si="53"/>
        <v>0</v>
      </c>
      <c r="L38" s="5">
        <f t="shared" si="53"/>
        <v>0</v>
      </c>
      <c r="M38" s="5">
        <f t="shared" si="53"/>
        <v>0</v>
      </c>
      <c r="N38" s="5">
        <f t="shared" si="53"/>
        <v>0</v>
      </c>
      <c r="O38" s="5">
        <f t="shared" si="53"/>
        <v>0</v>
      </c>
      <c r="P38" s="5">
        <f t="shared" si="53"/>
        <v>0</v>
      </c>
      <c r="Q38" s="5">
        <f t="shared" si="53"/>
        <v>0</v>
      </c>
      <c r="S38" s="5">
        <f t="shared" si="41"/>
        <v>0</v>
      </c>
      <c r="T38" s="5">
        <f t="shared" si="42"/>
        <v>0</v>
      </c>
      <c r="U38" s="5">
        <f t="shared" si="43"/>
        <v>-1</v>
      </c>
      <c r="V38" s="5">
        <f t="shared" si="44"/>
        <v>0</v>
      </c>
      <c r="W38" s="5">
        <f t="shared" si="45"/>
        <v>0</v>
      </c>
      <c r="X38" s="5">
        <f t="shared" si="46"/>
        <v>0</v>
      </c>
      <c r="Y38" s="5">
        <f t="shared" si="47"/>
        <v>0</v>
      </c>
      <c r="Z38" s="5">
        <f t="shared" si="48"/>
        <v>0</v>
      </c>
      <c r="AA38" s="5">
        <f t="shared" si="49"/>
        <v>0</v>
      </c>
      <c r="AB38" s="5">
        <f t="shared" si="50"/>
        <v>0</v>
      </c>
      <c r="AC38" s="5">
        <f t="shared" si="51"/>
        <v>0</v>
      </c>
      <c r="AD38" s="5">
        <f t="shared" si="52"/>
        <v>0</v>
      </c>
      <c r="AE38" s="5">
        <f t="shared" si="52"/>
        <v>0</v>
      </c>
      <c r="AF38" s="5">
        <f t="shared" si="52"/>
        <v>0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0.68866211732298255</v>
      </c>
      <c r="F39" s="5">
        <f t="shared" si="53"/>
        <v>0.15873183843215272</v>
      </c>
      <c r="G39" s="5">
        <f t="shared" si="53"/>
        <v>0.10087558235739157</v>
      </c>
      <c r="H39" s="5">
        <f t="shared" si="53"/>
        <v>0.87721221956621853</v>
      </c>
      <c r="I39" s="5">
        <f t="shared" si="53"/>
        <v>-0.15439246564767642</v>
      </c>
      <c r="J39" s="5">
        <f t="shared" si="53"/>
        <v>0</v>
      </c>
      <c r="K39" s="5">
        <f t="shared" si="53"/>
        <v>0</v>
      </c>
      <c r="L39" s="5">
        <f t="shared" si="53"/>
        <v>0</v>
      </c>
      <c r="M39" s="5">
        <f t="shared" si="53"/>
        <v>0</v>
      </c>
      <c r="N39" s="5">
        <f t="shared" si="53"/>
        <v>0</v>
      </c>
      <c r="O39" s="5">
        <f t="shared" si="53"/>
        <v>0</v>
      </c>
      <c r="P39" s="5">
        <f t="shared" si="53"/>
        <v>0</v>
      </c>
      <c r="Q39" s="5">
        <f t="shared" si="53"/>
        <v>0</v>
      </c>
      <c r="S39" s="5">
        <f t="shared" si="41"/>
        <v>0</v>
      </c>
      <c r="T39" s="5">
        <f t="shared" si="42"/>
        <v>0</v>
      </c>
      <c r="U39" s="5">
        <f t="shared" si="43"/>
        <v>1.7272727272727273</v>
      </c>
      <c r="V39" s="5">
        <f t="shared" si="44"/>
        <v>2.8</v>
      </c>
      <c r="W39" s="5">
        <f t="shared" si="45"/>
        <v>5.2631578947368418E-2</v>
      </c>
      <c r="X39" s="5">
        <f t="shared" si="46"/>
        <v>-0.90833333333333333</v>
      </c>
      <c r="Y39" s="5">
        <f t="shared" si="47"/>
        <v>-1</v>
      </c>
      <c r="Z39" s="5">
        <f t="shared" si="48"/>
        <v>0</v>
      </c>
      <c r="AA39" s="5">
        <f t="shared" si="49"/>
        <v>0</v>
      </c>
      <c r="AB39" s="5">
        <f t="shared" si="50"/>
        <v>0</v>
      </c>
      <c r="AC39" s="5">
        <f t="shared" si="51"/>
        <v>0</v>
      </c>
      <c r="AD39" s="5">
        <f t="shared" si="52"/>
        <v>0</v>
      </c>
      <c r="AE39" s="5">
        <f t="shared" si="52"/>
        <v>0</v>
      </c>
      <c r="AF39" s="5">
        <f t="shared" si="52"/>
        <v>0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0.8201144985661224</v>
      </c>
      <c r="G40" s="5">
        <f t="shared" si="53"/>
        <v>0.77426433826945285</v>
      </c>
      <c r="H40" s="5">
        <f t="shared" si="53"/>
        <v>0.19006264757268068</v>
      </c>
      <c r="I40" s="5">
        <f t="shared" si="53"/>
        <v>-0.43510603955254268</v>
      </c>
      <c r="J40" s="5">
        <f t="shared" si="53"/>
        <v>2.1404302490108957E-2</v>
      </c>
      <c r="K40" s="5">
        <f t="shared" si="53"/>
        <v>0.66755674232309747</v>
      </c>
      <c r="L40" s="5">
        <f t="shared" si="53"/>
        <v>1.434882146196756</v>
      </c>
      <c r="M40" s="5">
        <f t="shared" si="53"/>
        <v>1.0076786676769491</v>
      </c>
      <c r="N40" s="5">
        <f t="shared" si="53"/>
        <v>1.4377286541532663</v>
      </c>
      <c r="O40" s="5">
        <f t="shared" si="53"/>
        <v>2.1671826625386998</v>
      </c>
      <c r="P40" s="5">
        <f t="shared" si="53"/>
        <v>0.34758428919012863</v>
      </c>
      <c r="Q40" s="5">
        <f t="shared" si="53"/>
        <v>0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4.645161290322581</v>
      </c>
      <c r="W40" s="5">
        <f t="shared" si="45"/>
        <v>-0.97028571428571431</v>
      </c>
      <c r="X40" s="5">
        <f t="shared" si="46"/>
        <v>0.19230769230769232</v>
      </c>
      <c r="Y40" s="5">
        <f t="shared" si="47"/>
        <v>-1.6129032258064515</v>
      </c>
      <c r="Z40" s="5">
        <f t="shared" si="48"/>
        <v>-0.68421052631578949</v>
      </c>
      <c r="AA40" s="5">
        <f t="shared" si="49"/>
        <v>-15.833333333333334</v>
      </c>
      <c r="AB40" s="5">
        <f t="shared" si="50"/>
        <v>0.449438202247191</v>
      </c>
      <c r="AC40" s="5">
        <f t="shared" si="51"/>
        <v>1.5193798449612403</v>
      </c>
      <c r="AD40" s="5">
        <f t="shared" si="52"/>
        <v>-0.56923076923076921</v>
      </c>
      <c r="AE40" s="5">
        <f t="shared" si="52"/>
        <v>-1.0071428571428571</v>
      </c>
      <c r="AF40" s="5">
        <f t="shared" si="52"/>
        <v>-1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2.5834842295868948E-2</v>
      </c>
      <c r="D41" s="5">
        <f t="shared" si="53"/>
        <v>0</v>
      </c>
      <c r="E41" s="5">
        <f t="shared" si="53"/>
        <v>-1.0775057910223502</v>
      </c>
      <c r="F41" s="5">
        <f t="shared" si="53"/>
        <v>-4.7630133652207966E-2</v>
      </c>
      <c r="G41" s="5">
        <f t="shared" si="53"/>
        <v>-4.3314559266616811E-3</v>
      </c>
      <c r="H41" s="5">
        <f t="shared" si="53"/>
        <v>-8.7721221956621855E-4</v>
      </c>
      <c r="I41" s="5">
        <f t="shared" si="53"/>
        <v>0</v>
      </c>
      <c r="J41" s="5">
        <f t="shared" si="53"/>
        <v>0</v>
      </c>
      <c r="K41" s="5">
        <f t="shared" si="53"/>
        <v>0</v>
      </c>
      <c r="L41" s="5">
        <f t="shared" si="53"/>
        <v>0</v>
      </c>
      <c r="M41" s="5">
        <f t="shared" si="53"/>
        <v>0</v>
      </c>
      <c r="N41" s="5">
        <f t="shared" si="53"/>
        <v>0</v>
      </c>
      <c r="O41" s="5">
        <f t="shared" si="53"/>
        <v>0</v>
      </c>
      <c r="P41" s="5">
        <f t="shared" si="53"/>
        <v>0</v>
      </c>
      <c r="Q41" s="5">
        <f t="shared" si="53"/>
        <v>0</v>
      </c>
      <c r="S41" s="5">
        <f t="shared" si="41"/>
        <v>-1</v>
      </c>
      <c r="T41" s="5">
        <f t="shared" si="42"/>
        <v>0</v>
      </c>
      <c r="U41" s="5">
        <f t="shared" si="43"/>
        <v>-0.47696240776247739</v>
      </c>
      <c r="V41" s="5">
        <f t="shared" si="44"/>
        <v>-0.45623194845589876</v>
      </c>
      <c r="W41" s="5">
        <f t="shared" si="45"/>
        <v>-0.97548518896833503</v>
      </c>
      <c r="X41" s="5">
        <f t="shared" si="46"/>
        <v>-1</v>
      </c>
      <c r="Y41" s="5">
        <f t="shared" si="47"/>
        <v>0</v>
      </c>
      <c r="Z41" s="5">
        <f t="shared" si="48"/>
        <v>0</v>
      </c>
      <c r="AA41" s="5">
        <f t="shared" si="49"/>
        <v>0</v>
      </c>
      <c r="AB41" s="5">
        <f t="shared" si="50"/>
        <v>0</v>
      </c>
      <c r="AC41" s="5">
        <f t="shared" si="51"/>
        <v>0</v>
      </c>
      <c r="AD41" s="5">
        <f t="shared" si="52"/>
        <v>0</v>
      </c>
      <c r="AE41" s="5">
        <f t="shared" si="52"/>
        <v>0</v>
      </c>
      <c r="AF41" s="5">
        <f t="shared" si="52"/>
        <v>0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0</v>
      </c>
      <c r="D42" s="5">
        <f t="shared" si="53"/>
        <v>0</v>
      </c>
      <c r="E42" s="5">
        <f t="shared" si="53"/>
        <v>0</v>
      </c>
      <c r="F42" s="5">
        <f t="shared" si="53"/>
        <v>0</v>
      </c>
      <c r="G42" s="5">
        <f t="shared" si="53"/>
        <v>0</v>
      </c>
      <c r="H42" s="5">
        <f t="shared" si="53"/>
        <v>-7.9168402815851229E-3</v>
      </c>
      <c r="I42" s="5">
        <f t="shared" si="53"/>
        <v>0.32479964068662542</v>
      </c>
      <c r="J42" s="5">
        <f t="shared" si="53"/>
        <v>8.2248848673834481E-3</v>
      </c>
      <c r="K42" s="5">
        <f t="shared" si="53"/>
        <v>-0.11259457053849578</v>
      </c>
      <c r="L42" s="5">
        <f t="shared" si="53"/>
        <v>-1.5703092251636408E-2</v>
      </c>
      <c r="M42" s="5">
        <f t="shared" si="53"/>
        <v>2.6558972636446727E-4</v>
      </c>
      <c r="N42" s="5">
        <f t="shared" si="53"/>
        <v>0</v>
      </c>
      <c r="O42" s="5">
        <f t="shared" si="53"/>
        <v>0</v>
      </c>
      <c r="P42" s="5">
        <f t="shared" si="53"/>
        <v>0</v>
      </c>
      <c r="Q42" s="5">
        <f t="shared" si="53"/>
        <v>0</v>
      </c>
      <c r="S42" s="5">
        <f t="shared" si="41"/>
        <v>0</v>
      </c>
      <c r="T42" s="5">
        <f t="shared" si="42"/>
        <v>0</v>
      </c>
      <c r="U42" s="5">
        <f t="shared" si="43"/>
        <v>0</v>
      </c>
      <c r="V42" s="5">
        <f t="shared" si="44"/>
        <v>0</v>
      </c>
      <c r="W42" s="5">
        <f t="shared" si="45"/>
        <v>0</v>
      </c>
      <c r="X42" s="5">
        <f t="shared" si="46"/>
        <v>20.367497691597414</v>
      </c>
      <c r="Y42" s="5">
        <f t="shared" si="47"/>
        <v>-0.6844993734065079</v>
      </c>
      <c r="Z42" s="5">
        <f t="shared" si="48"/>
        <v>-1.1386111491576496</v>
      </c>
      <c r="AA42" s="5">
        <f t="shared" si="49"/>
        <v>-1.9624505928853755</v>
      </c>
      <c r="AB42" s="5">
        <f t="shared" si="50"/>
        <v>-1.0349075975359343</v>
      </c>
      <c r="AC42" s="5">
        <f t="shared" si="51"/>
        <v>-1</v>
      </c>
      <c r="AD42" s="5">
        <f t="shared" si="52"/>
        <v>0</v>
      </c>
      <c r="AE42" s="5">
        <f t="shared" si="52"/>
        <v>0</v>
      </c>
      <c r="AF42" s="5">
        <f t="shared" si="52"/>
        <v>0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2.3455594390870423E-2</v>
      </c>
      <c r="D43" s="5">
        <f t="shared" si="53"/>
        <v>0</v>
      </c>
      <c r="E43" s="5">
        <f t="shared" si="53"/>
        <v>0</v>
      </c>
      <c r="F43" s="5">
        <f t="shared" si="53"/>
        <v>0</v>
      </c>
      <c r="G43" s="5">
        <f t="shared" si="53"/>
        <v>0</v>
      </c>
      <c r="H43" s="5">
        <f t="shared" si="53"/>
        <v>0</v>
      </c>
      <c r="I43" s="5">
        <f t="shared" si="53"/>
        <v>0</v>
      </c>
      <c r="J43" s="5">
        <f t="shared" si="53"/>
        <v>0</v>
      </c>
      <c r="K43" s="5">
        <f t="shared" si="53"/>
        <v>0</v>
      </c>
      <c r="L43" s="5">
        <f t="shared" si="53"/>
        <v>0</v>
      </c>
      <c r="M43" s="5">
        <f t="shared" si="53"/>
        <v>0</v>
      </c>
      <c r="N43" s="5">
        <f t="shared" si="53"/>
        <v>0</v>
      </c>
      <c r="O43" s="5">
        <f t="shared" si="53"/>
        <v>0</v>
      </c>
      <c r="P43" s="5">
        <f t="shared" si="53"/>
        <v>0</v>
      </c>
      <c r="Q43" s="5">
        <f t="shared" si="53"/>
        <v>0</v>
      </c>
      <c r="S43" s="5">
        <f t="shared" si="41"/>
        <v>-1</v>
      </c>
      <c r="T43" s="5">
        <f t="shared" si="42"/>
        <v>0</v>
      </c>
      <c r="U43" s="5">
        <f t="shared" si="43"/>
        <v>0</v>
      </c>
      <c r="V43" s="5">
        <f t="shared" si="44"/>
        <v>0</v>
      </c>
      <c r="W43" s="5">
        <f t="shared" si="45"/>
        <v>0</v>
      </c>
      <c r="X43" s="5">
        <f t="shared" si="46"/>
        <v>0</v>
      </c>
      <c r="Y43" s="5">
        <f t="shared" si="47"/>
        <v>0</v>
      </c>
      <c r="Z43" s="5">
        <f t="shared" si="48"/>
        <v>0</v>
      </c>
      <c r="AA43" s="5">
        <f t="shared" si="49"/>
        <v>0</v>
      </c>
      <c r="AB43" s="5">
        <f t="shared" si="50"/>
        <v>0</v>
      </c>
      <c r="AC43" s="5">
        <f t="shared" si="51"/>
        <v>0</v>
      </c>
      <c r="AD43" s="5">
        <f t="shared" si="52"/>
        <v>0</v>
      </c>
      <c r="AE43" s="5">
        <f t="shared" si="52"/>
        <v>0</v>
      </c>
      <c r="AF43" s="5">
        <f t="shared" si="52"/>
        <v>0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</v>
      </c>
      <c r="M44" s="5">
        <f t="shared" si="53"/>
        <v>0</v>
      </c>
      <c r="N44" s="5">
        <f t="shared" si="53"/>
        <v>0</v>
      </c>
      <c r="O44" s="5">
        <f t="shared" si="53"/>
        <v>0</v>
      </c>
      <c r="P44" s="5">
        <f t="shared" si="53"/>
        <v>0</v>
      </c>
      <c r="Q44" s="5">
        <f t="shared" si="53"/>
        <v>0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0</v>
      </c>
      <c r="AD44" s="5">
        <f t="shared" si="52"/>
        <v>0</v>
      </c>
      <c r="AE44" s="5">
        <f t="shared" si="52"/>
        <v>0</v>
      </c>
      <c r="AF44" s="5">
        <f t="shared" si="52"/>
        <v>0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0.99999999999999978</v>
      </c>
      <c r="D49" s="13">
        <f t="shared" ref="D49:Q49" si="57">SUM(D29:D48)</f>
        <v>1</v>
      </c>
      <c r="E49" s="13">
        <f t="shared" si="57"/>
        <v>1</v>
      </c>
      <c r="F49" s="13">
        <f t="shared" si="57"/>
        <v>1</v>
      </c>
      <c r="G49" s="13">
        <f t="shared" si="57"/>
        <v>0.99999999999999989</v>
      </c>
      <c r="H49" s="13">
        <f t="shared" si="57"/>
        <v>1.0000000000000002</v>
      </c>
      <c r="I49" s="13">
        <f t="shared" si="57"/>
        <v>1</v>
      </c>
      <c r="J49" s="13">
        <f t="shared" si="57"/>
        <v>0.99999999999999989</v>
      </c>
      <c r="K49" s="13">
        <f t="shared" si="57"/>
        <v>1</v>
      </c>
      <c r="L49" s="13">
        <f t="shared" si="57"/>
        <v>1</v>
      </c>
      <c r="M49" s="13">
        <f t="shared" si="57"/>
        <v>1</v>
      </c>
      <c r="N49" s="13">
        <f t="shared" si="57"/>
        <v>1</v>
      </c>
      <c r="O49" s="13">
        <f t="shared" si="57"/>
        <v>1</v>
      </c>
      <c r="P49" s="13">
        <f t="shared" si="57"/>
        <v>1</v>
      </c>
      <c r="Q49" s="13">
        <f t="shared" si="57"/>
        <v>1</v>
      </c>
      <c r="S49" s="6">
        <f t="shared" si="41"/>
        <v>-1.0491290127875801</v>
      </c>
      <c r="T49" s="7">
        <f t="shared" si="42"/>
        <v>1.2818571428571428</v>
      </c>
      <c r="U49" s="7">
        <f t="shared" si="43"/>
        <v>10.832342077255367</v>
      </c>
      <c r="V49" s="7">
        <f t="shared" si="44"/>
        <v>4.9794548090455981</v>
      </c>
      <c r="W49" s="7">
        <f t="shared" si="45"/>
        <v>-0.87895195579171848</v>
      </c>
      <c r="X49" s="7">
        <f t="shared" si="46"/>
        <v>-1.5208228250619531</v>
      </c>
      <c r="Y49" s="7">
        <f t="shared" si="47"/>
        <v>11.459078978764021</v>
      </c>
      <c r="Z49" s="7">
        <f t="shared" si="48"/>
        <v>-0.98987463837994205</v>
      </c>
      <c r="AA49" s="7">
        <f t="shared" si="49"/>
        <v>-7.900979083222075</v>
      </c>
      <c r="AB49" s="7">
        <f t="shared" si="50"/>
        <v>1.0639248057266304</v>
      </c>
      <c r="AC49" s="7">
        <f t="shared" si="51"/>
        <v>0.76578891865924048</v>
      </c>
      <c r="AD49" s="7">
        <f t="shared" si="55"/>
        <v>-0.71422378135907383</v>
      </c>
      <c r="AE49" s="7">
        <f t="shared" si="55"/>
        <v>-1.0445356037151703</v>
      </c>
      <c r="AF49" s="7">
        <f t="shared" si="55"/>
        <v>36.191518943343766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INPUT!B139</f>
        <v>IS_XO_LOSS_BEF_TAX_EFF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71.105999999999995</v>
      </c>
      <c r="J61">
        <v>848.37099999999998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1.4590000000000001</v>
      </c>
      <c r="D63">
        <v>0</v>
      </c>
      <c r="E63" t="s">
        <v>73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-30.050999999999998</v>
      </c>
      <c r="O67">
        <v>-64.599999999999994</v>
      </c>
      <c r="P67">
        <v>1.877</v>
      </c>
      <c r="Q67">
        <v>0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1.0169999999999999</v>
      </c>
      <c r="N73">
        <v>0</v>
      </c>
      <c r="O73">
        <v>0</v>
      </c>
      <c r="P73">
        <v>0</v>
      </c>
      <c r="Q73">
        <v>0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134</v>
      </c>
      <c r="D77">
        <v>-7</v>
      </c>
      <c r="E77">
        <v>-22</v>
      </c>
      <c r="F77">
        <v>-13</v>
      </c>
      <c r="G77">
        <v>-146</v>
      </c>
      <c r="H77">
        <v>8</v>
      </c>
      <c r="I77">
        <v>19</v>
      </c>
      <c r="J77">
        <v>13</v>
      </c>
      <c r="K77">
        <v>4</v>
      </c>
      <c r="L77">
        <v>26</v>
      </c>
      <c r="M77">
        <v>0</v>
      </c>
      <c r="N77">
        <v>129</v>
      </c>
      <c r="O77">
        <v>140</v>
      </c>
      <c r="P77">
        <v>0</v>
      </c>
      <c r="Q77">
        <v>107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-0.184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-11</v>
      </c>
      <c r="F81">
        <v>-30</v>
      </c>
      <c r="G81">
        <v>-114</v>
      </c>
      <c r="H81">
        <v>-120</v>
      </c>
      <c r="I81">
        <v>-11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-155</v>
      </c>
      <c r="G83">
        <v>-875</v>
      </c>
      <c r="H83">
        <v>-26</v>
      </c>
      <c r="I83">
        <v>-31</v>
      </c>
      <c r="J83">
        <v>19</v>
      </c>
      <c r="K83">
        <v>6</v>
      </c>
      <c r="L83">
        <v>-89</v>
      </c>
      <c r="M83">
        <v>-129</v>
      </c>
      <c r="N83">
        <v>-325</v>
      </c>
      <c r="O83">
        <v>-140</v>
      </c>
      <c r="P83">
        <v>1</v>
      </c>
      <c r="Q83">
        <v>0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3.681</v>
      </c>
      <c r="D85">
        <v>0</v>
      </c>
      <c r="E85">
        <v>17.210999999999999</v>
      </c>
      <c r="F85">
        <v>9.0020000000000007</v>
      </c>
      <c r="G85">
        <v>4.8949999999999996</v>
      </c>
      <c r="H85">
        <v>0.12</v>
      </c>
      <c r="I85" t="s">
        <v>73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0</v>
      </c>
      <c r="D87">
        <v>0</v>
      </c>
      <c r="E87">
        <v>0</v>
      </c>
      <c r="F87">
        <v>0</v>
      </c>
      <c r="G87">
        <v>0</v>
      </c>
      <c r="H87">
        <v>1.083</v>
      </c>
      <c r="I87">
        <v>23.140999999999998</v>
      </c>
      <c r="J87">
        <v>7.3010000000000002</v>
      </c>
      <c r="K87">
        <v>-1.012</v>
      </c>
      <c r="L87">
        <v>0.97399999999999998</v>
      </c>
      <c r="M87">
        <v>-3.4000000000000002E-2</v>
      </c>
      <c r="N87">
        <v>0</v>
      </c>
      <c r="O87">
        <v>0</v>
      </c>
      <c r="P87">
        <v>0</v>
      </c>
      <c r="Q87">
        <v>0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3.3420000000000001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13.36328125" customWidth="1"/>
    <col min="4" max="4" width="10.54296875" bestFit="1" customWidth="1"/>
    <col min="5" max="10" width="9.453125" bestFit="1" customWidth="1"/>
    <col min="11" max="11" width="9.453125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IS_NET_NON_OPER_LOSS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-0.51100000000000001</v>
      </c>
      <c r="J5" s="2">
        <f t="shared" si="3"/>
        <v>-5.13</v>
      </c>
      <c r="K5" s="2">
        <f t="shared" si="3"/>
        <v>-0.17399999999999999</v>
      </c>
      <c r="L5" s="2">
        <f t="shared" si="3"/>
        <v>59.488</v>
      </c>
      <c r="M5" s="2">
        <f t="shared" si="3"/>
        <v>-4.5199999999999996</v>
      </c>
      <c r="N5" s="2">
        <f t="shared" si="3"/>
        <v>7.6390000000000002</v>
      </c>
      <c r="O5" s="2">
        <f t="shared" si="3"/>
        <v>1.794</v>
      </c>
      <c r="P5" s="2">
        <f t="shared" si="3"/>
        <v>1.0720000000000001</v>
      </c>
      <c r="Q5" s="2">
        <f t="shared" si="3"/>
        <v>-5.6929999999999996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-0.51100000000000001</v>
      </c>
      <c r="Y5" s="2">
        <f t="shared" ref="Y5:Y25" si="10">J5-I5</f>
        <v>-4.6189999999999998</v>
      </c>
      <c r="Z5" s="2">
        <f t="shared" ref="Z5:Z25" si="11">K5-J5</f>
        <v>4.9559999999999995</v>
      </c>
      <c r="AA5" s="2">
        <f t="shared" ref="AA5:AA25" si="12">L5-K5</f>
        <v>59.661999999999999</v>
      </c>
      <c r="AB5" s="2">
        <f t="shared" ref="AB5:AB25" si="13">M5-L5</f>
        <v>-64.007999999999996</v>
      </c>
      <c r="AC5" s="2">
        <f t="shared" ref="AC5:AC25" si="14">N5-M5</f>
        <v>12.158999999999999</v>
      </c>
      <c r="AD5" s="2">
        <f t="shared" ref="AD5:AF20" si="15">O5-N5</f>
        <v>-5.8450000000000006</v>
      </c>
      <c r="AE5" s="2">
        <f t="shared" si="15"/>
        <v>-0.72199999999999998</v>
      </c>
      <c r="AF5" s="2">
        <f t="shared" si="15"/>
        <v>-6.7649999999999997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1.6219999999999999</v>
      </c>
      <c r="D6" s="2">
        <f t="shared" ref="D6:Q6" si="16">IF(D63="#N/A N/A",0,D63)</f>
        <v>-1.3740000000000001</v>
      </c>
      <c r="E6" s="2">
        <f t="shared" si="16"/>
        <v>1.7829999999999999</v>
      </c>
      <c r="F6" s="2">
        <f t="shared" si="16"/>
        <v>-2.133</v>
      </c>
      <c r="G6" s="2">
        <f t="shared" si="16"/>
        <v>-4.4050000000000002</v>
      </c>
      <c r="H6" s="2">
        <f t="shared" si="16"/>
        <v>-5.2060000000000004</v>
      </c>
      <c r="I6" s="2">
        <f t="shared" si="16"/>
        <v>-4.8680000000000003</v>
      </c>
      <c r="J6" s="2">
        <f t="shared" si="16"/>
        <v>-0.73899999999999999</v>
      </c>
      <c r="K6" s="2">
        <f t="shared" si="16"/>
        <v>26.353000000000002</v>
      </c>
      <c r="L6" s="2">
        <f t="shared" si="16"/>
        <v>23.143999999999998</v>
      </c>
      <c r="M6" s="2">
        <f t="shared" si="16"/>
        <v>24.100999999999999</v>
      </c>
      <c r="N6" s="2">
        <f t="shared" si="16"/>
        <v>25.818000000000001</v>
      </c>
      <c r="O6" s="2">
        <f t="shared" si="16"/>
        <v>38.158000000000001</v>
      </c>
      <c r="P6" s="2">
        <f t="shared" si="16"/>
        <v>34.758000000000003</v>
      </c>
      <c r="Q6" s="2">
        <f t="shared" si="16"/>
        <v>41.137999999999998</v>
      </c>
      <c r="S6" s="2">
        <f t="shared" si="4"/>
        <v>-2.996</v>
      </c>
      <c r="T6" s="2">
        <f t="shared" si="5"/>
        <v>3.157</v>
      </c>
      <c r="U6" s="2">
        <f t="shared" si="6"/>
        <v>-3.9159999999999999</v>
      </c>
      <c r="V6" s="2">
        <f t="shared" si="7"/>
        <v>-2.2720000000000002</v>
      </c>
      <c r="W6" s="2">
        <f t="shared" si="8"/>
        <v>-0.80100000000000016</v>
      </c>
      <c r="X6" s="2">
        <f t="shared" si="9"/>
        <v>0.33800000000000008</v>
      </c>
      <c r="Y6" s="2">
        <f t="shared" si="10"/>
        <v>4.1290000000000004</v>
      </c>
      <c r="Z6" s="2">
        <f t="shared" si="11"/>
        <v>27.092000000000002</v>
      </c>
      <c r="AA6" s="2">
        <f t="shared" si="12"/>
        <v>-3.2090000000000032</v>
      </c>
      <c r="AB6" s="2">
        <f t="shared" si="13"/>
        <v>0.95700000000000074</v>
      </c>
      <c r="AC6" s="2">
        <f t="shared" si="14"/>
        <v>1.7170000000000023</v>
      </c>
      <c r="AD6" s="2">
        <f t="shared" si="15"/>
        <v>12.34</v>
      </c>
      <c r="AE6" s="2">
        <f t="shared" si="15"/>
        <v>-3.3999999999999986</v>
      </c>
      <c r="AF6" s="2">
        <f t="shared" si="15"/>
        <v>6.3799999999999955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1711.8</v>
      </c>
      <c r="J7" s="2">
        <f t="shared" si="17"/>
        <v>429.3</v>
      </c>
      <c r="K7" s="2">
        <f t="shared" si="17"/>
        <v>389.7</v>
      </c>
      <c r="L7" s="2">
        <f t="shared" si="17"/>
        <v>442.4</v>
      </c>
      <c r="M7" s="2">
        <f t="shared" si="17"/>
        <v>324.5</v>
      </c>
      <c r="N7" s="2">
        <f t="shared" si="17"/>
        <v>313.10000000000002</v>
      </c>
      <c r="O7" s="2">
        <f t="shared" si="17"/>
        <v>285.3</v>
      </c>
      <c r="P7" s="2">
        <f t="shared" si="17"/>
        <v>95</v>
      </c>
      <c r="Q7" s="2">
        <f t="shared" si="17"/>
        <v>146.80000000000001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1711.8</v>
      </c>
      <c r="Y7" s="2">
        <f t="shared" si="10"/>
        <v>-1282.5</v>
      </c>
      <c r="Z7" s="2">
        <f t="shared" si="11"/>
        <v>-39.600000000000023</v>
      </c>
      <c r="AA7" s="2">
        <f t="shared" si="12"/>
        <v>52.699999999999989</v>
      </c>
      <c r="AB7" s="2">
        <f t="shared" si="13"/>
        <v>-117.89999999999998</v>
      </c>
      <c r="AC7" s="2">
        <f t="shared" si="14"/>
        <v>-11.399999999999977</v>
      </c>
      <c r="AD7" s="2">
        <f t="shared" si="15"/>
        <v>-27.800000000000011</v>
      </c>
      <c r="AE7" s="2">
        <f t="shared" si="15"/>
        <v>-190.3</v>
      </c>
      <c r="AF7" s="2">
        <f t="shared" si="15"/>
        <v>51.800000000000011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18.309000000000001</v>
      </c>
      <c r="O8" s="2">
        <f t="shared" si="18"/>
        <v>22.163</v>
      </c>
      <c r="P8" s="2">
        <f t="shared" si="18"/>
        <v>26.472000000000001</v>
      </c>
      <c r="Q8" s="2">
        <f t="shared" si="18"/>
        <v>38.253999999999998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18.309000000000001</v>
      </c>
      <c r="AD8" s="2">
        <f t="shared" si="15"/>
        <v>3.8539999999999992</v>
      </c>
      <c r="AE8" s="2">
        <f t="shared" si="15"/>
        <v>4.3090000000000011</v>
      </c>
      <c r="AF8" s="2">
        <f t="shared" si="15"/>
        <v>11.781999999999996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-4.7069999999999999</v>
      </c>
      <c r="D9" s="2">
        <f t="shared" ref="D9:Q9" si="19">IF(D69="#N/A N/A",0,D69)</f>
        <v>-10.715</v>
      </c>
      <c r="E9" s="2">
        <f t="shared" si="19"/>
        <v>-0.754</v>
      </c>
      <c r="F9" s="2">
        <f t="shared" si="19"/>
        <v>-3.714</v>
      </c>
      <c r="G9" s="2">
        <f t="shared" si="19"/>
        <v>-9.5609999999999999</v>
      </c>
      <c r="H9" s="2">
        <f t="shared" si="19"/>
        <v>-5.782</v>
      </c>
      <c r="I9" s="2">
        <f t="shared" si="19"/>
        <v>-0.73299999999999998</v>
      </c>
      <c r="J9" s="2">
        <f t="shared" si="19"/>
        <v>-2.5629999999999997</v>
      </c>
      <c r="K9" s="2">
        <f t="shared" si="19"/>
        <v>-2.1509999999999998</v>
      </c>
      <c r="L9" s="2">
        <f t="shared" si="19"/>
        <v>-4.2300000000000004</v>
      </c>
      <c r="M9" s="2">
        <f t="shared" si="19"/>
        <v>-3.8149999999999999</v>
      </c>
      <c r="N9" s="2">
        <f t="shared" si="19"/>
        <v>-2.4630000000000001</v>
      </c>
      <c r="O9" s="2">
        <f t="shared" si="19"/>
        <v>-1.0049999999999999</v>
      </c>
      <c r="P9" s="2">
        <f t="shared" si="19"/>
        <v>-0.92400000000000004</v>
      </c>
      <c r="Q9" s="2">
        <f t="shared" si="19"/>
        <v>3.496</v>
      </c>
      <c r="S9" s="2">
        <f t="shared" si="4"/>
        <v>-6.008</v>
      </c>
      <c r="T9" s="2">
        <f t="shared" si="5"/>
        <v>9.9610000000000003</v>
      </c>
      <c r="U9" s="2">
        <f t="shared" si="6"/>
        <v>-2.96</v>
      </c>
      <c r="V9" s="2">
        <f t="shared" si="7"/>
        <v>-5.8469999999999995</v>
      </c>
      <c r="W9" s="2">
        <f t="shared" si="8"/>
        <v>3.7789999999999999</v>
      </c>
      <c r="X9" s="2">
        <f t="shared" si="9"/>
        <v>5.0490000000000004</v>
      </c>
      <c r="Y9" s="2">
        <f t="shared" si="10"/>
        <v>-1.8299999999999996</v>
      </c>
      <c r="Z9" s="2">
        <f t="shared" si="11"/>
        <v>0.41199999999999992</v>
      </c>
      <c r="AA9" s="2">
        <f t="shared" si="12"/>
        <v>-2.0790000000000006</v>
      </c>
      <c r="AB9" s="2">
        <f t="shared" si="13"/>
        <v>0.41500000000000048</v>
      </c>
      <c r="AC9" s="2">
        <f t="shared" si="14"/>
        <v>1.3519999999999999</v>
      </c>
      <c r="AD9" s="2">
        <f t="shared" si="15"/>
        <v>1.4580000000000002</v>
      </c>
      <c r="AE9" s="2">
        <f t="shared" si="15"/>
        <v>8.099999999999985E-2</v>
      </c>
      <c r="AF9" s="2">
        <f t="shared" si="15"/>
        <v>4.42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-1E-3</v>
      </c>
      <c r="L10" s="2">
        <f t="shared" si="20"/>
        <v>-6.0000000000000001E-3</v>
      </c>
      <c r="M10" s="2">
        <f t="shared" si="20"/>
        <v>-3.4000000000000002E-2</v>
      </c>
      <c r="N10" s="2">
        <f t="shared" si="20"/>
        <v>-0.122</v>
      </c>
      <c r="O10" s="2">
        <f t="shared" si="20"/>
        <v>-0.33100000000000002</v>
      </c>
      <c r="P10" s="2">
        <f t="shared" si="20"/>
        <v>-5.8540000000000001</v>
      </c>
      <c r="Q10" s="2">
        <f t="shared" si="20"/>
        <v>-2.4380000000000002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-1E-3</v>
      </c>
      <c r="AA10" s="2">
        <f t="shared" si="12"/>
        <v>-5.0000000000000001E-3</v>
      </c>
      <c r="AB10" s="2">
        <f t="shared" si="13"/>
        <v>-2.8000000000000004E-2</v>
      </c>
      <c r="AC10" s="2">
        <f t="shared" si="14"/>
        <v>-8.7999999999999995E-2</v>
      </c>
      <c r="AD10" s="2">
        <f t="shared" si="15"/>
        <v>-0.20900000000000002</v>
      </c>
      <c r="AE10" s="2">
        <f t="shared" si="15"/>
        <v>-5.5229999999999997</v>
      </c>
      <c r="AF10" s="2">
        <f t="shared" si="15"/>
        <v>3.4159999999999999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-0.13600000000000001</v>
      </c>
      <c r="N11" s="2">
        <f t="shared" si="21"/>
        <v>-0.79300000000000004</v>
      </c>
      <c r="O11" s="2">
        <f t="shared" si="21"/>
        <v>-0.52600000000000002</v>
      </c>
      <c r="P11" s="2">
        <f t="shared" si="21"/>
        <v>-1.2849999999999999</v>
      </c>
      <c r="Q11" s="2">
        <f t="shared" si="21"/>
        <v>0.08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-0.13600000000000001</v>
      </c>
      <c r="AC11" s="2">
        <f t="shared" si="14"/>
        <v>-0.65700000000000003</v>
      </c>
      <c r="AD11" s="2">
        <f t="shared" si="15"/>
        <v>0.26700000000000002</v>
      </c>
      <c r="AE11" s="2">
        <f t="shared" si="15"/>
        <v>-0.7589999999999999</v>
      </c>
      <c r="AF11" s="2">
        <f t="shared" si="15"/>
        <v>1.365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-4.3999999999999997E-2</v>
      </c>
      <c r="K12" s="2">
        <f t="shared" si="22"/>
        <v>0.153</v>
      </c>
      <c r="L12" s="2">
        <f t="shared" si="22"/>
        <v>0.80300000000000005</v>
      </c>
      <c r="M12" s="2">
        <f t="shared" si="22"/>
        <v>2.5649999999999999</v>
      </c>
      <c r="N12" s="2">
        <f t="shared" si="22"/>
        <v>7.1890000000000001</v>
      </c>
      <c r="O12" s="2">
        <f t="shared" si="22"/>
        <v>1.2230000000000001</v>
      </c>
      <c r="P12" s="2">
        <f t="shared" si="22"/>
        <v>0.34899999999999998</v>
      </c>
      <c r="Q12" s="2">
        <f t="shared" si="22"/>
        <v>-3.335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-4.3999999999999997E-2</v>
      </c>
      <c r="Z12" s="2">
        <f t="shared" si="11"/>
        <v>0.19700000000000001</v>
      </c>
      <c r="AA12" s="2">
        <f t="shared" si="12"/>
        <v>0.65</v>
      </c>
      <c r="AB12" s="2">
        <f t="shared" si="13"/>
        <v>1.762</v>
      </c>
      <c r="AC12" s="2">
        <f t="shared" si="14"/>
        <v>4.6240000000000006</v>
      </c>
      <c r="AD12" s="2">
        <f t="shared" si="15"/>
        <v>-5.9660000000000002</v>
      </c>
      <c r="AE12" s="2">
        <f t="shared" si="15"/>
        <v>-0.87400000000000011</v>
      </c>
      <c r="AF12" s="2">
        <f t="shared" si="15"/>
        <v>-3.6840000000000002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-60</v>
      </c>
      <c r="D13" s="2">
        <f t="shared" ref="D13:Q13" si="23">IF(D77="#N/A N/A",0,D77)</f>
        <v>-13</v>
      </c>
      <c r="E13" s="2">
        <f t="shared" si="23"/>
        <v>-1</v>
      </c>
      <c r="F13" s="2">
        <f t="shared" si="23"/>
        <v>-44</v>
      </c>
      <c r="G13" s="2">
        <f t="shared" si="23"/>
        <v>-58</v>
      </c>
      <c r="H13" s="2">
        <f t="shared" si="23"/>
        <v>-65</v>
      </c>
      <c r="I13" s="2">
        <f t="shared" si="23"/>
        <v>-84</v>
      </c>
      <c r="J13" s="2">
        <f t="shared" si="23"/>
        <v>-9</v>
      </c>
      <c r="K13" s="2">
        <f t="shared" si="23"/>
        <v>-12</v>
      </c>
      <c r="L13" s="2">
        <f t="shared" si="23"/>
        <v>-47</v>
      </c>
      <c r="M13" s="2">
        <f t="shared" si="23"/>
        <v>124</v>
      </c>
      <c r="N13" s="2">
        <f t="shared" si="23"/>
        <v>-25</v>
      </c>
      <c r="O13" s="2">
        <f t="shared" si="23"/>
        <v>-16</v>
      </c>
      <c r="P13" s="2">
        <f t="shared" si="23"/>
        <v>-22</v>
      </c>
      <c r="Q13" s="2">
        <f t="shared" si="23"/>
        <v>-21</v>
      </c>
      <c r="S13" s="2">
        <f t="shared" si="4"/>
        <v>47</v>
      </c>
      <c r="T13" s="2">
        <f t="shared" si="5"/>
        <v>12</v>
      </c>
      <c r="U13" s="2">
        <f t="shared" si="6"/>
        <v>-43</v>
      </c>
      <c r="V13" s="2">
        <f t="shared" si="7"/>
        <v>-14</v>
      </c>
      <c r="W13" s="2">
        <f t="shared" si="8"/>
        <v>-7</v>
      </c>
      <c r="X13" s="2">
        <f t="shared" si="9"/>
        <v>-19</v>
      </c>
      <c r="Y13" s="2">
        <f t="shared" si="10"/>
        <v>75</v>
      </c>
      <c r="Z13" s="2">
        <f t="shared" si="11"/>
        <v>-3</v>
      </c>
      <c r="AA13" s="2">
        <f t="shared" si="12"/>
        <v>-35</v>
      </c>
      <c r="AB13" s="2">
        <f t="shared" si="13"/>
        <v>171</v>
      </c>
      <c r="AC13" s="2">
        <f t="shared" si="14"/>
        <v>-149</v>
      </c>
      <c r="AD13" s="2">
        <f t="shared" si="15"/>
        <v>9</v>
      </c>
      <c r="AE13" s="2">
        <f t="shared" si="15"/>
        <v>-6</v>
      </c>
      <c r="AF13" s="2">
        <f t="shared" si="15"/>
        <v>1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1.2989999999999999</v>
      </c>
      <c r="F14" s="2">
        <f t="shared" si="24"/>
        <v>1.673</v>
      </c>
      <c r="G14" s="2">
        <f t="shared" si="24"/>
        <v>-0.64600000000000002</v>
      </c>
      <c r="H14" s="2">
        <f t="shared" si="24"/>
        <v>-0.51900000000000002</v>
      </c>
      <c r="I14" s="2">
        <f t="shared" si="24"/>
        <v>-0.58099999999999996</v>
      </c>
      <c r="J14" s="2">
        <f t="shared" si="24"/>
        <v>-1.0049999999999999</v>
      </c>
      <c r="K14" s="2">
        <f t="shared" si="24"/>
        <v>-0.17199999999999999</v>
      </c>
      <c r="L14" s="2">
        <f t="shared" si="24"/>
        <v>-2.5999999999999999E-2</v>
      </c>
      <c r="M14" s="2">
        <f t="shared" si="24"/>
        <v>0.32500000000000001</v>
      </c>
      <c r="N14" s="2">
        <f t="shared" si="24"/>
        <v>1.2E-2</v>
      </c>
      <c r="O14" s="2">
        <f t="shared" si="24"/>
        <v>0.95799999999999996</v>
      </c>
      <c r="P14" s="2">
        <f t="shared" si="24"/>
        <v>1.5590000000000002</v>
      </c>
      <c r="Q14" s="2">
        <f t="shared" si="24"/>
        <v>-1.1839999999999999</v>
      </c>
      <c r="S14" s="2">
        <f t="shared" si="4"/>
        <v>0</v>
      </c>
      <c r="T14" s="2">
        <f t="shared" si="5"/>
        <v>1.2989999999999999</v>
      </c>
      <c r="U14" s="2">
        <f t="shared" si="6"/>
        <v>0.37400000000000011</v>
      </c>
      <c r="V14" s="2">
        <f t="shared" si="7"/>
        <v>-2.319</v>
      </c>
      <c r="W14" s="2">
        <f t="shared" si="8"/>
        <v>0.127</v>
      </c>
      <c r="X14" s="2">
        <f t="shared" si="9"/>
        <v>-6.1999999999999944E-2</v>
      </c>
      <c r="Y14" s="2">
        <f t="shared" si="10"/>
        <v>-0.42399999999999993</v>
      </c>
      <c r="Z14" s="2">
        <f t="shared" si="11"/>
        <v>0.83299999999999996</v>
      </c>
      <c r="AA14" s="2">
        <f t="shared" si="12"/>
        <v>0.14599999999999999</v>
      </c>
      <c r="AB14" s="2">
        <f t="shared" si="13"/>
        <v>0.35100000000000003</v>
      </c>
      <c r="AC14" s="2">
        <f t="shared" si="14"/>
        <v>-0.313</v>
      </c>
      <c r="AD14" s="2">
        <f t="shared" si="15"/>
        <v>0.94599999999999995</v>
      </c>
      <c r="AE14" s="2">
        <f t="shared" si="15"/>
        <v>0.6010000000000002</v>
      </c>
      <c r="AF14" s="2">
        <f t="shared" si="15"/>
        <v>-2.7430000000000003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0</v>
      </c>
      <c r="F15" s="2">
        <f t="shared" si="25"/>
        <v>-109</v>
      </c>
      <c r="G15" s="2">
        <f t="shared" si="25"/>
        <v>-33</v>
      </c>
      <c r="H15" s="2">
        <f t="shared" si="25"/>
        <v>-63</v>
      </c>
      <c r="I15" s="2">
        <f t="shared" si="25"/>
        <v>-38</v>
      </c>
      <c r="J15" s="2">
        <f t="shared" si="25"/>
        <v>3</v>
      </c>
      <c r="K15" s="2">
        <f t="shared" si="25"/>
        <v>19</v>
      </c>
      <c r="L15" s="2">
        <f t="shared" si="25"/>
        <v>18</v>
      </c>
      <c r="M15" s="2">
        <f t="shared" si="25"/>
        <v>9</v>
      </c>
      <c r="N15" s="2">
        <f t="shared" si="25"/>
        <v>8</v>
      </c>
      <c r="O15" s="2">
        <f t="shared" si="25"/>
        <v>-17</v>
      </c>
      <c r="P15" s="2">
        <f t="shared" si="25"/>
        <v>-2</v>
      </c>
      <c r="Q15" s="2">
        <f t="shared" si="25"/>
        <v>-5</v>
      </c>
      <c r="S15" s="2">
        <f t="shared" si="4"/>
        <v>0</v>
      </c>
      <c r="T15" s="2">
        <f t="shared" si="5"/>
        <v>0</v>
      </c>
      <c r="U15" s="2">
        <f t="shared" si="6"/>
        <v>-109</v>
      </c>
      <c r="V15" s="2">
        <f t="shared" si="7"/>
        <v>76</v>
      </c>
      <c r="W15" s="2">
        <f t="shared" si="8"/>
        <v>-30</v>
      </c>
      <c r="X15" s="2">
        <f t="shared" si="9"/>
        <v>25</v>
      </c>
      <c r="Y15" s="2">
        <f t="shared" si="10"/>
        <v>41</v>
      </c>
      <c r="Z15" s="2">
        <f t="shared" si="11"/>
        <v>16</v>
      </c>
      <c r="AA15" s="2">
        <f t="shared" si="12"/>
        <v>-1</v>
      </c>
      <c r="AB15" s="2">
        <f t="shared" si="13"/>
        <v>-9</v>
      </c>
      <c r="AC15" s="2">
        <f t="shared" si="14"/>
        <v>-1</v>
      </c>
      <c r="AD15" s="2">
        <f t="shared" si="15"/>
        <v>-25</v>
      </c>
      <c r="AE15" s="2">
        <f t="shared" si="15"/>
        <v>15</v>
      </c>
      <c r="AF15" s="2">
        <f t="shared" si="15"/>
        <v>-3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-19</v>
      </c>
      <c r="G16" s="2">
        <f t="shared" si="26"/>
        <v>-89</v>
      </c>
      <c r="H16" s="2">
        <f t="shared" si="26"/>
        <v>-121</v>
      </c>
      <c r="I16" s="2">
        <f t="shared" si="26"/>
        <v>-53</v>
      </c>
      <c r="J16" s="2">
        <f t="shared" si="26"/>
        <v>-5</v>
      </c>
      <c r="K16" s="2">
        <f t="shared" si="26"/>
        <v>-8</v>
      </c>
      <c r="L16" s="2">
        <f t="shared" si="26"/>
        <v>-4</v>
      </c>
      <c r="M16" s="2">
        <f t="shared" si="26"/>
        <v>-10</v>
      </c>
      <c r="N16" s="2">
        <f t="shared" si="26"/>
        <v>-17</v>
      </c>
      <c r="O16" s="2">
        <f t="shared" si="26"/>
        <v>-7</v>
      </c>
      <c r="P16" s="2">
        <f t="shared" si="26"/>
        <v>-30</v>
      </c>
      <c r="Q16" s="2">
        <f t="shared" si="26"/>
        <v>3</v>
      </c>
      <c r="S16" s="2">
        <f t="shared" si="4"/>
        <v>0</v>
      </c>
      <c r="T16" s="2">
        <f t="shared" si="5"/>
        <v>0</v>
      </c>
      <c r="U16" s="2">
        <f t="shared" si="6"/>
        <v>-19</v>
      </c>
      <c r="V16" s="2">
        <f t="shared" si="7"/>
        <v>-70</v>
      </c>
      <c r="W16" s="2">
        <f t="shared" si="8"/>
        <v>-32</v>
      </c>
      <c r="X16" s="2">
        <f t="shared" si="9"/>
        <v>68</v>
      </c>
      <c r="Y16" s="2">
        <f t="shared" si="10"/>
        <v>48</v>
      </c>
      <c r="Z16" s="2">
        <f t="shared" si="11"/>
        <v>-3</v>
      </c>
      <c r="AA16" s="2">
        <f t="shared" si="12"/>
        <v>4</v>
      </c>
      <c r="AB16" s="2">
        <f t="shared" si="13"/>
        <v>-6</v>
      </c>
      <c r="AC16" s="2">
        <f t="shared" si="14"/>
        <v>-7</v>
      </c>
      <c r="AD16" s="2">
        <f t="shared" si="15"/>
        <v>10</v>
      </c>
      <c r="AE16" s="2">
        <f t="shared" si="15"/>
        <v>-23</v>
      </c>
      <c r="AF16" s="2">
        <f t="shared" si="15"/>
        <v>33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-0.629</v>
      </c>
      <c r="D17" s="2">
        <f t="shared" ref="D17:Q17" si="27">IF(D85="#N/A N/A",0,D85)</f>
        <v>-0.372</v>
      </c>
      <c r="E17" s="2">
        <f t="shared" si="27"/>
        <v>0.79900000000000004</v>
      </c>
      <c r="F17" s="2">
        <f t="shared" si="27"/>
        <v>-6.3550000000000004</v>
      </c>
      <c r="G17" s="2">
        <f t="shared" si="27"/>
        <v>-2.1459999999999999</v>
      </c>
      <c r="H17" s="2">
        <f t="shared" si="27"/>
        <v>-1.524</v>
      </c>
      <c r="I17" s="2">
        <f t="shared" si="27"/>
        <v>-0.57899999999999996</v>
      </c>
      <c r="J17" s="2">
        <f t="shared" si="27"/>
        <v>-0.56999999999999995</v>
      </c>
      <c r="K17" s="2">
        <f t="shared" si="27"/>
        <v>0.122</v>
      </c>
      <c r="L17" s="2">
        <f t="shared" si="27"/>
        <v>-3.9390000000000001</v>
      </c>
      <c r="M17" s="2">
        <f t="shared" si="27"/>
        <v>-0.27</v>
      </c>
      <c r="N17" s="2">
        <f t="shared" si="27"/>
        <v>-0.57599999999999996</v>
      </c>
      <c r="O17" s="2">
        <f t="shared" si="27"/>
        <v>9.9130000000000003</v>
      </c>
      <c r="P17" s="2">
        <f t="shared" si="27"/>
        <v>-1.661</v>
      </c>
      <c r="Q17" s="2">
        <f t="shared" si="27"/>
        <v>-0.20399999999999999</v>
      </c>
      <c r="S17" s="2">
        <f t="shared" si="4"/>
        <v>0.25700000000000001</v>
      </c>
      <c r="T17" s="2">
        <f t="shared" si="5"/>
        <v>1.171</v>
      </c>
      <c r="U17" s="2">
        <f t="shared" si="6"/>
        <v>-7.1540000000000008</v>
      </c>
      <c r="V17" s="2">
        <f t="shared" si="7"/>
        <v>4.2090000000000005</v>
      </c>
      <c r="W17" s="2">
        <f t="shared" si="8"/>
        <v>0.62199999999999989</v>
      </c>
      <c r="X17" s="2">
        <f t="shared" si="9"/>
        <v>0.94500000000000006</v>
      </c>
      <c r="Y17" s="2">
        <f t="shared" si="10"/>
        <v>9.000000000000008E-3</v>
      </c>
      <c r="Z17" s="2">
        <f t="shared" si="11"/>
        <v>0.69199999999999995</v>
      </c>
      <c r="AA17" s="2">
        <f t="shared" si="12"/>
        <v>-4.0609999999999999</v>
      </c>
      <c r="AB17" s="2">
        <f t="shared" si="13"/>
        <v>3.669</v>
      </c>
      <c r="AC17" s="2">
        <f t="shared" si="14"/>
        <v>-0.30599999999999994</v>
      </c>
      <c r="AD17" s="2">
        <f t="shared" si="15"/>
        <v>10.489000000000001</v>
      </c>
      <c r="AE17" s="2">
        <f t="shared" si="15"/>
        <v>-11.574</v>
      </c>
      <c r="AF17" s="2">
        <f t="shared" si="15"/>
        <v>1.4570000000000001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-2.758</v>
      </c>
      <c r="D18" s="2">
        <f t="shared" ref="D18:Q18" si="28">IF(D87="#N/A N/A",0,D87)</f>
        <v>-1.381</v>
      </c>
      <c r="E18" s="2">
        <f t="shared" si="28"/>
        <v>-1.044</v>
      </c>
      <c r="F18" s="2">
        <f t="shared" si="28"/>
        <v>3.6550000000000002</v>
      </c>
      <c r="G18" s="2">
        <f t="shared" si="28"/>
        <v>51.935000000000002</v>
      </c>
      <c r="H18" s="2">
        <f t="shared" si="28"/>
        <v>38.183</v>
      </c>
      <c r="I18" s="2">
        <f t="shared" si="28"/>
        <v>31.997</v>
      </c>
      <c r="J18" s="2">
        <f t="shared" si="28"/>
        <v>-0.14499999999999999</v>
      </c>
      <c r="K18" s="2">
        <f t="shared" si="28"/>
        <v>-0.91600000000000004</v>
      </c>
      <c r="L18" s="2">
        <f t="shared" si="28"/>
        <v>-3.4950000000000001</v>
      </c>
      <c r="M18" s="2">
        <f t="shared" si="28"/>
        <v>-4.1760000000000002</v>
      </c>
      <c r="N18" s="2">
        <f t="shared" si="28"/>
        <v>-3.867</v>
      </c>
      <c r="O18" s="2">
        <f t="shared" si="28"/>
        <v>-2.0609999999999999</v>
      </c>
      <c r="P18" s="2">
        <f t="shared" si="28"/>
        <v>-1.385</v>
      </c>
      <c r="Q18" s="2">
        <f t="shared" si="28"/>
        <v>-3.4990000000000001</v>
      </c>
      <c r="S18" s="2">
        <f t="shared" si="4"/>
        <v>1.377</v>
      </c>
      <c r="T18" s="2">
        <f t="shared" si="5"/>
        <v>0.33699999999999997</v>
      </c>
      <c r="U18" s="2">
        <f t="shared" si="6"/>
        <v>4.6989999999999998</v>
      </c>
      <c r="V18" s="2">
        <f t="shared" si="7"/>
        <v>48.28</v>
      </c>
      <c r="W18" s="2">
        <f t="shared" si="8"/>
        <v>-13.752000000000002</v>
      </c>
      <c r="X18" s="2">
        <f t="shared" si="9"/>
        <v>-6.1859999999999999</v>
      </c>
      <c r="Y18" s="2">
        <f t="shared" si="10"/>
        <v>-32.142000000000003</v>
      </c>
      <c r="Z18" s="2">
        <f t="shared" si="11"/>
        <v>-0.77100000000000002</v>
      </c>
      <c r="AA18" s="2">
        <f t="shared" si="12"/>
        <v>-2.5790000000000002</v>
      </c>
      <c r="AB18" s="2">
        <f t="shared" si="13"/>
        <v>-0.68100000000000005</v>
      </c>
      <c r="AC18" s="2">
        <f t="shared" si="14"/>
        <v>0.30900000000000016</v>
      </c>
      <c r="AD18" s="2">
        <f t="shared" si="15"/>
        <v>1.806</v>
      </c>
      <c r="AE18" s="2">
        <f t="shared" si="15"/>
        <v>0.67599999999999993</v>
      </c>
      <c r="AF18" s="2">
        <f t="shared" si="15"/>
        <v>-2.1139999999999999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5.4429999999999996</v>
      </c>
      <c r="D19" s="2">
        <f t="shared" ref="D19:Q19" si="29">IF(D89="#N/A N/A",0,D89)</f>
        <v>-0.19600000000000001</v>
      </c>
      <c r="E19" s="2">
        <f t="shared" si="29"/>
        <v>-2.0899999999999998E-2</v>
      </c>
      <c r="F19" s="2">
        <f t="shared" si="29"/>
        <v>-0.70199999999999996</v>
      </c>
      <c r="G19" s="2">
        <f t="shared" si="29"/>
        <v>-2.2694000000000001</v>
      </c>
      <c r="H19" s="2">
        <f t="shared" si="29"/>
        <v>-2.2332999999999998</v>
      </c>
      <c r="I19" s="2">
        <f t="shared" si="29"/>
        <v>-0.6462</v>
      </c>
      <c r="J19" s="2">
        <f t="shared" si="29"/>
        <v>-5.1700000000000003E-2</v>
      </c>
      <c r="K19" s="2">
        <f t="shared" si="29"/>
        <v>9.5999999999999992E-3</v>
      </c>
      <c r="L19" s="2">
        <f t="shared" si="29"/>
        <v>3.4799999999999998E-2</v>
      </c>
      <c r="M19" s="2">
        <f t="shared" si="29"/>
        <v>1.6199999999999999E-2</v>
      </c>
      <c r="N19" s="2">
        <f t="shared" si="29"/>
        <v>5.1299999999999998E-2</v>
      </c>
      <c r="O19" s="2">
        <f t="shared" si="29"/>
        <v>0</v>
      </c>
      <c r="P19" s="2">
        <f t="shared" si="29"/>
        <v>0</v>
      </c>
      <c r="Q19" s="2">
        <f t="shared" si="29"/>
        <v>0</v>
      </c>
      <c r="S19" s="2">
        <f t="shared" si="4"/>
        <v>-5.6389999999999993</v>
      </c>
      <c r="T19" s="2">
        <f t="shared" si="5"/>
        <v>0.17510000000000001</v>
      </c>
      <c r="U19" s="2">
        <f t="shared" si="6"/>
        <v>-0.68109999999999993</v>
      </c>
      <c r="V19" s="2">
        <f t="shared" si="7"/>
        <v>-1.5674000000000001</v>
      </c>
      <c r="W19" s="2">
        <f t="shared" si="8"/>
        <v>3.6100000000000243E-2</v>
      </c>
      <c r="X19" s="2">
        <f t="shared" si="9"/>
        <v>1.5871</v>
      </c>
      <c r="Y19" s="2">
        <f t="shared" si="10"/>
        <v>0.59450000000000003</v>
      </c>
      <c r="Z19" s="2">
        <f t="shared" si="11"/>
        <v>6.13E-2</v>
      </c>
      <c r="AA19" s="2">
        <f t="shared" si="12"/>
        <v>2.52E-2</v>
      </c>
      <c r="AB19" s="2">
        <f t="shared" si="13"/>
        <v>-1.8599999999999998E-2</v>
      </c>
      <c r="AC19" s="2">
        <f t="shared" si="14"/>
        <v>3.5099999999999999E-2</v>
      </c>
      <c r="AD19" s="2">
        <f t="shared" si="15"/>
        <v>-5.1299999999999998E-2</v>
      </c>
      <c r="AE19" s="2">
        <f t="shared" si="15"/>
        <v>0</v>
      </c>
      <c r="AF19" s="2">
        <f t="shared" si="15"/>
        <v>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1</v>
      </c>
      <c r="N20" s="2">
        <f t="shared" si="30"/>
        <v>0</v>
      </c>
      <c r="O20" s="2">
        <f t="shared" si="30"/>
        <v>0</v>
      </c>
      <c r="P20" s="2">
        <f t="shared" si="30"/>
        <v>0</v>
      </c>
      <c r="Q20" s="2">
        <f t="shared" si="30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1</v>
      </c>
      <c r="AC20" s="2">
        <f t="shared" si="14"/>
        <v>-1</v>
      </c>
      <c r="AD20" s="2">
        <f t="shared" si="15"/>
        <v>0</v>
      </c>
      <c r="AE20" s="2">
        <f t="shared" si="15"/>
        <v>0</v>
      </c>
      <c r="AF20" s="2">
        <f t="shared" si="15"/>
        <v>0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-61.028999999999996</v>
      </c>
      <c r="D25" s="19">
        <f t="shared" ref="D25:Q25" si="36">SUM(D5:D24)</f>
        <v>-27.038</v>
      </c>
      <c r="E25" s="19">
        <f t="shared" si="36"/>
        <v>1.0620999999999998</v>
      </c>
      <c r="F25" s="19">
        <f t="shared" si="36"/>
        <v>-179.57599999999999</v>
      </c>
      <c r="G25" s="19">
        <f t="shared" si="36"/>
        <v>-147.0924</v>
      </c>
      <c r="H25" s="19">
        <f t="shared" si="36"/>
        <v>-226.0813</v>
      </c>
      <c r="I25" s="19">
        <f t="shared" si="36"/>
        <v>1560.8788000000004</v>
      </c>
      <c r="J25" s="19">
        <f t="shared" si="36"/>
        <v>408.05230000000012</v>
      </c>
      <c r="K25" s="19">
        <f t="shared" si="36"/>
        <v>411.92360000000002</v>
      </c>
      <c r="L25" s="19">
        <f t="shared" si="36"/>
        <v>481.17379999999991</v>
      </c>
      <c r="M25" s="19">
        <f t="shared" si="36"/>
        <v>462.55620000000005</v>
      </c>
      <c r="N25" s="19">
        <f t="shared" si="36"/>
        <v>330.29730000000001</v>
      </c>
      <c r="O25" s="19">
        <f t="shared" si="36"/>
        <v>315.58600000000007</v>
      </c>
      <c r="P25" s="19">
        <f t="shared" si="36"/>
        <v>94.100999999999985</v>
      </c>
      <c r="Q25" s="19">
        <f t="shared" si="36"/>
        <v>190.41500000000002</v>
      </c>
      <c r="S25" s="4">
        <f t="shared" si="4"/>
        <v>33.991</v>
      </c>
      <c r="T25" s="4">
        <f t="shared" si="5"/>
        <v>28.100100000000001</v>
      </c>
      <c r="U25" s="4">
        <f t="shared" si="6"/>
        <v>-180.63809999999998</v>
      </c>
      <c r="V25" s="4">
        <f t="shared" si="7"/>
        <v>32.483599999999996</v>
      </c>
      <c r="W25" s="4">
        <f t="shared" si="8"/>
        <v>-78.988900000000001</v>
      </c>
      <c r="X25" s="4">
        <f t="shared" si="9"/>
        <v>1786.9601000000005</v>
      </c>
      <c r="Y25" s="4">
        <f t="shared" si="10"/>
        <v>-1152.8265000000004</v>
      </c>
      <c r="Z25" s="4">
        <f t="shared" si="11"/>
        <v>3.8712999999999056</v>
      </c>
      <c r="AA25" s="4">
        <f t="shared" si="12"/>
        <v>69.250199999999893</v>
      </c>
      <c r="AB25" s="4">
        <f t="shared" si="13"/>
        <v>-18.617599999999868</v>
      </c>
      <c r="AC25" s="4">
        <f t="shared" si="14"/>
        <v>-132.25890000000004</v>
      </c>
      <c r="AD25" s="4">
        <f t="shared" si="32"/>
        <v>-14.711299999999937</v>
      </c>
      <c r="AE25" s="4">
        <f t="shared" si="32"/>
        <v>-221.48500000000007</v>
      </c>
      <c r="AF25" s="4">
        <f t="shared" si="32"/>
        <v>96.314000000000036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-3.2737967867844698E-4</v>
      </c>
      <c r="J29" s="5">
        <f t="shared" si="40"/>
        <v>-1.2571917864450215E-2</v>
      </c>
      <c r="K29" s="5">
        <f t="shared" si="40"/>
        <v>-4.2240842719378055E-4</v>
      </c>
      <c r="L29" s="5">
        <f t="shared" si="40"/>
        <v>0.12363100401559687</v>
      </c>
      <c r="M29" s="5">
        <f t="shared" si="40"/>
        <v>-9.7717855689751845E-3</v>
      </c>
      <c r="N29" s="5">
        <f t="shared" si="40"/>
        <v>2.3127648939304076E-2</v>
      </c>
      <c r="O29" s="5">
        <f t="shared" si="40"/>
        <v>5.6846628177422307E-3</v>
      </c>
      <c r="P29" s="5">
        <f t="shared" si="40"/>
        <v>1.139201496264652E-2</v>
      </c>
      <c r="Q29" s="5">
        <f t="shared" si="40"/>
        <v>-2.9897854685817814E-2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9.0391389432485312</v>
      </c>
      <c r="Z29" s="5">
        <f t="shared" ref="Z29:Z49" si="48">(IF(OR(Z5=0,J5=0),0,Z5/J5))</f>
        <v>-0.96608187134502921</v>
      </c>
      <c r="AA29" s="5">
        <f t="shared" ref="AA29:AA49" si="49">(IF(OR(AA5=0,K5=0),0,AA5/K5))</f>
        <v>-342.88505747126436</v>
      </c>
      <c r="AB29" s="5">
        <f t="shared" ref="AB29:AB49" si="50">(IF(OR(AB5=0,L5=0),0,AB5/L5))</f>
        <v>-1.0759817105970952</v>
      </c>
      <c r="AC29" s="5">
        <f t="shared" ref="AC29:AC49" si="51">(IF(OR(AC5=0,M5=0),0,AC5/M5))</f>
        <v>-2.6900442477876108</v>
      </c>
      <c r="AD29" s="5">
        <f t="shared" ref="AD29:AF44" si="52">(IF(OR(AD5=0,N5=0),0,AD5/N5))</f>
        <v>-0.76515250687262737</v>
      </c>
      <c r="AE29" s="5">
        <f t="shared" si="52"/>
        <v>-0.40245261984392416</v>
      </c>
      <c r="AF29" s="5">
        <f t="shared" si="52"/>
        <v>-6.3106343283582085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-2.6577528715856395E-2</v>
      </c>
      <c r="D30" s="5">
        <f t="shared" si="53"/>
        <v>5.0817368148531702E-2</v>
      </c>
      <c r="E30" s="5">
        <f t="shared" si="53"/>
        <v>1.6787496469259018</v>
      </c>
      <c r="F30" s="5">
        <f t="shared" si="53"/>
        <v>1.1877979239987527E-2</v>
      </c>
      <c r="G30" s="5">
        <f t="shared" si="53"/>
        <v>2.9947162463866254E-2</v>
      </c>
      <c r="H30" s="5">
        <f t="shared" si="53"/>
        <v>2.3027114582232146E-2</v>
      </c>
      <c r="I30" s="5">
        <f t="shared" si="53"/>
        <v>-3.1187559213437964E-3</v>
      </c>
      <c r="J30" s="5">
        <f t="shared" si="53"/>
        <v>-1.8110423590309375E-3</v>
      </c>
      <c r="K30" s="5">
        <f t="shared" si="53"/>
        <v>6.3975455642745399E-2</v>
      </c>
      <c r="L30" s="5">
        <f t="shared" si="53"/>
        <v>4.8099044461689312E-2</v>
      </c>
      <c r="M30" s="5">
        <f t="shared" si="53"/>
        <v>5.2103938937582063E-2</v>
      </c>
      <c r="N30" s="5">
        <f t="shared" si="53"/>
        <v>7.8165943227510484E-2</v>
      </c>
      <c r="O30" s="5">
        <f t="shared" si="53"/>
        <v>0.12091157402419624</v>
      </c>
      <c r="P30" s="5">
        <f t="shared" si="53"/>
        <v>0.36936908215640651</v>
      </c>
      <c r="Q30" s="5">
        <f t="shared" si="53"/>
        <v>0.21604390410419344</v>
      </c>
      <c r="S30" s="5">
        <f t="shared" si="41"/>
        <v>-1.8471023427866833</v>
      </c>
      <c r="T30" s="5">
        <f t="shared" si="42"/>
        <v>-2.2976710334788937</v>
      </c>
      <c r="U30" s="5">
        <f t="shared" si="43"/>
        <v>-2.1962983735277621</v>
      </c>
      <c r="V30" s="5">
        <f t="shared" si="44"/>
        <v>1.06516643225504</v>
      </c>
      <c r="W30" s="5">
        <f t="shared" si="45"/>
        <v>0.18183881952326902</v>
      </c>
      <c r="X30" s="5">
        <f t="shared" si="46"/>
        <v>-6.4925086438724564E-2</v>
      </c>
      <c r="Y30" s="5">
        <f t="shared" si="47"/>
        <v>-0.84819227608874281</v>
      </c>
      <c r="Z30" s="5">
        <f t="shared" si="48"/>
        <v>-36.660351826792969</v>
      </c>
      <c r="AA30" s="5">
        <f t="shared" si="49"/>
        <v>-0.1217698174780861</v>
      </c>
      <c r="AB30" s="5">
        <f t="shared" si="50"/>
        <v>4.1349809885931593E-2</v>
      </c>
      <c r="AC30" s="5">
        <f t="shared" si="51"/>
        <v>7.1241857184349291E-2</v>
      </c>
      <c r="AD30" s="5">
        <f t="shared" si="52"/>
        <v>0.47796111240219996</v>
      </c>
      <c r="AE30" s="5">
        <f t="shared" si="52"/>
        <v>-8.910320247392417E-2</v>
      </c>
      <c r="AF30" s="5">
        <f t="shared" si="52"/>
        <v>0.18355486506703478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1.096689890336136</v>
      </c>
      <c r="J31" s="5">
        <f t="shared" si="53"/>
        <v>1.0520710212882023</v>
      </c>
      <c r="K31" s="5">
        <f t="shared" si="53"/>
        <v>0.94604921883572579</v>
      </c>
      <c r="L31" s="5">
        <f t="shared" si="53"/>
        <v>0.91941830581798101</v>
      </c>
      <c r="M31" s="5">
        <f t="shared" si="53"/>
        <v>0.70153637547178049</v>
      </c>
      <c r="N31" s="5">
        <f t="shared" si="53"/>
        <v>0.94793387654092243</v>
      </c>
      <c r="O31" s="5">
        <f t="shared" si="53"/>
        <v>0.90403249827305376</v>
      </c>
      <c r="P31" s="5">
        <f t="shared" si="53"/>
        <v>1.0095535647867717</v>
      </c>
      <c r="Q31" s="5">
        <f t="shared" si="53"/>
        <v>0.77094766693800376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-0.74921135646687698</v>
      </c>
      <c r="Z31" s="5">
        <f t="shared" si="48"/>
        <v>-9.2243186582809278E-2</v>
      </c>
      <c r="AA31" s="5">
        <f t="shared" si="49"/>
        <v>0.13523222992045161</v>
      </c>
      <c r="AB31" s="5">
        <f t="shared" si="50"/>
        <v>-0.26650090415913197</v>
      </c>
      <c r="AC31" s="5">
        <f t="shared" si="51"/>
        <v>-3.5130970724190996E-2</v>
      </c>
      <c r="AD31" s="5">
        <f t="shared" si="52"/>
        <v>-8.8789524113701723E-2</v>
      </c>
      <c r="AE31" s="5">
        <f t="shared" si="52"/>
        <v>-0.66701717490361023</v>
      </c>
      <c r="AF31" s="5">
        <f t="shared" si="52"/>
        <v>0.54526315789473701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5.5431879098012608E-2</v>
      </c>
      <c r="O32" s="5">
        <f t="shared" si="53"/>
        <v>7.0228083628551319E-2</v>
      </c>
      <c r="P32" s="5">
        <f t="shared" si="53"/>
        <v>0.28131475754774132</v>
      </c>
      <c r="Q32" s="5">
        <f t="shared" si="53"/>
        <v>0.20089803849486645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0.21049756950133808</v>
      </c>
      <c r="AE32" s="5">
        <f t="shared" si="52"/>
        <v>0.19442313766186892</v>
      </c>
      <c r="AF32" s="5">
        <f t="shared" si="52"/>
        <v>0.44507404049561783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7.7127267364695481E-2</v>
      </c>
      <c r="D33" s="5">
        <f t="shared" si="53"/>
        <v>0.39629410459353503</v>
      </c>
      <c r="E33" s="5">
        <f t="shared" si="53"/>
        <v>-0.70991432068543459</v>
      </c>
      <c r="F33" s="5">
        <f t="shared" si="53"/>
        <v>2.0682051053592908E-2</v>
      </c>
      <c r="G33" s="5">
        <f t="shared" si="53"/>
        <v>6.4999959209313327E-2</v>
      </c>
      <c r="H33" s="5">
        <f t="shared" si="53"/>
        <v>2.5574870632821024E-2</v>
      </c>
      <c r="I33" s="5">
        <f t="shared" si="53"/>
        <v>-4.6960724945460197E-4</v>
      </c>
      <c r="J33" s="5">
        <f t="shared" si="53"/>
        <v>-6.2810575997243462E-3</v>
      </c>
      <c r="K33" s="5">
        <f t="shared" si="53"/>
        <v>-5.2218421085851834E-3</v>
      </c>
      <c r="L33" s="5">
        <f t="shared" si="53"/>
        <v>-8.791002336369938E-3</v>
      </c>
      <c r="M33" s="5">
        <f t="shared" si="53"/>
        <v>-8.2476464481505158E-3</v>
      </c>
      <c r="N33" s="5">
        <f t="shared" si="53"/>
        <v>-7.4569183580973867E-3</v>
      </c>
      <c r="O33" s="5">
        <f t="shared" si="53"/>
        <v>-3.1845519129492426E-3</v>
      </c>
      <c r="P33" s="5">
        <f t="shared" si="53"/>
        <v>-9.8192367775050225E-3</v>
      </c>
      <c r="Q33" s="5">
        <f t="shared" si="53"/>
        <v>1.8359898117270172E-2</v>
      </c>
      <c r="S33" s="5">
        <f t="shared" si="41"/>
        <v>1.2763968557467602</v>
      </c>
      <c r="T33" s="5">
        <f t="shared" si="42"/>
        <v>-0.92963135790947271</v>
      </c>
      <c r="U33" s="5">
        <f t="shared" si="43"/>
        <v>3.9257294429708223</v>
      </c>
      <c r="V33" s="5">
        <f t="shared" si="44"/>
        <v>1.5743134087237478</v>
      </c>
      <c r="W33" s="5">
        <f t="shared" si="45"/>
        <v>-0.39525154272565632</v>
      </c>
      <c r="X33" s="5">
        <f t="shared" si="46"/>
        <v>-0.87322725700449677</v>
      </c>
      <c r="Y33" s="5">
        <f t="shared" si="47"/>
        <v>2.4965893587994539</v>
      </c>
      <c r="Z33" s="5">
        <f t="shared" si="48"/>
        <v>-0.16074912212251266</v>
      </c>
      <c r="AA33" s="5">
        <f t="shared" si="49"/>
        <v>0.96652719665272002</v>
      </c>
      <c r="AB33" s="5">
        <f t="shared" si="50"/>
        <v>-9.8108747044917358E-2</v>
      </c>
      <c r="AC33" s="5">
        <f t="shared" si="51"/>
        <v>-0.35439056356487547</v>
      </c>
      <c r="AD33" s="5">
        <f t="shared" si="52"/>
        <v>-0.5919610231425092</v>
      </c>
      <c r="AE33" s="5">
        <f t="shared" si="52"/>
        <v>-8.0597014925372995E-2</v>
      </c>
      <c r="AF33" s="5">
        <f t="shared" si="52"/>
        <v>-4.7835497835497831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-2.427634639044716E-6</v>
      </c>
      <c r="L34" s="5">
        <f t="shared" si="53"/>
        <v>-1.2469506860099201E-5</v>
      </c>
      <c r="M34" s="5">
        <f t="shared" si="53"/>
        <v>-7.3504581713530162E-5</v>
      </c>
      <c r="N34" s="5">
        <f t="shared" si="53"/>
        <v>-3.6936420612581451E-4</v>
      </c>
      <c r="O34" s="5">
        <f t="shared" si="53"/>
        <v>-1.0488424708320393E-3</v>
      </c>
      <c r="P34" s="5">
        <f t="shared" si="53"/>
        <v>-6.2209753350123811E-2</v>
      </c>
      <c r="Q34" s="5">
        <f t="shared" si="53"/>
        <v>-1.2803613160727883E-2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5</v>
      </c>
      <c r="AB34" s="5">
        <f t="shared" si="50"/>
        <v>4.666666666666667</v>
      </c>
      <c r="AC34" s="5">
        <f t="shared" si="51"/>
        <v>2.5882352941176467</v>
      </c>
      <c r="AD34" s="5">
        <f t="shared" si="52"/>
        <v>1.7131147540983609</v>
      </c>
      <c r="AE34" s="5">
        <f t="shared" si="52"/>
        <v>16.685800604229605</v>
      </c>
      <c r="AF34" s="5">
        <f t="shared" si="52"/>
        <v>-0.5835326272634096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-2.9401832685412065E-4</v>
      </c>
      <c r="N35" s="5">
        <f t="shared" si="53"/>
        <v>-2.4008673398177947E-3</v>
      </c>
      <c r="O35" s="5">
        <f t="shared" si="53"/>
        <v>-1.6667406031953252E-3</v>
      </c>
      <c r="P35" s="5">
        <f t="shared" si="53"/>
        <v>-1.3655540323694754E-2</v>
      </c>
      <c r="Q35" s="5">
        <f t="shared" si="53"/>
        <v>4.2013496835858517E-4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4.8308823529411766</v>
      </c>
      <c r="AD35" s="5">
        <f t="shared" si="52"/>
        <v>-0.33669609079445145</v>
      </c>
      <c r="AE35" s="5">
        <f t="shared" si="52"/>
        <v>1.4429657794676805</v>
      </c>
      <c r="AF35" s="5">
        <f t="shared" si="52"/>
        <v>-1.0622568093385214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-1.0782931501672699E-4</v>
      </c>
      <c r="K36" s="5">
        <f t="shared" si="53"/>
        <v>3.7142809977384151E-4</v>
      </c>
      <c r="L36" s="5">
        <f t="shared" si="53"/>
        <v>1.6688356681099433E-3</v>
      </c>
      <c r="M36" s="5">
        <f t="shared" si="53"/>
        <v>5.5452721204472012E-3</v>
      </c>
      <c r="N36" s="5">
        <f t="shared" si="53"/>
        <v>2.1765239982282629E-2</v>
      </c>
      <c r="O36" s="5">
        <f t="shared" si="53"/>
        <v>3.8753303378476858E-3</v>
      </c>
      <c r="P36" s="5">
        <f t="shared" si="53"/>
        <v>3.7087809906377195E-3</v>
      </c>
      <c r="Q36" s="5">
        <f t="shared" si="53"/>
        <v>-1.751437649344852E-2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-4.4772727272727275</v>
      </c>
      <c r="AA36" s="5">
        <f t="shared" si="49"/>
        <v>4.2483660130718954</v>
      </c>
      <c r="AB36" s="5">
        <f t="shared" si="50"/>
        <v>2.1942714819427147</v>
      </c>
      <c r="AC36" s="5">
        <f t="shared" si="51"/>
        <v>1.8027290448343083</v>
      </c>
      <c r="AD36" s="5">
        <f t="shared" si="52"/>
        <v>-0.82987898177771602</v>
      </c>
      <c r="AE36" s="5">
        <f t="shared" si="52"/>
        <v>-0.71463614063777603</v>
      </c>
      <c r="AF36" s="5">
        <f t="shared" si="52"/>
        <v>-10.555873925501434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0.9831391633485721</v>
      </c>
      <c r="D37" s="5">
        <f t="shared" si="53"/>
        <v>0.48080479325393888</v>
      </c>
      <c r="E37" s="5">
        <f t="shared" si="53"/>
        <v>-0.94153092929102733</v>
      </c>
      <c r="F37" s="5">
        <f t="shared" si="53"/>
        <v>0.24502160645075066</v>
      </c>
      <c r="G37" s="5">
        <f t="shared" si="53"/>
        <v>0.39430997114738764</v>
      </c>
      <c r="H37" s="5">
        <f t="shared" si="53"/>
        <v>0.28750719320881468</v>
      </c>
      <c r="I37" s="5">
        <f t="shared" si="53"/>
        <v>-5.3815837590977585E-2</v>
      </c>
      <c r="J37" s="5">
        <f t="shared" si="53"/>
        <v>-2.2055996253421431E-2</v>
      </c>
      <c r="K37" s="5">
        <f t="shared" si="53"/>
        <v>-2.913161566853659E-2</v>
      </c>
      <c r="L37" s="5">
        <f t="shared" si="53"/>
        <v>-9.7677803737443739E-2</v>
      </c>
      <c r="M37" s="5">
        <f t="shared" si="53"/>
        <v>0.2680755333081688</v>
      </c>
      <c r="N37" s="5">
        <f t="shared" si="53"/>
        <v>-7.5689386501191502E-2</v>
      </c>
      <c r="O37" s="5">
        <f t="shared" si="53"/>
        <v>-5.0699333937500382E-2</v>
      </c>
      <c r="P37" s="5">
        <f t="shared" si="53"/>
        <v>-0.23379135184535768</v>
      </c>
      <c r="Q37" s="5">
        <f t="shared" si="53"/>
        <v>-0.11028542919412861</v>
      </c>
      <c r="S37" s="5">
        <f t="shared" si="41"/>
        <v>-0.78333333333333333</v>
      </c>
      <c r="T37" s="5">
        <f t="shared" si="42"/>
        <v>-0.92307692307692313</v>
      </c>
      <c r="U37" s="5">
        <f t="shared" si="43"/>
        <v>43</v>
      </c>
      <c r="V37" s="5">
        <f t="shared" si="44"/>
        <v>0.31818181818181818</v>
      </c>
      <c r="W37" s="5">
        <f t="shared" si="45"/>
        <v>0.1206896551724138</v>
      </c>
      <c r="X37" s="5">
        <f t="shared" si="46"/>
        <v>0.29230769230769232</v>
      </c>
      <c r="Y37" s="5">
        <f t="shared" si="47"/>
        <v>-0.8928571428571429</v>
      </c>
      <c r="Z37" s="5">
        <f t="shared" si="48"/>
        <v>0.33333333333333331</v>
      </c>
      <c r="AA37" s="5">
        <f t="shared" si="49"/>
        <v>2.9166666666666665</v>
      </c>
      <c r="AB37" s="5">
        <f t="shared" si="50"/>
        <v>-3.6382978723404253</v>
      </c>
      <c r="AC37" s="5">
        <f t="shared" si="51"/>
        <v>-1.2016129032258065</v>
      </c>
      <c r="AD37" s="5">
        <f t="shared" si="52"/>
        <v>-0.36</v>
      </c>
      <c r="AE37" s="5">
        <f t="shared" si="52"/>
        <v>0.375</v>
      </c>
      <c r="AF37" s="5">
        <f t="shared" si="52"/>
        <v>-4.5454545454545456E-2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1.2230486771490445</v>
      </c>
      <c r="F38" s="5">
        <f t="shared" si="53"/>
        <v>-9.3163897180024071E-3</v>
      </c>
      <c r="G38" s="5">
        <f t="shared" si="53"/>
        <v>4.3917972648484897E-3</v>
      </c>
      <c r="H38" s="5">
        <f t="shared" si="53"/>
        <v>2.2956343580826898E-3</v>
      </c>
      <c r="I38" s="5">
        <f t="shared" si="53"/>
        <v>-3.7222621000426156E-4</v>
      </c>
      <c r="J38" s="5">
        <f t="shared" si="53"/>
        <v>-2.4629195816320594E-3</v>
      </c>
      <c r="K38" s="5">
        <f t="shared" si="53"/>
        <v>-4.1755315791569108E-4</v>
      </c>
      <c r="L38" s="5">
        <f t="shared" si="53"/>
        <v>-5.4034529727096536E-5</v>
      </c>
      <c r="M38" s="5">
        <f t="shared" si="53"/>
        <v>7.0261732520286182E-4</v>
      </c>
      <c r="N38" s="5">
        <f t="shared" si="53"/>
        <v>3.6330905520571923E-5</v>
      </c>
      <c r="O38" s="5">
        <f t="shared" si="53"/>
        <v>3.0356226195078356E-3</v>
      </c>
      <c r="P38" s="5">
        <f t="shared" si="53"/>
        <v>1.6567305342132393E-2</v>
      </c>
      <c r="Q38" s="5">
        <f t="shared" si="53"/>
        <v>-6.2179975317070597E-3</v>
      </c>
      <c r="S38" s="5">
        <f t="shared" si="41"/>
        <v>0</v>
      </c>
      <c r="T38" s="5">
        <f t="shared" si="42"/>
        <v>0</v>
      </c>
      <c r="U38" s="5">
        <f t="shared" si="43"/>
        <v>0.28791377983063904</v>
      </c>
      <c r="V38" s="5">
        <f t="shared" si="44"/>
        <v>-1.3861326957561266</v>
      </c>
      <c r="W38" s="5">
        <f t="shared" si="45"/>
        <v>-0.19659442724458204</v>
      </c>
      <c r="X38" s="5">
        <f t="shared" si="46"/>
        <v>0.11946050096339103</v>
      </c>
      <c r="Y38" s="5">
        <f t="shared" si="47"/>
        <v>0.7297762478485369</v>
      </c>
      <c r="Z38" s="5">
        <f t="shared" si="48"/>
        <v>-0.82885572139303487</v>
      </c>
      <c r="AA38" s="5">
        <f t="shared" si="49"/>
        <v>-0.84883720930232565</v>
      </c>
      <c r="AB38" s="5">
        <f t="shared" si="50"/>
        <v>-13.500000000000002</v>
      </c>
      <c r="AC38" s="5">
        <f t="shared" si="51"/>
        <v>-0.96307692307692305</v>
      </c>
      <c r="AD38" s="5">
        <f t="shared" si="52"/>
        <v>78.833333333333329</v>
      </c>
      <c r="AE38" s="5">
        <f t="shared" si="52"/>
        <v>0.62734864300626325</v>
      </c>
      <c r="AF38" s="5">
        <f t="shared" si="52"/>
        <v>-1.7594611930724824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</v>
      </c>
      <c r="F39" s="5">
        <f t="shared" si="53"/>
        <v>0.60698534325299602</v>
      </c>
      <c r="G39" s="5">
        <f t="shared" si="53"/>
        <v>0.22434877668730677</v>
      </c>
      <c r="H39" s="5">
        <f t="shared" si="53"/>
        <v>0.2786608180331589</v>
      </c>
      <c r="I39" s="5">
        <f t="shared" si="53"/>
        <v>-2.4345259862585095E-2</v>
      </c>
      <c r="J39" s="5">
        <f t="shared" si="53"/>
        <v>7.3519987511404764E-3</v>
      </c>
      <c r="K39" s="5">
        <f t="shared" si="53"/>
        <v>4.6125058141849605E-2</v>
      </c>
      <c r="L39" s="5">
        <f t="shared" si="53"/>
        <v>3.7408520580297602E-2</v>
      </c>
      <c r="M39" s="5">
        <f t="shared" si="53"/>
        <v>1.9457095159463863E-2</v>
      </c>
      <c r="N39" s="5">
        <f t="shared" si="53"/>
        <v>2.4220603680381279E-2</v>
      </c>
      <c r="O39" s="5">
        <f t="shared" si="53"/>
        <v>-5.3868042308594162E-2</v>
      </c>
      <c r="P39" s="5">
        <f t="shared" si="53"/>
        <v>-2.1253759258668882E-2</v>
      </c>
      <c r="Q39" s="5">
        <f t="shared" si="53"/>
        <v>-2.6258435522411572E-2</v>
      </c>
      <c r="S39" s="5">
        <f t="shared" si="41"/>
        <v>0</v>
      </c>
      <c r="T39" s="5">
        <f t="shared" si="42"/>
        <v>0</v>
      </c>
      <c r="U39" s="5">
        <f t="shared" si="43"/>
        <v>0</v>
      </c>
      <c r="V39" s="5">
        <f t="shared" si="44"/>
        <v>-0.69724770642201839</v>
      </c>
      <c r="W39" s="5">
        <f t="shared" si="45"/>
        <v>0.90909090909090906</v>
      </c>
      <c r="X39" s="5">
        <f t="shared" si="46"/>
        <v>-0.3968253968253968</v>
      </c>
      <c r="Y39" s="5">
        <f t="shared" si="47"/>
        <v>-1.0789473684210527</v>
      </c>
      <c r="Z39" s="5">
        <f t="shared" si="48"/>
        <v>5.333333333333333</v>
      </c>
      <c r="AA39" s="5">
        <f t="shared" si="49"/>
        <v>-5.2631578947368418E-2</v>
      </c>
      <c r="AB39" s="5">
        <f t="shared" si="50"/>
        <v>-0.5</v>
      </c>
      <c r="AC39" s="5">
        <f t="shared" si="51"/>
        <v>-0.1111111111111111</v>
      </c>
      <c r="AD39" s="5">
        <f t="shared" si="52"/>
        <v>-3.125</v>
      </c>
      <c r="AE39" s="5">
        <f t="shared" si="52"/>
        <v>-0.88235294117647056</v>
      </c>
      <c r="AF39" s="5">
        <f t="shared" si="52"/>
        <v>1.5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0.10580478460373324</v>
      </c>
      <c r="G40" s="5">
        <f t="shared" si="53"/>
        <v>0.60506185227788789</v>
      </c>
      <c r="H40" s="5">
        <f t="shared" si="53"/>
        <v>0.53520569812717811</v>
      </c>
      <c r="I40" s="5">
        <f t="shared" si="53"/>
        <v>-3.3955230860973948E-2</v>
      </c>
      <c r="J40" s="5">
        <f t="shared" si="53"/>
        <v>-1.2253331251900795E-2</v>
      </c>
      <c r="K40" s="5">
        <f t="shared" si="53"/>
        <v>-1.9421077112357729E-2</v>
      </c>
      <c r="L40" s="5">
        <f t="shared" si="53"/>
        <v>-8.3130045733994674E-3</v>
      </c>
      <c r="M40" s="5">
        <f t="shared" si="53"/>
        <v>-2.1618994621626517E-2</v>
      </c>
      <c r="N40" s="5">
        <f t="shared" si="53"/>
        <v>-5.1468782820810223E-2</v>
      </c>
      <c r="O40" s="5">
        <f t="shared" si="53"/>
        <v>-2.2180958597656418E-2</v>
      </c>
      <c r="P40" s="5">
        <f t="shared" si="53"/>
        <v>-0.31880638888003321</v>
      </c>
      <c r="Q40" s="5">
        <f t="shared" si="53"/>
        <v>1.5755061313446943E-2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3.6842105263157894</v>
      </c>
      <c r="W40" s="5">
        <f t="shared" si="45"/>
        <v>0.3595505617977528</v>
      </c>
      <c r="X40" s="5">
        <f t="shared" si="46"/>
        <v>-0.56198347107438018</v>
      </c>
      <c r="Y40" s="5">
        <f t="shared" si="47"/>
        <v>-0.90566037735849059</v>
      </c>
      <c r="Z40" s="5">
        <f t="shared" si="48"/>
        <v>0.6</v>
      </c>
      <c r="AA40" s="5">
        <f t="shared" si="49"/>
        <v>-0.5</v>
      </c>
      <c r="AB40" s="5">
        <f t="shared" si="50"/>
        <v>1.5</v>
      </c>
      <c r="AC40" s="5">
        <f t="shared" si="51"/>
        <v>0.7</v>
      </c>
      <c r="AD40" s="5">
        <f t="shared" si="52"/>
        <v>-0.58823529411764708</v>
      </c>
      <c r="AE40" s="5">
        <f t="shared" si="52"/>
        <v>3.2857142857142856</v>
      </c>
      <c r="AF40" s="5">
        <f t="shared" si="52"/>
        <v>-1.1000000000000001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1.0306575562437531E-2</v>
      </c>
      <c r="D41" s="5">
        <f t="shared" si="53"/>
        <v>1.3758414083881943E-2</v>
      </c>
      <c r="E41" s="5">
        <f t="shared" si="53"/>
        <v>0.75228321250353092</v>
      </c>
      <c r="F41" s="5">
        <f t="shared" si="53"/>
        <v>3.5388916113511831E-2</v>
      </c>
      <c r="G41" s="5">
        <f t="shared" si="53"/>
        <v>1.4589468932453342E-2</v>
      </c>
      <c r="H41" s="5">
        <f t="shared" si="53"/>
        <v>6.7409378838497484E-3</v>
      </c>
      <c r="I41" s="5">
        <f t="shared" si="53"/>
        <v>-3.7094488053780972E-4</v>
      </c>
      <c r="J41" s="5">
        <f t="shared" si="53"/>
        <v>-1.3968797627166905E-3</v>
      </c>
      <c r="K41" s="5">
        <f t="shared" si="53"/>
        <v>2.9617142596345534E-4</v>
      </c>
      <c r="L41" s="5">
        <f t="shared" si="53"/>
        <v>-8.1862312536551251E-3</v>
      </c>
      <c r="M41" s="5">
        <f t="shared" si="53"/>
        <v>-5.8371285478391597E-4</v>
      </c>
      <c r="N41" s="5">
        <f t="shared" si="53"/>
        <v>-1.7438834649874521E-3</v>
      </c>
      <c r="O41" s="5">
        <f t="shared" si="53"/>
        <v>3.1411406082652582E-2</v>
      </c>
      <c r="P41" s="5">
        <f t="shared" si="53"/>
        <v>-1.7651247064324506E-2</v>
      </c>
      <c r="Q41" s="5">
        <f t="shared" si="53"/>
        <v>-1.071344169314392E-3</v>
      </c>
      <c r="S41" s="5">
        <f t="shared" si="41"/>
        <v>-0.4085850556438792</v>
      </c>
      <c r="T41" s="5">
        <f t="shared" si="42"/>
        <v>-3.1478494623655915</v>
      </c>
      <c r="U41" s="5">
        <f t="shared" si="43"/>
        <v>-8.9536921151439302</v>
      </c>
      <c r="V41" s="5">
        <f t="shared" si="44"/>
        <v>-0.6623131392604249</v>
      </c>
      <c r="W41" s="5">
        <f t="shared" si="45"/>
        <v>-0.28984156570363462</v>
      </c>
      <c r="X41" s="5">
        <f t="shared" si="46"/>
        <v>-0.62007874015748032</v>
      </c>
      <c r="Y41" s="5">
        <f t="shared" si="47"/>
        <v>-1.5544041450777217E-2</v>
      </c>
      <c r="Z41" s="5">
        <f t="shared" si="48"/>
        <v>-1.2140350877192982</v>
      </c>
      <c r="AA41" s="5">
        <f t="shared" si="49"/>
        <v>-33.286885245901637</v>
      </c>
      <c r="AB41" s="5">
        <f t="shared" si="50"/>
        <v>-0.93145468392993147</v>
      </c>
      <c r="AC41" s="5">
        <f t="shared" si="51"/>
        <v>1.1333333333333331</v>
      </c>
      <c r="AD41" s="5">
        <f t="shared" si="52"/>
        <v>-18.210069444444446</v>
      </c>
      <c r="AE41" s="5">
        <f t="shared" si="52"/>
        <v>-1.1675577524462826</v>
      </c>
      <c r="AF41" s="5">
        <f t="shared" si="52"/>
        <v>-0.8771824202287779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4.5191630208589365E-2</v>
      </c>
      <c r="D42" s="5">
        <f t="shared" si="53"/>
        <v>5.1076263037206894E-2</v>
      </c>
      <c r="E42" s="5">
        <f t="shared" si="53"/>
        <v>-0.98295829017983261</v>
      </c>
      <c r="F42" s="5">
        <f t="shared" si="53"/>
        <v>-2.0353499354033949E-2</v>
      </c>
      <c r="G42" s="5">
        <f t="shared" si="53"/>
        <v>-0.35307738537137201</v>
      </c>
      <c r="H42" s="5">
        <f t="shared" si="53"/>
        <v>-0.16889057166603341</v>
      </c>
      <c r="I42" s="5">
        <f t="shared" si="53"/>
        <v>2.0499349469029877E-2</v>
      </c>
      <c r="J42" s="5">
        <f t="shared" si="53"/>
        <v>-3.5534660630512301E-4</v>
      </c>
      <c r="K42" s="5">
        <f t="shared" si="53"/>
        <v>-2.2237133293649598E-3</v>
      </c>
      <c r="L42" s="5">
        <f t="shared" si="53"/>
        <v>-7.263487746007785E-3</v>
      </c>
      <c r="M42" s="5">
        <f t="shared" si="53"/>
        <v>-9.0280921539912327E-3</v>
      </c>
      <c r="N42" s="5">
        <f t="shared" si="53"/>
        <v>-1.1707634304004301E-2</v>
      </c>
      <c r="O42" s="5">
        <f t="shared" si="53"/>
        <v>-6.5307079528242684E-3</v>
      </c>
      <c r="P42" s="5">
        <f t="shared" si="53"/>
        <v>-1.47182282866282E-2</v>
      </c>
      <c r="Q42" s="5">
        <f t="shared" si="53"/>
        <v>-1.8375653178583619E-2</v>
      </c>
      <c r="S42" s="5">
        <f t="shared" si="41"/>
        <v>-0.4992748368382886</v>
      </c>
      <c r="T42" s="5">
        <f t="shared" si="42"/>
        <v>-0.24402606806661836</v>
      </c>
      <c r="U42" s="5">
        <f t="shared" si="43"/>
        <v>-4.5009578544061304</v>
      </c>
      <c r="V42" s="5">
        <f t="shared" si="44"/>
        <v>13.209302325581394</v>
      </c>
      <c r="W42" s="5">
        <f t="shared" si="45"/>
        <v>-0.26479252912294216</v>
      </c>
      <c r="X42" s="5">
        <f t="shared" si="46"/>
        <v>-0.16200927114160751</v>
      </c>
      <c r="Y42" s="5">
        <f t="shared" si="47"/>
        <v>-1.0045316748445168</v>
      </c>
      <c r="Z42" s="5">
        <f t="shared" si="48"/>
        <v>5.317241379310345</v>
      </c>
      <c r="AA42" s="5">
        <f t="shared" si="49"/>
        <v>2.8155021834061138</v>
      </c>
      <c r="AB42" s="5">
        <f t="shared" si="50"/>
        <v>0.19484978540772532</v>
      </c>
      <c r="AC42" s="5">
        <f t="shared" si="51"/>
        <v>-7.399425287356326E-2</v>
      </c>
      <c r="AD42" s="5">
        <f t="shared" si="52"/>
        <v>-0.46702870442203259</v>
      </c>
      <c r="AE42" s="5">
        <f t="shared" si="52"/>
        <v>-0.32799611838913145</v>
      </c>
      <c r="AF42" s="5">
        <f t="shared" si="52"/>
        <v>1.5263537906137183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-8.9187107768437954E-2</v>
      </c>
      <c r="D43" s="5">
        <f t="shared" si="53"/>
        <v>7.2490568829055406E-3</v>
      </c>
      <c r="E43" s="5">
        <f t="shared" si="53"/>
        <v>-1.9677996422182469E-2</v>
      </c>
      <c r="F43" s="5">
        <f t="shared" si="53"/>
        <v>3.9092083574642491E-3</v>
      </c>
      <c r="G43" s="5">
        <f t="shared" si="53"/>
        <v>1.5428397388308302E-2</v>
      </c>
      <c r="H43" s="5">
        <f t="shared" si="53"/>
        <v>9.8783048398960894E-3</v>
      </c>
      <c r="I43" s="5">
        <f t="shared" si="53"/>
        <v>-4.1399755061059183E-4</v>
      </c>
      <c r="J43" s="5">
        <f t="shared" si="53"/>
        <v>-1.2669944514465421E-4</v>
      </c>
      <c r="K43" s="5">
        <f t="shared" si="53"/>
        <v>2.3305292534829271E-5</v>
      </c>
      <c r="L43" s="5">
        <f t="shared" si="53"/>
        <v>7.232313978857536E-5</v>
      </c>
      <c r="M43" s="5">
        <f t="shared" si="53"/>
        <v>3.5022771287034956E-5</v>
      </c>
      <c r="N43" s="5">
        <f t="shared" si="53"/>
        <v>1.5531462110044496E-4</v>
      </c>
      <c r="O43" s="5">
        <f t="shared" si="53"/>
        <v>0</v>
      </c>
      <c r="P43" s="5">
        <f t="shared" si="53"/>
        <v>0</v>
      </c>
      <c r="Q43" s="5">
        <f t="shared" si="53"/>
        <v>0</v>
      </c>
      <c r="S43" s="5">
        <f t="shared" si="41"/>
        <v>-1.0360095535550247</v>
      </c>
      <c r="T43" s="5">
        <f t="shared" si="42"/>
        <v>-0.89336734693877551</v>
      </c>
      <c r="U43" s="5">
        <f t="shared" si="43"/>
        <v>32.588516746411486</v>
      </c>
      <c r="V43" s="5">
        <f t="shared" si="44"/>
        <v>2.2327635327635331</v>
      </c>
      <c r="W43" s="5">
        <f t="shared" si="45"/>
        <v>-1.5907288270027426E-2</v>
      </c>
      <c r="X43" s="5">
        <f t="shared" si="46"/>
        <v>-0.71065239779698208</v>
      </c>
      <c r="Y43" s="5">
        <f t="shared" si="47"/>
        <v>-0.91999380996595481</v>
      </c>
      <c r="Z43" s="5">
        <f t="shared" si="48"/>
        <v>-1.1856866537717601</v>
      </c>
      <c r="AA43" s="5">
        <f t="shared" si="49"/>
        <v>2.6250000000000004</v>
      </c>
      <c r="AB43" s="5">
        <f t="shared" si="50"/>
        <v>-0.53448275862068961</v>
      </c>
      <c r="AC43" s="5">
        <f t="shared" si="51"/>
        <v>2.1666666666666665</v>
      </c>
      <c r="AD43" s="5">
        <f t="shared" si="52"/>
        <v>-1</v>
      </c>
      <c r="AE43" s="5">
        <f t="shared" si="52"/>
        <v>0</v>
      </c>
      <c r="AF43" s="5">
        <f t="shared" si="52"/>
        <v>0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</v>
      </c>
      <c r="M44" s="5">
        <f t="shared" si="53"/>
        <v>2.1618994621626516E-3</v>
      </c>
      <c r="N44" s="5">
        <f t="shared" si="53"/>
        <v>0</v>
      </c>
      <c r="O44" s="5">
        <f t="shared" si="53"/>
        <v>0</v>
      </c>
      <c r="P44" s="5">
        <f t="shared" si="53"/>
        <v>0</v>
      </c>
      <c r="Q44" s="5">
        <f t="shared" si="53"/>
        <v>0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-1</v>
      </c>
      <c r="AD44" s="5">
        <f t="shared" si="52"/>
        <v>0</v>
      </c>
      <c r="AE44" s="5">
        <f t="shared" si="52"/>
        <v>0</v>
      </c>
      <c r="AF44" s="5">
        <f t="shared" si="52"/>
        <v>0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1.0000000000000002</v>
      </c>
      <c r="D49" s="13">
        <f t="shared" ref="D49:Q49" si="57">SUM(D29:D48)</f>
        <v>1</v>
      </c>
      <c r="E49" s="13">
        <f t="shared" si="57"/>
        <v>1.0000000000000002</v>
      </c>
      <c r="F49" s="13">
        <f t="shared" si="57"/>
        <v>1.0000000000000002</v>
      </c>
      <c r="G49" s="13">
        <f t="shared" si="57"/>
        <v>0.99999999999999978</v>
      </c>
      <c r="H49" s="13">
        <f t="shared" si="57"/>
        <v>0.99999999999999978</v>
      </c>
      <c r="I49" s="13">
        <f t="shared" si="57"/>
        <v>0.99999999999999978</v>
      </c>
      <c r="J49" s="13">
        <f t="shared" si="57"/>
        <v>0.99999999999999989</v>
      </c>
      <c r="K49" s="13">
        <f t="shared" si="57"/>
        <v>0.99999999999999967</v>
      </c>
      <c r="L49" s="13">
        <f t="shared" si="57"/>
        <v>1</v>
      </c>
      <c r="M49" s="13">
        <f t="shared" si="57"/>
        <v>1.0000000000000002</v>
      </c>
      <c r="N49" s="13">
        <f t="shared" si="57"/>
        <v>1</v>
      </c>
      <c r="O49" s="13">
        <f t="shared" si="57"/>
        <v>0.99999999999999978</v>
      </c>
      <c r="P49" s="13">
        <f t="shared" si="57"/>
        <v>1.0000000000000007</v>
      </c>
      <c r="Q49" s="13">
        <f t="shared" si="57"/>
        <v>0.99999999999999989</v>
      </c>
      <c r="S49" s="6">
        <f t="shared" si="41"/>
        <v>-0.55696472168968858</v>
      </c>
      <c r="T49" s="7">
        <f t="shared" si="42"/>
        <v>-1.0392817516088468</v>
      </c>
      <c r="U49" s="7">
        <f t="shared" si="43"/>
        <v>-170.07635815836551</v>
      </c>
      <c r="V49" s="7">
        <f t="shared" si="44"/>
        <v>-0.18089054216599099</v>
      </c>
      <c r="W49" s="7">
        <f t="shared" si="45"/>
        <v>0.5370019117235153</v>
      </c>
      <c r="X49" s="7">
        <f t="shared" si="46"/>
        <v>-7.904059734263738</v>
      </c>
      <c r="Y49" s="7">
        <f t="shared" si="47"/>
        <v>-0.73857528207827539</v>
      </c>
      <c r="Z49" s="7">
        <f t="shared" si="48"/>
        <v>9.4872642550964774E-3</v>
      </c>
      <c r="AA49" s="7">
        <f t="shared" si="49"/>
        <v>0.16811418428077413</v>
      </c>
      <c r="AB49" s="7">
        <f t="shared" si="50"/>
        <v>-3.8692048486430208E-2</v>
      </c>
      <c r="AC49" s="7">
        <f t="shared" si="51"/>
        <v>-0.28593044477622398</v>
      </c>
      <c r="AD49" s="7">
        <f t="shared" si="55"/>
        <v>-4.4539570865398954E-2</v>
      </c>
      <c r="AE49" s="7">
        <f t="shared" si="55"/>
        <v>-0.70182137357170482</v>
      </c>
      <c r="AF49" s="7">
        <f t="shared" si="55"/>
        <v>1.0235172846197176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INPUT!B140</f>
        <v>IS_NET_NON_OPER_LOSS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-0.51100000000000001</v>
      </c>
      <c r="J61">
        <v>-5.13</v>
      </c>
      <c r="K61">
        <v>-0.17399999999999999</v>
      </c>
      <c r="L61">
        <v>59.488</v>
      </c>
      <c r="M61">
        <v>-4.5199999999999996</v>
      </c>
      <c r="N61">
        <v>7.6390000000000002</v>
      </c>
      <c r="O61">
        <v>1.794</v>
      </c>
      <c r="P61">
        <v>1.0720000000000001</v>
      </c>
      <c r="Q61">
        <v>-5.6929999999999996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1.6219999999999999</v>
      </c>
      <c r="D63">
        <v>-1.3740000000000001</v>
      </c>
      <c r="E63">
        <v>1.7829999999999999</v>
      </c>
      <c r="F63">
        <v>-2.133</v>
      </c>
      <c r="G63">
        <v>-4.4050000000000002</v>
      </c>
      <c r="H63">
        <v>-5.2060000000000004</v>
      </c>
      <c r="I63">
        <v>-4.8680000000000003</v>
      </c>
      <c r="J63">
        <v>-0.73899999999999999</v>
      </c>
      <c r="K63">
        <v>26.353000000000002</v>
      </c>
      <c r="L63">
        <v>23.143999999999998</v>
      </c>
      <c r="M63">
        <v>24.100999999999999</v>
      </c>
      <c r="N63">
        <v>25.818000000000001</v>
      </c>
      <c r="O63">
        <v>38.158000000000001</v>
      </c>
      <c r="P63">
        <v>34.758000000000003</v>
      </c>
      <c r="Q63">
        <v>41.137999999999998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1711.8</v>
      </c>
      <c r="J65">
        <v>429.3</v>
      </c>
      <c r="K65">
        <v>389.7</v>
      </c>
      <c r="L65">
        <v>442.4</v>
      </c>
      <c r="M65">
        <v>324.5</v>
      </c>
      <c r="N65">
        <v>313.10000000000002</v>
      </c>
      <c r="O65">
        <v>285.3</v>
      </c>
      <c r="P65">
        <v>95</v>
      </c>
      <c r="Q65">
        <v>146.80000000000001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18.309000000000001</v>
      </c>
      <c r="O67">
        <v>22.163</v>
      </c>
      <c r="P67">
        <v>26.472000000000001</v>
      </c>
      <c r="Q67">
        <v>38.253999999999998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-4.7069999999999999</v>
      </c>
      <c r="D69">
        <v>-10.715</v>
      </c>
      <c r="E69">
        <v>-0.754</v>
      </c>
      <c r="F69">
        <v>-3.714</v>
      </c>
      <c r="G69">
        <v>-9.5609999999999999</v>
      </c>
      <c r="H69">
        <v>-5.782</v>
      </c>
      <c r="I69">
        <v>-0.73299999999999998</v>
      </c>
      <c r="J69">
        <v>-2.5629999999999997</v>
      </c>
      <c r="K69">
        <v>-2.1509999999999998</v>
      </c>
      <c r="L69">
        <v>-4.2300000000000004</v>
      </c>
      <c r="M69">
        <v>-3.8149999999999999</v>
      </c>
      <c r="N69">
        <v>-2.4630000000000001</v>
      </c>
      <c r="O69">
        <v>-1.0049999999999999</v>
      </c>
      <c r="P69">
        <v>-0.92400000000000004</v>
      </c>
      <c r="Q69">
        <v>3.496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-1E-3</v>
      </c>
      <c r="L71">
        <v>-6.0000000000000001E-3</v>
      </c>
      <c r="M71">
        <v>-3.4000000000000002E-2</v>
      </c>
      <c r="N71">
        <v>-0.122</v>
      </c>
      <c r="O71">
        <v>-0.33100000000000002</v>
      </c>
      <c r="P71">
        <v>-5.8540000000000001</v>
      </c>
      <c r="Q71">
        <v>-2.4380000000000002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-0.13600000000000001</v>
      </c>
      <c r="N73">
        <v>-0.79300000000000004</v>
      </c>
      <c r="O73">
        <v>-0.52600000000000002</v>
      </c>
      <c r="P73">
        <v>-1.2849999999999999</v>
      </c>
      <c r="Q73">
        <v>0.08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>
        <v>-4.3999999999999997E-2</v>
      </c>
      <c r="K75">
        <v>0.153</v>
      </c>
      <c r="L75">
        <v>0.80300000000000005</v>
      </c>
      <c r="M75">
        <v>2.5649999999999999</v>
      </c>
      <c r="N75">
        <v>7.1890000000000001</v>
      </c>
      <c r="O75">
        <v>1.2230000000000001</v>
      </c>
      <c r="P75">
        <v>0.34899999999999998</v>
      </c>
      <c r="Q75">
        <v>-3.335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-60</v>
      </c>
      <c r="D77">
        <v>-13</v>
      </c>
      <c r="E77">
        <v>-1</v>
      </c>
      <c r="F77">
        <v>-44</v>
      </c>
      <c r="G77">
        <v>-58</v>
      </c>
      <c r="H77">
        <v>-65</v>
      </c>
      <c r="I77">
        <v>-84</v>
      </c>
      <c r="J77">
        <v>-9</v>
      </c>
      <c r="K77">
        <v>-12</v>
      </c>
      <c r="L77">
        <v>-47</v>
      </c>
      <c r="M77">
        <v>124</v>
      </c>
      <c r="N77">
        <v>-25</v>
      </c>
      <c r="O77">
        <v>-16</v>
      </c>
      <c r="P77">
        <v>-22</v>
      </c>
      <c r="Q77">
        <v>-21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1.2989999999999999</v>
      </c>
      <c r="F79">
        <v>1.673</v>
      </c>
      <c r="G79">
        <v>-0.64600000000000002</v>
      </c>
      <c r="H79">
        <v>-0.51900000000000002</v>
      </c>
      <c r="I79">
        <v>-0.58099999999999996</v>
      </c>
      <c r="J79">
        <v>-1.0049999999999999</v>
      </c>
      <c r="K79">
        <v>-0.17199999999999999</v>
      </c>
      <c r="L79">
        <v>-2.5999999999999999E-2</v>
      </c>
      <c r="M79">
        <v>0.32500000000000001</v>
      </c>
      <c r="N79">
        <v>1.2E-2</v>
      </c>
      <c r="O79">
        <v>0.95799999999999996</v>
      </c>
      <c r="P79">
        <v>1.5590000000000002</v>
      </c>
      <c r="Q79">
        <v>-1.1839999999999999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0</v>
      </c>
      <c r="F81">
        <v>-109</v>
      </c>
      <c r="G81">
        <v>-33</v>
      </c>
      <c r="H81">
        <v>-63</v>
      </c>
      <c r="I81">
        <v>-38</v>
      </c>
      <c r="J81">
        <v>3</v>
      </c>
      <c r="K81">
        <v>19</v>
      </c>
      <c r="L81">
        <v>18</v>
      </c>
      <c r="M81">
        <v>9</v>
      </c>
      <c r="N81">
        <v>8</v>
      </c>
      <c r="O81">
        <v>-17</v>
      </c>
      <c r="P81">
        <v>-2</v>
      </c>
      <c r="Q81">
        <v>-5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-19</v>
      </c>
      <c r="G83">
        <v>-89</v>
      </c>
      <c r="H83">
        <v>-121</v>
      </c>
      <c r="I83">
        <v>-53</v>
      </c>
      <c r="J83">
        <v>-5</v>
      </c>
      <c r="K83">
        <v>-8</v>
      </c>
      <c r="L83">
        <v>-4</v>
      </c>
      <c r="M83">
        <v>-10</v>
      </c>
      <c r="N83">
        <v>-17</v>
      </c>
      <c r="O83">
        <v>-7</v>
      </c>
      <c r="P83">
        <v>-30</v>
      </c>
      <c r="Q83">
        <v>3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-0.629</v>
      </c>
      <c r="D85">
        <v>-0.372</v>
      </c>
      <c r="E85">
        <v>0.79900000000000004</v>
      </c>
      <c r="F85">
        <v>-6.3550000000000004</v>
      </c>
      <c r="G85">
        <v>-2.1459999999999999</v>
      </c>
      <c r="H85">
        <v>-1.524</v>
      </c>
      <c r="I85">
        <v>-0.57899999999999996</v>
      </c>
      <c r="J85">
        <v>-0.56999999999999995</v>
      </c>
      <c r="K85">
        <v>0.122</v>
      </c>
      <c r="L85">
        <v>-3.9390000000000001</v>
      </c>
      <c r="M85">
        <v>-0.27</v>
      </c>
      <c r="N85">
        <v>-0.57599999999999996</v>
      </c>
      <c r="O85">
        <v>9.9130000000000003</v>
      </c>
      <c r="P85">
        <v>-1.661</v>
      </c>
      <c r="Q85">
        <v>-0.20399999999999999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-2.758</v>
      </c>
      <c r="D87">
        <v>-1.381</v>
      </c>
      <c r="E87">
        <v>-1.044</v>
      </c>
      <c r="F87">
        <v>3.6550000000000002</v>
      </c>
      <c r="G87">
        <v>51.935000000000002</v>
      </c>
      <c r="H87">
        <v>38.183</v>
      </c>
      <c r="I87">
        <v>31.997</v>
      </c>
      <c r="J87">
        <v>-0.14499999999999999</v>
      </c>
      <c r="K87">
        <v>-0.91600000000000004</v>
      </c>
      <c r="L87">
        <v>-3.4950000000000001</v>
      </c>
      <c r="M87">
        <v>-4.1760000000000002</v>
      </c>
      <c r="N87">
        <v>-3.867</v>
      </c>
      <c r="O87">
        <v>-2.0609999999999999</v>
      </c>
      <c r="P87">
        <v>-1.385</v>
      </c>
      <c r="Q87">
        <v>-3.4990000000000001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5.4429999999999996</v>
      </c>
      <c r="D89">
        <v>-0.19600000000000001</v>
      </c>
      <c r="E89">
        <v>-2.0899999999999998E-2</v>
      </c>
      <c r="F89">
        <v>-0.70199999999999996</v>
      </c>
      <c r="G89">
        <v>-2.2694000000000001</v>
      </c>
      <c r="H89">
        <v>-2.2332999999999998</v>
      </c>
      <c r="I89">
        <v>-0.6462</v>
      </c>
      <c r="J89">
        <v>-5.1700000000000003E-2</v>
      </c>
      <c r="K89">
        <v>9.5999999999999992E-3</v>
      </c>
      <c r="L89">
        <v>3.4799999999999998E-2</v>
      </c>
      <c r="M89">
        <v>1.6199999999999999E-2</v>
      </c>
      <c r="N89">
        <v>5.1299999999999998E-2</v>
      </c>
      <c r="O89">
        <v>0</v>
      </c>
      <c r="P89" t="s">
        <v>73</v>
      </c>
      <c r="Q89" t="s">
        <v>73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 t="s">
        <v>73</v>
      </c>
      <c r="M91">
        <v>1</v>
      </c>
      <c r="N91">
        <v>0</v>
      </c>
      <c r="O91">
        <v>0</v>
      </c>
      <c r="P91">
        <v>0</v>
      </c>
      <c r="Q91">
        <v>0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12.6328125" customWidth="1"/>
    <col min="4" max="17" width="10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IS_OPER_INC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153.48099999999999</v>
      </c>
      <c r="J5" s="2">
        <f t="shared" si="3"/>
        <v>-420.601</v>
      </c>
      <c r="K5" s="2">
        <f t="shared" si="3"/>
        <v>199.554</v>
      </c>
      <c r="L5" s="2">
        <f t="shared" si="3"/>
        <v>319.44400000000002</v>
      </c>
      <c r="M5" s="2">
        <f t="shared" si="3"/>
        <v>387.43200000000002</v>
      </c>
      <c r="N5" s="2">
        <f t="shared" si="3"/>
        <v>446.23399999999998</v>
      </c>
      <c r="O5" s="2">
        <f t="shared" si="3"/>
        <v>460.61099999999999</v>
      </c>
      <c r="P5" s="2">
        <f t="shared" si="3"/>
        <v>458.822</v>
      </c>
      <c r="Q5" s="2">
        <f t="shared" si="3"/>
        <v>444.584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153.48099999999999</v>
      </c>
      <c r="Y5" s="2">
        <f t="shared" ref="Y5:Y25" si="10">J5-I5</f>
        <v>-574.08199999999999</v>
      </c>
      <c r="Z5" s="2">
        <f t="shared" ref="Z5:Z25" si="11">K5-J5</f>
        <v>620.15499999999997</v>
      </c>
      <c r="AA5" s="2">
        <f t="shared" ref="AA5:AA25" si="12">L5-K5</f>
        <v>119.89000000000001</v>
      </c>
      <c r="AB5" s="2">
        <f t="shared" ref="AB5:AB25" si="13">M5-L5</f>
        <v>67.988</v>
      </c>
      <c r="AC5" s="2">
        <f t="shared" ref="AC5:AC25" si="14">N5-M5</f>
        <v>58.801999999999964</v>
      </c>
      <c r="AD5" s="2">
        <f t="shared" ref="AD5:AF20" si="15">O5-N5</f>
        <v>14.37700000000001</v>
      </c>
      <c r="AE5" s="2">
        <f t="shared" si="15"/>
        <v>-1.7889999999999873</v>
      </c>
      <c r="AF5" s="2">
        <f t="shared" si="15"/>
        <v>-14.238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53.103999999999999</v>
      </c>
      <c r="D6" s="2">
        <f t="shared" ref="D6:Q6" si="16">IF(D63="#N/A N/A",0,D63)</f>
        <v>70.406000000000006</v>
      </c>
      <c r="E6" s="2">
        <f t="shared" si="16"/>
        <v>104.714</v>
      </c>
      <c r="F6" s="2">
        <f t="shared" si="16"/>
        <v>142.13200000000001</v>
      </c>
      <c r="G6" s="2">
        <f t="shared" si="16"/>
        <v>150.28</v>
      </c>
      <c r="H6" s="2">
        <f t="shared" si="16"/>
        <v>145.85300000000001</v>
      </c>
      <c r="I6" s="2">
        <f t="shared" si="16"/>
        <v>162.82900000000001</v>
      </c>
      <c r="J6" s="2">
        <f t="shared" si="16"/>
        <v>184.114</v>
      </c>
      <c r="K6" s="2">
        <f t="shared" si="16"/>
        <v>194.78200000000001</v>
      </c>
      <c r="L6" s="2">
        <f t="shared" si="16"/>
        <v>251.40100000000001</v>
      </c>
      <c r="M6" s="2">
        <f t="shared" si="16"/>
        <v>299.84899999999999</v>
      </c>
      <c r="N6" s="2">
        <f t="shared" si="16"/>
        <v>270.84100000000001</v>
      </c>
      <c r="O6" s="2">
        <f t="shared" si="16"/>
        <v>257.40300000000002</v>
      </c>
      <c r="P6" s="2">
        <f t="shared" si="16"/>
        <v>236.381</v>
      </c>
      <c r="Q6" s="2">
        <f t="shared" si="16"/>
        <v>264.75</v>
      </c>
      <c r="S6" s="2">
        <f t="shared" si="4"/>
        <v>17.302000000000007</v>
      </c>
      <c r="T6" s="2">
        <f t="shared" si="5"/>
        <v>34.307999999999993</v>
      </c>
      <c r="U6" s="2">
        <f t="shared" si="6"/>
        <v>37.418000000000006</v>
      </c>
      <c r="V6" s="2">
        <f t="shared" si="7"/>
        <v>8.1479999999999961</v>
      </c>
      <c r="W6" s="2">
        <f t="shared" si="8"/>
        <v>-4.4269999999999925</v>
      </c>
      <c r="X6" s="2">
        <f t="shared" si="9"/>
        <v>16.975999999999999</v>
      </c>
      <c r="Y6" s="2">
        <f t="shared" si="10"/>
        <v>21.284999999999997</v>
      </c>
      <c r="Z6" s="2">
        <f t="shared" si="11"/>
        <v>10.668000000000006</v>
      </c>
      <c r="AA6" s="2">
        <f t="shared" si="12"/>
        <v>56.619</v>
      </c>
      <c r="AB6" s="2">
        <f t="shared" si="13"/>
        <v>48.447999999999979</v>
      </c>
      <c r="AC6" s="2">
        <f t="shared" si="14"/>
        <v>-29.007999999999981</v>
      </c>
      <c r="AD6" s="2">
        <f t="shared" si="15"/>
        <v>-13.437999999999988</v>
      </c>
      <c r="AE6" s="2">
        <f t="shared" si="15"/>
        <v>-21.02200000000002</v>
      </c>
      <c r="AF6" s="2">
        <f t="shared" si="15"/>
        <v>28.369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324.89999999999998</v>
      </c>
      <c r="J7" s="2">
        <f t="shared" si="17"/>
        <v>-31.9</v>
      </c>
      <c r="K7" s="2">
        <f t="shared" si="17"/>
        <v>352.7</v>
      </c>
      <c r="L7" s="2">
        <f t="shared" si="17"/>
        <v>470.7</v>
      </c>
      <c r="M7" s="2">
        <f t="shared" si="17"/>
        <v>510.6</v>
      </c>
      <c r="N7" s="2">
        <f t="shared" si="17"/>
        <v>508.6</v>
      </c>
      <c r="O7" s="2">
        <f t="shared" si="17"/>
        <v>673</v>
      </c>
      <c r="P7" s="2">
        <f t="shared" si="17"/>
        <v>742</v>
      </c>
      <c r="Q7" s="2">
        <f t="shared" si="17"/>
        <v>819.2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324.89999999999998</v>
      </c>
      <c r="Y7" s="2">
        <f t="shared" si="10"/>
        <v>-356.79999999999995</v>
      </c>
      <c r="Z7" s="2">
        <f t="shared" si="11"/>
        <v>384.59999999999997</v>
      </c>
      <c r="AA7" s="2">
        <f t="shared" si="12"/>
        <v>118</v>
      </c>
      <c r="AB7" s="2">
        <f t="shared" si="13"/>
        <v>39.900000000000034</v>
      </c>
      <c r="AC7" s="2">
        <f t="shared" si="14"/>
        <v>-2</v>
      </c>
      <c r="AD7" s="2">
        <f t="shared" si="15"/>
        <v>164.39999999999998</v>
      </c>
      <c r="AE7" s="2">
        <f t="shared" si="15"/>
        <v>69</v>
      </c>
      <c r="AF7" s="2">
        <f t="shared" si="15"/>
        <v>77.200000000000045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450.53199999999998</v>
      </c>
      <c r="O8" s="2">
        <f t="shared" si="18"/>
        <v>422.43900000000002</v>
      </c>
      <c r="P8" s="2">
        <f t="shared" si="18"/>
        <v>456.18</v>
      </c>
      <c r="Q8" s="2">
        <f t="shared" si="18"/>
        <v>187.34299999999999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450.53199999999998</v>
      </c>
      <c r="AD8" s="2">
        <f t="shared" si="15"/>
        <v>-28.092999999999961</v>
      </c>
      <c r="AE8" s="2">
        <f t="shared" si="15"/>
        <v>33.740999999999985</v>
      </c>
      <c r="AF8" s="2">
        <f t="shared" si="15"/>
        <v>-268.83699999999999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39.752000000000002</v>
      </c>
      <c r="D9" s="2">
        <f t="shared" ref="D9:Q9" si="19">IF(D69="#N/A N/A",0,D69)</f>
        <v>47.976999999999997</v>
      </c>
      <c r="E9" s="2">
        <f t="shared" si="19"/>
        <v>60.209000000000003</v>
      </c>
      <c r="F9" s="2">
        <f t="shared" si="19"/>
        <v>13.103999999999999</v>
      </c>
      <c r="G9" s="2">
        <f t="shared" si="19"/>
        <v>30.895</v>
      </c>
      <c r="H9" s="2">
        <f t="shared" si="19"/>
        <v>62.097999999999999</v>
      </c>
      <c r="I9" s="2">
        <f t="shared" si="19"/>
        <v>59.466999999999999</v>
      </c>
      <c r="J9" s="2">
        <f t="shared" si="19"/>
        <v>84.707999999999998</v>
      </c>
      <c r="K9" s="2">
        <f t="shared" si="19"/>
        <v>105.52500000000001</v>
      </c>
      <c r="L9" s="2">
        <f t="shared" si="19"/>
        <v>113.508</v>
      </c>
      <c r="M9" s="2">
        <f t="shared" si="19"/>
        <v>128.02199999999999</v>
      </c>
      <c r="N9" s="2">
        <f t="shared" si="19"/>
        <v>40.734999999999999</v>
      </c>
      <c r="O9" s="2">
        <f t="shared" si="19"/>
        <v>92.49</v>
      </c>
      <c r="P9" s="2">
        <f t="shared" si="19"/>
        <v>75.387</v>
      </c>
      <c r="Q9" s="2">
        <f t="shared" si="19"/>
        <v>7.218</v>
      </c>
      <c r="S9" s="2">
        <f t="shared" si="4"/>
        <v>8.2249999999999943</v>
      </c>
      <c r="T9" s="2">
        <f t="shared" si="5"/>
        <v>12.232000000000006</v>
      </c>
      <c r="U9" s="2">
        <f t="shared" si="6"/>
        <v>-47.105000000000004</v>
      </c>
      <c r="V9" s="2">
        <f t="shared" si="7"/>
        <v>17.791</v>
      </c>
      <c r="W9" s="2">
        <f t="shared" si="8"/>
        <v>31.202999999999999</v>
      </c>
      <c r="X9" s="2">
        <f t="shared" si="9"/>
        <v>-2.6310000000000002</v>
      </c>
      <c r="Y9" s="2">
        <f t="shared" si="10"/>
        <v>25.241</v>
      </c>
      <c r="Z9" s="2">
        <f t="shared" si="11"/>
        <v>20.817000000000007</v>
      </c>
      <c r="AA9" s="2">
        <f t="shared" si="12"/>
        <v>7.9829999999999899</v>
      </c>
      <c r="AB9" s="2">
        <f t="shared" si="13"/>
        <v>14.513999999999996</v>
      </c>
      <c r="AC9" s="2">
        <f t="shared" si="14"/>
        <v>-87.286999999999992</v>
      </c>
      <c r="AD9" s="2">
        <f t="shared" si="15"/>
        <v>51.754999999999995</v>
      </c>
      <c r="AE9" s="2">
        <f t="shared" si="15"/>
        <v>-17.102999999999994</v>
      </c>
      <c r="AF9" s="2">
        <f t="shared" si="15"/>
        <v>-68.168999999999997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-30.506</v>
      </c>
      <c r="L10" s="2">
        <f t="shared" si="20"/>
        <v>-23.466999999999999</v>
      </c>
      <c r="M10" s="2">
        <f t="shared" si="20"/>
        <v>-90.346999999999994</v>
      </c>
      <c r="N10" s="2">
        <f t="shared" si="20"/>
        <v>-63.048000000000002</v>
      </c>
      <c r="O10" s="2">
        <f t="shared" si="20"/>
        <v>12.478</v>
      </c>
      <c r="P10" s="2">
        <f t="shared" si="20"/>
        <v>53.186</v>
      </c>
      <c r="Q10" s="2">
        <f t="shared" si="20"/>
        <v>-39.340000000000003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-30.506</v>
      </c>
      <c r="AA10" s="2">
        <f t="shared" si="12"/>
        <v>7.0390000000000015</v>
      </c>
      <c r="AB10" s="2">
        <f t="shared" si="13"/>
        <v>-66.88</v>
      </c>
      <c r="AC10" s="2">
        <f t="shared" si="14"/>
        <v>27.298999999999992</v>
      </c>
      <c r="AD10" s="2">
        <f t="shared" si="15"/>
        <v>75.525999999999996</v>
      </c>
      <c r="AE10" s="2">
        <f t="shared" si="15"/>
        <v>40.707999999999998</v>
      </c>
      <c r="AF10" s="2">
        <f t="shared" si="15"/>
        <v>-92.52600000000001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-328.91800000000001</v>
      </c>
      <c r="N11" s="2">
        <f t="shared" si="21"/>
        <v>108.15600000000001</v>
      </c>
      <c r="O11" s="2">
        <f t="shared" si="21"/>
        <v>82.92</v>
      </c>
      <c r="P11" s="2">
        <f t="shared" si="21"/>
        <v>-189.44800000000001</v>
      </c>
      <c r="Q11" s="2">
        <f t="shared" si="21"/>
        <v>122.46599999999999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-328.91800000000001</v>
      </c>
      <c r="AC11" s="2">
        <f t="shared" si="14"/>
        <v>437.07400000000001</v>
      </c>
      <c r="AD11" s="2">
        <f t="shared" si="15"/>
        <v>-25.236000000000004</v>
      </c>
      <c r="AE11" s="2">
        <f t="shared" si="15"/>
        <v>-272.36799999999999</v>
      </c>
      <c r="AF11" s="2">
        <f t="shared" si="15"/>
        <v>311.91399999999999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-8.8460000000000001</v>
      </c>
      <c r="K12" s="2">
        <f t="shared" si="22"/>
        <v>-9.157</v>
      </c>
      <c r="L12" s="2">
        <f t="shared" si="22"/>
        <v>-15.714</v>
      </c>
      <c r="M12" s="2">
        <f t="shared" si="22"/>
        <v>-33.619</v>
      </c>
      <c r="N12" s="2">
        <f t="shared" si="22"/>
        <v>-172.21799999999999</v>
      </c>
      <c r="O12" s="2">
        <f t="shared" si="22"/>
        <v>-479.19499999999999</v>
      </c>
      <c r="P12" s="2">
        <f t="shared" si="22"/>
        <v>-507.66</v>
      </c>
      <c r="Q12" s="2">
        <f t="shared" si="22"/>
        <v>-444.31599999999997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-8.8460000000000001</v>
      </c>
      <c r="Z12" s="2">
        <f t="shared" si="11"/>
        <v>-0.31099999999999994</v>
      </c>
      <c r="AA12" s="2">
        <f t="shared" si="12"/>
        <v>-6.5570000000000004</v>
      </c>
      <c r="AB12" s="2">
        <f t="shared" si="13"/>
        <v>-17.905000000000001</v>
      </c>
      <c r="AC12" s="2">
        <f t="shared" si="14"/>
        <v>-138.59899999999999</v>
      </c>
      <c r="AD12" s="2">
        <f t="shared" si="15"/>
        <v>-306.97699999999998</v>
      </c>
      <c r="AE12" s="2">
        <f t="shared" si="15"/>
        <v>-28.465000000000032</v>
      </c>
      <c r="AF12" s="2">
        <f t="shared" si="15"/>
        <v>63.344000000000051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1582</v>
      </c>
      <c r="D13" s="2">
        <f t="shared" ref="D13:Q13" si="23">IF(D77="#N/A N/A",0,D77)</f>
        <v>1467</v>
      </c>
      <c r="E13" s="2">
        <f t="shared" si="23"/>
        <v>1944</v>
      </c>
      <c r="F13" s="2">
        <f t="shared" si="23"/>
        <v>2179</v>
      </c>
      <c r="G13" s="2">
        <f t="shared" si="23"/>
        <v>2625</v>
      </c>
      <c r="H13" s="2">
        <f t="shared" si="23"/>
        <v>3113</v>
      </c>
      <c r="I13" s="2">
        <f t="shared" si="23"/>
        <v>3653</v>
      </c>
      <c r="J13" s="2">
        <f t="shared" si="23"/>
        <v>3675</v>
      </c>
      <c r="K13" s="2">
        <f t="shared" si="23"/>
        <v>3945</v>
      </c>
      <c r="L13" s="2">
        <f t="shared" si="23"/>
        <v>3826</v>
      </c>
      <c r="M13" s="2">
        <f t="shared" si="23"/>
        <v>833</v>
      </c>
      <c r="N13" s="2">
        <f t="shared" si="23"/>
        <v>3689</v>
      </c>
      <c r="O13" s="2">
        <f t="shared" si="23"/>
        <v>3889</v>
      </c>
      <c r="P13" s="2">
        <f t="shared" si="23"/>
        <v>4178</v>
      </c>
      <c r="Q13" s="2">
        <f t="shared" si="23"/>
        <v>4309</v>
      </c>
      <c r="S13" s="2">
        <f t="shared" si="4"/>
        <v>-115</v>
      </c>
      <c r="T13" s="2">
        <f t="shared" si="5"/>
        <v>477</v>
      </c>
      <c r="U13" s="2">
        <f t="shared" si="6"/>
        <v>235</v>
      </c>
      <c r="V13" s="2">
        <f t="shared" si="7"/>
        <v>446</v>
      </c>
      <c r="W13" s="2">
        <f t="shared" si="8"/>
        <v>488</v>
      </c>
      <c r="X13" s="2">
        <f t="shared" si="9"/>
        <v>540</v>
      </c>
      <c r="Y13" s="2">
        <f t="shared" si="10"/>
        <v>22</v>
      </c>
      <c r="Z13" s="2">
        <f t="shared" si="11"/>
        <v>270</v>
      </c>
      <c r="AA13" s="2">
        <f t="shared" si="12"/>
        <v>-119</v>
      </c>
      <c r="AB13" s="2">
        <f t="shared" si="13"/>
        <v>-2993</v>
      </c>
      <c r="AC13" s="2">
        <f t="shared" si="14"/>
        <v>2856</v>
      </c>
      <c r="AD13" s="2">
        <f t="shared" si="15"/>
        <v>200</v>
      </c>
      <c r="AE13" s="2">
        <f t="shared" si="15"/>
        <v>289</v>
      </c>
      <c r="AF13" s="2">
        <f t="shared" si="15"/>
        <v>131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6.5979999999999999</v>
      </c>
      <c r="F14" s="2">
        <f t="shared" si="24"/>
        <v>5.5600000000000005</v>
      </c>
      <c r="G14" s="2">
        <f t="shared" si="24"/>
        <v>22.94</v>
      </c>
      <c r="H14" s="2">
        <f t="shared" si="24"/>
        <v>70.522999999999996</v>
      </c>
      <c r="I14" s="2">
        <f t="shared" si="24"/>
        <v>52.973999999999997</v>
      </c>
      <c r="J14" s="2">
        <f t="shared" si="24"/>
        <v>39.084000000000003</v>
      </c>
      <c r="K14" s="2">
        <f t="shared" si="24"/>
        <v>46.912999999999997</v>
      </c>
      <c r="L14" s="2">
        <f t="shared" si="24"/>
        <v>58.981999999999999</v>
      </c>
      <c r="M14" s="2">
        <f t="shared" si="24"/>
        <v>65.62</v>
      </c>
      <c r="N14" s="2">
        <f t="shared" si="24"/>
        <v>64.685000000000002</v>
      </c>
      <c r="O14" s="2">
        <f t="shared" si="24"/>
        <v>69.361999999999995</v>
      </c>
      <c r="P14" s="2">
        <f t="shared" si="24"/>
        <v>75.230999999999995</v>
      </c>
      <c r="Q14" s="2">
        <f t="shared" si="24"/>
        <v>82.793000000000006</v>
      </c>
      <c r="S14" s="2">
        <f t="shared" si="4"/>
        <v>0</v>
      </c>
      <c r="T14" s="2">
        <f t="shared" si="5"/>
        <v>6.5979999999999999</v>
      </c>
      <c r="U14" s="2">
        <f t="shared" si="6"/>
        <v>-1.0379999999999994</v>
      </c>
      <c r="V14" s="2">
        <f t="shared" si="7"/>
        <v>17.380000000000003</v>
      </c>
      <c r="W14" s="2">
        <f t="shared" si="8"/>
        <v>47.582999999999998</v>
      </c>
      <c r="X14" s="2">
        <f t="shared" si="9"/>
        <v>-17.548999999999999</v>
      </c>
      <c r="Y14" s="2">
        <f t="shared" si="10"/>
        <v>-13.889999999999993</v>
      </c>
      <c r="Z14" s="2">
        <f t="shared" si="11"/>
        <v>7.8289999999999935</v>
      </c>
      <c r="AA14" s="2">
        <f t="shared" si="12"/>
        <v>12.069000000000003</v>
      </c>
      <c r="AB14" s="2">
        <f t="shared" si="13"/>
        <v>6.6380000000000052</v>
      </c>
      <c r="AC14" s="2">
        <f t="shared" si="14"/>
        <v>-0.93500000000000227</v>
      </c>
      <c r="AD14" s="2">
        <f t="shared" si="15"/>
        <v>4.6769999999999925</v>
      </c>
      <c r="AE14" s="2">
        <f t="shared" si="15"/>
        <v>5.8689999999999998</v>
      </c>
      <c r="AF14" s="2">
        <f t="shared" si="15"/>
        <v>7.5620000000000118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-357</v>
      </c>
      <c r="F15" s="2">
        <f t="shared" si="25"/>
        <v>345</v>
      </c>
      <c r="G15" s="2">
        <f t="shared" si="25"/>
        <v>146</v>
      </c>
      <c r="H15" s="2">
        <f t="shared" si="25"/>
        <v>294</v>
      </c>
      <c r="I15" s="2">
        <f t="shared" si="25"/>
        <v>538</v>
      </c>
      <c r="J15" s="2">
        <f t="shared" si="25"/>
        <v>536</v>
      </c>
      <c r="K15" s="2">
        <f t="shared" si="25"/>
        <v>609</v>
      </c>
      <c r="L15" s="2">
        <f t="shared" si="25"/>
        <v>587</v>
      </c>
      <c r="M15" s="2">
        <f t="shared" si="25"/>
        <v>299</v>
      </c>
      <c r="N15" s="2">
        <f t="shared" si="25"/>
        <v>308</v>
      </c>
      <c r="O15" s="2">
        <f t="shared" si="25"/>
        <v>-794</v>
      </c>
      <c r="P15" s="2">
        <f t="shared" si="25"/>
        <v>310</v>
      </c>
      <c r="Q15" s="2">
        <f t="shared" si="25"/>
        <v>28</v>
      </c>
      <c r="S15" s="2">
        <f t="shared" si="4"/>
        <v>0</v>
      </c>
      <c r="T15" s="2">
        <f t="shared" si="5"/>
        <v>-357</v>
      </c>
      <c r="U15" s="2">
        <f t="shared" si="6"/>
        <v>702</v>
      </c>
      <c r="V15" s="2">
        <f t="shared" si="7"/>
        <v>-199</v>
      </c>
      <c r="W15" s="2">
        <f t="shared" si="8"/>
        <v>148</v>
      </c>
      <c r="X15" s="2">
        <f t="shared" si="9"/>
        <v>244</v>
      </c>
      <c r="Y15" s="2">
        <f t="shared" si="10"/>
        <v>-2</v>
      </c>
      <c r="Z15" s="2">
        <f t="shared" si="11"/>
        <v>73</v>
      </c>
      <c r="AA15" s="2">
        <f t="shared" si="12"/>
        <v>-22</v>
      </c>
      <c r="AB15" s="2">
        <f t="shared" si="13"/>
        <v>-288</v>
      </c>
      <c r="AC15" s="2">
        <f t="shared" si="14"/>
        <v>9</v>
      </c>
      <c r="AD15" s="2">
        <f t="shared" si="15"/>
        <v>-1102</v>
      </c>
      <c r="AE15" s="2">
        <f t="shared" si="15"/>
        <v>1104</v>
      </c>
      <c r="AF15" s="2">
        <f t="shared" si="15"/>
        <v>-282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486</v>
      </c>
      <c r="G16" s="2">
        <f t="shared" si="26"/>
        <v>497</v>
      </c>
      <c r="H16" s="2">
        <f t="shared" si="26"/>
        <v>572</v>
      </c>
      <c r="I16" s="2">
        <f t="shared" si="26"/>
        <v>673</v>
      </c>
      <c r="J16" s="2">
        <f t="shared" si="26"/>
        <v>776</v>
      </c>
      <c r="K16" s="2">
        <f t="shared" si="26"/>
        <v>867</v>
      </c>
      <c r="L16" s="2">
        <f t="shared" si="26"/>
        <v>947</v>
      </c>
      <c r="M16" s="2">
        <f t="shared" si="26"/>
        <v>299</v>
      </c>
      <c r="N16" s="2">
        <f t="shared" si="26"/>
        <v>423</v>
      </c>
      <c r="O16" s="2">
        <f t="shared" si="26"/>
        <v>164</v>
      </c>
      <c r="P16" s="2">
        <f t="shared" si="26"/>
        <v>298</v>
      </c>
      <c r="Q16" s="2">
        <f t="shared" si="26"/>
        <v>417</v>
      </c>
      <c r="S16" s="2">
        <f t="shared" si="4"/>
        <v>0</v>
      </c>
      <c r="T16" s="2">
        <f t="shared" si="5"/>
        <v>0</v>
      </c>
      <c r="U16" s="2">
        <f t="shared" si="6"/>
        <v>486</v>
      </c>
      <c r="V16" s="2">
        <f t="shared" si="7"/>
        <v>11</v>
      </c>
      <c r="W16" s="2">
        <f t="shared" si="8"/>
        <v>75</v>
      </c>
      <c r="X16" s="2">
        <f t="shared" si="9"/>
        <v>101</v>
      </c>
      <c r="Y16" s="2">
        <f t="shared" si="10"/>
        <v>103</v>
      </c>
      <c r="Z16" s="2">
        <f t="shared" si="11"/>
        <v>91</v>
      </c>
      <c r="AA16" s="2">
        <f t="shared" si="12"/>
        <v>80</v>
      </c>
      <c r="AB16" s="2">
        <f t="shared" si="13"/>
        <v>-648</v>
      </c>
      <c r="AC16" s="2">
        <f t="shared" si="14"/>
        <v>124</v>
      </c>
      <c r="AD16" s="2">
        <f t="shared" si="15"/>
        <v>-259</v>
      </c>
      <c r="AE16" s="2">
        <f t="shared" si="15"/>
        <v>134</v>
      </c>
      <c r="AF16" s="2">
        <f t="shared" si="15"/>
        <v>119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38.54</v>
      </c>
      <c r="D17" s="2">
        <f t="shared" ref="D17:Q17" si="27">IF(D85="#N/A N/A",0,D85)</f>
        <v>60.963999999999999</v>
      </c>
      <c r="E17" s="2">
        <f t="shared" si="27"/>
        <v>68.466999999999999</v>
      </c>
      <c r="F17" s="2">
        <f t="shared" si="27"/>
        <v>84.353999999999999</v>
      </c>
      <c r="G17" s="2">
        <f t="shared" si="27"/>
        <v>90.65</v>
      </c>
      <c r="H17" s="2">
        <f t="shared" si="27"/>
        <v>113.70399999999999</v>
      </c>
      <c r="I17" s="2">
        <f t="shared" si="27"/>
        <v>153.358</v>
      </c>
      <c r="J17" s="2">
        <f t="shared" si="27"/>
        <v>179.07900000000001</v>
      </c>
      <c r="K17" s="2">
        <f t="shared" si="27"/>
        <v>215.14</v>
      </c>
      <c r="L17" s="2">
        <f t="shared" si="27"/>
        <v>227.35400000000001</v>
      </c>
      <c r="M17" s="2">
        <f t="shared" si="27"/>
        <v>170.988</v>
      </c>
      <c r="N17" s="2">
        <f t="shared" si="27"/>
        <v>22.242999999999999</v>
      </c>
      <c r="O17" s="2">
        <f t="shared" si="27"/>
        <v>94.816000000000003</v>
      </c>
      <c r="P17" s="2">
        <f t="shared" si="27"/>
        <v>84.885999999999996</v>
      </c>
      <c r="Q17" s="2">
        <f t="shared" si="27"/>
        <v>90.962999999999994</v>
      </c>
      <c r="S17" s="2">
        <f t="shared" si="4"/>
        <v>22.423999999999999</v>
      </c>
      <c r="T17" s="2">
        <f t="shared" si="5"/>
        <v>7.5030000000000001</v>
      </c>
      <c r="U17" s="2">
        <f t="shared" si="6"/>
        <v>15.887</v>
      </c>
      <c r="V17" s="2">
        <f t="shared" si="7"/>
        <v>6.2960000000000065</v>
      </c>
      <c r="W17" s="2">
        <f t="shared" si="8"/>
        <v>23.053999999999988</v>
      </c>
      <c r="X17" s="2">
        <f t="shared" si="9"/>
        <v>39.654000000000011</v>
      </c>
      <c r="Y17" s="2">
        <f t="shared" si="10"/>
        <v>25.721000000000004</v>
      </c>
      <c r="Z17" s="2">
        <f t="shared" si="11"/>
        <v>36.060999999999979</v>
      </c>
      <c r="AA17" s="2">
        <f t="shared" si="12"/>
        <v>12.214000000000027</v>
      </c>
      <c r="AB17" s="2">
        <f t="shared" si="13"/>
        <v>-56.366000000000014</v>
      </c>
      <c r="AC17" s="2">
        <f t="shared" si="14"/>
        <v>-148.745</v>
      </c>
      <c r="AD17" s="2">
        <f t="shared" si="15"/>
        <v>72.573000000000008</v>
      </c>
      <c r="AE17" s="2">
        <f t="shared" si="15"/>
        <v>-9.9300000000000068</v>
      </c>
      <c r="AF17" s="2">
        <f t="shared" si="15"/>
        <v>6.0769999999999982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64.680999999999997</v>
      </c>
      <c r="D18" s="2">
        <f t="shared" ref="D18:Q18" si="28">IF(D87="#N/A N/A",0,D87)</f>
        <v>57.042000000000002</v>
      </c>
      <c r="E18" s="2">
        <f t="shared" si="28"/>
        <v>63.045999999999999</v>
      </c>
      <c r="F18" s="2">
        <f t="shared" si="28"/>
        <v>63.274000000000001</v>
      </c>
      <c r="G18" s="2">
        <f t="shared" si="28"/>
        <v>55.968000000000004</v>
      </c>
      <c r="H18" s="2">
        <f t="shared" si="28"/>
        <v>43.091999999999999</v>
      </c>
      <c r="I18" s="2">
        <f t="shared" si="28"/>
        <v>81.036000000000001</v>
      </c>
      <c r="J18" s="2">
        <f t="shared" si="28"/>
        <v>88.588999999999999</v>
      </c>
      <c r="K18" s="2">
        <f t="shared" si="28"/>
        <v>107.40600000000001</v>
      </c>
      <c r="L18" s="2">
        <f t="shared" si="28"/>
        <v>122.401</v>
      </c>
      <c r="M18" s="2">
        <f t="shared" si="28"/>
        <v>127.575</v>
      </c>
      <c r="N18" s="2">
        <f t="shared" si="28"/>
        <v>185.155</v>
      </c>
      <c r="O18" s="2">
        <f t="shared" si="28"/>
        <v>225.30799999999999</v>
      </c>
      <c r="P18" s="2">
        <f t="shared" si="28"/>
        <v>259.83199999999999</v>
      </c>
      <c r="Q18" s="2">
        <f t="shared" si="28"/>
        <v>286.60300000000001</v>
      </c>
      <c r="S18" s="2">
        <f t="shared" si="4"/>
        <v>-7.6389999999999958</v>
      </c>
      <c r="T18" s="2">
        <f t="shared" si="5"/>
        <v>6.0039999999999978</v>
      </c>
      <c r="U18" s="2">
        <f t="shared" si="6"/>
        <v>0.22800000000000153</v>
      </c>
      <c r="V18" s="2">
        <f t="shared" si="7"/>
        <v>-7.3059999999999974</v>
      </c>
      <c r="W18" s="2">
        <f t="shared" si="8"/>
        <v>-12.876000000000005</v>
      </c>
      <c r="X18" s="2">
        <f t="shared" si="9"/>
        <v>37.944000000000003</v>
      </c>
      <c r="Y18" s="2">
        <f t="shared" si="10"/>
        <v>7.5529999999999973</v>
      </c>
      <c r="Z18" s="2">
        <f t="shared" si="11"/>
        <v>18.817000000000007</v>
      </c>
      <c r="AA18" s="2">
        <f t="shared" si="12"/>
        <v>14.99499999999999</v>
      </c>
      <c r="AB18" s="2">
        <f t="shared" si="13"/>
        <v>5.1740000000000066</v>
      </c>
      <c r="AC18" s="2">
        <f t="shared" si="14"/>
        <v>57.58</v>
      </c>
      <c r="AD18" s="2">
        <f t="shared" si="15"/>
        <v>40.152999999999992</v>
      </c>
      <c r="AE18" s="2">
        <f t="shared" si="15"/>
        <v>34.524000000000001</v>
      </c>
      <c r="AF18" s="2">
        <f t="shared" si="15"/>
        <v>26.771000000000015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-3.6150000000000002</v>
      </c>
      <c r="D19" s="2">
        <f t="shared" ref="D19:Q19" si="29">IF(D89="#N/A N/A",0,D89)</f>
        <v>7.3380000000000001</v>
      </c>
      <c r="E19" s="2">
        <f t="shared" si="29"/>
        <v>11.7995</v>
      </c>
      <c r="F19" s="2">
        <f t="shared" si="29"/>
        <v>10.191000000000001</v>
      </c>
      <c r="G19" s="2">
        <f t="shared" si="29"/>
        <v>16.148</v>
      </c>
      <c r="H19" s="2">
        <f t="shared" si="29"/>
        <v>16.126999999999999</v>
      </c>
      <c r="I19" s="2">
        <f t="shared" si="29"/>
        <v>18.609200000000001</v>
      </c>
      <c r="J19" s="2">
        <f t="shared" si="29"/>
        <v>22.020800000000001</v>
      </c>
      <c r="K19" s="2">
        <f t="shared" si="29"/>
        <v>29.398099999999999</v>
      </c>
      <c r="L19" s="2">
        <f t="shared" si="29"/>
        <v>38.508099999999999</v>
      </c>
      <c r="M19" s="2">
        <f t="shared" si="29"/>
        <v>43.191800000000001</v>
      </c>
      <c r="N19" s="2">
        <f t="shared" si="29"/>
        <v>52.610100000000003</v>
      </c>
      <c r="O19" s="2">
        <f t="shared" si="29"/>
        <v>63.014099999999999</v>
      </c>
      <c r="P19" s="2">
        <f t="shared" si="29"/>
        <v>67.294600000000003</v>
      </c>
      <c r="Q19" s="2">
        <f t="shared" si="29"/>
        <v>77.858000000000004</v>
      </c>
      <c r="S19" s="2">
        <f t="shared" si="4"/>
        <v>10.952999999999999</v>
      </c>
      <c r="T19" s="2">
        <f t="shared" si="5"/>
        <v>4.4615</v>
      </c>
      <c r="U19" s="2">
        <f t="shared" si="6"/>
        <v>-1.6084999999999994</v>
      </c>
      <c r="V19" s="2">
        <f t="shared" si="7"/>
        <v>5.956999999999999</v>
      </c>
      <c r="W19" s="2">
        <f t="shared" si="8"/>
        <v>-2.1000000000000796E-2</v>
      </c>
      <c r="X19" s="2">
        <f t="shared" si="9"/>
        <v>2.4822000000000024</v>
      </c>
      <c r="Y19" s="2">
        <f t="shared" si="10"/>
        <v>3.4116</v>
      </c>
      <c r="Z19" s="2">
        <f t="shared" si="11"/>
        <v>7.3772999999999982</v>
      </c>
      <c r="AA19" s="2">
        <f t="shared" si="12"/>
        <v>9.11</v>
      </c>
      <c r="AB19" s="2">
        <f t="shared" si="13"/>
        <v>4.6837000000000018</v>
      </c>
      <c r="AC19" s="2">
        <f t="shared" si="14"/>
        <v>9.4183000000000021</v>
      </c>
      <c r="AD19" s="2">
        <f t="shared" si="15"/>
        <v>10.403999999999996</v>
      </c>
      <c r="AE19" s="2">
        <f t="shared" si="15"/>
        <v>4.2805000000000035</v>
      </c>
      <c r="AF19" s="2">
        <f t="shared" si="15"/>
        <v>10.563400000000001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329</v>
      </c>
      <c r="M20" s="2">
        <f t="shared" si="30"/>
        <v>299</v>
      </c>
      <c r="N20" s="2">
        <f t="shared" si="30"/>
        <v>281</v>
      </c>
      <c r="O20" s="2">
        <f t="shared" si="30"/>
        <v>183</v>
      </c>
      <c r="P20" s="2">
        <f t="shared" si="30"/>
        <v>240</v>
      </c>
      <c r="Q20" s="2">
        <f t="shared" si="30"/>
        <v>227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329</v>
      </c>
      <c r="AB20" s="2">
        <f t="shared" si="13"/>
        <v>-30</v>
      </c>
      <c r="AC20" s="2">
        <f t="shared" si="14"/>
        <v>-18</v>
      </c>
      <c r="AD20" s="2">
        <f t="shared" si="15"/>
        <v>-98</v>
      </c>
      <c r="AE20" s="2">
        <f t="shared" si="15"/>
        <v>57</v>
      </c>
      <c r="AF20" s="2">
        <f t="shared" si="15"/>
        <v>-13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1774.462</v>
      </c>
      <c r="D25" s="19">
        <f t="shared" ref="D25:Q25" si="36">SUM(D5:D24)</f>
        <v>1710.7269999999999</v>
      </c>
      <c r="E25" s="19">
        <f t="shared" si="36"/>
        <v>1901.8335</v>
      </c>
      <c r="F25" s="19">
        <f t="shared" si="36"/>
        <v>3328.6149999999993</v>
      </c>
      <c r="G25" s="19">
        <f t="shared" si="36"/>
        <v>3634.8810000000003</v>
      </c>
      <c r="H25" s="19">
        <f t="shared" si="36"/>
        <v>4430.3969999999999</v>
      </c>
      <c r="I25" s="19">
        <f t="shared" si="36"/>
        <v>5870.6541999999999</v>
      </c>
      <c r="J25" s="19">
        <f t="shared" si="36"/>
        <v>5123.2477999999992</v>
      </c>
      <c r="K25" s="19">
        <f t="shared" si="36"/>
        <v>6632.7551000000003</v>
      </c>
      <c r="L25" s="19">
        <f t="shared" si="36"/>
        <v>7252.1171000000004</v>
      </c>
      <c r="M25" s="19">
        <f t="shared" si="36"/>
        <v>3010.3937999999994</v>
      </c>
      <c r="N25" s="19">
        <f t="shared" si="36"/>
        <v>6615.5251000000007</v>
      </c>
      <c r="O25" s="19">
        <f t="shared" si="36"/>
        <v>5416.6461000000008</v>
      </c>
      <c r="P25" s="19">
        <f t="shared" si="36"/>
        <v>6838.0916000000007</v>
      </c>
      <c r="Q25" s="19">
        <f t="shared" si="36"/>
        <v>6881.1220000000003</v>
      </c>
      <c r="S25" s="4">
        <f t="shared" si="4"/>
        <v>-63.735000000000127</v>
      </c>
      <c r="T25" s="4">
        <f t="shared" si="5"/>
        <v>191.1065000000001</v>
      </c>
      <c r="U25" s="4">
        <f t="shared" si="6"/>
        <v>1426.7814999999994</v>
      </c>
      <c r="V25" s="4">
        <f t="shared" si="7"/>
        <v>306.26600000000099</v>
      </c>
      <c r="W25" s="4">
        <f t="shared" si="8"/>
        <v>795.51599999999962</v>
      </c>
      <c r="X25" s="4">
        <f t="shared" si="9"/>
        <v>1440.2572</v>
      </c>
      <c r="Y25" s="4">
        <f t="shared" si="10"/>
        <v>-747.40640000000076</v>
      </c>
      <c r="Z25" s="4">
        <f t="shared" si="11"/>
        <v>1509.5073000000011</v>
      </c>
      <c r="AA25" s="4">
        <f t="shared" si="12"/>
        <v>619.36200000000008</v>
      </c>
      <c r="AB25" s="4">
        <f t="shared" si="13"/>
        <v>-4241.7233000000015</v>
      </c>
      <c r="AC25" s="4">
        <f t="shared" si="14"/>
        <v>3605.1313000000014</v>
      </c>
      <c r="AD25" s="4">
        <f t="shared" si="32"/>
        <v>-1198.8789999999999</v>
      </c>
      <c r="AE25" s="4">
        <f t="shared" si="32"/>
        <v>1421.4454999999998</v>
      </c>
      <c r="AF25" s="4">
        <f t="shared" si="32"/>
        <v>43.030399999999645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2.6143764352531615E-2</v>
      </c>
      <c r="J29" s="5">
        <f t="shared" si="40"/>
        <v>-8.209655601667365E-2</v>
      </c>
      <c r="K29" s="5">
        <f t="shared" si="40"/>
        <v>3.0086140222484618E-2</v>
      </c>
      <c r="L29" s="5">
        <f t="shared" si="40"/>
        <v>4.4048378645182108E-2</v>
      </c>
      <c r="M29" s="5">
        <f t="shared" si="40"/>
        <v>0.12869811251936544</v>
      </c>
      <c r="N29" s="5">
        <f t="shared" si="40"/>
        <v>6.7452544318817559E-2</v>
      </c>
      <c r="O29" s="5">
        <f t="shared" si="40"/>
        <v>8.5036199798986301E-2</v>
      </c>
      <c r="P29" s="5">
        <f t="shared" si="40"/>
        <v>6.709796048944415E-2</v>
      </c>
      <c r="Q29" s="5">
        <f t="shared" si="40"/>
        <v>6.4609230878336407E-2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-3.7404108651885251</v>
      </c>
      <c r="Z29" s="5">
        <f t="shared" ref="Z29:Z49" si="48">(IF(OR(Z5=0,J5=0),0,Z5/J5))</f>
        <v>-1.4744496565628706</v>
      </c>
      <c r="AA29" s="5">
        <f t="shared" ref="AA29:AA49" si="49">(IF(OR(AA5=0,K5=0),0,AA5/K5))</f>
        <v>0.60078976116740335</v>
      </c>
      <c r="AB29" s="5">
        <f t="shared" ref="AB29:AB49" si="50">(IF(OR(AB5=0,L5=0),0,AB5/L5))</f>
        <v>0.21283229611449894</v>
      </c>
      <c r="AC29" s="5">
        <f t="shared" ref="AC29:AC49" si="51">(IF(OR(AC5=0,M5=0),0,AC5/M5))</f>
        <v>0.15177373061595315</v>
      </c>
      <c r="AD29" s="5">
        <f t="shared" ref="AD29:AF44" si="52">(IF(OR(AD5=0,N5=0),0,AD5/N5))</f>
        <v>3.2218522120681103E-2</v>
      </c>
      <c r="AE29" s="5">
        <f t="shared" si="52"/>
        <v>-3.8839715074107813E-3</v>
      </c>
      <c r="AF29" s="5">
        <f t="shared" si="52"/>
        <v>-3.1031641900344794E-2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2.9926817255032791E-2</v>
      </c>
      <c r="D30" s="5">
        <f t="shared" si="53"/>
        <v>4.1155602267340149E-2</v>
      </c>
      <c r="E30" s="5">
        <f t="shared" si="53"/>
        <v>5.505949916225579E-2</v>
      </c>
      <c r="F30" s="5">
        <f t="shared" si="53"/>
        <v>4.2700041909322653E-2</v>
      </c>
      <c r="G30" s="5">
        <f t="shared" si="53"/>
        <v>4.1343856924064358E-2</v>
      </c>
      <c r="H30" s="5">
        <f t="shared" si="53"/>
        <v>3.2920977510593294E-2</v>
      </c>
      <c r="I30" s="5">
        <f t="shared" si="53"/>
        <v>2.7736091149773396E-2</v>
      </c>
      <c r="J30" s="5">
        <f t="shared" si="53"/>
        <v>3.5936969513752588E-2</v>
      </c>
      <c r="K30" s="5">
        <f t="shared" si="53"/>
        <v>2.9366680521643262E-2</v>
      </c>
      <c r="L30" s="5">
        <f t="shared" si="53"/>
        <v>3.4665877085740933E-2</v>
      </c>
      <c r="M30" s="5">
        <f t="shared" si="53"/>
        <v>9.9604576650403689E-2</v>
      </c>
      <c r="N30" s="5">
        <f t="shared" si="53"/>
        <v>4.0940211987102883E-2</v>
      </c>
      <c r="O30" s="5">
        <f t="shared" si="53"/>
        <v>4.7520734278726461E-2</v>
      </c>
      <c r="P30" s="5">
        <f t="shared" si="53"/>
        <v>3.4568270480611868E-2</v>
      </c>
      <c r="Q30" s="5">
        <f t="shared" si="53"/>
        <v>3.8474830122180656E-2</v>
      </c>
      <c r="S30" s="5">
        <f t="shared" si="41"/>
        <v>0.32581349804157894</v>
      </c>
      <c r="T30" s="5">
        <f t="shared" si="42"/>
        <v>0.48728801522597492</v>
      </c>
      <c r="U30" s="5">
        <f t="shared" si="43"/>
        <v>0.35733521783142663</v>
      </c>
      <c r="V30" s="5">
        <f t="shared" si="44"/>
        <v>5.732699181042971E-2</v>
      </c>
      <c r="W30" s="5">
        <f t="shared" si="45"/>
        <v>-2.9458344423742299E-2</v>
      </c>
      <c r="X30" s="5">
        <f t="shared" si="46"/>
        <v>0.11639116096343577</v>
      </c>
      <c r="Y30" s="5">
        <f t="shared" si="47"/>
        <v>0.13071995774708434</v>
      </c>
      <c r="Z30" s="5">
        <f t="shared" si="48"/>
        <v>5.7942361797581964E-2</v>
      </c>
      <c r="AA30" s="5">
        <f t="shared" si="49"/>
        <v>0.29067881015699598</v>
      </c>
      <c r="AB30" s="5">
        <f t="shared" si="50"/>
        <v>0.19271204171821105</v>
      </c>
      <c r="AC30" s="5">
        <f t="shared" si="51"/>
        <v>-9.6742026820166097E-2</v>
      </c>
      <c r="AD30" s="5">
        <f t="shared" si="52"/>
        <v>-4.9615826259687371E-2</v>
      </c>
      <c r="AE30" s="5">
        <f t="shared" si="52"/>
        <v>-8.1669599810414092E-2</v>
      </c>
      <c r="AF30" s="5">
        <f t="shared" si="52"/>
        <v>0.12001387590373169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5.5343065513891107E-2</v>
      </c>
      <c r="J31" s="5">
        <f t="shared" si="53"/>
        <v>-6.2265190452040998E-3</v>
      </c>
      <c r="K31" s="5">
        <f t="shared" si="53"/>
        <v>5.3175489624213618E-2</v>
      </c>
      <c r="L31" s="5">
        <f t="shared" si="53"/>
        <v>6.4905184721851764E-2</v>
      </c>
      <c r="M31" s="5">
        <f t="shared" si="53"/>
        <v>0.16961236101403082</v>
      </c>
      <c r="N31" s="5">
        <f t="shared" si="53"/>
        <v>7.6879762726620143E-2</v>
      </c>
      <c r="O31" s="5">
        <f t="shared" si="53"/>
        <v>0.12424662560103381</v>
      </c>
      <c r="P31" s="5">
        <f t="shared" si="53"/>
        <v>0.10850980703446557</v>
      </c>
      <c r="Q31" s="5">
        <f t="shared" si="53"/>
        <v>0.11905035254425078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-1.09818405663281</v>
      </c>
      <c r="Z31" s="5">
        <f t="shared" si="48"/>
        <v>-12.056426332288401</v>
      </c>
      <c r="AA31" s="5">
        <f t="shared" si="49"/>
        <v>0.33456195066628863</v>
      </c>
      <c r="AB31" s="5">
        <f t="shared" si="50"/>
        <v>8.4767367750159417E-2</v>
      </c>
      <c r="AC31" s="5">
        <f t="shared" si="51"/>
        <v>-3.9169604386995686E-3</v>
      </c>
      <c r="AD31" s="5">
        <f t="shared" si="52"/>
        <v>0.32324026740070777</v>
      </c>
      <c r="AE31" s="5">
        <f t="shared" si="52"/>
        <v>0.1025260029717682</v>
      </c>
      <c r="AF31" s="5">
        <f t="shared" si="52"/>
        <v>0.10404312668463618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6.8102228196519107E-2</v>
      </c>
      <c r="O32" s="5">
        <f t="shared" si="53"/>
        <v>7.7989034579903596E-2</v>
      </c>
      <c r="P32" s="5">
        <f t="shared" si="53"/>
        <v>6.6711595381378039E-2</v>
      </c>
      <c r="Q32" s="5">
        <f t="shared" si="53"/>
        <v>2.7225647212765589E-2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-6.2355171219802281E-2</v>
      </c>
      <c r="AE32" s="5">
        <f t="shared" si="52"/>
        <v>7.9871886828630848E-2</v>
      </c>
      <c r="AF32" s="5">
        <f t="shared" si="52"/>
        <v>-0.58932219737822789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2.2402283058188907E-2</v>
      </c>
      <c r="D33" s="5">
        <f t="shared" si="53"/>
        <v>2.8044802005229356E-2</v>
      </c>
      <c r="E33" s="5">
        <f t="shared" si="53"/>
        <v>3.1658397015301286E-2</v>
      </c>
      <c r="F33" s="5">
        <f t="shared" si="53"/>
        <v>3.9367725014758399E-3</v>
      </c>
      <c r="G33" s="5">
        <f t="shared" si="53"/>
        <v>8.4995904955347916E-3</v>
      </c>
      <c r="H33" s="5">
        <f t="shared" si="53"/>
        <v>1.401635113060974E-2</v>
      </c>
      <c r="I33" s="5">
        <f t="shared" si="53"/>
        <v>1.0129535478345837E-2</v>
      </c>
      <c r="J33" s="5">
        <f t="shared" si="53"/>
        <v>1.6534043112261719E-2</v>
      </c>
      <c r="K33" s="5">
        <f t="shared" si="53"/>
        <v>1.5909678317536556E-2</v>
      </c>
      <c r="L33" s="5">
        <f t="shared" si="53"/>
        <v>1.5651705348221693E-2</v>
      </c>
      <c r="M33" s="5">
        <f t="shared" si="53"/>
        <v>4.2526662126396893E-2</v>
      </c>
      <c r="N33" s="5">
        <f t="shared" si="53"/>
        <v>6.1574855184209024E-3</v>
      </c>
      <c r="O33" s="5">
        <f t="shared" si="53"/>
        <v>1.7075141756076696E-2</v>
      </c>
      <c r="P33" s="5">
        <f t="shared" si="53"/>
        <v>1.1024567146775278E-2</v>
      </c>
      <c r="Q33" s="5">
        <f t="shared" si="53"/>
        <v>1.0489568416313501E-3</v>
      </c>
      <c r="S33" s="5">
        <f t="shared" si="41"/>
        <v>0.2069078285369288</v>
      </c>
      <c r="T33" s="5">
        <f t="shared" si="42"/>
        <v>0.25495549951018209</v>
      </c>
      <c r="U33" s="5">
        <f t="shared" si="43"/>
        <v>-0.78235811921805709</v>
      </c>
      <c r="V33" s="5">
        <f t="shared" si="44"/>
        <v>1.3576770451770452</v>
      </c>
      <c r="W33" s="5">
        <f t="shared" si="45"/>
        <v>1.0099692506878135</v>
      </c>
      <c r="X33" s="5">
        <f t="shared" si="46"/>
        <v>-4.2368514283873879E-2</v>
      </c>
      <c r="Y33" s="5">
        <f t="shared" si="47"/>
        <v>0.42445389880101569</v>
      </c>
      <c r="Z33" s="5">
        <f t="shared" si="48"/>
        <v>0.24575010624734392</v>
      </c>
      <c r="AA33" s="5">
        <f t="shared" si="49"/>
        <v>7.5650319829424204E-2</v>
      </c>
      <c r="AB33" s="5">
        <f t="shared" si="50"/>
        <v>0.12786763928533668</v>
      </c>
      <c r="AC33" s="5">
        <f t="shared" si="51"/>
        <v>-0.68181250097639468</v>
      </c>
      <c r="AD33" s="5">
        <f t="shared" si="52"/>
        <v>1.2705290290904627</v>
      </c>
      <c r="AE33" s="5">
        <f t="shared" si="52"/>
        <v>-0.18491728835549784</v>
      </c>
      <c r="AF33" s="5">
        <f t="shared" si="52"/>
        <v>-0.90425404910660989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-4.5992953968706004E-3</v>
      </c>
      <c r="L34" s="5">
        <f t="shared" si="53"/>
        <v>-3.2358826638361916E-3</v>
      </c>
      <c r="M34" s="5">
        <f t="shared" si="53"/>
        <v>-3.0011688171826562E-2</v>
      </c>
      <c r="N34" s="5">
        <f t="shared" si="53"/>
        <v>-9.5303092418166473E-3</v>
      </c>
      <c r="O34" s="5">
        <f t="shared" si="53"/>
        <v>2.303639515972808E-3</v>
      </c>
      <c r="P34" s="5">
        <f t="shared" si="53"/>
        <v>7.7779010740365037E-3</v>
      </c>
      <c r="Q34" s="5">
        <f t="shared" si="53"/>
        <v>-5.7170909046518866E-3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-0.23074149347669315</v>
      </c>
      <c r="AB34" s="5">
        <f t="shared" si="50"/>
        <v>2.8499595176204884</v>
      </c>
      <c r="AC34" s="5">
        <f t="shared" si="51"/>
        <v>-0.30215723820381413</v>
      </c>
      <c r="AD34" s="5">
        <f t="shared" si="52"/>
        <v>-1.197912701433828</v>
      </c>
      <c r="AE34" s="5">
        <f t="shared" si="52"/>
        <v>3.2623817919538385</v>
      </c>
      <c r="AF34" s="5">
        <f t="shared" si="52"/>
        <v>-1.7396683337720455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-0.10926078840582254</v>
      </c>
      <c r="N35" s="5">
        <f t="shared" si="53"/>
        <v>1.6348815606489046E-2</v>
      </c>
      <c r="O35" s="5">
        <f t="shared" si="53"/>
        <v>1.530836581699513E-2</v>
      </c>
      <c r="P35" s="5">
        <f t="shared" si="53"/>
        <v>-2.770480582623374E-2</v>
      </c>
      <c r="Q35" s="5">
        <f t="shared" si="53"/>
        <v>1.7797388274761003E-2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-1.3288235973707734</v>
      </c>
      <c r="AD35" s="5">
        <f t="shared" si="52"/>
        <v>-0.23332963497170756</v>
      </c>
      <c r="AE35" s="5">
        <f t="shared" si="52"/>
        <v>-3.2847081524360831</v>
      </c>
      <c r="AF35" s="5">
        <f t="shared" si="52"/>
        <v>-1.646435961319201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-1.7266391057641213E-3</v>
      </c>
      <c r="K36" s="5">
        <f t="shared" si="53"/>
        <v>-1.3805726070000685E-3</v>
      </c>
      <c r="L36" s="5">
        <f t="shared" si="53"/>
        <v>-2.1668155358384933E-3</v>
      </c>
      <c r="M36" s="5">
        <f t="shared" si="53"/>
        <v>-1.1167641921133377E-2</v>
      </c>
      <c r="N36" s="5">
        <f t="shared" si="53"/>
        <v>-2.6032400663100797E-2</v>
      </c>
      <c r="O36" s="5">
        <f t="shared" si="53"/>
        <v>-8.8467105133562249E-2</v>
      </c>
      <c r="P36" s="5">
        <f t="shared" si="53"/>
        <v>-7.4240011643014553E-2</v>
      </c>
      <c r="Q36" s="5">
        <f t="shared" si="53"/>
        <v>-6.4570283741517728E-2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3.5157133167533342E-2</v>
      </c>
      <c r="AA36" s="5">
        <f t="shared" si="49"/>
        <v>0.71606421317025226</v>
      </c>
      <c r="AB36" s="5">
        <f t="shared" si="50"/>
        <v>1.1394298078146876</v>
      </c>
      <c r="AC36" s="5">
        <f t="shared" si="51"/>
        <v>4.1226389839079092</v>
      </c>
      <c r="AD36" s="5">
        <f t="shared" si="52"/>
        <v>1.7824907965485606</v>
      </c>
      <c r="AE36" s="5">
        <f t="shared" si="52"/>
        <v>5.9401704942664328E-2</v>
      </c>
      <c r="AF36" s="5">
        <f t="shared" si="52"/>
        <v>-0.12477642516645009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0.89153782949423543</v>
      </c>
      <c r="D37" s="5">
        <f t="shared" si="53"/>
        <v>0.85753016115370839</v>
      </c>
      <c r="E37" s="5">
        <f t="shared" si="53"/>
        <v>1.0221714992400754</v>
      </c>
      <c r="F37" s="5">
        <f t="shared" si="53"/>
        <v>0.65462662398625271</v>
      </c>
      <c r="G37" s="5">
        <f t="shared" si="53"/>
        <v>0.72216944653758952</v>
      </c>
      <c r="H37" s="5">
        <f t="shared" si="53"/>
        <v>0.7026458351249335</v>
      </c>
      <c r="I37" s="5">
        <f t="shared" si="53"/>
        <v>0.62224751715064397</v>
      </c>
      <c r="J37" s="5">
        <f t="shared" si="53"/>
        <v>0.71731841664968865</v>
      </c>
      <c r="K37" s="5">
        <f t="shared" si="53"/>
        <v>0.59477546517585123</v>
      </c>
      <c r="L37" s="5">
        <f t="shared" si="53"/>
        <v>0.5275700801907901</v>
      </c>
      <c r="M37" s="5">
        <f t="shared" si="53"/>
        <v>0.27670798418466053</v>
      </c>
      <c r="N37" s="5">
        <f t="shared" si="53"/>
        <v>0.5576276930760945</v>
      </c>
      <c r="O37" s="5">
        <f t="shared" si="53"/>
        <v>0.71797195685352222</v>
      </c>
      <c r="P37" s="5">
        <f t="shared" si="53"/>
        <v>0.61098918300538696</v>
      </c>
      <c r="Q37" s="5">
        <f t="shared" si="53"/>
        <v>0.62620601698385814</v>
      </c>
      <c r="S37" s="5">
        <f t="shared" si="41"/>
        <v>-7.2692793931731989E-2</v>
      </c>
      <c r="T37" s="5">
        <f t="shared" si="42"/>
        <v>0.32515337423312884</v>
      </c>
      <c r="U37" s="5">
        <f t="shared" si="43"/>
        <v>0.12088477366255145</v>
      </c>
      <c r="V37" s="5">
        <f t="shared" si="44"/>
        <v>0.20468104635153742</v>
      </c>
      <c r="W37" s="5">
        <f t="shared" si="45"/>
        <v>0.18590476190476191</v>
      </c>
      <c r="X37" s="5">
        <f t="shared" si="46"/>
        <v>0.17346610986186958</v>
      </c>
      <c r="Y37" s="5">
        <f t="shared" si="47"/>
        <v>6.022447303586094E-3</v>
      </c>
      <c r="Z37" s="5">
        <f t="shared" si="48"/>
        <v>7.3469387755102047E-2</v>
      </c>
      <c r="AA37" s="5">
        <f t="shared" si="49"/>
        <v>-3.0164765525982257E-2</v>
      </c>
      <c r="AB37" s="5">
        <f t="shared" si="50"/>
        <v>-0.78227914270778887</v>
      </c>
      <c r="AC37" s="5">
        <f t="shared" si="51"/>
        <v>3.4285714285714284</v>
      </c>
      <c r="AD37" s="5">
        <f t="shared" si="52"/>
        <v>5.4215234480889128E-2</v>
      </c>
      <c r="AE37" s="5">
        <f t="shared" si="52"/>
        <v>7.4312162509642579E-2</v>
      </c>
      <c r="AF37" s="5">
        <f t="shared" si="52"/>
        <v>3.1354715174724747E-2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3.4692837201574164E-3</v>
      </c>
      <c r="F38" s="5">
        <f t="shared" si="53"/>
        <v>1.6703644008093461E-3</v>
      </c>
      <c r="G38" s="5">
        <f t="shared" si="53"/>
        <v>6.3110731823132586E-3</v>
      </c>
      <c r="H38" s="5">
        <f t="shared" si="53"/>
        <v>1.5917986582240824E-2</v>
      </c>
      <c r="I38" s="5">
        <f t="shared" si="53"/>
        <v>9.0235258619047933E-3</v>
      </c>
      <c r="J38" s="5">
        <f t="shared" si="53"/>
        <v>7.6287545568262402E-3</v>
      </c>
      <c r="K38" s="5">
        <f t="shared" si="53"/>
        <v>7.0729281109745776E-3</v>
      </c>
      <c r="L38" s="5">
        <f t="shared" si="53"/>
        <v>8.1330733062763144E-3</v>
      </c>
      <c r="M38" s="5">
        <f t="shared" si="53"/>
        <v>2.1797812631689589E-2</v>
      </c>
      <c r="N38" s="5">
        <f t="shared" si="53"/>
        <v>9.7777574753665428E-3</v>
      </c>
      <c r="O38" s="5">
        <f t="shared" si="53"/>
        <v>1.2805340928586784E-2</v>
      </c>
      <c r="P38" s="5">
        <f t="shared" si="53"/>
        <v>1.1001753764164257E-2</v>
      </c>
      <c r="Q38" s="5">
        <f t="shared" si="53"/>
        <v>1.203190409936054E-2</v>
      </c>
      <c r="S38" s="5">
        <f t="shared" si="41"/>
        <v>0</v>
      </c>
      <c r="T38" s="5">
        <f t="shared" si="42"/>
        <v>0</v>
      </c>
      <c r="U38" s="5">
        <f t="shared" si="43"/>
        <v>-0.15732040012124876</v>
      </c>
      <c r="V38" s="5">
        <f t="shared" si="44"/>
        <v>3.1258992805755397</v>
      </c>
      <c r="W38" s="5">
        <f t="shared" si="45"/>
        <v>2.0742371403661726</v>
      </c>
      <c r="X38" s="5">
        <f t="shared" si="46"/>
        <v>-0.24884080370942813</v>
      </c>
      <c r="Y38" s="5">
        <f t="shared" si="47"/>
        <v>-0.26220410012458933</v>
      </c>
      <c r="Z38" s="5">
        <f t="shared" si="48"/>
        <v>0.20031214819363405</v>
      </c>
      <c r="AA38" s="5">
        <f t="shared" si="49"/>
        <v>0.25726344510050525</v>
      </c>
      <c r="AB38" s="5">
        <f t="shared" si="50"/>
        <v>0.1125428096707471</v>
      </c>
      <c r="AC38" s="5">
        <f t="shared" si="51"/>
        <v>-1.4248704663212469E-2</v>
      </c>
      <c r="AD38" s="5">
        <f t="shared" si="52"/>
        <v>7.2304243642266244E-2</v>
      </c>
      <c r="AE38" s="5">
        <f t="shared" si="52"/>
        <v>8.4614053804676917E-2</v>
      </c>
      <c r="AF38" s="5">
        <f t="shared" si="52"/>
        <v>0.10051707407850503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-0.18771359322464348</v>
      </c>
      <c r="F39" s="5">
        <f t="shared" si="53"/>
        <v>0.10364671192072381</v>
      </c>
      <c r="G39" s="5">
        <f t="shared" si="53"/>
        <v>4.016637683599545E-2</v>
      </c>
      <c r="H39" s="5">
        <f t="shared" si="53"/>
        <v>6.6359741576206374E-2</v>
      </c>
      <c r="I39" s="5">
        <f t="shared" si="53"/>
        <v>9.1642256837406635E-2</v>
      </c>
      <c r="J39" s="5">
        <f t="shared" si="53"/>
        <v>0.10462113505421308</v>
      </c>
      <c r="K39" s="5">
        <f t="shared" si="53"/>
        <v>9.1817048996728365E-2</v>
      </c>
      <c r="L39" s="5">
        <f t="shared" si="53"/>
        <v>8.094188109565964E-2</v>
      </c>
      <c r="M39" s="5">
        <f t="shared" si="53"/>
        <v>9.9322553746954992E-2</v>
      </c>
      <c r="N39" s="5">
        <f t="shared" si="53"/>
        <v>4.6557150845062921E-2</v>
      </c>
      <c r="O39" s="5">
        <f t="shared" si="53"/>
        <v>-0.1465851719572375</v>
      </c>
      <c r="P39" s="5">
        <f t="shared" si="53"/>
        <v>4.5334285957795588E-2</v>
      </c>
      <c r="Q39" s="5">
        <f t="shared" si="53"/>
        <v>4.0691038467273212E-3</v>
      </c>
      <c r="S39" s="5">
        <f t="shared" si="41"/>
        <v>0</v>
      </c>
      <c r="T39" s="5">
        <f t="shared" si="42"/>
        <v>0</v>
      </c>
      <c r="U39" s="5">
        <f t="shared" si="43"/>
        <v>-1.9663865546218486</v>
      </c>
      <c r="V39" s="5">
        <f t="shared" si="44"/>
        <v>-0.57681159420289851</v>
      </c>
      <c r="W39" s="5">
        <f t="shared" si="45"/>
        <v>1.0136986301369864</v>
      </c>
      <c r="X39" s="5">
        <f t="shared" si="46"/>
        <v>0.82993197278911568</v>
      </c>
      <c r="Y39" s="5">
        <f t="shared" si="47"/>
        <v>-3.7174721189591076E-3</v>
      </c>
      <c r="Z39" s="5">
        <f t="shared" si="48"/>
        <v>0.13619402985074627</v>
      </c>
      <c r="AA39" s="5">
        <f t="shared" si="49"/>
        <v>-3.6124794745484398E-2</v>
      </c>
      <c r="AB39" s="5">
        <f t="shared" si="50"/>
        <v>-0.49063032367972742</v>
      </c>
      <c r="AC39" s="5">
        <f t="shared" si="51"/>
        <v>3.0100334448160536E-2</v>
      </c>
      <c r="AD39" s="5">
        <f t="shared" si="52"/>
        <v>-3.5779220779220777</v>
      </c>
      <c r="AE39" s="5">
        <f t="shared" si="52"/>
        <v>-1.3904282115869018</v>
      </c>
      <c r="AF39" s="5">
        <f t="shared" si="52"/>
        <v>-0.9096774193548387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0.14600667244484572</v>
      </c>
      <c r="G40" s="5">
        <f t="shared" si="53"/>
        <v>0.13673074854445028</v>
      </c>
      <c r="H40" s="5">
        <f t="shared" si="53"/>
        <v>0.1291080686448641</v>
      </c>
      <c r="I40" s="5">
        <f t="shared" si="53"/>
        <v>0.11463799043043618</v>
      </c>
      <c r="J40" s="5">
        <f t="shared" si="53"/>
        <v>0.15146641940684583</v>
      </c>
      <c r="K40" s="5">
        <f t="shared" si="53"/>
        <v>0.13071491211849506</v>
      </c>
      <c r="L40" s="5">
        <f t="shared" si="53"/>
        <v>0.13058255774717151</v>
      </c>
      <c r="M40" s="5">
        <f t="shared" si="53"/>
        <v>9.9322553746954992E-2</v>
      </c>
      <c r="N40" s="5">
        <f t="shared" si="53"/>
        <v>6.394050262162862E-2</v>
      </c>
      <c r="O40" s="5">
        <f t="shared" si="53"/>
        <v>3.0277038036507494E-2</v>
      </c>
      <c r="P40" s="5">
        <f t="shared" si="53"/>
        <v>4.3579410372332532E-2</v>
      </c>
      <c r="Q40" s="5">
        <f t="shared" si="53"/>
        <v>6.0600582288760467E-2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2.2633744855967079E-2</v>
      </c>
      <c r="W40" s="5">
        <f t="shared" si="45"/>
        <v>0.15090543259557343</v>
      </c>
      <c r="X40" s="5">
        <f t="shared" si="46"/>
        <v>0.17657342657342656</v>
      </c>
      <c r="Y40" s="5">
        <f t="shared" si="47"/>
        <v>0.15304606240713226</v>
      </c>
      <c r="Z40" s="5">
        <f t="shared" si="48"/>
        <v>0.1172680412371134</v>
      </c>
      <c r="AA40" s="5">
        <f t="shared" si="49"/>
        <v>9.22722029988466E-2</v>
      </c>
      <c r="AB40" s="5">
        <f t="shared" si="50"/>
        <v>-0.68426610348468853</v>
      </c>
      <c r="AC40" s="5">
        <f t="shared" si="51"/>
        <v>0.41471571906354515</v>
      </c>
      <c r="AD40" s="5">
        <f t="shared" si="52"/>
        <v>-0.61229314420803782</v>
      </c>
      <c r="AE40" s="5">
        <f t="shared" si="52"/>
        <v>0.81707317073170727</v>
      </c>
      <c r="AF40" s="5">
        <f t="shared" si="52"/>
        <v>0.39932885906040266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2.1719259133190793E-2</v>
      </c>
      <c r="D41" s="5">
        <f t="shared" si="53"/>
        <v>3.5636311345995007E-2</v>
      </c>
      <c r="E41" s="5">
        <f t="shared" si="53"/>
        <v>3.6000522653534074E-2</v>
      </c>
      <c r="F41" s="5">
        <f t="shared" si="53"/>
        <v>2.5342071702494886E-2</v>
      </c>
      <c r="G41" s="5">
        <f t="shared" si="53"/>
        <v>2.4938918220431424E-2</v>
      </c>
      <c r="H41" s="5">
        <f t="shared" si="53"/>
        <v>2.5664517197894456E-2</v>
      </c>
      <c r="I41" s="5">
        <f t="shared" si="53"/>
        <v>2.6122812684146856E-2</v>
      </c>
      <c r="J41" s="5">
        <f t="shared" si="53"/>
        <v>3.495419448577132E-2</v>
      </c>
      <c r="K41" s="5">
        <f t="shared" si="53"/>
        <v>3.2435993302391032E-2</v>
      </c>
      <c r="L41" s="5">
        <f t="shared" si="53"/>
        <v>3.135001777618842E-2</v>
      </c>
      <c r="M41" s="5">
        <f t="shared" si="53"/>
        <v>5.6799213445098126E-2</v>
      </c>
      <c r="N41" s="5">
        <f t="shared" si="53"/>
        <v>3.3622425527491378E-3</v>
      </c>
      <c r="O41" s="5">
        <f t="shared" si="53"/>
        <v>1.7504558771155455E-2</v>
      </c>
      <c r="P41" s="5">
        <f t="shared" si="53"/>
        <v>1.2413697412301406E-2</v>
      </c>
      <c r="Q41" s="5">
        <f t="shared" si="53"/>
        <v>1.3219210471780618E-2</v>
      </c>
      <c r="S41" s="5">
        <f t="shared" si="41"/>
        <v>0.58183705241307737</v>
      </c>
      <c r="T41" s="5">
        <f t="shared" si="42"/>
        <v>0.12307263302932879</v>
      </c>
      <c r="U41" s="5">
        <f t="shared" si="43"/>
        <v>0.2320387924109425</v>
      </c>
      <c r="V41" s="5">
        <f t="shared" si="44"/>
        <v>7.4637835787277507E-2</v>
      </c>
      <c r="W41" s="5">
        <f t="shared" si="45"/>
        <v>0.25431880860452272</v>
      </c>
      <c r="X41" s="5">
        <f t="shared" si="46"/>
        <v>0.34874762541335408</v>
      </c>
      <c r="Y41" s="5">
        <f t="shared" si="47"/>
        <v>0.16771867134417509</v>
      </c>
      <c r="Z41" s="5">
        <f t="shared" si="48"/>
        <v>0.20136922810603128</v>
      </c>
      <c r="AA41" s="5">
        <f t="shared" si="49"/>
        <v>5.6772334293948255E-2</v>
      </c>
      <c r="AB41" s="5">
        <f t="shared" si="50"/>
        <v>-0.24792174318463722</v>
      </c>
      <c r="AC41" s="5">
        <f t="shared" si="51"/>
        <v>-0.86991484782557849</v>
      </c>
      <c r="AD41" s="5">
        <f t="shared" si="52"/>
        <v>3.262734343388932</v>
      </c>
      <c r="AE41" s="5">
        <f t="shared" si="52"/>
        <v>-0.10472915963550462</v>
      </c>
      <c r="AF41" s="5">
        <f t="shared" si="52"/>
        <v>7.159013264849326E-2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3.6451048261388522E-2</v>
      </c>
      <c r="D42" s="5">
        <f t="shared" si="53"/>
        <v>3.3343718781547266E-2</v>
      </c>
      <c r="E42" s="5">
        <f t="shared" si="53"/>
        <v>3.315011540179516E-2</v>
      </c>
      <c r="F42" s="5">
        <f t="shared" si="53"/>
        <v>1.9009107391512691E-2</v>
      </c>
      <c r="G42" s="5">
        <f t="shared" si="53"/>
        <v>1.5397477936691738E-2</v>
      </c>
      <c r="H42" s="5">
        <f t="shared" si="53"/>
        <v>9.7264421224553914E-3</v>
      </c>
      <c r="I42" s="5">
        <f t="shared" si="53"/>
        <v>1.3803572351442537E-2</v>
      </c>
      <c r="J42" s="5">
        <f t="shared" si="53"/>
        <v>1.7291570397980752E-2</v>
      </c>
      <c r="K42" s="5">
        <f t="shared" si="53"/>
        <v>1.6193270877738274E-2</v>
      </c>
      <c r="L42" s="5">
        <f t="shared" si="53"/>
        <v>1.687796795228251E-2</v>
      </c>
      <c r="M42" s="5">
        <f t="shared" si="53"/>
        <v>4.2378176569457471E-2</v>
      </c>
      <c r="N42" s="5">
        <f t="shared" si="53"/>
        <v>2.7987952158174109E-2</v>
      </c>
      <c r="O42" s="5">
        <f t="shared" si="53"/>
        <v>4.1595481011764815E-2</v>
      </c>
      <c r="P42" s="5">
        <f t="shared" si="53"/>
        <v>3.7997736093503043E-2</v>
      </c>
      <c r="Q42" s="5">
        <f t="shared" si="53"/>
        <v>4.1650620349413948E-2</v>
      </c>
      <c r="S42" s="5">
        <f t="shared" si="41"/>
        <v>-0.11810268857933545</v>
      </c>
      <c r="T42" s="5">
        <f t="shared" si="42"/>
        <v>0.10525577644542614</v>
      </c>
      <c r="U42" s="5">
        <f t="shared" si="43"/>
        <v>3.6164070678552413E-3</v>
      </c>
      <c r="V42" s="5">
        <f t="shared" si="44"/>
        <v>-0.11546606821127157</v>
      </c>
      <c r="W42" s="5">
        <f t="shared" si="45"/>
        <v>-0.23006003430531741</v>
      </c>
      <c r="X42" s="5">
        <f t="shared" si="46"/>
        <v>0.88053467000835428</v>
      </c>
      <c r="Y42" s="5">
        <f t="shared" si="47"/>
        <v>9.3205488918505316E-2</v>
      </c>
      <c r="Z42" s="5">
        <f t="shared" si="48"/>
        <v>0.21240786102112008</v>
      </c>
      <c r="AA42" s="5">
        <f t="shared" si="49"/>
        <v>0.1396104500679663</v>
      </c>
      <c r="AB42" s="5">
        <f t="shared" si="50"/>
        <v>4.2270896479603977E-2</v>
      </c>
      <c r="AC42" s="5">
        <f t="shared" si="51"/>
        <v>0.45134234763864389</v>
      </c>
      <c r="AD42" s="5">
        <f t="shared" si="52"/>
        <v>0.21686154843239444</v>
      </c>
      <c r="AE42" s="5">
        <f t="shared" si="52"/>
        <v>0.15323024482042361</v>
      </c>
      <c r="AF42" s="5">
        <f t="shared" si="52"/>
        <v>0.10303195911204169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-2.0372372020364482E-3</v>
      </c>
      <c r="D43" s="5">
        <f t="shared" si="53"/>
        <v>4.2894044461798996E-3</v>
      </c>
      <c r="E43" s="5">
        <f t="shared" si="53"/>
        <v>6.204276031524316E-3</v>
      </c>
      <c r="F43" s="5">
        <f t="shared" si="53"/>
        <v>3.061633742562598E-3</v>
      </c>
      <c r="G43" s="5">
        <f t="shared" si="53"/>
        <v>4.4425113229291406E-3</v>
      </c>
      <c r="H43" s="5">
        <f t="shared" si="53"/>
        <v>3.6400801102023134E-3</v>
      </c>
      <c r="I43" s="5">
        <f t="shared" si="53"/>
        <v>3.1698681894770774E-3</v>
      </c>
      <c r="J43" s="5">
        <f t="shared" si="53"/>
        <v>4.2982109903018954E-3</v>
      </c>
      <c r="K43" s="5">
        <f t="shared" si="53"/>
        <v>4.4322607358139908E-3</v>
      </c>
      <c r="L43" s="5">
        <f t="shared" si="53"/>
        <v>5.3099115015669005E-3</v>
      </c>
      <c r="M43" s="5">
        <f t="shared" si="53"/>
        <v>1.4347558116815153E-2</v>
      </c>
      <c r="N43" s="5">
        <f t="shared" si="53"/>
        <v>7.9525206547852115E-3</v>
      </c>
      <c r="O43" s="5">
        <f t="shared" si="53"/>
        <v>1.1633416478879798E-2</v>
      </c>
      <c r="P43" s="5">
        <f t="shared" si="53"/>
        <v>9.8411375477918429E-3</v>
      </c>
      <c r="Q43" s="5">
        <f t="shared" si="53"/>
        <v>1.131472454637485E-2</v>
      </c>
      <c r="S43" s="5">
        <f t="shared" si="41"/>
        <v>-3.0298755186721986</v>
      </c>
      <c r="T43" s="5">
        <f t="shared" si="42"/>
        <v>0.6079994548923412</v>
      </c>
      <c r="U43" s="5">
        <f t="shared" si="43"/>
        <v>-0.13631933556506626</v>
      </c>
      <c r="V43" s="5">
        <f t="shared" si="44"/>
        <v>0.58453537434991643</v>
      </c>
      <c r="W43" s="5">
        <f t="shared" si="45"/>
        <v>-1.3004706465197422E-3</v>
      </c>
      <c r="X43" s="5">
        <f t="shared" si="46"/>
        <v>0.1539157933899673</v>
      </c>
      <c r="Y43" s="5">
        <f t="shared" si="47"/>
        <v>0.18332867613868409</v>
      </c>
      <c r="Z43" s="5">
        <f t="shared" si="48"/>
        <v>0.33501507665479902</v>
      </c>
      <c r="AA43" s="5">
        <f t="shared" si="49"/>
        <v>0.3098839720934346</v>
      </c>
      <c r="AB43" s="5">
        <f t="shared" si="50"/>
        <v>0.12162895598588354</v>
      </c>
      <c r="AC43" s="5">
        <f t="shared" si="51"/>
        <v>0.21805759426557825</v>
      </c>
      <c r="AD43" s="5">
        <f t="shared" si="52"/>
        <v>0.19775670451111091</v>
      </c>
      <c r="AE43" s="5">
        <f t="shared" si="52"/>
        <v>6.792924123331133E-2</v>
      </c>
      <c r="AF43" s="5">
        <f t="shared" si="52"/>
        <v>0.15697247624623673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4.5366062828742795E-2</v>
      </c>
      <c r="M44" s="5">
        <f t="shared" si="53"/>
        <v>9.9322553746954992E-2</v>
      </c>
      <c r="N44" s="5">
        <f t="shared" si="53"/>
        <v>4.2475842167086629E-2</v>
      </c>
      <c r="O44" s="5">
        <f t="shared" si="53"/>
        <v>3.3784743662688244E-2</v>
      </c>
      <c r="P44" s="5">
        <f t="shared" si="53"/>
        <v>3.5097511709261099E-2</v>
      </c>
      <c r="Q44" s="5">
        <f t="shared" si="53"/>
        <v>3.2988806185967924E-2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-9.1185410334346503E-2</v>
      </c>
      <c r="AC44" s="5">
        <f t="shared" si="51"/>
        <v>-6.0200668896321072E-2</v>
      </c>
      <c r="AD44" s="5">
        <f t="shared" si="52"/>
        <v>-0.3487544483985765</v>
      </c>
      <c r="AE44" s="5">
        <f t="shared" si="52"/>
        <v>0.31147540983606559</v>
      </c>
      <c r="AF44" s="5">
        <f t="shared" si="52"/>
        <v>-5.4166666666666669E-2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</v>
      </c>
      <c r="D49" s="13">
        <f t="shared" ref="D49:Q49" si="57">SUM(D29:D48)</f>
        <v>1</v>
      </c>
      <c r="E49" s="13">
        <f t="shared" si="57"/>
        <v>0.99999999999999978</v>
      </c>
      <c r="F49" s="13">
        <f t="shared" si="57"/>
        <v>1.0000000000000004</v>
      </c>
      <c r="G49" s="13">
        <f t="shared" si="57"/>
        <v>0.99999999999999989</v>
      </c>
      <c r="H49" s="13">
        <f t="shared" si="57"/>
        <v>1</v>
      </c>
      <c r="I49" s="13">
        <f t="shared" si="57"/>
        <v>1.0000000000000002</v>
      </c>
      <c r="J49" s="13">
        <f t="shared" si="57"/>
        <v>1.0000000000000002</v>
      </c>
      <c r="K49" s="13">
        <f t="shared" si="57"/>
        <v>1</v>
      </c>
      <c r="L49" s="13">
        <f t="shared" si="57"/>
        <v>0.99999999999999989</v>
      </c>
      <c r="M49" s="13">
        <f t="shared" si="57"/>
        <v>1.0000000000000002</v>
      </c>
      <c r="N49" s="13">
        <f t="shared" si="57"/>
        <v>0.99999999999999989</v>
      </c>
      <c r="O49" s="13">
        <f t="shared" si="57"/>
        <v>0.99999999999999978</v>
      </c>
      <c r="P49" s="13">
        <f t="shared" si="57"/>
        <v>0.99999999999999978</v>
      </c>
      <c r="Q49" s="13">
        <f t="shared" si="57"/>
        <v>0.99999999999999978</v>
      </c>
      <c r="S49" s="6">
        <f t="shared" si="41"/>
        <v>-3.5917928927190396E-2</v>
      </c>
      <c r="T49" s="7">
        <f t="shared" si="42"/>
        <v>0.11171069375768321</v>
      </c>
      <c r="U49" s="7">
        <f t="shared" si="43"/>
        <v>0.75021367538220318</v>
      </c>
      <c r="V49" s="7">
        <f t="shared" si="44"/>
        <v>9.2010040211920288E-2</v>
      </c>
      <c r="W49" s="7">
        <f t="shared" si="45"/>
        <v>0.21885613311687496</v>
      </c>
      <c r="X49" s="7">
        <f t="shared" si="46"/>
        <v>0.32508535916758702</v>
      </c>
      <c r="Y49" s="7">
        <f t="shared" si="47"/>
        <v>-0.12731228488981702</v>
      </c>
      <c r="Z49" s="7">
        <f t="shared" si="48"/>
        <v>0.29463874458697886</v>
      </c>
      <c r="AA49" s="7">
        <f t="shared" si="49"/>
        <v>9.3379295731874687E-2</v>
      </c>
      <c r="AB49" s="7">
        <f t="shared" si="50"/>
        <v>-0.58489448550134437</v>
      </c>
      <c r="AC49" s="7">
        <f t="shared" si="51"/>
        <v>1.1975613622377252</v>
      </c>
      <c r="AD49" s="7">
        <f t="shared" si="55"/>
        <v>-0.18122204690902008</v>
      </c>
      <c r="AE49" s="7">
        <f t="shared" si="55"/>
        <v>0.26242170408733173</v>
      </c>
      <c r="AF49" s="7">
        <f t="shared" si="55"/>
        <v>6.2927498660590685E-3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INPUT!B141</f>
        <v>IS_OPER_INC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153.48099999999999</v>
      </c>
      <c r="J61">
        <v>-420.601</v>
      </c>
      <c r="K61">
        <v>199.554</v>
      </c>
      <c r="L61">
        <v>319.44400000000002</v>
      </c>
      <c r="M61">
        <v>387.43200000000002</v>
      </c>
      <c r="N61">
        <v>446.23399999999998</v>
      </c>
      <c r="O61">
        <v>460.61099999999999</v>
      </c>
      <c r="P61">
        <v>458.822</v>
      </c>
      <c r="Q61">
        <v>444.584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53.103999999999999</v>
      </c>
      <c r="D63">
        <v>70.406000000000006</v>
      </c>
      <c r="E63">
        <v>104.714</v>
      </c>
      <c r="F63">
        <v>142.13200000000001</v>
      </c>
      <c r="G63">
        <v>150.28</v>
      </c>
      <c r="H63">
        <v>145.85300000000001</v>
      </c>
      <c r="I63">
        <v>162.82900000000001</v>
      </c>
      <c r="J63">
        <v>184.114</v>
      </c>
      <c r="K63">
        <v>194.78200000000001</v>
      </c>
      <c r="L63">
        <v>251.40100000000001</v>
      </c>
      <c r="M63">
        <v>299.84899999999999</v>
      </c>
      <c r="N63">
        <v>270.84100000000001</v>
      </c>
      <c r="O63">
        <v>257.40300000000002</v>
      </c>
      <c r="P63">
        <v>236.381</v>
      </c>
      <c r="Q63">
        <v>264.75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324.89999999999998</v>
      </c>
      <c r="J65">
        <v>-31.9</v>
      </c>
      <c r="K65">
        <v>352.7</v>
      </c>
      <c r="L65">
        <v>470.7</v>
      </c>
      <c r="M65">
        <v>510.6</v>
      </c>
      <c r="N65">
        <v>508.6</v>
      </c>
      <c r="O65">
        <v>673</v>
      </c>
      <c r="P65">
        <v>742</v>
      </c>
      <c r="Q65">
        <v>819.2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450.53199999999998</v>
      </c>
      <c r="O67">
        <v>422.43900000000002</v>
      </c>
      <c r="P67">
        <v>456.18</v>
      </c>
      <c r="Q67">
        <v>187.34299999999999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39.752000000000002</v>
      </c>
      <c r="D69">
        <v>47.976999999999997</v>
      </c>
      <c r="E69">
        <v>60.209000000000003</v>
      </c>
      <c r="F69">
        <v>13.103999999999999</v>
      </c>
      <c r="G69">
        <v>30.895</v>
      </c>
      <c r="H69">
        <v>62.097999999999999</v>
      </c>
      <c r="I69">
        <v>59.466999999999999</v>
      </c>
      <c r="J69">
        <v>84.707999999999998</v>
      </c>
      <c r="K69">
        <v>105.52500000000001</v>
      </c>
      <c r="L69">
        <v>113.508</v>
      </c>
      <c r="M69">
        <v>128.02199999999999</v>
      </c>
      <c r="N69">
        <v>40.734999999999999</v>
      </c>
      <c r="O69">
        <v>92.49</v>
      </c>
      <c r="P69">
        <v>75.387</v>
      </c>
      <c r="Q69">
        <v>7.218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-30.506</v>
      </c>
      <c r="L71">
        <v>-23.466999999999999</v>
      </c>
      <c r="M71">
        <v>-90.346999999999994</v>
      </c>
      <c r="N71">
        <v>-63.048000000000002</v>
      </c>
      <c r="O71">
        <v>12.478</v>
      </c>
      <c r="P71">
        <v>53.186</v>
      </c>
      <c r="Q71">
        <v>-39.340000000000003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-328.91800000000001</v>
      </c>
      <c r="N73">
        <v>108.15600000000001</v>
      </c>
      <c r="O73">
        <v>82.92</v>
      </c>
      <c r="P73">
        <v>-189.44800000000001</v>
      </c>
      <c r="Q73">
        <v>122.46599999999999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>
        <v>-8.8460000000000001</v>
      </c>
      <c r="K75">
        <v>-9.157</v>
      </c>
      <c r="L75">
        <v>-15.714</v>
      </c>
      <c r="M75">
        <v>-33.619</v>
      </c>
      <c r="N75">
        <v>-172.21799999999999</v>
      </c>
      <c r="O75">
        <v>-479.19499999999999</v>
      </c>
      <c r="P75">
        <v>-507.66</v>
      </c>
      <c r="Q75">
        <v>-444.31599999999997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1582</v>
      </c>
      <c r="D77">
        <v>1467</v>
      </c>
      <c r="E77">
        <v>1944</v>
      </c>
      <c r="F77">
        <v>2179</v>
      </c>
      <c r="G77">
        <v>2625</v>
      </c>
      <c r="H77">
        <v>3113</v>
      </c>
      <c r="I77">
        <v>3653</v>
      </c>
      <c r="J77">
        <v>3675</v>
      </c>
      <c r="K77">
        <v>3945</v>
      </c>
      <c r="L77">
        <v>3826</v>
      </c>
      <c r="M77">
        <v>833</v>
      </c>
      <c r="N77">
        <v>3689</v>
      </c>
      <c r="O77">
        <v>3889</v>
      </c>
      <c r="P77">
        <v>4178</v>
      </c>
      <c r="Q77">
        <v>4309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6.5979999999999999</v>
      </c>
      <c r="F79">
        <v>5.5600000000000005</v>
      </c>
      <c r="G79">
        <v>22.94</v>
      </c>
      <c r="H79">
        <v>70.522999999999996</v>
      </c>
      <c r="I79">
        <v>52.973999999999997</v>
      </c>
      <c r="J79">
        <v>39.084000000000003</v>
      </c>
      <c r="K79">
        <v>46.912999999999997</v>
      </c>
      <c r="L79">
        <v>58.981999999999999</v>
      </c>
      <c r="M79">
        <v>65.62</v>
      </c>
      <c r="N79">
        <v>64.685000000000002</v>
      </c>
      <c r="O79">
        <v>69.361999999999995</v>
      </c>
      <c r="P79">
        <v>75.230999999999995</v>
      </c>
      <c r="Q79">
        <v>82.793000000000006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-357</v>
      </c>
      <c r="F81">
        <v>345</v>
      </c>
      <c r="G81">
        <v>146</v>
      </c>
      <c r="H81">
        <v>294</v>
      </c>
      <c r="I81">
        <v>538</v>
      </c>
      <c r="J81">
        <v>536</v>
      </c>
      <c r="K81">
        <v>609</v>
      </c>
      <c r="L81">
        <v>587</v>
      </c>
      <c r="M81">
        <v>299</v>
      </c>
      <c r="N81">
        <v>308</v>
      </c>
      <c r="O81">
        <v>-794</v>
      </c>
      <c r="P81">
        <v>310</v>
      </c>
      <c r="Q81">
        <v>28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486</v>
      </c>
      <c r="G83">
        <v>497</v>
      </c>
      <c r="H83">
        <v>572</v>
      </c>
      <c r="I83">
        <v>673</v>
      </c>
      <c r="J83">
        <v>776</v>
      </c>
      <c r="K83">
        <v>867</v>
      </c>
      <c r="L83">
        <v>947</v>
      </c>
      <c r="M83">
        <v>299</v>
      </c>
      <c r="N83">
        <v>423</v>
      </c>
      <c r="O83">
        <v>164</v>
      </c>
      <c r="P83">
        <v>298</v>
      </c>
      <c r="Q83">
        <v>417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38.54</v>
      </c>
      <c r="D85">
        <v>60.963999999999999</v>
      </c>
      <c r="E85">
        <v>68.466999999999999</v>
      </c>
      <c r="F85">
        <v>84.353999999999999</v>
      </c>
      <c r="G85">
        <v>90.65</v>
      </c>
      <c r="H85">
        <v>113.70399999999999</v>
      </c>
      <c r="I85">
        <v>153.358</v>
      </c>
      <c r="J85">
        <v>179.07900000000001</v>
      </c>
      <c r="K85">
        <v>215.14</v>
      </c>
      <c r="L85">
        <v>227.35400000000001</v>
      </c>
      <c r="M85">
        <v>170.988</v>
      </c>
      <c r="N85">
        <v>22.242999999999999</v>
      </c>
      <c r="O85">
        <v>94.816000000000003</v>
      </c>
      <c r="P85">
        <v>84.885999999999996</v>
      </c>
      <c r="Q85">
        <v>90.962999999999994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64.680999999999997</v>
      </c>
      <c r="D87">
        <v>57.042000000000002</v>
      </c>
      <c r="E87">
        <v>63.045999999999999</v>
      </c>
      <c r="F87">
        <v>63.274000000000001</v>
      </c>
      <c r="G87">
        <v>55.968000000000004</v>
      </c>
      <c r="H87">
        <v>43.091999999999999</v>
      </c>
      <c r="I87">
        <v>81.036000000000001</v>
      </c>
      <c r="J87">
        <v>88.588999999999999</v>
      </c>
      <c r="K87">
        <v>107.40600000000001</v>
      </c>
      <c r="L87">
        <v>122.401</v>
      </c>
      <c r="M87">
        <v>127.575</v>
      </c>
      <c r="N87">
        <v>185.155</v>
      </c>
      <c r="O87">
        <v>225.30799999999999</v>
      </c>
      <c r="P87">
        <v>259.83199999999999</v>
      </c>
      <c r="Q87">
        <v>286.60300000000001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-3.6150000000000002</v>
      </c>
      <c r="D89">
        <v>7.3380000000000001</v>
      </c>
      <c r="E89">
        <v>11.7995</v>
      </c>
      <c r="F89">
        <v>10.191000000000001</v>
      </c>
      <c r="G89">
        <v>16.148</v>
      </c>
      <c r="H89">
        <v>16.126999999999999</v>
      </c>
      <c r="I89">
        <v>18.609200000000001</v>
      </c>
      <c r="J89">
        <v>22.020800000000001</v>
      </c>
      <c r="K89">
        <v>29.398099999999999</v>
      </c>
      <c r="L89">
        <v>38.508099999999999</v>
      </c>
      <c r="M89">
        <v>43.191800000000001</v>
      </c>
      <c r="N89">
        <v>52.610100000000003</v>
      </c>
      <c r="O89">
        <v>63.014099999999999</v>
      </c>
      <c r="P89">
        <v>67.294600000000003</v>
      </c>
      <c r="Q89">
        <v>77.858000000000004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329</v>
      </c>
      <c r="M91">
        <v>299</v>
      </c>
      <c r="N91">
        <v>281</v>
      </c>
      <c r="O91">
        <v>183</v>
      </c>
      <c r="P91">
        <v>240</v>
      </c>
      <c r="Q91">
        <v>227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A19"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10.54296875" bestFit="1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SALES_PER_EMPL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192.5967</v>
      </c>
      <c r="J5" s="2">
        <f t="shared" si="3"/>
        <v>201.31479999999999</v>
      </c>
      <c r="K5" s="2">
        <f t="shared" si="3"/>
        <v>219.714</v>
      </c>
      <c r="L5" s="2">
        <f t="shared" si="3"/>
        <v>223.65180000000001</v>
      </c>
      <c r="M5" s="2">
        <f t="shared" si="3"/>
        <v>0</v>
      </c>
      <c r="N5" s="2">
        <f t="shared" si="3"/>
        <v>0</v>
      </c>
      <c r="O5" s="2">
        <f t="shared" si="3"/>
        <v>0</v>
      </c>
      <c r="P5" s="2">
        <f t="shared" si="3"/>
        <v>234.4342</v>
      </c>
      <c r="Q5" s="2">
        <f t="shared" si="3"/>
        <v>239.1919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192.5967</v>
      </c>
      <c r="Y5" s="2">
        <f t="shared" ref="Y5:Y25" si="10">J5-I5</f>
        <v>8.7180999999999926</v>
      </c>
      <c r="Z5" s="2">
        <f t="shared" ref="Z5:Z25" si="11">K5-J5</f>
        <v>18.399200000000008</v>
      </c>
      <c r="AA5" s="2">
        <f t="shared" ref="AA5:AA25" si="12">L5-K5</f>
        <v>3.93780000000001</v>
      </c>
      <c r="AB5" s="2">
        <f t="shared" ref="AB5:AB25" si="13">M5-L5</f>
        <v>-223.65180000000001</v>
      </c>
      <c r="AC5" s="2">
        <f t="shared" ref="AC5:AC25" si="14">N5-M5</f>
        <v>0</v>
      </c>
      <c r="AD5" s="2">
        <f t="shared" ref="AD5:AF20" si="15">O5-N5</f>
        <v>0</v>
      </c>
      <c r="AE5" s="2">
        <f t="shared" si="15"/>
        <v>234.4342</v>
      </c>
      <c r="AF5" s="2">
        <f t="shared" si="15"/>
        <v>4.7576999999999998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123.4508</v>
      </c>
      <c r="D6" s="2">
        <f t="shared" ref="D6:Q6" si="16">IF(D63="#N/A N/A",0,D63)</f>
        <v>145.77070000000001</v>
      </c>
      <c r="E6" s="2">
        <f t="shared" si="16"/>
        <v>0</v>
      </c>
      <c r="F6" s="2">
        <f t="shared" si="16"/>
        <v>169.06899999999999</v>
      </c>
      <c r="G6" s="2">
        <f t="shared" si="16"/>
        <v>168.78120000000001</v>
      </c>
      <c r="H6" s="2">
        <f t="shared" si="16"/>
        <v>186.34350000000001</v>
      </c>
      <c r="I6" s="2">
        <f t="shared" si="16"/>
        <v>201.7114</v>
      </c>
      <c r="J6" s="2">
        <f t="shared" si="16"/>
        <v>220.17439999999999</v>
      </c>
      <c r="K6" s="2">
        <f t="shared" si="16"/>
        <v>240.39169999999999</v>
      </c>
      <c r="L6" s="2">
        <f t="shared" si="16"/>
        <v>261.15179999999998</v>
      </c>
      <c r="M6" s="2">
        <f t="shared" si="16"/>
        <v>260.30849999999998</v>
      </c>
      <c r="N6" s="2">
        <f t="shared" si="16"/>
        <v>247.11340000000001</v>
      </c>
      <c r="O6" s="2">
        <f t="shared" si="16"/>
        <v>232.97790000000001</v>
      </c>
      <c r="P6" s="2">
        <f t="shared" si="16"/>
        <v>199.60550000000001</v>
      </c>
      <c r="Q6" s="2">
        <f t="shared" si="16"/>
        <v>188.14340000000001</v>
      </c>
      <c r="S6" s="2">
        <f t="shared" si="4"/>
        <v>22.319900000000004</v>
      </c>
      <c r="T6" s="2">
        <f t="shared" si="5"/>
        <v>-145.77070000000001</v>
      </c>
      <c r="U6" s="2">
        <f t="shared" si="6"/>
        <v>169.06899999999999</v>
      </c>
      <c r="V6" s="2">
        <f t="shared" si="7"/>
        <v>-0.28779999999997585</v>
      </c>
      <c r="W6" s="2">
        <f t="shared" si="8"/>
        <v>17.562299999999993</v>
      </c>
      <c r="X6" s="2">
        <f t="shared" si="9"/>
        <v>15.367899999999992</v>
      </c>
      <c r="Y6" s="2">
        <f t="shared" si="10"/>
        <v>18.462999999999994</v>
      </c>
      <c r="Z6" s="2">
        <f t="shared" si="11"/>
        <v>20.217299999999994</v>
      </c>
      <c r="AA6" s="2">
        <f t="shared" si="12"/>
        <v>20.760099999999994</v>
      </c>
      <c r="AB6" s="2">
        <f t="shared" si="13"/>
        <v>-0.84329999999999927</v>
      </c>
      <c r="AC6" s="2">
        <f t="shared" si="14"/>
        <v>-13.195099999999968</v>
      </c>
      <c r="AD6" s="2">
        <f t="shared" si="15"/>
        <v>-14.135500000000008</v>
      </c>
      <c r="AE6" s="2">
        <f t="shared" si="15"/>
        <v>-33.372399999999999</v>
      </c>
      <c r="AF6" s="2">
        <f t="shared" si="15"/>
        <v>-11.462099999999992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0</v>
      </c>
      <c r="J7" s="2">
        <f t="shared" si="17"/>
        <v>0</v>
      </c>
      <c r="K7" s="2">
        <f t="shared" si="17"/>
        <v>1419.5483999999999</v>
      </c>
      <c r="L7" s="2">
        <f t="shared" si="17"/>
        <v>9602.4</v>
      </c>
      <c r="M7" s="2">
        <f t="shared" si="17"/>
        <v>2025.64</v>
      </c>
      <c r="N7" s="2">
        <f t="shared" si="17"/>
        <v>2153.7199999999998</v>
      </c>
      <c r="O7" s="2">
        <f t="shared" si="17"/>
        <v>1674.4557</v>
      </c>
      <c r="P7" s="2">
        <f t="shared" si="17"/>
        <v>1534.4005</v>
      </c>
      <c r="Q7" s="2">
        <f t="shared" si="17"/>
        <v>1641.8389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0</v>
      </c>
      <c r="Y7" s="2">
        <f t="shared" si="10"/>
        <v>0</v>
      </c>
      <c r="Z7" s="2">
        <f t="shared" si="11"/>
        <v>1419.5483999999999</v>
      </c>
      <c r="AA7" s="2">
        <f t="shared" si="12"/>
        <v>8182.8516</v>
      </c>
      <c r="AB7" s="2">
        <f t="shared" si="13"/>
        <v>-7576.7599999999993</v>
      </c>
      <c r="AC7" s="2">
        <f t="shared" si="14"/>
        <v>128.0799999999997</v>
      </c>
      <c r="AD7" s="2">
        <f t="shared" si="15"/>
        <v>-479.26429999999982</v>
      </c>
      <c r="AE7" s="2">
        <f t="shared" si="15"/>
        <v>-140.05520000000001</v>
      </c>
      <c r="AF7" s="2">
        <f t="shared" si="15"/>
        <v>107.4384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0</v>
      </c>
      <c r="O8" s="2">
        <f t="shared" si="18"/>
        <v>0</v>
      </c>
      <c r="P8" s="2">
        <f t="shared" si="18"/>
        <v>0</v>
      </c>
      <c r="Q8" s="2">
        <f t="shared" si="18"/>
        <v>0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5"/>
        <v>0</v>
      </c>
      <c r="AF8" s="2">
        <f t="shared" si="15"/>
        <v>0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124.35639999999999</v>
      </c>
      <c r="D9" s="2">
        <f t="shared" ref="D9:Q9" si="19">IF(D69="#N/A N/A",0,D69)</f>
        <v>134.9066</v>
      </c>
      <c r="E9" s="2">
        <f t="shared" si="19"/>
        <v>126.6688</v>
      </c>
      <c r="F9" s="2">
        <f t="shared" si="19"/>
        <v>134.06200000000001</v>
      </c>
      <c r="G9" s="2">
        <f t="shared" si="19"/>
        <v>136.89769999999999</v>
      </c>
      <c r="H9" s="2">
        <f t="shared" si="19"/>
        <v>148.3117</v>
      </c>
      <c r="I9" s="2">
        <f t="shared" si="19"/>
        <v>125.8764</v>
      </c>
      <c r="J9" s="2">
        <f t="shared" si="19"/>
        <v>0</v>
      </c>
      <c r="K9" s="2">
        <f t="shared" si="19"/>
        <v>0</v>
      </c>
      <c r="L9" s="2">
        <f t="shared" si="19"/>
        <v>0</v>
      </c>
      <c r="M9" s="2">
        <f t="shared" si="19"/>
        <v>0</v>
      </c>
      <c r="N9" s="2">
        <f t="shared" si="19"/>
        <v>166.02520000000001</v>
      </c>
      <c r="O9" s="2">
        <f t="shared" si="19"/>
        <v>177.00659999999999</v>
      </c>
      <c r="P9" s="2">
        <f t="shared" si="19"/>
        <v>172.4151</v>
      </c>
      <c r="Q9" s="2">
        <f t="shared" si="19"/>
        <v>171.9606</v>
      </c>
      <c r="S9" s="2">
        <f t="shared" si="4"/>
        <v>10.550200000000004</v>
      </c>
      <c r="T9" s="2">
        <f t="shared" si="5"/>
        <v>-8.2377999999999929</v>
      </c>
      <c r="U9" s="2">
        <f t="shared" si="6"/>
        <v>7.3932000000000073</v>
      </c>
      <c r="V9" s="2">
        <f t="shared" si="7"/>
        <v>2.8356999999999744</v>
      </c>
      <c r="W9" s="2">
        <f t="shared" si="8"/>
        <v>11.414000000000016</v>
      </c>
      <c r="X9" s="2">
        <f t="shared" si="9"/>
        <v>-22.435299999999998</v>
      </c>
      <c r="Y9" s="2">
        <f t="shared" si="10"/>
        <v>-125.8764</v>
      </c>
      <c r="Z9" s="2">
        <f t="shared" si="11"/>
        <v>0</v>
      </c>
      <c r="AA9" s="2">
        <f t="shared" si="12"/>
        <v>0</v>
      </c>
      <c r="AB9" s="2">
        <f t="shared" si="13"/>
        <v>0</v>
      </c>
      <c r="AC9" s="2">
        <f t="shared" si="14"/>
        <v>166.02520000000001</v>
      </c>
      <c r="AD9" s="2">
        <f t="shared" si="15"/>
        <v>10.981399999999979</v>
      </c>
      <c r="AE9" s="2">
        <f t="shared" si="15"/>
        <v>-4.5914999999999964</v>
      </c>
      <c r="AF9" s="2">
        <f t="shared" si="15"/>
        <v>-0.45449999999999591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169.78919999999999</v>
      </c>
      <c r="L10" s="2">
        <f t="shared" si="20"/>
        <v>238.04320000000001</v>
      </c>
      <c r="M10" s="2">
        <f t="shared" si="20"/>
        <v>135.44550000000001</v>
      </c>
      <c r="N10" s="2">
        <f t="shared" si="20"/>
        <v>236.06899999999999</v>
      </c>
      <c r="O10" s="2">
        <f t="shared" si="20"/>
        <v>251.636</v>
      </c>
      <c r="P10" s="2">
        <f t="shared" si="20"/>
        <v>285.89089999999999</v>
      </c>
      <c r="Q10" s="2">
        <f t="shared" si="20"/>
        <v>277.43869999999998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169.78919999999999</v>
      </c>
      <c r="AA10" s="2">
        <f t="shared" si="12"/>
        <v>68.254000000000019</v>
      </c>
      <c r="AB10" s="2">
        <f t="shared" si="13"/>
        <v>-102.5977</v>
      </c>
      <c r="AC10" s="2">
        <f t="shared" si="14"/>
        <v>100.62349999999998</v>
      </c>
      <c r="AD10" s="2">
        <f t="shared" si="15"/>
        <v>15.567000000000007</v>
      </c>
      <c r="AE10" s="2">
        <f t="shared" si="15"/>
        <v>34.254899999999992</v>
      </c>
      <c r="AF10" s="2">
        <f t="shared" si="15"/>
        <v>-8.4522000000000048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212.2236</v>
      </c>
      <c r="N11" s="2">
        <f t="shared" si="21"/>
        <v>213.23820000000001</v>
      </c>
      <c r="O11" s="2">
        <f t="shared" si="21"/>
        <v>207.13499999999999</v>
      </c>
      <c r="P11" s="2">
        <f t="shared" si="21"/>
        <v>212.81870000000001</v>
      </c>
      <c r="Q11" s="2">
        <f t="shared" si="21"/>
        <v>211.87989999999999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212.2236</v>
      </c>
      <c r="AC11" s="2">
        <f t="shared" si="14"/>
        <v>1.0146000000000015</v>
      </c>
      <c r="AD11" s="2">
        <f t="shared" si="15"/>
        <v>-6.1032000000000153</v>
      </c>
      <c r="AE11" s="2">
        <f t="shared" si="15"/>
        <v>5.683700000000016</v>
      </c>
      <c r="AF11" s="2">
        <f t="shared" si="15"/>
        <v>-0.93880000000001473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0</v>
      </c>
      <c r="L12" s="2">
        <f t="shared" si="22"/>
        <v>224.38669999999999</v>
      </c>
      <c r="M12" s="2">
        <f t="shared" si="22"/>
        <v>0</v>
      </c>
      <c r="N12" s="2">
        <f t="shared" si="22"/>
        <v>96.276499999999999</v>
      </c>
      <c r="O12" s="2">
        <f t="shared" si="22"/>
        <v>170.26480000000001</v>
      </c>
      <c r="P12" s="2">
        <f t="shared" si="22"/>
        <v>200.9571</v>
      </c>
      <c r="Q12" s="2">
        <f t="shared" si="22"/>
        <v>246.24619999999999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</v>
      </c>
      <c r="AA12" s="2">
        <f t="shared" si="12"/>
        <v>224.38669999999999</v>
      </c>
      <c r="AB12" s="2">
        <f t="shared" si="13"/>
        <v>-224.38669999999999</v>
      </c>
      <c r="AC12" s="2">
        <f t="shared" si="14"/>
        <v>96.276499999999999</v>
      </c>
      <c r="AD12" s="2">
        <f t="shared" si="15"/>
        <v>73.98830000000001</v>
      </c>
      <c r="AE12" s="2">
        <f t="shared" si="15"/>
        <v>30.692299999999989</v>
      </c>
      <c r="AF12" s="2">
        <f t="shared" si="15"/>
        <v>45.289099999999991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256.0926</v>
      </c>
      <c r="D13" s="2">
        <f t="shared" ref="D13:Q13" si="23">IF(D77="#N/A N/A",0,D77)</f>
        <v>245.81360000000001</v>
      </c>
      <c r="E13" s="2">
        <f t="shared" si="23"/>
        <v>272.35039999999998</v>
      </c>
      <c r="F13" s="2">
        <f t="shared" si="23"/>
        <v>290.51249999999999</v>
      </c>
      <c r="G13" s="2">
        <f t="shared" si="23"/>
        <v>297.07409999999999</v>
      </c>
      <c r="H13" s="2">
        <f t="shared" si="23"/>
        <v>326.22750000000002</v>
      </c>
      <c r="I13" s="2">
        <f t="shared" si="23"/>
        <v>317.44310000000002</v>
      </c>
      <c r="J13" s="2">
        <f t="shared" si="23"/>
        <v>348.7568</v>
      </c>
      <c r="K13" s="2">
        <f t="shared" si="23"/>
        <v>360.73329999999999</v>
      </c>
      <c r="L13" s="2">
        <f t="shared" si="23"/>
        <v>343.60669999999999</v>
      </c>
      <c r="M13" s="2">
        <f t="shared" si="23"/>
        <v>341.78960000000001</v>
      </c>
      <c r="N13" s="2">
        <f t="shared" si="23"/>
        <v>322.1875</v>
      </c>
      <c r="O13" s="2">
        <f t="shared" si="23"/>
        <v>310.07040000000001</v>
      </c>
      <c r="P13" s="2">
        <f t="shared" si="23"/>
        <v>315.005</v>
      </c>
      <c r="Q13" s="2">
        <f t="shared" si="23"/>
        <v>317.3381</v>
      </c>
      <c r="S13" s="2">
        <f t="shared" si="4"/>
        <v>-10.278999999999996</v>
      </c>
      <c r="T13" s="2">
        <f t="shared" si="5"/>
        <v>26.536799999999971</v>
      </c>
      <c r="U13" s="2">
        <f t="shared" si="6"/>
        <v>18.162100000000009</v>
      </c>
      <c r="V13" s="2">
        <f t="shared" si="7"/>
        <v>6.5615999999999985</v>
      </c>
      <c r="W13" s="2">
        <f t="shared" si="8"/>
        <v>29.153400000000033</v>
      </c>
      <c r="X13" s="2">
        <f t="shared" si="9"/>
        <v>-8.7844000000000051</v>
      </c>
      <c r="Y13" s="2">
        <f t="shared" si="10"/>
        <v>31.313699999999983</v>
      </c>
      <c r="Z13" s="2">
        <f t="shared" si="11"/>
        <v>11.976499999999987</v>
      </c>
      <c r="AA13" s="2">
        <f t="shared" si="12"/>
        <v>-17.126599999999996</v>
      </c>
      <c r="AB13" s="2">
        <f t="shared" si="13"/>
        <v>-1.8170999999999822</v>
      </c>
      <c r="AC13" s="2">
        <f t="shared" si="14"/>
        <v>-19.602100000000007</v>
      </c>
      <c r="AD13" s="2">
        <f t="shared" si="15"/>
        <v>-12.117099999999994</v>
      </c>
      <c r="AE13" s="2">
        <f t="shared" si="15"/>
        <v>4.934599999999989</v>
      </c>
      <c r="AF13" s="2">
        <f t="shared" si="15"/>
        <v>2.3331000000000017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0</v>
      </c>
      <c r="F14" s="2">
        <f t="shared" si="24"/>
        <v>0</v>
      </c>
      <c r="G14" s="2">
        <f t="shared" si="24"/>
        <v>189.41050000000001</v>
      </c>
      <c r="H14" s="2">
        <f t="shared" si="24"/>
        <v>265.08199999999999</v>
      </c>
      <c r="I14" s="2">
        <f t="shared" si="24"/>
        <v>0</v>
      </c>
      <c r="J14" s="2">
        <f t="shared" si="24"/>
        <v>0</v>
      </c>
      <c r="K14" s="2">
        <f t="shared" si="24"/>
        <v>0</v>
      </c>
      <c r="L14" s="2">
        <f t="shared" si="24"/>
        <v>0</v>
      </c>
      <c r="M14" s="2">
        <f t="shared" si="24"/>
        <v>0</v>
      </c>
      <c r="N14" s="2">
        <f t="shared" si="24"/>
        <v>210.9562</v>
      </c>
      <c r="O14" s="2">
        <f t="shared" si="24"/>
        <v>210.02680000000001</v>
      </c>
      <c r="P14" s="2">
        <f t="shared" si="24"/>
        <v>226.44640000000001</v>
      </c>
      <c r="Q14" s="2">
        <f t="shared" si="24"/>
        <v>237.01939999999999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189.41050000000001</v>
      </c>
      <c r="W14" s="2">
        <f t="shared" si="8"/>
        <v>75.67149999999998</v>
      </c>
      <c r="X14" s="2">
        <f t="shared" si="9"/>
        <v>-265.08199999999999</v>
      </c>
      <c r="Y14" s="2">
        <f t="shared" si="10"/>
        <v>0</v>
      </c>
      <c r="Z14" s="2">
        <f t="shared" si="11"/>
        <v>0</v>
      </c>
      <c r="AA14" s="2">
        <f t="shared" si="12"/>
        <v>0</v>
      </c>
      <c r="AB14" s="2">
        <f t="shared" si="13"/>
        <v>0</v>
      </c>
      <c r="AC14" s="2">
        <f t="shared" si="14"/>
        <v>210.9562</v>
      </c>
      <c r="AD14" s="2">
        <f t="shared" si="15"/>
        <v>-0.9293999999999869</v>
      </c>
      <c r="AE14" s="2">
        <f t="shared" si="15"/>
        <v>16.419600000000003</v>
      </c>
      <c r="AF14" s="2">
        <f t="shared" si="15"/>
        <v>10.572999999999979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0</v>
      </c>
      <c r="F15" s="2">
        <f t="shared" si="25"/>
        <v>178</v>
      </c>
      <c r="G15" s="2">
        <f t="shared" si="25"/>
        <v>157.2321</v>
      </c>
      <c r="H15" s="2">
        <f t="shared" si="25"/>
        <v>168.17310000000001</v>
      </c>
      <c r="I15" s="2">
        <f t="shared" si="25"/>
        <v>0</v>
      </c>
      <c r="J15" s="2">
        <f t="shared" si="25"/>
        <v>0</v>
      </c>
      <c r="K15" s="2">
        <f t="shared" si="25"/>
        <v>0</v>
      </c>
      <c r="L15" s="2">
        <f t="shared" si="25"/>
        <v>0</v>
      </c>
      <c r="M15" s="2">
        <f t="shared" si="25"/>
        <v>293.37040000000002</v>
      </c>
      <c r="N15" s="2">
        <f t="shared" si="25"/>
        <v>267.18520000000001</v>
      </c>
      <c r="O15" s="2">
        <f t="shared" si="25"/>
        <v>254.64</v>
      </c>
      <c r="P15" s="2">
        <f t="shared" si="25"/>
        <v>231.63640000000001</v>
      </c>
      <c r="Q15" s="2">
        <f t="shared" si="25"/>
        <v>155.19999999999999</v>
      </c>
      <c r="S15" s="2">
        <f t="shared" si="4"/>
        <v>0</v>
      </c>
      <c r="T15" s="2">
        <f t="shared" si="5"/>
        <v>0</v>
      </c>
      <c r="U15" s="2">
        <f t="shared" si="6"/>
        <v>178</v>
      </c>
      <c r="V15" s="2">
        <f t="shared" si="7"/>
        <v>-20.767899999999997</v>
      </c>
      <c r="W15" s="2">
        <f t="shared" si="8"/>
        <v>10.941000000000003</v>
      </c>
      <c r="X15" s="2">
        <f t="shared" si="9"/>
        <v>-168.17310000000001</v>
      </c>
      <c r="Y15" s="2">
        <f t="shared" si="10"/>
        <v>0</v>
      </c>
      <c r="Z15" s="2">
        <f t="shared" si="11"/>
        <v>0</v>
      </c>
      <c r="AA15" s="2">
        <f t="shared" si="12"/>
        <v>0</v>
      </c>
      <c r="AB15" s="2">
        <f t="shared" si="13"/>
        <v>293.37040000000002</v>
      </c>
      <c r="AC15" s="2">
        <f t="shared" si="14"/>
        <v>-26.185200000000009</v>
      </c>
      <c r="AD15" s="2">
        <f t="shared" si="15"/>
        <v>-12.545200000000023</v>
      </c>
      <c r="AE15" s="2">
        <f t="shared" si="15"/>
        <v>-23.003599999999977</v>
      </c>
      <c r="AF15" s="2">
        <f t="shared" si="15"/>
        <v>-76.43640000000002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0</v>
      </c>
      <c r="G16" s="2">
        <f t="shared" si="26"/>
        <v>0</v>
      </c>
      <c r="H16" s="2">
        <f t="shared" si="26"/>
        <v>182.78909999999999</v>
      </c>
      <c r="I16" s="2">
        <f t="shared" si="26"/>
        <v>203.79</v>
      </c>
      <c r="J16" s="2">
        <f t="shared" si="26"/>
        <v>221.80619999999999</v>
      </c>
      <c r="K16" s="2">
        <f t="shared" si="26"/>
        <v>234.7619</v>
      </c>
      <c r="L16" s="2">
        <f t="shared" si="26"/>
        <v>251.63589999999999</v>
      </c>
      <c r="M16" s="2">
        <f t="shared" si="26"/>
        <v>255.4015</v>
      </c>
      <c r="N16" s="2">
        <f t="shared" si="26"/>
        <v>161.72499999999999</v>
      </c>
      <c r="O16" s="2">
        <f t="shared" si="26"/>
        <v>262.36360000000002</v>
      </c>
      <c r="P16" s="2">
        <f t="shared" si="26"/>
        <v>282.55560000000003</v>
      </c>
      <c r="Q16" s="2">
        <f t="shared" si="26"/>
        <v>220.09379999999999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  <c r="W16" s="2">
        <f t="shared" si="8"/>
        <v>182.78909999999999</v>
      </c>
      <c r="X16" s="2">
        <f t="shared" si="9"/>
        <v>21.000900000000001</v>
      </c>
      <c r="Y16" s="2">
        <f t="shared" si="10"/>
        <v>18.016199999999998</v>
      </c>
      <c r="Z16" s="2">
        <f t="shared" si="11"/>
        <v>12.955700000000007</v>
      </c>
      <c r="AA16" s="2">
        <f t="shared" si="12"/>
        <v>16.873999999999995</v>
      </c>
      <c r="AB16" s="2">
        <f t="shared" si="13"/>
        <v>3.7656000000000063</v>
      </c>
      <c r="AC16" s="2">
        <f t="shared" si="14"/>
        <v>-93.676500000000004</v>
      </c>
      <c r="AD16" s="2">
        <f t="shared" si="15"/>
        <v>100.63860000000003</v>
      </c>
      <c r="AE16" s="2">
        <f t="shared" si="15"/>
        <v>20.192000000000007</v>
      </c>
      <c r="AF16" s="2">
        <f t="shared" si="15"/>
        <v>-62.461800000000039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112.76349999999999</v>
      </c>
      <c r="D17" s="2">
        <f t="shared" ref="D17:Q17" si="27">IF(D85="#N/A N/A",0,D85)</f>
        <v>140.3202</v>
      </c>
      <c r="E17" s="2">
        <f t="shared" si="27"/>
        <v>159.02459999999999</v>
      </c>
      <c r="F17" s="2">
        <f t="shared" si="27"/>
        <v>163.3817</v>
      </c>
      <c r="G17" s="2">
        <f t="shared" si="27"/>
        <v>203.0675</v>
      </c>
      <c r="H17" s="2">
        <f t="shared" si="27"/>
        <v>198.36959999999999</v>
      </c>
      <c r="I17" s="2">
        <f t="shared" si="27"/>
        <v>0</v>
      </c>
      <c r="J17" s="2">
        <f t="shared" si="27"/>
        <v>252.54179999999999</v>
      </c>
      <c r="K17" s="2">
        <f t="shared" si="27"/>
        <v>257.82549999999998</v>
      </c>
      <c r="L17" s="2">
        <f t="shared" si="27"/>
        <v>308.60019999999997</v>
      </c>
      <c r="M17" s="2">
        <f t="shared" si="27"/>
        <v>266.21600000000001</v>
      </c>
      <c r="N17" s="2">
        <f t="shared" si="27"/>
        <v>296.16309999999999</v>
      </c>
      <c r="O17" s="2">
        <f t="shared" si="27"/>
        <v>249.85650000000001</v>
      </c>
      <c r="P17" s="2">
        <f t="shared" si="27"/>
        <v>215.29400000000001</v>
      </c>
      <c r="Q17" s="2">
        <f t="shared" si="27"/>
        <v>228.79939999999999</v>
      </c>
      <c r="S17" s="2">
        <f t="shared" si="4"/>
        <v>27.556700000000006</v>
      </c>
      <c r="T17" s="2">
        <f t="shared" si="5"/>
        <v>18.704399999999993</v>
      </c>
      <c r="U17" s="2">
        <f t="shared" si="6"/>
        <v>4.3571000000000026</v>
      </c>
      <c r="V17" s="2">
        <f t="shared" si="7"/>
        <v>39.6858</v>
      </c>
      <c r="W17" s="2">
        <f t="shared" si="8"/>
        <v>-4.6979000000000042</v>
      </c>
      <c r="X17" s="2">
        <f t="shared" si="9"/>
        <v>-198.36959999999999</v>
      </c>
      <c r="Y17" s="2">
        <f t="shared" si="10"/>
        <v>252.54179999999999</v>
      </c>
      <c r="Z17" s="2">
        <f t="shared" si="11"/>
        <v>5.2836999999999819</v>
      </c>
      <c r="AA17" s="2">
        <f t="shared" si="12"/>
        <v>50.774699999999996</v>
      </c>
      <c r="AB17" s="2">
        <f t="shared" si="13"/>
        <v>-42.384199999999964</v>
      </c>
      <c r="AC17" s="2">
        <f t="shared" si="14"/>
        <v>29.947099999999978</v>
      </c>
      <c r="AD17" s="2">
        <f t="shared" si="15"/>
        <v>-46.306599999999975</v>
      </c>
      <c r="AE17" s="2">
        <f t="shared" si="15"/>
        <v>-34.5625</v>
      </c>
      <c r="AF17" s="2">
        <f t="shared" si="15"/>
        <v>13.50539999999998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99.9803</v>
      </c>
      <c r="D18" s="2">
        <f t="shared" ref="D18:Q18" si="28">IF(D87="#N/A N/A",0,D87)</f>
        <v>107.5068</v>
      </c>
      <c r="E18" s="2">
        <f t="shared" si="28"/>
        <v>117.2149</v>
      </c>
      <c r="F18" s="2">
        <f t="shared" si="28"/>
        <v>123.88330000000001</v>
      </c>
      <c r="G18" s="2">
        <f t="shared" si="28"/>
        <v>122.21339999999999</v>
      </c>
      <c r="H18" s="2">
        <f t="shared" si="28"/>
        <v>102.3253</v>
      </c>
      <c r="I18" s="2">
        <f t="shared" si="28"/>
        <v>111.773</v>
      </c>
      <c r="J18" s="2">
        <f t="shared" si="28"/>
        <v>109.20659999999999</v>
      </c>
      <c r="K18" s="2">
        <f t="shared" si="28"/>
        <v>121.7075</v>
      </c>
      <c r="L18" s="2">
        <f t="shared" si="28"/>
        <v>130.8974</v>
      </c>
      <c r="M18" s="2">
        <f t="shared" si="28"/>
        <v>121.30589999999999</v>
      </c>
      <c r="N18" s="2">
        <f t="shared" si="28"/>
        <v>110.93989999999999</v>
      </c>
      <c r="O18" s="2">
        <f t="shared" si="28"/>
        <v>130.83940000000001</v>
      </c>
      <c r="P18" s="2">
        <f t="shared" si="28"/>
        <v>123.5189</v>
      </c>
      <c r="Q18" s="2">
        <f t="shared" si="28"/>
        <v>127.8383</v>
      </c>
      <c r="S18" s="2">
        <f t="shared" si="4"/>
        <v>7.5264999999999986</v>
      </c>
      <c r="T18" s="2">
        <f t="shared" si="5"/>
        <v>9.7081000000000017</v>
      </c>
      <c r="U18" s="2">
        <f t="shared" si="6"/>
        <v>6.6684000000000054</v>
      </c>
      <c r="V18" s="2">
        <f t="shared" si="7"/>
        <v>-1.6699000000000126</v>
      </c>
      <c r="W18" s="2">
        <f t="shared" si="8"/>
        <v>-19.888099999999994</v>
      </c>
      <c r="X18" s="2">
        <f t="shared" si="9"/>
        <v>9.4476999999999975</v>
      </c>
      <c r="Y18" s="2">
        <f t="shared" si="10"/>
        <v>-2.5664000000000016</v>
      </c>
      <c r="Z18" s="2">
        <f t="shared" si="11"/>
        <v>12.500900000000001</v>
      </c>
      <c r="AA18" s="2">
        <f t="shared" si="12"/>
        <v>9.1899000000000086</v>
      </c>
      <c r="AB18" s="2">
        <f t="shared" si="13"/>
        <v>-9.5915000000000106</v>
      </c>
      <c r="AC18" s="2">
        <f t="shared" si="14"/>
        <v>-10.366</v>
      </c>
      <c r="AD18" s="2">
        <f t="shared" si="15"/>
        <v>19.899500000000018</v>
      </c>
      <c r="AE18" s="2">
        <f t="shared" si="15"/>
        <v>-7.3205000000000098</v>
      </c>
      <c r="AF18" s="2">
        <f t="shared" si="15"/>
        <v>4.3194000000000017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165.08680000000001</v>
      </c>
      <c r="D19" s="2">
        <f t="shared" ref="D19:Q19" si="29">IF(D89="#N/A N/A",0,D89)</f>
        <v>0</v>
      </c>
      <c r="E19" s="2">
        <f t="shared" si="29"/>
        <v>193.6172</v>
      </c>
      <c r="F19" s="2">
        <f t="shared" si="29"/>
        <v>194.23609999999999</v>
      </c>
      <c r="G19" s="2">
        <f t="shared" si="29"/>
        <v>210.54820000000001</v>
      </c>
      <c r="H19" s="2">
        <f t="shared" si="29"/>
        <v>205.15530000000001</v>
      </c>
      <c r="I19" s="2">
        <f t="shared" si="29"/>
        <v>212.63319999999999</v>
      </c>
      <c r="J19" s="2">
        <f t="shared" si="29"/>
        <v>219.2834</v>
      </c>
      <c r="K19" s="2">
        <f t="shared" si="29"/>
        <v>271.02999999999997</v>
      </c>
      <c r="L19" s="2">
        <f t="shared" si="29"/>
        <v>277.02780000000001</v>
      </c>
      <c r="M19" s="2">
        <f t="shared" si="29"/>
        <v>294.35879999999997</v>
      </c>
      <c r="N19" s="2">
        <f t="shared" si="29"/>
        <v>322.4821</v>
      </c>
      <c r="O19" s="2">
        <f t="shared" si="29"/>
        <v>332.63639999999998</v>
      </c>
      <c r="P19" s="2">
        <f t="shared" si="29"/>
        <v>340.3682</v>
      </c>
      <c r="Q19" s="2">
        <f t="shared" si="29"/>
        <v>342.21170000000001</v>
      </c>
      <c r="S19" s="2">
        <f t="shared" si="4"/>
        <v>-165.08680000000001</v>
      </c>
      <c r="T19" s="2">
        <f t="shared" si="5"/>
        <v>193.6172</v>
      </c>
      <c r="U19" s="2">
        <f t="shared" si="6"/>
        <v>0.61889999999999645</v>
      </c>
      <c r="V19" s="2">
        <f t="shared" si="7"/>
        <v>16.312100000000015</v>
      </c>
      <c r="W19" s="2">
        <f t="shared" si="8"/>
        <v>-5.3928999999999974</v>
      </c>
      <c r="X19" s="2">
        <f t="shared" si="9"/>
        <v>7.4778999999999769</v>
      </c>
      <c r="Y19" s="2">
        <f t="shared" si="10"/>
        <v>6.6502000000000123</v>
      </c>
      <c r="Z19" s="2">
        <f t="shared" si="11"/>
        <v>51.746599999999972</v>
      </c>
      <c r="AA19" s="2">
        <f t="shared" si="12"/>
        <v>5.9978000000000407</v>
      </c>
      <c r="AB19" s="2">
        <f t="shared" si="13"/>
        <v>17.33099999999996</v>
      </c>
      <c r="AC19" s="2">
        <f t="shared" si="14"/>
        <v>28.123300000000029</v>
      </c>
      <c r="AD19" s="2">
        <f t="shared" si="15"/>
        <v>10.154299999999978</v>
      </c>
      <c r="AE19" s="2">
        <f t="shared" si="15"/>
        <v>7.7318000000000211</v>
      </c>
      <c r="AF19" s="2">
        <f t="shared" si="15"/>
        <v>1.8435000000000059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0</v>
      </c>
      <c r="N20" s="2">
        <f t="shared" si="30"/>
        <v>341.5</v>
      </c>
      <c r="O20" s="2">
        <f t="shared" si="30"/>
        <v>317</v>
      </c>
      <c r="P20" s="2">
        <f t="shared" si="30"/>
        <v>298.84620000000001</v>
      </c>
      <c r="Q20" s="2">
        <f t="shared" si="30"/>
        <v>287.66669999999999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341.5</v>
      </c>
      <c r="AD20" s="2">
        <f t="shared" si="15"/>
        <v>-24.5</v>
      </c>
      <c r="AE20" s="2">
        <f t="shared" si="15"/>
        <v>-18.15379999999999</v>
      </c>
      <c r="AF20" s="2">
        <f t="shared" si="15"/>
        <v>-11.179500000000019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UNIT in ",C59," per thousand emp")</f>
        <v>Total UNIT in USD per thousand emp</v>
      </c>
      <c r="C25" s="19">
        <f>SUM(C5:C24)</f>
        <v>881.73040000000015</v>
      </c>
      <c r="D25" s="19">
        <f t="shared" ref="D25:Q25" si="36">SUM(D5:D24)</f>
        <v>774.31790000000001</v>
      </c>
      <c r="E25" s="19">
        <f t="shared" si="36"/>
        <v>868.87589999999989</v>
      </c>
      <c r="F25" s="19">
        <f t="shared" si="36"/>
        <v>1253.1446000000001</v>
      </c>
      <c r="G25" s="19">
        <f t="shared" si="36"/>
        <v>1485.2247</v>
      </c>
      <c r="H25" s="19">
        <f t="shared" si="36"/>
        <v>1782.7771000000002</v>
      </c>
      <c r="I25" s="19">
        <f t="shared" si="36"/>
        <v>1365.8237999999999</v>
      </c>
      <c r="J25" s="19">
        <f t="shared" si="36"/>
        <v>1573.0840000000001</v>
      </c>
      <c r="K25" s="19">
        <f t="shared" si="36"/>
        <v>3295.5014999999994</v>
      </c>
      <c r="L25" s="19">
        <f t="shared" si="36"/>
        <v>11861.401499999998</v>
      </c>
      <c r="M25" s="19">
        <f t="shared" si="36"/>
        <v>4206.0597999999991</v>
      </c>
      <c r="N25" s="19">
        <f t="shared" si="36"/>
        <v>5145.5812999999998</v>
      </c>
      <c r="O25" s="19">
        <f t="shared" si="36"/>
        <v>4780.9090999999999</v>
      </c>
      <c r="P25" s="19">
        <f t="shared" si="36"/>
        <v>4874.1926999999996</v>
      </c>
      <c r="Q25" s="19">
        <f t="shared" si="36"/>
        <v>4892.8670000000002</v>
      </c>
      <c r="S25" s="4">
        <f t="shared" si="4"/>
        <v>-107.41250000000014</v>
      </c>
      <c r="T25" s="4">
        <f t="shared" si="5"/>
        <v>94.557999999999879</v>
      </c>
      <c r="U25" s="4">
        <f t="shared" si="6"/>
        <v>384.26870000000019</v>
      </c>
      <c r="V25" s="4">
        <f t="shared" si="7"/>
        <v>232.0800999999999</v>
      </c>
      <c r="W25" s="4">
        <f t="shared" si="8"/>
        <v>297.55240000000026</v>
      </c>
      <c r="X25" s="4">
        <f t="shared" si="9"/>
        <v>-416.95330000000035</v>
      </c>
      <c r="Y25" s="4">
        <f t="shared" si="10"/>
        <v>207.26020000000017</v>
      </c>
      <c r="Z25" s="4">
        <f t="shared" si="11"/>
        <v>1722.4174999999993</v>
      </c>
      <c r="AA25" s="4">
        <f t="shared" si="12"/>
        <v>8565.8999999999978</v>
      </c>
      <c r="AB25" s="4">
        <f t="shared" si="13"/>
        <v>-7655.341699999999</v>
      </c>
      <c r="AC25" s="4">
        <f t="shared" si="14"/>
        <v>939.52150000000074</v>
      </c>
      <c r="AD25" s="4">
        <f t="shared" si="32"/>
        <v>-364.67219999999998</v>
      </c>
      <c r="AE25" s="4">
        <f t="shared" si="32"/>
        <v>93.283599999999751</v>
      </c>
      <c r="AF25" s="4">
        <f t="shared" si="32"/>
        <v>18.674300000000585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0.14101138082379294</v>
      </c>
      <c r="J29" s="5">
        <f t="shared" si="40"/>
        <v>0.12797460275484335</v>
      </c>
      <c r="K29" s="5">
        <f t="shared" si="40"/>
        <v>6.6670884537603767E-2</v>
      </c>
      <c r="L29" s="5">
        <f t="shared" si="40"/>
        <v>1.8855427834560699E-2</v>
      </c>
      <c r="M29" s="5">
        <f t="shared" si="40"/>
        <v>0</v>
      </c>
      <c r="N29" s="5">
        <f t="shared" si="40"/>
        <v>0</v>
      </c>
      <c r="O29" s="5">
        <f t="shared" si="40"/>
        <v>0</v>
      </c>
      <c r="P29" s="5">
        <f t="shared" si="40"/>
        <v>4.8097031535088881E-2</v>
      </c>
      <c r="Q29" s="5">
        <f t="shared" si="40"/>
        <v>4.8885837281086933E-2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4.5266092305839056E-2</v>
      </c>
      <c r="Z29" s="5">
        <f t="shared" ref="Z29:Z49" si="48">(IF(OR(Z5=0,J5=0),0,Z5/J5))</f>
        <v>9.1395168164486701E-2</v>
      </c>
      <c r="AA29" s="5">
        <f t="shared" ref="AA29:AA49" si="49">(IF(OR(AA5=0,K5=0),0,AA5/K5))</f>
        <v>1.79223900161119E-2</v>
      </c>
      <c r="AB29" s="5">
        <f t="shared" ref="AB29:AB49" si="50">(IF(OR(AB5=0,L5=0),0,AB5/L5))</f>
        <v>-1</v>
      </c>
      <c r="AC29" s="5">
        <f t="shared" ref="AC29:AC49" si="51">(IF(OR(AC5=0,M5=0),0,AC5/M5))</f>
        <v>0</v>
      </c>
      <c r="AD29" s="5">
        <f t="shared" ref="AD29:AF44" si="52">(IF(OR(AD5=0,N5=0),0,AD5/N5))</f>
        <v>0</v>
      </c>
      <c r="AE29" s="5">
        <f t="shared" si="52"/>
        <v>0</v>
      </c>
      <c r="AF29" s="5">
        <f t="shared" si="52"/>
        <v>2.0294393906691088E-2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0.14000969003677313</v>
      </c>
      <c r="D30" s="5">
        <f t="shared" si="53"/>
        <v>0.18825691618390844</v>
      </c>
      <c r="E30" s="5">
        <f t="shared" si="53"/>
        <v>0</v>
      </c>
      <c r="F30" s="5">
        <f t="shared" si="53"/>
        <v>0.134915795032752</v>
      </c>
      <c r="G30" s="5">
        <f t="shared" si="53"/>
        <v>0.11364017848612402</v>
      </c>
      <c r="H30" s="5">
        <f t="shared" si="53"/>
        <v>0.10452428405098987</v>
      </c>
      <c r="I30" s="5">
        <f t="shared" si="53"/>
        <v>0.14768478920926698</v>
      </c>
      <c r="J30" s="5">
        <f t="shared" si="53"/>
        <v>0.13996353659435859</v>
      </c>
      <c r="K30" s="5">
        <f t="shared" si="53"/>
        <v>7.294540755026209E-2</v>
      </c>
      <c r="L30" s="5">
        <f t="shared" si="53"/>
        <v>2.2016942938825571E-2</v>
      </c>
      <c r="M30" s="5">
        <f t="shared" si="53"/>
        <v>6.1888920361997717E-2</v>
      </c>
      <c r="N30" s="5">
        <f t="shared" si="53"/>
        <v>4.802438939211786E-2</v>
      </c>
      <c r="O30" s="5">
        <f t="shared" si="53"/>
        <v>4.8730878401348397E-2</v>
      </c>
      <c r="P30" s="5">
        <f t="shared" si="53"/>
        <v>4.0951499517037977E-2</v>
      </c>
      <c r="Q30" s="5">
        <f t="shared" si="53"/>
        <v>3.8452588226902548E-2</v>
      </c>
      <c r="S30" s="5">
        <f t="shared" si="41"/>
        <v>0.18079996241417637</v>
      </c>
      <c r="T30" s="5">
        <f t="shared" si="42"/>
        <v>-1</v>
      </c>
      <c r="U30" s="5">
        <f t="shared" si="43"/>
        <v>0</v>
      </c>
      <c r="V30" s="5">
        <f t="shared" si="44"/>
        <v>-1.702263572860642E-3</v>
      </c>
      <c r="W30" s="5">
        <f t="shared" si="45"/>
        <v>0.10405365052505842</v>
      </c>
      <c r="X30" s="5">
        <f t="shared" si="46"/>
        <v>8.2470813309828306E-2</v>
      </c>
      <c r="Y30" s="5">
        <f t="shared" si="47"/>
        <v>9.1531762706520275E-2</v>
      </c>
      <c r="Z30" s="5">
        <f t="shared" si="48"/>
        <v>9.1824026771504752E-2</v>
      </c>
      <c r="AA30" s="5">
        <f t="shared" si="49"/>
        <v>8.6359470813676162E-2</v>
      </c>
      <c r="AB30" s="5">
        <f t="shared" si="50"/>
        <v>-3.2291563757171093E-3</v>
      </c>
      <c r="AC30" s="5">
        <f t="shared" si="51"/>
        <v>-5.0690238697545291E-2</v>
      </c>
      <c r="AD30" s="5">
        <f t="shared" si="52"/>
        <v>-5.7202482746787534E-2</v>
      </c>
      <c r="AE30" s="5">
        <f t="shared" si="52"/>
        <v>-0.14324277109545583</v>
      </c>
      <c r="AF30" s="5">
        <f t="shared" si="52"/>
        <v>-5.7423768383135697E-2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</v>
      </c>
      <c r="J31" s="5">
        <f t="shared" si="53"/>
        <v>0</v>
      </c>
      <c r="K31" s="5">
        <f t="shared" si="53"/>
        <v>0.43075337698981481</v>
      </c>
      <c r="L31" s="5">
        <f t="shared" si="53"/>
        <v>0.80955020365848007</v>
      </c>
      <c r="M31" s="5">
        <f t="shared" si="53"/>
        <v>0.48160038047961196</v>
      </c>
      <c r="N31" s="5">
        <f t="shared" si="53"/>
        <v>0.41855718031313582</v>
      </c>
      <c r="O31" s="5">
        <f t="shared" si="53"/>
        <v>0.35023792859814046</v>
      </c>
      <c r="P31" s="5">
        <f t="shared" si="53"/>
        <v>0.31480095155039728</v>
      </c>
      <c r="Q31" s="5">
        <f t="shared" si="53"/>
        <v>0.33555763931453686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0</v>
      </c>
      <c r="Z31" s="5">
        <f t="shared" si="48"/>
        <v>0</v>
      </c>
      <c r="AA31" s="5">
        <f t="shared" si="49"/>
        <v>5.7644047923973574</v>
      </c>
      <c r="AB31" s="5">
        <f t="shared" si="50"/>
        <v>-0.78904857119053562</v>
      </c>
      <c r="AC31" s="5">
        <f t="shared" si="51"/>
        <v>6.3229399103493067E-2</v>
      </c>
      <c r="AD31" s="5">
        <f t="shared" si="52"/>
        <v>-0.22252860167524091</v>
      </c>
      <c r="AE31" s="5">
        <f t="shared" si="52"/>
        <v>-8.3642224753990219E-2</v>
      </c>
      <c r="AF31" s="5">
        <f t="shared" si="52"/>
        <v>7.0019789487816259E-2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0</v>
      </c>
      <c r="O32" s="5">
        <f t="shared" si="53"/>
        <v>0</v>
      </c>
      <c r="P32" s="5">
        <f t="shared" si="53"/>
        <v>0</v>
      </c>
      <c r="Q32" s="5">
        <f t="shared" si="53"/>
        <v>0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0</v>
      </c>
      <c r="AE32" s="5">
        <f t="shared" si="52"/>
        <v>0</v>
      </c>
      <c r="AF32" s="5">
        <f t="shared" si="52"/>
        <v>0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0.14103676135018139</v>
      </c>
      <c r="D33" s="5">
        <f t="shared" si="53"/>
        <v>0.17422637394796117</v>
      </c>
      <c r="E33" s="5">
        <f t="shared" si="53"/>
        <v>0.14578468570713035</v>
      </c>
      <c r="F33" s="5">
        <f t="shared" si="53"/>
        <v>0.10698047136778949</v>
      </c>
      <c r="G33" s="5">
        <f t="shared" si="53"/>
        <v>9.2173056373220819E-2</v>
      </c>
      <c r="H33" s="5">
        <f t="shared" si="53"/>
        <v>8.3191387190243798E-2</v>
      </c>
      <c r="I33" s="5">
        <f t="shared" si="53"/>
        <v>9.216152185955466E-2</v>
      </c>
      <c r="J33" s="5">
        <f t="shared" si="53"/>
        <v>0</v>
      </c>
      <c r="K33" s="5">
        <f t="shared" si="53"/>
        <v>0</v>
      </c>
      <c r="L33" s="5">
        <f t="shared" si="53"/>
        <v>0</v>
      </c>
      <c r="M33" s="5">
        <f t="shared" si="53"/>
        <v>0</v>
      </c>
      <c r="N33" s="5">
        <f t="shared" si="53"/>
        <v>3.2265586786083822E-2</v>
      </c>
      <c r="O33" s="5">
        <f t="shared" si="53"/>
        <v>3.7023627995771767E-2</v>
      </c>
      <c r="P33" s="5">
        <f t="shared" si="53"/>
        <v>3.5373057778368099E-2</v>
      </c>
      <c r="Q33" s="5">
        <f t="shared" si="53"/>
        <v>3.5145161313397642E-2</v>
      </c>
      <c r="S33" s="5">
        <f t="shared" si="41"/>
        <v>8.4838416036488715E-2</v>
      </c>
      <c r="T33" s="5">
        <f t="shared" si="42"/>
        <v>-6.106298728157105E-2</v>
      </c>
      <c r="U33" s="5">
        <f t="shared" si="43"/>
        <v>5.8366385408245812E-2</v>
      </c>
      <c r="V33" s="5">
        <f t="shared" si="44"/>
        <v>2.1152153481224911E-2</v>
      </c>
      <c r="W33" s="5">
        <f t="shared" si="45"/>
        <v>8.3376126845082249E-2</v>
      </c>
      <c r="X33" s="5">
        <f t="shared" si="46"/>
        <v>-0.15127127529385745</v>
      </c>
      <c r="Y33" s="5">
        <f t="shared" si="47"/>
        <v>-1</v>
      </c>
      <c r="Z33" s="5">
        <f t="shared" si="48"/>
        <v>0</v>
      </c>
      <c r="AA33" s="5">
        <f t="shared" si="49"/>
        <v>0</v>
      </c>
      <c r="AB33" s="5">
        <f t="shared" si="50"/>
        <v>0</v>
      </c>
      <c r="AC33" s="5">
        <f t="shared" si="51"/>
        <v>0</v>
      </c>
      <c r="AD33" s="5">
        <f t="shared" si="52"/>
        <v>6.61429710670427E-2</v>
      </c>
      <c r="AE33" s="5">
        <f t="shared" si="52"/>
        <v>-2.5939710722650999E-2</v>
      </c>
      <c r="AF33" s="5">
        <f t="shared" si="52"/>
        <v>-2.6360800185134359E-3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5.1521505907371007E-2</v>
      </c>
      <c r="L34" s="5">
        <f t="shared" si="53"/>
        <v>2.0068724593801168E-2</v>
      </c>
      <c r="M34" s="5">
        <f t="shared" si="53"/>
        <v>3.2202466546005844E-2</v>
      </c>
      <c r="N34" s="5">
        <f t="shared" si="53"/>
        <v>4.5878004104220452E-2</v>
      </c>
      <c r="O34" s="5">
        <f t="shared" si="53"/>
        <v>5.2633504368447416E-2</v>
      </c>
      <c r="P34" s="5">
        <f t="shared" si="53"/>
        <v>5.865400028193387E-2</v>
      </c>
      <c r="Q34" s="5">
        <f t="shared" si="53"/>
        <v>5.6702685766852029E-2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0.40199258845674529</v>
      </c>
      <c r="AB34" s="5">
        <f t="shared" si="50"/>
        <v>-0.43100454035233937</v>
      </c>
      <c r="AC34" s="5">
        <f t="shared" si="51"/>
        <v>0.7429076639681641</v>
      </c>
      <c r="AD34" s="5">
        <f t="shared" si="52"/>
        <v>6.5942584583321015E-2</v>
      </c>
      <c r="AE34" s="5">
        <f t="shared" si="52"/>
        <v>0.13612877330747586</v>
      </c>
      <c r="AF34" s="5">
        <f t="shared" si="52"/>
        <v>-2.9564424750840285E-2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5.0456629266184008E-2</v>
      </c>
      <c r="N35" s="5">
        <f t="shared" si="53"/>
        <v>4.1441032133726081E-2</v>
      </c>
      <c r="O35" s="5">
        <f t="shared" si="53"/>
        <v>4.3325442016874993E-2</v>
      </c>
      <c r="P35" s="5">
        <f t="shared" si="53"/>
        <v>4.3662348433618561E-2</v>
      </c>
      <c r="Q35" s="5">
        <f t="shared" si="53"/>
        <v>4.3303833928042594E-2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4.7808066586374062E-3</v>
      </c>
      <c r="AD35" s="5">
        <f t="shared" si="52"/>
        <v>-2.862151340613462E-2</v>
      </c>
      <c r="AE35" s="5">
        <f t="shared" si="52"/>
        <v>2.7439592536268695E-2</v>
      </c>
      <c r="AF35" s="5">
        <f t="shared" si="52"/>
        <v>-4.4112664911495781E-3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0</v>
      </c>
      <c r="L36" s="5">
        <f t="shared" si="53"/>
        <v>1.8917385099897346E-2</v>
      </c>
      <c r="M36" s="5">
        <f t="shared" si="53"/>
        <v>0</v>
      </c>
      <c r="N36" s="5">
        <f t="shared" si="53"/>
        <v>1.8710519645273122E-2</v>
      </c>
      <c r="O36" s="5">
        <f t="shared" si="53"/>
        <v>3.5613477779780418E-2</v>
      </c>
      <c r="P36" s="5">
        <f t="shared" si="53"/>
        <v>4.1228796719505981E-2</v>
      </c>
      <c r="Q36" s="5">
        <f t="shared" si="53"/>
        <v>5.0327589121061327E-2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0</v>
      </c>
      <c r="AB36" s="5">
        <f t="shared" si="50"/>
        <v>-1</v>
      </c>
      <c r="AC36" s="5">
        <f t="shared" si="51"/>
        <v>0</v>
      </c>
      <c r="AD36" s="5">
        <f t="shared" si="52"/>
        <v>0.76849802392068689</v>
      </c>
      <c r="AE36" s="5">
        <f t="shared" si="52"/>
        <v>0.18026215635880105</v>
      </c>
      <c r="AF36" s="5">
        <f t="shared" si="52"/>
        <v>0.22536700619186878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0.29044320123248552</v>
      </c>
      <c r="D37" s="5">
        <f t="shared" si="53"/>
        <v>0.31745824292580604</v>
      </c>
      <c r="E37" s="5">
        <f t="shared" si="53"/>
        <v>0.31345143765640182</v>
      </c>
      <c r="F37" s="5">
        <f t="shared" si="53"/>
        <v>0.23182679796090569</v>
      </c>
      <c r="G37" s="5">
        <f t="shared" si="53"/>
        <v>0.2000196333928462</v>
      </c>
      <c r="H37" s="5">
        <f t="shared" si="53"/>
        <v>0.18298838368520662</v>
      </c>
      <c r="I37" s="5">
        <f t="shared" si="53"/>
        <v>0.23241877905480929</v>
      </c>
      <c r="J37" s="5">
        <f t="shared" si="53"/>
        <v>0.22170259185142052</v>
      </c>
      <c r="K37" s="5">
        <f t="shared" si="53"/>
        <v>0.10946233828144215</v>
      </c>
      <c r="L37" s="5">
        <f t="shared" si="53"/>
        <v>2.8968473919376226E-2</v>
      </c>
      <c r="M37" s="5">
        <f t="shared" si="53"/>
        <v>8.1261231711446447E-2</v>
      </c>
      <c r="N37" s="5">
        <f t="shared" si="53"/>
        <v>6.2614402769226488E-2</v>
      </c>
      <c r="O37" s="5">
        <f t="shared" si="53"/>
        <v>6.4855949677018548E-2</v>
      </c>
      <c r="P37" s="5">
        <f t="shared" si="53"/>
        <v>6.4627112506241299E-2</v>
      </c>
      <c r="Q37" s="5">
        <f t="shared" si="53"/>
        <v>6.4857291236405976E-2</v>
      </c>
      <c r="S37" s="5">
        <f t="shared" si="41"/>
        <v>-4.0137825146060437E-2</v>
      </c>
      <c r="T37" s="5">
        <f t="shared" si="42"/>
        <v>0.10795497075833058</v>
      </c>
      <c r="U37" s="5">
        <f t="shared" si="43"/>
        <v>6.6686518543758372E-2</v>
      </c>
      <c r="V37" s="5">
        <f t="shared" si="44"/>
        <v>2.2586291467664898E-2</v>
      </c>
      <c r="W37" s="5">
        <f t="shared" si="45"/>
        <v>9.8135111744847611E-2</v>
      </c>
      <c r="X37" s="5">
        <f t="shared" si="46"/>
        <v>-2.6927221034400855E-2</v>
      </c>
      <c r="Y37" s="5">
        <f t="shared" si="47"/>
        <v>9.8643504930489845E-2</v>
      </c>
      <c r="Z37" s="5">
        <f t="shared" si="48"/>
        <v>3.434054905882835E-2</v>
      </c>
      <c r="AA37" s="5">
        <f t="shared" si="49"/>
        <v>-4.7477180509811534E-2</v>
      </c>
      <c r="AB37" s="5">
        <f t="shared" si="50"/>
        <v>-5.2883136446407542E-3</v>
      </c>
      <c r="AC37" s="5">
        <f t="shared" si="51"/>
        <v>-5.7351364699218484E-2</v>
      </c>
      <c r="AD37" s="5">
        <f t="shared" si="52"/>
        <v>-3.7608845780795326E-2</v>
      </c>
      <c r="AE37" s="5">
        <f t="shared" si="52"/>
        <v>1.591445039578105E-2</v>
      </c>
      <c r="AF37" s="5">
        <f t="shared" si="52"/>
        <v>7.4065491023952053E-3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0</v>
      </c>
      <c r="F38" s="5">
        <f t="shared" si="53"/>
        <v>0</v>
      </c>
      <c r="G38" s="5">
        <f t="shared" si="53"/>
        <v>0.12752986130650804</v>
      </c>
      <c r="H38" s="5">
        <f t="shared" si="53"/>
        <v>0.14869048968600726</v>
      </c>
      <c r="I38" s="5">
        <f t="shared" si="53"/>
        <v>0</v>
      </c>
      <c r="J38" s="5">
        <f t="shared" si="53"/>
        <v>0</v>
      </c>
      <c r="K38" s="5">
        <f t="shared" si="53"/>
        <v>0</v>
      </c>
      <c r="L38" s="5">
        <f t="shared" si="53"/>
        <v>0</v>
      </c>
      <c r="M38" s="5">
        <f t="shared" si="53"/>
        <v>0</v>
      </c>
      <c r="N38" s="5">
        <f t="shared" si="53"/>
        <v>4.099754482549911E-2</v>
      </c>
      <c r="O38" s="5">
        <f t="shared" si="53"/>
        <v>4.3930306058318491E-2</v>
      </c>
      <c r="P38" s="5">
        <f t="shared" si="53"/>
        <v>4.6458237073803019E-2</v>
      </c>
      <c r="Q38" s="5">
        <f t="shared" si="53"/>
        <v>4.8441823577056148E-2</v>
      </c>
      <c r="S38" s="5">
        <f t="shared" si="41"/>
        <v>0</v>
      </c>
      <c r="T38" s="5">
        <f t="shared" si="42"/>
        <v>0</v>
      </c>
      <c r="U38" s="5">
        <f t="shared" si="43"/>
        <v>0</v>
      </c>
      <c r="V38" s="5">
        <f t="shared" si="44"/>
        <v>0</v>
      </c>
      <c r="W38" s="5">
        <f t="shared" si="45"/>
        <v>0.39951058679429058</v>
      </c>
      <c r="X38" s="5">
        <f t="shared" si="46"/>
        <v>-1</v>
      </c>
      <c r="Y38" s="5">
        <f t="shared" si="47"/>
        <v>0</v>
      </c>
      <c r="Z38" s="5">
        <f t="shared" si="48"/>
        <v>0</v>
      </c>
      <c r="AA38" s="5">
        <f t="shared" si="49"/>
        <v>0</v>
      </c>
      <c r="AB38" s="5">
        <f t="shared" si="50"/>
        <v>0</v>
      </c>
      <c r="AC38" s="5">
        <f t="shared" si="51"/>
        <v>0</v>
      </c>
      <c r="AD38" s="5">
        <f t="shared" si="52"/>
        <v>-4.4056538750697396E-3</v>
      </c>
      <c r="AE38" s="5">
        <f t="shared" si="52"/>
        <v>7.8178594350816186E-2</v>
      </c>
      <c r="AF38" s="5">
        <f t="shared" si="52"/>
        <v>4.6690960863144559E-2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</v>
      </c>
      <c r="F39" s="5">
        <f t="shared" si="53"/>
        <v>0.14204266610573113</v>
      </c>
      <c r="G39" s="5">
        <f t="shared" si="53"/>
        <v>0.10586418337912103</v>
      </c>
      <c r="H39" s="5">
        <f t="shared" si="53"/>
        <v>9.4332095694969378E-2</v>
      </c>
      <c r="I39" s="5">
        <f t="shared" si="53"/>
        <v>0</v>
      </c>
      <c r="J39" s="5">
        <f t="shared" si="53"/>
        <v>0</v>
      </c>
      <c r="K39" s="5">
        <f t="shared" si="53"/>
        <v>0</v>
      </c>
      <c r="L39" s="5">
        <f t="shared" si="53"/>
        <v>0</v>
      </c>
      <c r="M39" s="5">
        <f t="shared" si="53"/>
        <v>6.9749460052850432E-2</v>
      </c>
      <c r="N39" s="5">
        <f t="shared" si="53"/>
        <v>5.1925173157792694E-2</v>
      </c>
      <c r="O39" s="5">
        <f t="shared" si="53"/>
        <v>5.3261836749834882E-2</v>
      </c>
      <c r="P39" s="5">
        <f t="shared" si="53"/>
        <v>4.7523028787926261E-2</v>
      </c>
      <c r="Q39" s="5">
        <f t="shared" si="53"/>
        <v>3.1719644126848322E-2</v>
      </c>
      <c r="S39" s="5">
        <f t="shared" si="41"/>
        <v>0</v>
      </c>
      <c r="T39" s="5">
        <f t="shared" si="42"/>
        <v>0</v>
      </c>
      <c r="U39" s="5">
        <f t="shared" si="43"/>
        <v>0</v>
      </c>
      <c r="V39" s="5">
        <f t="shared" si="44"/>
        <v>-0.11667359550561797</v>
      </c>
      <c r="W39" s="5">
        <f t="shared" si="45"/>
        <v>6.9585027484845671E-2</v>
      </c>
      <c r="X39" s="5">
        <f t="shared" si="46"/>
        <v>-1</v>
      </c>
      <c r="Y39" s="5">
        <f t="shared" si="47"/>
        <v>0</v>
      </c>
      <c r="Z39" s="5">
        <f t="shared" si="48"/>
        <v>0</v>
      </c>
      <c r="AA39" s="5">
        <f t="shared" si="49"/>
        <v>0</v>
      </c>
      <c r="AB39" s="5">
        <f t="shared" si="50"/>
        <v>0</v>
      </c>
      <c r="AC39" s="5">
        <f t="shared" si="51"/>
        <v>-8.9256448503325508E-2</v>
      </c>
      <c r="AD39" s="5">
        <f t="shared" si="52"/>
        <v>-4.6953199503565399E-2</v>
      </c>
      <c r="AE39" s="5">
        <f t="shared" si="52"/>
        <v>-9.0337731699654325E-2</v>
      </c>
      <c r="AF39" s="5">
        <f t="shared" si="52"/>
        <v>-0.3299844065958546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</v>
      </c>
      <c r="G40" s="5">
        <f t="shared" si="53"/>
        <v>0</v>
      </c>
      <c r="H40" s="5">
        <f t="shared" si="53"/>
        <v>0.10253054069406656</v>
      </c>
      <c r="I40" s="5">
        <f t="shared" si="53"/>
        <v>0.14920665462118907</v>
      </c>
      <c r="J40" s="5">
        <f t="shared" si="53"/>
        <v>0.141000862001012</v>
      </c>
      <c r="K40" s="5">
        <f t="shared" si="53"/>
        <v>7.1237078787553282E-2</v>
      </c>
      <c r="L40" s="5">
        <f t="shared" si="53"/>
        <v>2.1214685296674262E-2</v>
      </c>
      <c r="M40" s="5">
        <f t="shared" si="53"/>
        <v>6.0722270282510024E-2</v>
      </c>
      <c r="N40" s="5">
        <f t="shared" si="53"/>
        <v>3.1429879457934129E-2</v>
      </c>
      <c r="O40" s="5">
        <f t="shared" si="53"/>
        <v>5.487734539859794E-2</v>
      </c>
      <c r="P40" s="5">
        <f t="shared" si="53"/>
        <v>5.7969722863029205E-2</v>
      </c>
      <c r="Q40" s="5">
        <f t="shared" si="53"/>
        <v>4.4982583830707024E-2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</v>
      </c>
      <c r="W40" s="5">
        <f t="shared" si="45"/>
        <v>0</v>
      </c>
      <c r="X40" s="5">
        <f t="shared" si="46"/>
        <v>0.11489142405099649</v>
      </c>
      <c r="Y40" s="5">
        <f t="shared" si="47"/>
        <v>8.8405711762108041E-2</v>
      </c>
      <c r="Z40" s="5">
        <f t="shared" si="48"/>
        <v>5.8409999359801519E-2</v>
      </c>
      <c r="AA40" s="5">
        <f t="shared" si="49"/>
        <v>7.187708056545801E-2</v>
      </c>
      <c r="AB40" s="5">
        <f t="shared" si="50"/>
        <v>1.4964478438887322E-2</v>
      </c>
      <c r="AC40" s="5">
        <f t="shared" si="51"/>
        <v>-0.366781322740861</v>
      </c>
      <c r="AD40" s="5">
        <f t="shared" si="52"/>
        <v>0.6222822692842791</v>
      </c>
      <c r="AE40" s="5">
        <f t="shared" si="52"/>
        <v>7.6961895628814392E-2</v>
      </c>
      <c r="AF40" s="5">
        <f t="shared" si="52"/>
        <v>-0.22106020903496526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0.12788886489566423</v>
      </c>
      <c r="D41" s="5">
        <f t="shared" si="53"/>
        <v>0.18121781764311531</v>
      </c>
      <c r="E41" s="5">
        <f t="shared" si="53"/>
        <v>0.18302337537501043</v>
      </c>
      <c r="F41" s="5">
        <f t="shared" si="53"/>
        <v>0.13037737225217264</v>
      </c>
      <c r="G41" s="5">
        <f t="shared" si="53"/>
        <v>0.13672510294233592</v>
      </c>
      <c r="H41" s="5">
        <f t="shared" si="53"/>
        <v>0.11126999555917561</v>
      </c>
      <c r="I41" s="5">
        <f t="shared" si="53"/>
        <v>0</v>
      </c>
      <c r="J41" s="5">
        <f t="shared" si="53"/>
        <v>0.16053929732932251</v>
      </c>
      <c r="K41" s="5">
        <f t="shared" si="53"/>
        <v>7.8235588726025471E-2</v>
      </c>
      <c r="L41" s="5">
        <f t="shared" si="53"/>
        <v>2.6017178492777605E-2</v>
      </c>
      <c r="M41" s="5">
        <f t="shared" si="53"/>
        <v>6.3293441524535643E-2</v>
      </c>
      <c r="N41" s="5">
        <f t="shared" si="53"/>
        <v>5.7556781777017105E-2</v>
      </c>
      <c r="O41" s="5">
        <f t="shared" si="53"/>
        <v>5.2261294823614197E-2</v>
      </c>
      <c r="P41" s="5">
        <f t="shared" si="53"/>
        <v>4.4170186377735954E-2</v>
      </c>
      <c r="Q41" s="5">
        <f t="shared" si="53"/>
        <v>4.6761826961574875E-2</v>
      </c>
      <c r="S41" s="5">
        <f t="shared" si="41"/>
        <v>0.24437606140284762</v>
      </c>
      <c r="T41" s="5">
        <f t="shared" si="42"/>
        <v>0.13329798560720404</v>
      </c>
      <c r="U41" s="5">
        <f t="shared" si="43"/>
        <v>2.7398905578130697E-2</v>
      </c>
      <c r="V41" s="5">
        <f t="shared" si="44"/>
        <v>0.24290235687350542</v>
      </c>
      <c r="W41" s="5">
        <f t="shared" si="45"/>
        <v>-2.3134671968680385E-2</v>
      </c>
      <c r="X41" s="5">
        <f t="shared" si="46"/>
        <v>-1</v>
      </c>
      <c r="Y41" s="5">
        <f t="shared" si="47"/>
        <v>0</v>
      </c>
      <c r="Z41" s="5">
        <f t="shared" si="48"/>
        <v>2.0922081017874988E-2</v>
      </c>
      <c r="AA41" s="5">
        <f t="shared" si="49"/>
        <v>0.19693436064314818</v>
      </c>
      <c r="AB41" s="5">
        <f t="shared" si="50"/>
        <v>-0.13734339770356588</v>
      </c>
      <c r="AC41" s="5">
        <f t="shared" si="51"/>
        <v>0.1124917360338972</v>
      </c>
      <c r="AD41" s="5">
        <f t="shared" si="52"/>
        <v>-0.15635506246389227</v>
      </c>
      <c r="AE41" s="5">
        <f t="shared" si="52"/>
        <v>-0.13832940107621775</v>
      </c>
      <c r="AF41" s="5">
        <f t="shared" si="52"/>
        <v>6.2730034278707159E-2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0.11339100931531904</v>
      </c>
      <c r="D42" s="5">
        <f t="shared" si="53"/>
        <v>0.13884064929920903</v>
      </c>
      <c r="E42" s="5">
        <f t="shared" si="53"/>
        <v>0.13490407548419747</v>
      </c>
      <c r="F42" s="5">
        <f t="shared" si="53"/>
        <v>9.8857945044809672E-2</v>
      </c>
      <c r="G42" s="5">
        <f t="shared" si="53"/>
        <v>8.2286134885852624E-2</v>
      </c>
      <c r="H42" s="5">
        <f t="shared" si="53"/>
        <v>5.7396575264512868E-2</v>
      </c>
      <c r="I42" s="5">
        <f t="shared" si="53"/>
        <v>8.1835592555935838E-2</v>
      </c>
      <c r="J42" s="5">
        <f t="shared" si="53"/>
        <v>6.9421976194532511E-2</v>
      </c>
      <c r="K42" s="5">
        <f t="shared" si="53"/>
        <v>3.6931404825638836E-2</v>
      </c>
      <c r="L42" s="5">
        <f t="shared" si="53"/>
        <v>1.1035576192240017E-2</v>
      </c>
      <c r="M42" s="5">
        <f t="shared" si="53"/>
        <v>2.8840745440661595E-2</v>
      </c>
      <c r="N42" s="5">
        <f t="shared" si="53"/>
        <v>2.1560226829959912E-2</v>
      </c>
      <c r="O42" s="5">
        <f t="shared" si="53"/>
        <v>2.7367054521074248E-2</v>
      </c>
      <c r="P42" s="5">
        <f t="shared" si="53"/>
        <v>2.5341406793375241E-2</v>
      </c>
      <c r="Q42" s="5">
        <f t="shared" si="53"/>
        <v>2.6127483130033987E-2</v>
      </c>
      <c r="S42" s="5">
        <f t="shared" si="41"/>
        <v>7.5279830126534913E-2</v>
      </c>
      <c r="T42" s="5">
        <f t="shared" si="42"/>
        <v>9.030219483790794E-2</v>
      </c>
      <c r="U42" s="5">
        <f t="shared" si="43"/>
        <v>5.6890378271021905E-2</v>
      </c>
      <c r="V42" s="5">
        <f t="shared" si="44"/>
        <v>-1.3479621547052852E-2</v>
      </c>
      <c r="W42" s="5">
        <f t="shared" si="45"/>
        <v>-0.16273256451420218</v>
      </c>
      <c r="X42" s="5">
        <f t="shared" si="46"/>
        <v>9.2330049362181171E-2</v>
      </c>
      <c r="Y42" s="5">
        <f t="shared" si="47"/>
        <v>-2.2960822381075944E-2</v>
      </c>
      <c r="Z42" s="5">
        <f t="shared" si="48"/>
        <v>0.11447018769927826</v>
      </c>
      <c r="AA42" s="5">
        <f t="shared" si="49"/>
        <v>7.5508082903683077E-2</v>
      </c>
      <c r="AB42" s="5">
        <f t="shared" si="50"/>
        <v>-7.3274946637595637E-2</v>
      </c>
      <c r="AC42" s="5">
        <f t="shared" si="51"/>
        <v>-8.5453386850928112E-2</v>
      </c>
      <c r="AD42" s="5">
        <f t="shared" si="52"/>
        <v>0.17937189415169852</v>
      </c>
      <c r="AE42" s="5">
        <f t="shared" si="52"/>
        <v>-5.5950271860005542E-2</v>
      </c>
      <c r="AF42" s="5">
        <f t="shared" si="52"/>
        <v>3.4969547170514002E-2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0.18723047316957653</v>
      </c>
      <c r="D43" s="5">
        <f t="shared" si="53"/>
        <v>0</v>
      </c>
      <c r="E43" s="5">
        <f t="shared" si="53"/>
        <v>0.22283642577726004</v>
      </c>
      <c r="F43" s="5">
        <f t="shared" si="53"/>
        <v>0.15499895223583932</v>
      </c>
      <c r="G43" s="5">
        <f t="shared" si="53"/>
        <v>0.14176184923399132</v>
      </c>
      <c r="H43" s="5">
        <f t="shared" si="53"/>
        <v>0.11507624817482791</v>
      </c>
      <c r="I43" s="5">
        <f t="shared" si="53"/>
        <v>0.1556812818754513</v>
      </c>
      <c r="J43" s="5">
        <f t="shared" si="53"/>
        <v>0.13939713327451045</v>
      </c>
      <c r="K43" s="5">
        <f t="shared" si="53"/>
        <v>8.2242414394288713E-2</v>
      </c>
      <c r="L43" s="5">
        <f t="shared" si="53"/>
        <v>2.3355401973367149E-2</v>
      </c>
      <c r="M43" s="5">
        <f t="shared" si="53"/>
        <v>6.9984454334196589E-2</v>
      </c>
      <c r="N43" s="5">
        <f t="shared" si="53"/>
        <v>6.2671655775801277E-2</v>
      </c>
      <c r="O43" s="5">
        <f t="shared" si="53"/>
        <v>6.9575972486069643E-2</v>
      </c>
      <c r="P43" s="5">
        <f t="shared" si="53"/>
        <v>6.9830681909642187E-2</v>
      </c>
      <c r="Q43" s="5">
        <f t="shared" si="53"/>
        <v>6.9940936469354259E-2</v>
      </c>
      <c r="S43" s="5">
        <f t="shared" si="41"/>
        <v>-1</v>
      </c>
      <c r="T43" s="5">
        <f t="shared" si="42"/>
        <v>0</v>
      </c>
      <c r="U43" s="5">
        <f t="shared" si="43"/>
        <v>3.1965135328885889E-3</v>
      </c>
      <c r="V43" s="5">
        <f t="shared" si="44"/>
        <v>8.39807842105562E-2</v>
      </c>
      <c r="W43" s="5">
        <f t="shared" si="45"/>
        <v>-2.561361246498425E-2</v>
      </c>
      <c r="X43" s="5">
        <f t="shared" si="46"/>
        <v>3.6449947917504333E-2</v>
      </c>
      <c r="Y43" s="5">
        <f t="shared" si="47"/>
        <v>3.1275454632672665E-2</v>
      </c>
      <c r="Z43" s="5">
        <f t="shared" si="48"/>
        <v>0.23598047093396021</v>
      </c>
      <c r="AA43" s="5">
        <f t="shared" si="49"/>
        <v>2.2129653543888284E-2</v>
      </c>
      <c r="AB43" s="5">
        <f t="shared" si="50"/>
        <v>6.2560508367752121E-2</v>
      </c>
      <c r="AC43" s="5">
        <f t="shared" si="51"/>
        <v>9.554088411829384E-2</v>
      </c>
      <c r="AD43" s="5">
        <f t="shared" si="52"/>
        <v>3.148794925361742E-2</v>
      </c>
      <c r="AE43" s="5">
        <f t="shared" si="52"/>
        <v>2.3243998552172948E-2</v>
      </c>
      <c r="AF43" s="5">
        <f t="shared" si="52"/>
        <v>5.4161934046717819E-3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</v>
      </c>
      <c r="M44" s="5">
        <f t="shared" si="53"/>
        <v>0</v>
      </c>
      <c r="N44" s="5">
        <f t="shared" si="53"/>
        <v>6.6367623032212122E-2</v>
      </c>
      <c r="O44" s="5">
        <f t="shared" si="53"/>
        <v>6.6305381125108614E-2</v>
      </c>
      <c r="P44" s="5">
        <f t="shared" si="53"/>
        <v>6.1311937872296274E-2</v>
      </c>
      <c r="Q44" s="5">
        <f t="shared" si="53"/>
        <v>5.8793075716139426E-2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0</v>
      </c>
      <c r="AD44" s="5">
        <f t="shared" si="52"/>
        <v>-7.1742313323572476E-2</v>
      </c>
      <c r="AE44" s="5">
        <f t="shared" si="52"/>
        <v>-5.7267507886435295E-2</v>
      </c>
      <c r="AF44" s="5">
        <f t="shared" si="52"/>
        <v>-3.7408874531448012E-2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0.99999999999999967</v>
      </c>
      <c r="D49" s="13">
        <f t="shared" ref="D49:Q49" si="57">SUM(D29:D48)</f>
        <v>1</v>
      </c>
      <c r="E49" s="13">
        <f t="shared" si="57"/>
        <v>1</v>
      </c>
      <c r="F49" s="13">
        <f t="shared" si="57"/>
        <v>1</v>
      </c>
      <c r="G49" s="13">
        <f t="shared" si="57"/>
        <v>1</v>
      </c>
      <c r="H49" s="13">
        <f t="shared" si="57"/>
        <v>0.99999999999999989</v>
      </c>
      <c r="I49" s="13">
        <f t="shared" si="57"/>
        <v>1.0000000000000002</v>
      </c>
      <c r="J49" s="13">
        <f t="shared" si="57"/>
        <v>0.99999999999999989</v>
      </c>
      <c r="K49" s="13">
        <f t="shared" si="57"/>
        <v>1.0000000000000002</v>
      </c>
      <c r="L49" s="13">
        <f t="shared" si="57"/>
        <v>1</v>
      </c>
      <c r="M49" s="13">
        <f t="shared" si="57"/>
        <v>1.0000000000000002</v>
      </c>
      <c r="N49" s="13">
        <f t="shared" si="57"/>
        <v>0.99999999999999989</v>
      </c>
      <c r="O49" s="13">
        <f t="shared" si="57"/>
        <v>0.99999999999999989</v>
      </c>
      <c r="P49" s="13">
        <f t="shared" si="57"/>
        <v>1</v>
      </c>
      <c r="Q49" s="13">
        <f t="shared" si="57"/>
        <v>0.99999999999999989</v>
      </c>
      <c r="S49" s="6">
        <f t="shared" si="41"/>
        <v>-0.12182011644375663</v>
      </c>
      <c r="T49" s="7">
        <f t="shared" si="42"/>
        <v>0.12211780200354387</v>
      </c>
      <c r="U49" s="7">
        <f t="shared" si="43"/>
        <v>0.44225959081153043</v>
      </c>
      <c r="V49" s="7">
        <f t="shared" si="44"/>
        <v>0.18519818064092514</v>
      </c>
      <c r="W49" s="7">
        <f t="shared" si="45"/>
        <v>0.20034167220623267</v>
      </c>
      <c r="X49" s="7">
        <f t="shared" si="46"/>
        <v>-0.23387853703079331</v>
      </c>
      <c r="Y49" s="7">
        <f t="shared" si="47"/>
        <v>0.15174739230638695</v>
      </c>
      <c r="Z49" s="7">
        <f t="shared" si="48"/>
        <v>1.0949304042250758</v>
      </c>
      <c r="AA49" s="7">
        <f t="shared" si="49"/>
        <v>2.5992705510830443</v>
      </c>
      <c r="AB49" s="7">
        <f t="shared" si="50"/>
        <v>-0.6453994243428991</v>
      </c>
      <c r="AC49" s="7">
        <f t="shared" si="51"/>
        <v>0.22337331009891989</v>
      </c>
      <c r="AD49" s="7">
        <f t="shared" si="55"/>
        <v>-7.0870943191588473E-2</v>
      </c>
      <c r="AE49" s="7">
        <f t="shared" si="55"/>
        <v>1.951168659533806E-2</v>
      </c>
      <c r="AF49" s="7">
        <f t="shared" si="55"/>
        <v>3.83126009769794E-3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INPUT!B142</f>
        <v>SALES_PER_EMPL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192.5967</v>
      </c>
      <c r="J61">
        <v>201.31479999999999</v>
      </c>
      <c r="K61">
        <v>219.714</v>
      </c>
      <c r="L61">
        <v>223.65180000000001</v>
      </c>
      <c r="M61" t="s">
        <v>73</v>
      </c>
      <c r="N61" t="s">
        <v>73</v>
      </c>
      <c r="O61" t="s">
        <v>73</v>
      </c>
      <c r="P61">
        <v>234.4342</v>
      </c>
      <c r="Q61">
        <v>239.1919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123.4508</v>
      </c>
      <c r="D63">
        <v>145.77070000000001</v>
      </c>
      <c r="E63" t="s">
        <v>73</v>
      </c>
      <c r="F63">
        <v>169.06899999999999</v>
      </c>
      <c r="G63">
        <v>168.78120000000001</v>
      </c>
      <c r="H63">
        <v>186.34350000000001</v>
      </c>
      <c r="I63">
        <v>201.7114</v>
      </c>
      <c r="J63">
        <v>220.17439999999999</v>
      </c>
      <c r="K63">
        <v>240.39169999999999</v>
      </c>
      <c r="L63">
        <v>261.15179999999998</v>
      </c>
      <c r="M63">
        <v>260.30849999999998</v>
      </c>
      <c r="N63">
        <v>247.11340000000001</v>
      </c>
      <c r="O63">
        <v>232.97790000000001</v>
      </c>
      <c r="P63">
        <v>199.60550000000001</v>
      </c>
      <c r="Q63">
        <v>188.14340000000001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 t="s">
        <v>73</v>
      </c>
      <c r="J65" t="s">
        <v>73</v>
      </c>
      <c r="K65">
        <v>1419.5483999999999</v>
      </c>
      <c r="L65">
        <v>9602.4</v>
      </c>
      <c r="M65">
        <v>2025.64</v>
      </c>
      <c r="N65">
        <v>2153.7199999999998</v>
      </c>
      <c r="O65">
        <v>1674.4557</v>
      </c>
      <c r="P65">
        <v>1534.4005</v>
      </c>
      <c r="Q65">
        <v>1641.8389</v>
      </c>
    </row>
    <row r="66" spans="1:17" x14ac:dyDescent="0.35">
      <c r="C66" s="18" t="str">
        <f>_xll.BDH($B67,$B$55,$C$56,$C$57,"Period",$C$58,"Currency",$C$59,"Direction","H")</f>
        <v>#N/A N/A</v>
      </c>
    </row>
    <row r="67" spans="1:17" x14ac:dyDescent="0.35">
      <c r="A67">
        <v>4</v>
      </c>
      <c r="B67" t="str">
        <f>INPUT!B67</f>
        <v>CSRA US Equity</v>
      </c>
      <c r="C67" s="1"/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124.35639999999999</v>
      </c>
      <c r="D69">
        <v>134.9066</v>
      </c>
      <c r="E69">
        <v>126.6688</v>
      </c>
      <c r="F69">
        <v>134.06200000000001</v>
      </c>
      <c r="G69">
        <v>136.89769999999999</v>
      </c>
      <c r="H69">
        <v>148.3117</v>
      </c>
      <c r="I69">
        <v>125.8764</v>
      </c>
      <c r="J69" t="s">
        <v>73</v>
      </c>
      <c r="K69" t="s">
        <v>73</v>
      </c>
      <c r="L69" t="s">
        <v>73</v>
      </c>
      <c r="M69" t="s">
        <v>73</v>
      </c>
      <c r="N69">
        <v>166.02520000000001</v>
      </c>
      <c r="O69">
        <v>177.00659999999999</v>
      </c>
      <c r="P69">
        <v>172.4151</v>
      </c>
      <c r="Q69">
        <v>171.9606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169.78919999999999</v>
      </c>
      <c r="L71">
        <v>238.04320000000001</v>
      </c>
      <c r="M71">
        <v>135.44550000000001</v>
      </c>
      <c r="N71">
        <v>236.06899999999999</v>
      </c>
      <c r="O71">
        <v>251.636</v>
      </c>
      <c r="P71">
        <v>285.89089999999999</v>
      </c>
      <c r="Q71">
        <v>277.43869999999998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212.2236</v>
      </c>
      <c r="N73">
        <v>213.23820000000001</v>
      </c>
      <c r="O73">
        <v>207.13499999999999</v>
      </c>
      <c r="P73">
        <v>212.81870000000001</v>
      </c>
      <c r="Q73">
        <v>211.87989999999999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 t="s">
        <v>73</v>
      </c>
      <c r="L75">
        <v>224.38669999999999</v>
      </c>
      <c r="M75" t="s">
        <v>73</v>
      </c>
      <c r="N75">
        <v>96.276499999999999</v>
      </c>
      <c r="O75">
        <v>170.26480000000001</v>
      </c>
      <c r="P75">
        <v>200.9571</v>
      </c>
      <c r="Q75">
        <v>246.24619999999999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256.0926</v>
      </c>
      <c r="D77">
        <v>245.81360000000001</v>
      </c>
      <c r="E77">
        <v>272.35039999999998</v>
      </c>
      <c r="F77">
        <v>290.51249999999999</v>
      </c>
      <c r="G77">
        <v>297.07409999999999</v>
      </c>
      <c r="H77">
        <v>326.22750000000002</v>
      </c>
      <c r="I77">
        <v>317.44310000000002</v>
      </c>
      <c r="J77">
        <v>348.7568</v>
      </c>
      <c r="K77">
        <v>360.73329999999999</v>
      </c>
      <c r="L77">
        <v>343.60669999999999</v>
      </c>
      <c r="M77">
        <v>341.78960000000001</v>
      </c>
      <c r="N77">
        <v>322.1875</v>
      </c>
      <c r="O77">
        <v>310.07040000000001</v>
      </c>
      <c r="P77">
        <v>315.005</v>
      </c>
      <c r="Q77">
        <v>317.3381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 t="s">
        <v>73</v>
      </c>
      <c r="F79" t="s">
        <v>73</v>
      </c>
      <c r="G79">
        <v>189.41050000000001</v>
      </c>
      <c r="H79">
        <v>265.08199999999999</v>
      </c>
      <c r="I79" t="s">
        <v>73</v>
      </c>
      <c r="J79" t="s">
        <v>73</v>
      </c>
      <c r="K79" t="s">
        <v>73</v>
      </c>
      <c r="L79" t="s">
        <v>73</v>
      </c>
      <c r="M79" t="s">
        <v>73</v>
      </c>
      <c r="N79">
        <v>210.9562</v>
      </c>
      <c r="O79">
        <v>210.02680000000001</v>
      </c>
      <c r="P79">
        <v>226.44640000000001</v>
      </c>
      <c r="Q79">
        <v>237.01939999999999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 t="s">
        <v>73</v>
      </c>
      <c r="F81">
        <v>178</v>
      </c>
      <c r="G81">
        <v>157.2321</v>
      </c>
      <c r="H81">
        <v>168.17310000000001</v>
      </c>
      <c r="I81" t="s">
        <v>73</v>
      </c>
      <c r="J81" t="s">
        <v>73</v>
      </c>
      <c r="K81" t="s">
        <v>73</v>
      </c>
      <c r="L81" t="s">
        <v>73</v>
      </c>
      <c r="M81">
        <v>293.37040000000002</v>
      </c>
      <c r="N81">
        <v>267.18520000000001</v>
      </c>
      <c r="O81">
        <v>254.64</v>
      </c>
      <c r="P81">
        <v>231.63640000000001</v>
      </c>
      <c r="Q81">
        <v>155.19999999999999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 t="s">
        <v>73</v>
      </c>
      <c r="G83" t="s">
        <v>73</v>
      </c>
      <c r="H83">
        <v>182.78909999999999</v>
      </c>
      <c r="I83">
        <v>203.79</v>
      </c>
      <c r="J83">
        <v>221.80619999999999</v>
      </c>
      <c r="K83">
        <v>234.7619</v>
      </c>
      <c r="L83">
        <v>251.63589999999999</v>
      </c>
      <c r="M83">
        <v>255.4015</v>
      </c>
      <c r="N83">
        <v>161.72499999999999</v>
      </c>
      <c r="O83">
        <v>262.36360000000002</v>
      </c>
      <c r="P83">
        <v>282.55560000000003</v>
      </c>
      <c r="Q83">
        <v>220.09379999999999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112.76349999999999</v>
      </c>
      <c r="D85">
        <v>140.3202</v>
      </c>
      <c r="E85">
        <v>159.02459999999999</v>
      </c>
      <c r="F85">
        <v>163.3817</v>
      </c>
      <c r="G85">
        <v>203.0675</v>
      </c>
      <c r="H85">
        <v>198.36959999999999</v>
      </c>
      <c r="I85" t="s">
        <v>73</v>
      </c>
      <c r="J85">
        <v>252.54179999999999</v>
      </c>
      <c r="K85">
        <v>257.82549999999998</v>
      </c>
      <c r="L85">
        <v>308.60019999999997</v>
      </c>
      <c r="M85">
        <v>266.21600000000001</v>
      </c>
      <c r="N85">
        <v>296.16309999999999</v>
      </c>
      <c r="O85">
        <v>249.85650000000001</v>
      </c>
      <c r="P85">
        <v>215.29400000000001</v>
      </c>
      <c r="Q85">
        <v>228.79939999999999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99.9803</v>
      </c>
      <c r="D87">
        <v>107.5068</v>
      </c>
      <c r="E87">
        <v>117.2149</v>
      </c>
      <c r="F87">
        <v>123.88330000000001</v>
      </c>
      <c r="G87">
        <v>122.21339999999999</v>
      </c>
      <c r="H87">
        <v>102.3253</v>
      </c>
      <c r="I87">
        <v>111.773</v>
      </c>
      <c r="J87">
        <v>109.20659999999999</v>
      </c>
      <c r="K87">
        <v>121.7075</v>
      </c>
      <c r="L87">
        <v>130.8974</v>
      </c>
      <c r="M87">
        <v>121.30589999999999</v>
      </c>
      <c r="N87">
        <v>110.93989999999999</v>
      </c>
      <c r="O87">
        <v>130.83940000000001</v>
      </c>
      <c r="P87">
        <v>123.5189</v>
      </c>
      <c r="Q87">
        <v>127.8383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165.08680000000001</v>
      </c>
      <c r="D89" t="s">
        <v>73</v>
      </c>
      <c r="E89">
        <v>193.6172</v>
      </c>
      <c r="F89">
        <v>194.23609999999999</v>
      </c>
      <c r="G89">
        <v>210.54820000000001</v>
      </c>
      <c r="H89">
        <v>205.15530000000001</v>
      </c>
      <c r="I89">
        <v>212.63319999999999</v>
      </c>
      <c r="J89">
        <v>219.2834</v>
      </c>
      <c r="K89">
        <v>271.02999999999997</v>
      </c>
      <c r="L89">
        <v>277.02780000000001</v>
      </c>
      <c r="M89">
        <v>294.35879999999997</v>
      </c>
      <c r="N89">
        <v>322.4821</v>
      </c>
      <c r="O89">
        <v>332.63639999999998</v>
      </c>
      <c r="P89">
        <v>340.3682</v>
      </c>
      <c r="Q89">
        <v>342.21170000000001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 t="s">
        <v>73</v>
      </c>
      <c r="M91" t="s">
        <v>73</v>
      </c>
      <c r="N91">
        <v>341.5</v>
      </c>
      <c r="O91">
        <v>317</v>
      </c>
      <c r="P91">
        <v>298.84620000000001</v>
      </c>
      <c r="Q91">
        <v>287.66669999999999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A13" workbookViewId="0">
      <selection activeCell="B24" sqref="B24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9" width="10.54296875" bestFit="1" customWidth="1"/>
    <col min="10" max="14" width="9.90625" bestFit="1" customWidth="1"/>
    <col min="15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NUM_OF_EMPLOYEES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18822</v>
      </c>
      <c r="J5" s="2">
        <f t="shared" si="3"/>
        <v>21614</v>
      </c>
      <c r="K5" s="2">
        <f t="shared" si="3"/>
        <v>23315</v>
      </c>
      <c r="L5" s="2">
        <f t="shared" si="3"/>
        <v>25000</v>
      </c>
      <c r="M5" s="2">
        <f t="shared" si="3"/>
        <v>0</v>
      </c>
      <c r="N5" s="2">
        <f t="shared" si="3"/>
        <v>0</v>
      </c>
      <c r="O5" s="2">
        <f t="shared" si="3"/>
        <v>0</v>
      </c>
      <c r="P5" s="2">
        <f t="shared" si="3"/>
        <v>22500</v>
      </c>
      <c r="Q5" s="2">
        <f t="shared" si="3"/>
        <v>22600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18822</v>
      </c>
      <c r="Y5" s="2">
        <f t="shared" ref="Y5:Y25" si="10">J5-I5</f>
        <v>2792</v>
      </c>
      <c r="Z5" s="2">
        <f t="shared" ref="Z5:Z25" si="11">K5-J5</f>
        <v>1701</v>
      </c>
      <c r="AA5" s="2">
        <f t="shared" ref="AA5:AA25" si="12">L5-K5</f>
        <v>1685</v>
      </c>
      <c r="AB5" s="2">
        <f t="shared" ref="AB5:AB25" si="13">M5-L5</f>
        <v>-25000</v>
      </c>
      <c r="AC5" s="2">
        <f t="shared" ref="AC5:AC25" si="14">N5-M5</f>
        <v>0</v>
      </c>
      <c r="AD5" s="2">
        <f t="shared" ref="AD5:AF20" si="15">O5-N5</f>
        <v>0</v>
      </c>
      <c r="AE5" s="2">
        <f t="shared" si="15"/>
        <v>22500</v>
      </c>
      <c r="AF5" s="2">
        <f t="shared" si="15"/>
        <v>100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5524</v>
      </c>
      <c r="D6" s="2">
        <f t="shared" ref="D6:Q6" si="16">IF(D63="#N/A N/A",0,D63)</f>
        <v>5784</v>
      </c>
      <c r="E6" s="2">
        <f t="shared" si="16"/>
        <v>0</v>
      </c>
      <c r="F6" s="2">
        <f t="shared" si="16"/>
        <v>9600</v>
      </c>
      <c r="G6" s="2">
        <f t="shared" si="16"/>
        <v>10400</v>
      </c>
      <c r="H6" s="2">
        <f t="shared" si="16"/>
        <v>10400</v>
      </c>
      <c r="I6" s="2">
        <f t="shared" si="16"/>
        <v>12000</v>
      </c>
      <c r="J6" s="2">
        <f t="shared" si="16"/>
        <v>12400</v>
      </c>
      <c r="K6" s="2">
        <f t="shared" si="16"/>
        <v>13100</v>
      </c>
      <c r="L6" s="2">
        <f t="shared" si="16"/>
        <v>13700</v>
      </c>
      <c r="M6" s="2">
        <f t="shared" si="16"/>
        <v>14500</v>
      </c>
      <c r="N6" s="2">
        <f t="shared" si="16"/>
        <v>14900</v>
      </c>
      <c r="O6" s="2">
        <f t="shared" si="16"/>
        <v>15300</v>
      </c>
      <c r="P6" s="2">
        <f t="shared" si="16"/>
        <v>16600</v>
      </c>
      <c r="Q6" s="2">
        <f t="shared" si="16"/>
        <v>19900</v>
      </c>
      <c r="S6" s="2">
        <f t="shared" si="4"/>
        <v>260</v>
      </c>
      <c r="T6" s="2">
        <f t="shared" si="5"/>
        <v>-5784</v>
      </c>
      <c r="U6" s="2">
        <f t="shared" si="6"/>
        <v>9600</v>
      </c>
      <c r="V6" s="2">
        <f t="shared" si="7"/>
        <v>800</v>
      </c>
      <c r="W6" s="2">
        <f t="shared" si="8"/>
        <v>0</v>
      </c>
      <c r="X6" s="2">
        <f t="shared" si="9"/>
        <v>1600</v>
      </c>
      <c r="Y6" s="2">
        <f t="shared" si="10"/>
        <v>400</v>
      </c>
      <c r="Z6" s="2">
        <f t="shared" si="11"/>
        <v>700</v>
      </c>
      <c r="AA6" s="2">
        <f t="shared" si="12"/>
        <v>600</v>
      </c>
      <c r="AB6" s="2">
        <f t="shared" si="13"/>
        <v>800</v>
      </c>
      <c r="AC6" s="2">
        <f t="shared" si="14"/>
        <v>400</v>
      </c>
      <c r="AD6" s="2">
        <f t="shared" si="15"/>
        <v>400</v>
      </c>
      <c r="AE6" s="2">
        <f t="shared" si="15"/>
        <v>1300</v>
      </c>
      <c r="AF6" s="2">
        <f t="shared" si="15"/>
        <v>3300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0</v>
      </c>
      <c r="J7" s="2">
        <f t="shared" si="17"/>
        <v>0</v>
      </c>
      <c r="K7" s="2">
        <f t="shared" si="17"/>
        <v>6200</v>
      </c>
      <c r="L7" s="2">
        <f t="shared" si="17"/>
        <v>1000</v>
      </c>
      <c r="M7" s="2">
        <f t="shared" si="17"/>
        <v>5000</v>
      </c>
      <c r="N7" s="2">
        <f t="shared" si="17"/>
        <v>5000</v>
      </c>
      <c r="O7" s="2">
        <f t="shared" si="17"/>
        <v>7211</v>
      </c>
      <c r="P7" s="2">
        <f t="shared" si="17"/>
        <v>8465</v>
      </c>
      <c r="Q7" s="2">
        <f t="shared" si="17"/>
        <v>8516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0</v>
      </c>
      <c r="Y7" s="2">
        <f t="shared" si="10"/>
        <v>0</v>
      </c>
      <c r="Z7" s="2">
        <f t="shared" si="11"/>
        <v>6200</v>
      </c>
      <c r="AA7" s="2">
        <f t="shared" si="12"/>
        <v>-5200</v>
      </c>
      <c r="AB7" s="2">
        <f t="shared" si="13"/>
        <v>4000</v>
      </c>
      <c r="AC7" s="2">
        <f t="shared" si="14"/>
        <v>0</v>
      </c>
      <c r="AD7" s="2">
        <f t="shared" si="15"/>
        <v>2211</v>
      </c>
      <c r="AE7" s="2">
        <f t="shared" si="15"/>
        <v>1254</v>
      </c>
      <c r="AF7" s="2">
        <f t="shared" si="15"/>
        <v>51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0</v>
      </c>
      <c r="O8" s="2">
        <f t="shared" si="18"/>
        <v>0</v>
      </c>
      <c r="P8" s="2">
        <f t="shared" si="18"/>
        <v>0</v>
      </c>
      <c r="Q8" s="2">
        <f t="shared" si="18"/>
        <v>0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5"/>
        <v>0</v>
      </c>
      <c r="AF8" s="2">
        <f t="shared" si="15"/>
        <v>0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4500</v>
      </c>
      <c r="D9" s="2">
        <f t="shared" ref="D9:Q9" si="19">IF(D69="#N/A N/A",0,D69)</f>
        <v>4700</v>
      </c>
      <c r="E9" s="2">
        <f t="shared" si="19"/>
        <v>5700</v>
      </c>
      <c r="F9" s="2">
        <f t="shared" si="19"/>
        <v>6000</v>
      </c>
      <c r="G9" s="2">
        <f t="shared" si="19"/>
        <v>6000</v>
      </c>
      <c r="H9" s="2">
        <f t="shared" si="19"/>
        <v>6000</v>
      </c>
      <c r="I9" s="2">
        <f t="shared" si="19"/>
        <v>7000</v>
      </c>
      <c r="J9" s="2">
        <f t="shared" si="19"/>
        <v>0</v>
      </c>
      <c r="K9" s="2">
        <f t="shared" si="19"/>
        <v>0</v>
      </c>
      <c r="L9" s="2">
        <f t="shared" si="19"/>
        <v>0</v>
      </c>
      <c r="M9" s="2">
        <f t="shared" si="19"/>
        <v>0</v>
      </c>
      <c r="N9" s="2">
        <f t="shared" si="19"/>
        <v>8200</v>
      </c>
      <c r="O9" s="2">
        <f t="shared" si="19"/>
        <v>7900</v>
      </c>
      <c r="P9" s="2">
        <f t="shared" si="19"/>
        <v>8300</v>
      </c>
      <c r="Q9" s="2">
        <f t="shared" si="19"/>
        <v>8500</v>
      </c>
      <c r="S9" s="2">
        <f t="shared" si="4"/>
        <v>200</v>
      </c>
      <c r="T9" s="2">
        <f t="shared" si="5"/>
        <v>1000</v>
      </c>
      <c r="U9" s="2">
        <f t="shared" si="6"/>
        <v>300</v>
      </c>
      <c r="V9" s="2">
        <f t="shared" si="7"/>
        <v>0</v>
      </c>
      <c r="W9" s="2">
        <f t="shared" si="8"/>
        <v>0</v>
      </c>
      <c r="X9" s="2">
        <f t="shared" si="9"/>
        <v>1000</v>
      </c>
      <c r="Y9" s="2">
        <f t="shared" si="10"/>
        <v>-7000</v>
      </c>
      <c r="Z9" s="2">
        <f t="shared" si="11"/>
        <v>0</v>
      </c>
      <c r="AA9" s="2">
        <f t="shared" si="12"/>
        <v>0</v>
      </c>
      <c r="AB9" s="2">
        <f t="shared" si="13"/>
        <v>0</v>
      </c>
      <c r="AC9" s="2">
        <f t="shared" si="14"/>
        <v>8200</v>
      </c>
      <c r="AD9" s="2">
        <f t="shared" si="15"/>
        <v>-300</v>
      </c>
      <c r="AE9" s="2">
        <f t="shared" si="15"/>
        <v>400</v>
      </c>
      <c r="AF9" s="2">
        <f t="shared" si="15"/>
        <v>200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517</v>
      </c>
      <c r="L10" s="2">
        <f t="shared" si="20"/>
        <v>787</v>
      </c>
      <c r="M10" s="2">
        <f t="shared" si="20"/>
        <v>2157</v>
      </c>
      <c r="N10" s="2">
        <f t="shared" si="20"/>
        <v>2204</v>
      </c>
      <c r="O10" s="2">
        <f t="shared" si="20"/>
        <v>2503</v>
      </c>
      <c r="P10" s="2">
        <f t="shared" si="20"/>
        <v>2593</v>
      </c>
      <c r="Q10" s="2">
        <f t="shared" si="20"/>
        <v>4005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517</v>
      </c>
      <c r="AA10" s="2">
        <f t="shared" si="12"/>
        <v>270</v>
      </c>
      <c r="AB10" s="2">
        <f t="shared" si="13"/>
        <v>1370</v>
      </c>
      <c r="AC10" s="2">
        <f t="shared" si="14"/>
        <v>47</v>
      </c>
      <c r="AD10" s="2">
        <f t="shared" si="15"/>
        <v>299</v>
      </c>
      <c r="AE10" s="2">
        <f t="shared" si="15"/>
        <v>90</v>
      </c>
      <c r="AF10" s="2">
        <f t="shared" si="15"/>
        <v>1412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500</v>
      </c>
      <c r="L11" s="2">
        <f t="shared" si="21"/>
        <v>500</v>
      </c>
      <c r="M11" s="2">
        <f t="shared" si="21"/>
        <v>7800</v>
      </c>
      <c r="N11" s="2">
        <f t="shared" si="21"/>
        <v>6600</v>
      </c>
      <c r="O11" s="2">
        <f t="shared" si="21"/>
        <v>6600</v>
      </c>
      <c r="P11" s="2">
        <f t="shared" si="21"/>
        <v>9800</v>
      </c>
      <c r="Q11" s="2">
        <f t="shared" si="21"/>
        <v>9800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500</v>
      </c>
      <c r="AA11" s="2">
        <f t="shared" si="12"/>
        <v>0</v>
      </c>
      <c r="AB11" s="2">
        <f t="shared" si="13"/>
        <v>7300</v>
      </c>
      <c r="AC11" s="2">
        <f t="shared" si="14"/>
        <v>-1200</v>
      </c>
      <c r="AD11" s="2">
        <f t="shared" si="15"/>
        <v>0</v>
      </c>
      <c r="AE11" s="2">
        <f t="shared" si="15"/>
        <v>3200</v>
      </c>
      <c r="AF11" s="2">
        <f t="shared" si="15"/>
        <v>0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0</v>
      </c>
      <c r="L12" s="2">
        <f t="shared" si="22"/>
        <v>150</v>
      </c>
      <c r="M12" s="2">
        <f t="shared" si="22"/>
        <v>0</v>
      </c>
      <c r="N12" s="2">
        <f t="shared" si="22"/>
        <v>1678</v>
      </c>
      <c r="O12" s="2">
        <f t="shared" si="22"/>
        <v>2500</v>
      </c>
      <c r="P12" s="2">
        <f t="shared" si="22"/>
        <v>3100</v>
      </c>
      <c r="Q12" s="2">
        <f t="shared" si="22"/>
        <v>2900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</v>
      </c>
      <c r="AA12" s="2">
        <f t="shared" si="12"/>
        <v>150</v>
      </c>
      <c r="AB12" s="2">
        <f t="shared" si="13"/>
        <v>-150</v>
      </c>
      <c r="AC12" s="2">
        <f t="shared" si="14"/>
        <v>1678</v>
      </c>
      <c r="AD12" s="2">
        <f t="shared" si="15"/>
        <v>822</v>
      </c>
      <c r="AE12" s="2">
        <f t="shared" si="15"/>
        <v>600</v>
      </c>
      <c r="AF12" s="2">
        <f t="shared" si="15"/>
        <v>-200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54000</v>
      </c>
      <c r="D13" s="2">
        <f t="shared" ref="D13:Q13" si="23">IF(D77="#N/A N/A",0,D77)</f>
        <v>67600</v>
      </c>
      <c r="E13" s="2">
        <f t="shared" si="23"/>
        <v>70200</v>
      </c>
      <c r="F13" s="2">
        <f t="shared" si="23"/>
        <v>72200</v>
      </c>
      <c r="G13" s="2">
        <f t="shared" si="23"/>
        <v>81000</v>
      </c>
      <c r="H13" s="2">
        <f t="shared" si="23"/>
        <v>83500</v>
      </c>
      <c r="I13" s="2">
        <f t="shared" si="23"/>
        <v>92300</v>
      </c>
      <c r="J13" s="2">
        <f t="shared" si="23"/>
        <v>91700</v>
      </c>
      <c r="K13" s="2">
        <f t="shared" si="23"/>
        <v>90000</v>
      </c>
      <c r="L13" s="2">
        <f t="shared" si="23"/>
        <v>95100</v>
      </c>
      <c r="M13" s="2">
        <f t="shared" si="23"/>
        <v>92200</v>
      </c>
      <c r="N13" s="2">
        <f t="shared" si="23"/>
        <v>96000</v>
      </c>
      <c r="O13" s="2">
        <f t="shared" si="23"/>
        <v>99500</v>
      </c>
      <c r="P13" s="2">
        <f t="shared" si="23"/>
        <v>99900</v>
      </c>
      <c r="Q13" s="2">
        <f t="shared" si="23"/>
        <v>98800</v>
      </c>
      <c r="S13" s="2">
        <f t="shared" si="4"/>
        <v>13600</v>
      </c>
      <c r="T13" s="2">
        <f t="shared" si="5"/>
        <v>2600</v>
      </c>
      <c r="U13" s="2">
        <f t="shared" si="6"/>
        <v>2000</v>
      </c>
      <c r="V13" s="2">
        <f t="shared" si="7"/>
        <v>8800</v>
      </c>
      <c r="W13" s="2">
        <f t="shared" si="8"/>
        <v>2500</v>
      </c>
      <c r="X13" s="2">
        <f t="shared" si="9"/>
        <v>8800</v>
      </c>
      <c r="Y13" s="2">
        <f t="shared" si="10"/>
        <v>-600</v>
      </c>
      <c r="Z13" s="2">
        <f t="shared" si="11"/>
        <v>-1700</v>
      </c>
      <c r="AA13" s="2">
        <f t="shared" si="12"/>
        <v>5100</v>
      </c>
      <c r="AB13" s="2">
        <f t="shared" si="13"/>
        <v>-2900</v>
      </c>
      <c r="AC13" s="2">
        <f t="shared" si="14"/>
        <v>3800</v>
      </c>
      <c r="AD13" s="2">
        <f t="shared" si="15"/>
        <v>3500</v>
      </c>
      <c r="AE13" s="2">
        <f t="shared" si="15"/>
        <v>400</v>
      </c>
      <c r="AF13" s="2">
        <f t="shared" si="15"/>
        <v>-1100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0</v>
      </c>
      <c r="F14" s="2">
        <f t="shared" si="24"/>
        <v>0</v>
      </c>
      <c r="G14" s="2">
        <f t="shared" si="24"/>
        <v>1749</v>
      </c>
      <c r="H14" s="2">
        <f t="shared" si="24"/>
        <v>2743</v>
      </c>
      <c r="I14" s="2">
        <f t="shared" si="24"/>
        <v>0</v>
      </c>
      <c r="J14" s="2">
        <f t="shared" si="24"/>
        <v>0</v>
      </c>
      <c r="K14" s="2">
        <f t="shared" si="24"/>
        <v>0</v>
      </c>
      <c r="L14" s="2">
        <f t="shared" si="24"/>
        <v>0</v>
      </c>
      <c r="M14" s="2">
        <f t="shared" si="24"/>
        <v>0</v>
      </c>
      <c r="N14" s="2">
        <f t="shared" si="24"/>
        <v>4500</v>
      </c>
      <c r="O14" s="2">
        <f t="shared" si="24"/>
        <v>5000</v>
      </c>
      <c r="P14" s="2">
        <f t="shared" si="24"/>
        <v>5000</v>
      </c>
      <c r="Q14" s="2">
        <f t="shared" si="24"/>
        <v>5000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1749</v>
      </c>
      <c r="W14" s="2">
        <f t="shared" si="8"/>
        <v>994</v>
      </c>
      <c r="X14" s="2">
        <f t="shared" si="9"/>
        <v>-2743</v>
      </c>
      <c r="Y14" s="2">
        <f t="shared" si="10"/>
        <v>0</v>
      </c>
      <c r="Z14" s="2">
        <f t="shared" si="11"/>
        <v>0</v>
      </c>
      <c r="AA14" s="2">
        <f t="shared" si="12"/>
        <v>0</v>
      </c>
      <c r="AB14" s="2">
        <f t="shared" si="13"/>
        <v>0</v>
      </c>
      <c r="AC14" s="2">
        <f t="shared" si="14"/>
        <v>4500</v>
      </c>
      <c r="AD14" s="2">
        <f t="shared" si="15"/>
        <v>500</v>
      </c>
      <c r="AE14" s="2">
        <f t="shared" si="15"/>
        <v>0</v>
      </c>
      <c r="AF14" s="2">
        <f t="shared" si="15"/>
        <v>0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0</v>
      </c>
      <c r="F15" s="2">
        <f t="shared" si="25"/>
        <v>57000</v>
      </c>
      <c r="G15" s="2">
        <f t="shared" si="25"/>
        <v>56000</v>
      </c>
      <c r="H15" s="2">
        <f t="shared" si="25"/>
        <v>52000</v>
      </c>
      <c r="I15" s="2">
        <f t="shared" si="25"/>
        <v>0</v>
      </c>
      <c r="J15" s="2">
        <f t="shared" si="25"/>
        <v>0</v>
      </c>
      <c r="K15" s="2">
        <f t="shared" si="25"/>
        <v>0</v>
      </c>
      <c r="L15" s="2">
        <f t="shared" si="25"/>
        <v>0</v>
      </c>
      <c r="M15" s="2">
        <f t="shared" si="25"/>
        <v>27000</v>
      </c>
      <c r="N15" s="2">
        <f t="shared" si="25"/>
        <v>27000</v>
      </c>
      <c r="O15" s="2">
        <f t="shared" si="25"/>
        <v>25000</v>
      </c>
      <c r="P15" s="2">
        <f t="shared" si="25"/>
        <v>22000</v>
      </c>
      <c r="Q15" s="2">
        <f t="shared" si="25"/>
        <v>27500</v>
      </c>
      <c r="S15" s="2">
        <f t="shared" si="4"/>
        <v>0</v>
      </c>
      <c r="T15" s="2">
        <f t="shared" si="5"/>
        <v>0</v>
      </c>
      <c r="U15" s="2">
        <f t="shared" si="6"/>
        <v>57000</v>
      </c>
      <c r="V15" s="2">
        <f t="shared" si="7"/>
        <v>-1000</v>
      </c>
      <c r="W15" s="2">
        <f t="shared" si="8"/>
        <v>-4000</v>
      </c>
      <c r="X15" s="2">
        <f t="shared" si="9"/>
        <v>-52000</v>
      </c>
      <c r="Y15" s="2">
        <f t="shared" si="10"/>
        <v>0</v>
      </c>
      <c r="Z15" s="2">
        <f t="shared" si="11"/>
        <v>0</v>
      </c>
      <c r="AA15" s="2">
        <f t="shared" si="12"/>
        <v>0</v>
      </c>
      <c r="AB15" s="2">
        <f t="shared" si="13"/>
        <v>27000</v>
      </c>
      <c r="AC15" s="2">
        <f t="shared" si="14"/>
        <v>0</v>
      </c>
      <c r="AD15" s="2">
        <f t="shared" si="15"/>
        <v>-2000</v>
      </c>
      <c r="AE15" s="2">
        <f t="shared" si="15"/>
        <v>-3000</v>
      </c>
      <c r="AF15" s="2">
        <f t="shared" si="15"/>
        <v>5500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0</v>
      </c>
      <c r="G16" s="2">
        <f t="shared" si="26"/>
        <v>0</v>
      </c>
      <c r="H16" s="2">
        <f t="shared" si="26"/>
        <v>44100</v>
      </c>
      <c r="I16" s="2">
        <f t="shared" si="26"/>
        <v>43800</v>
      </c>
      <c r="J16" s="2">
        <f t="shared" si="26"/>
        <v>45400</v>
      </c>
      <c r="K16" s="2">
        <f t="shared" si="26"/>
        <v>46200</v>
      </c>
      <c r="L16" s="2">
        <f t="shared" si="26"/>
        <v>43400</v>
      </c>
      <c r="M16" s="2">
        <f t="shared" si="26"/>
        <v>41100</v>
      </c>
      <c r="N16" s="2">
        <f t="shared" si="26"/>
        <v>40000</v>
      </c>
      <c r="O16" s="2">
        <f t="shared" si="26"/>
        <v>22000</v>
      </c>
      <c r="P16" s="2">
        <f t="shared" si="26"/>
        <v>18000</v>
      </c>
      <c r="Q16" s="2">
        <f t="shared" si="26"/>
        <v>32000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  <c r="W16" s="2">
        <f t="shared" si="8"/>
        <v>44100</v>
      </c>
      <c r="X16" s="2">
        <f t="shared" si="9"/>
        <v>-300</v>
      </c>
      <c r="Y16" s="2">
        <f t="shared" si="10"/>
        <v>1600</v>
      </c>
      <c r="Z16" s="2">
        <f t="shared" si="11"/>
        <v>800</v>
      </c>
      <c r="AA16" s="2">
        <f t="shared" si="12"/>
        <v>-2800</v>
      </c>
      <c r="AB16" s="2">
        <f t="shared" si="13"/>
        <v>-2300</v>
      </c>
      <c r="AC16" s="2">
        <f t="shared" si="14"/>
        <v>-1100</v>
      </c>
      <c r="AD16" s="2">
        <f t="shared" si="15"/>
        <v>-18000</v>
      </c>
      <c r="AE16" s="2">
        <f t="shared" si="15"/>
        <v>-4000</v>
      </c>
      <c r="AF16" s="2">
        <f t="shared" si="15"/>
        <v>14000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4436</v>
      </c>
      <c r="D17" s="2">
        <f t="shared" ref="D17:Q17" si="27">IF(D85="#N/A N/A",0,D85)</f>
        <v>5000</v>
      </c>
      <c r="E17" s="2">
        <f t="shared" si="27"/>
        <v>5200</v>
      </c>
      <c r="F17" s="2">
        <f t="shared" si="27"/>
        <v>6000</v>
      </c>
      <c r="G17" s="2">
        <f t="shared" si="27"/>
        <v>5600</v>
      </c>
      <c r="H17" s="2">
        <f t="shared" si="27"/>
        <v>7300</v>
      </c>
      <c r="I17" s="2">
        <f t="shared" si="27"/>
        <v>0</v>
      </c>
      <c r="J17" s="2">
        <f t="shared" si="27"/>
        <v>8000</v>
      </c>
      <c r="K17" s="2">
        <f t="shared" si="27"/>
        <v>10100</v>
      </c>
      <c r="L17" s="2">
        <f t="shared" si="27"/>
        <v>9300</v>
      </c>
      <c r="M17" s="2">
        <f t="shared" si="27"/>
        <v>9700</v>
      </c>
      <c r="N17" s="2">
        <f t="shared" si="27"/>
        <v>7800</v>
      </c>
      <c r="O17" s="2">
        <f t="shared" si="27"/>
        <v>7100</v>
      </c>
      <c r="P17" s="2">
        <f t="shared" si="27"/>
        <v>7200</v>
      </c>
      <c r="Q17" s="2">
        <f t="shared" si="27"/>
        <v>7000</v>
      </c>
      <c r="S17" s="2">
        <f t="shared" si="4"/>
        <v>564</v>
      </c>
      <c r="T17" s="2">
        <f t="shared" si="5"/>
        <v>200</v>
      </c>
      <c r="U17" s="2">
        <f t="shared" si="6"/>
        <v>800</v>
      </c>
      <c r="V17" s="2">
        <f t="shared" si="7"/>
        <v>-400</v>
      </c>
      <c r="W17" s="2">
        <f t="shared" si="8"/>
        <v>1700</v>
      </c>
      <c r="X17" s="2">
        <f t="shared" si="9"/>
        <v>-7300</v>
      </c>
      <c r="Y17" s="2">
        <f t="shared" si="10"/>
        <v>8000</v>
      </c>
      <c r="Z17" s="2">
        <f t="shared" si="11"/>
        <v>2100</v>
      </c>
      <c r="AA17" s="2">
        <f t="shared" si="12"/>
        <v>-800</v>
      </c>
      <c r="AB17" s="2">
        <f t="shared" si="13"/>
        <v>400</v>
      </c>
      <c r="AC17" s="2">
        <f t="shared" si="14"/>
        <v>-1900</v>
      </c>
      <c r="AD17" s="2">
        <f t="shared" si="15"/>
        <v>-700</v>
      </c>
      <c r="AE17" s="2">
        <f t="shared" si="15"/>
        <v>100</v>
      </c>
      <c r="AF17" s="2">
        <f t="shared" si="15"/>
        <v>-200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5188</v>
      </c>
      <c r="D18" s="2">
        <f t="shared" ref="D18:Q18" si="28">IF(D87="#N/A N/A",0,D87)</f>
        <v>5193</v>
      </c>
      <c r="E18" s="2">
        <f t="shared" si="28"/>
        <v>5151</v>
      </c>
      <c r="F18" s="2">
        <f t="shared" si="28"/>
        <v>5227</v>
      </c>
      <c r="G18" s="2">
        <f t="shared" si="28"/>
        <v>5735</v>
      </c>
      <c r="H18" s="2">
        <f t="shared" si="28"/>
        <v>6120</v>
      </c>
      <c r="I18" s="2">
        <f t="shared" si="28"/>
        <v>6206</v>
      </c>
      <c r="J18" s="2">
        <f t="shared" si="28"/>
        <v>6594</v>
      </c>
      <c r="K18" s="2">
        <f t="shared" si="28"/>
        <v>6834</v>
      </c>
      <c r="L18" s="2">
        <f t="shared" si="28"/>
        <v>7102</v>
      </c>
      <c r="M18" s="2">
        <f t="shared" si="28"/>
        <v>8657</v>
      </c>
      <c r="N18" s="2">
        <f t="shared" si="28"/>
        <v>12000</v>
      </c>
      <c r="O18" s="2">
        <f t="shared" si="28"/>
        <v>13000</v>
      </c>
      <c r="P18" s="2">
        <f t="shared" si="28"/>
        <v>17000</v>
      </c>
      <c r="Q18" s="2">
        <f t="shared" si="28"/>
        <v>18800</v>
      </c>
      <c r="S18" s="2">
        <f t="shared" si="4"/>
        <v>5</v>
      </c>
      <c r="T18" s="2">
        <f t="shared" si="5"/>
        <v>-42</v>
      </c>
      <c r="U18" s="2">
        <f t="shared" si="6"/>
        <v>76</v>
      </c>
      <c r="V18" s="2">
        <f t="shared" si="7"/>
        <v>508</v>
      </c>
      <c r="W18" s="2">
        <f t="shared" si="8"/>
        <v>385</v>
      </c>
      <c r="X18" s="2">
        <f t="shared" si="9"/>
        <v>86</v>
      </c>
      <c r="Y18" s="2">
        <f t="shared" si="10"/>
        <v>388</v>
      </c>
      <c r="Z18" s="2">
        <f t="shared" si="11"/>
        <v>240</v>
      </c>
      <c r="AA18" s="2">
        <f t="shared" si="12"/>
        <v>268</v>
      </c>
      <c r="AB18" s="2">
        <f t="shared" si="13"/>
        <v>1555</v>
      </c>
      <c r="AC18" s="2">
        <f t="shared" si="14"/>
        <v>3343</v>
      </c>
      <c r="AD18" s="2">
        <f t="shared" si="15"/>
        <v>1000</v>
      </c>
      <c r="AE18" s="2">
        <f t="shared" si="15"/>
        <v>4000</v>
      </c>
      <c r="AF18" s="2">
        <f t="shared" si="15"/>
        <v>1800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288</v>
      </c>
      <c r="D19" s="2">
        <f t="shared" ref="D19:Q19" si="29">IF(D89="#N/A N/A",0,D89)</f>
        <v>0</v>
      </c>
      <c r="E19" s="2">
        <f t="shared" si="29"/>
        <v>288</v>
      </c>
      <c r="F19" s="2">
        <f t="shared" si="29"/>
        <v>305</v>
      </c>
      <c r="G19" s="2">
        <f t="shared" si="29"/>
        <v>339</v>
      </c>
      <c r="H19" s="2">
        <f t="shared" si="29"/>
        <v>418</v>
      </c>
      <c r="I19" s="2">
        <f t="shared" si="29"/>
        <v>473</v>
      </c>
      <c r="J19" s="2">
        <f t="shared" si="29"/>
        <v>606</v>
      </c>
      <c r="K19" s="2">
        <f t="shared" si="29"/>
        <v>596</v>
      </c>
      <c r="L19" s="2">
        <f t="shared" si="29"/>
        <v>653</v>
      </c>
      <c r="M19" s="2">
        <f t="shared" si="29"/>
        <v>714</v>
      </c>
      <c r="N19" s="2">
        <f t="shared" si="29"/>
        <v>773</v>
      </c>
      <c r="O19" s="2">
        <f t="shared" si="29"/>
        <v>818</v>
      </c>
      <c r="P19" s="2">
        <f t="shared" si="29"/>
        <v>859</v>
      </c>
      <c r="Q19" s="2">
        <f t="shared" si="29"/>
        <v>929</v>
      </c>
      <c r="S19" s="2">
        <f t="shared" si="4"/>
        <v>-288</v>
      </c>
      <c r="T19" s="2">
        <f t="shared" si="5"/>
        <v>288</v>
      </c>
      <c r="U19" s="2">
        <f t="shared" si="6"/>
        <v>17</v>
      </c>
      <c r="V19" s="2">
        <f t="shared" si="7"/>
        <v>34</v>
      </c>
      <c r="W19" s="2">
        <f t="shared" si="8"/>
        <v>79</v>
      </c>
      <c r="X19" s="2">
        <f t="shared" si="9"/>
        <v>55</v>
      </c>
      <c r="Y19" s="2">
        <f t="shared" si="10"/>
        <v>133</v>
      </c>
      <c r="Z19" s="2">
        <f t="shared" si="11"/>
        <v>-10</v>
      </c>
      <c r="AA19" s="2">
        <f t="shared" si="12"/>
        <v>57</v>
      </c>
      <c r="AB19" s="2">
        <f t="shared" si="13"/>
        <v>61</v>
      </c>
      <c r="AC19" s="2">
        <f t="shared" si="14"/>
        <v>59</v>
      </c>
      <c r="AD19" s="2">
        <f t="shared" si="15"/>
        <v>45</v>
      </c>
      <c r="AE19" s="2">
        <f t="shared" si="15"/>
        <v>41</v>
      </c>
      <c r="AF19" s="2">
        <f t="shared" si="15"/>
        <v>70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0</v>
      </c>
      <c r="N20" s="2">
        <f t="shared" si="30"/>
        <v>14000</v>
      </c>
      <c r="O20" s="2">
        <f t="shared" si="30"/>
        <v>13000</v>
      </c>
      <c r="P20" s="2">
        <f t="shared" si="30"/>
        <v>13000</v>
      </c>
      <c r="Q20" s="2">
        <f t="shared" si="30"/>
        <v>15000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14000</v>
      </c>
      <c r="AD20" s="2">
        <f t="shared" si="15"/>
        <v>-1000</v>
      </c>
      <c r="AE20" s="2">
        <f t="shared" si="15"/>
        <v>0</v>
      </c>
      <c r="AF20" s="2">
        <f t="shared" si="15"/>
        <v>2000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">
        <v>13</v>
      </c>
      <c r="C25" s="19">
        <f>SUM(C5:C24)</f>
        <v>73936</v>
      </c>
      <c r="D25" s="19">
        <f t="shared" ref="D25:Q25" si="36">SUM(D5:D24)</f>
        <v>88277</v>
      </c>
      <c r="E25" s="19">
        <f t="shared" si="36"/>
        <v>86539</v>
      </c>
      <c r="F25" s="19">
        <f t="shared" si="36"/>
        <v>156332</v>
      </c>
      <c r="G25" s="19">
        <f t="shared" si="36"/>
        <v>166823</v>
      </c>
      <c r="H25" s="19">
        <f t="shared" si="36"/>
        <v>212581</v>
      </c>
      <c r="I25" s="19">
        <f t="shared" si="36"/>
        <v>180601</v>
      </c>
      <c r="J25" s="19">
        <f t="shared" si="36"/>
        <v>186314</v>
      </c>
      <c r="K25" s="19">
        <f t="shared" si="36"/>
        <v>197362</v>
      </c>
      <c r="L25" s="19">
        <f t="shared" si="36"/>
        <v>196692</v>
      </c>
      <c r="M25" s="19">
        <f t="shared" si="36"/>
        <v>208828</v>
      </c>
      <c r="N25" s="19">
        <f t="shared" si="36"/>
        <v>240655</v>
      </c>
      <c r="O25" s="19">
        <f t="shared" si="36"/>
        <v>227432</v>
      </c>
      <c r="P25" s="19">
        <f t="shared" si="36"/>
        <v>254317</v>
      </c>
      <c r="Q25" s="19">
        <f t="shared" si="36"/>
        <v>281250</v>
      </c>
      <c r="S25" s="4">
        <f t="shared" si="4"/>
        <v>14341</v>
      </c>
      <c r="T25" s="4">
        <f t="shared" si="5"/>
        <v>-1738</v>
      </c>
      <c r="U25" s="4">
        <f t="shared" si="6"/>
        <v>69793</v>
      </c>
      <c r="V25" s="4">
        <f t="shared" si="7"/>
        <v>10491</v>
      </c>
      <c r="W25" s="4">
        <f t="shared" si="8"/>
        <v>45758</v>
      </c>
      <c r="X25" s="4">
        <f t="shared" si="9"/>
        <v>-31980</v>
      </c>
      <c r="Y25" s="4">
        <f t="shared" si="10"/>
        <v>5713</v>
      </c>
      <c r="Z25" s="4">
        <f t="shared" si="11"/>
        <v>11048</v>
      </c>
      <c r="AA25" s="4">
        <f t="shared" si="12"/>
        <v>-670</v>
      </c>
      <c r="AB25" s="4">
        <f t="shared" si="13"/>
        <v>12136</v>
      </c>
      <c r="AC25" s="4">
        <f t="shared" si="14"/>
        <v>31827</v>
      </c>
      <c r="AD25" s="4">
        <f t="shared" si="32"/>
        <v>-13223</v>
      </c>
      <c r="AE25" s="4">
        <f t="shared" si="32"/>
        <v>26885</v>
      </c>
      <c r="AF25" s="4">
        <f t="shared" si="32"/>
        <v>26933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0.10421869203382041</v>
      </c>
      <c r="J29" s="5">
        <f t="shared" si="40"/>
        <v>0.11600845883830523</v>
      </c>
      <c r="K29" s="5">
        <f t="shared" si="40"/>
        <v>0.11813317659934537</v>
      </c>
      <c r="L29" s="5">
        <f t="shared" si="40"/>
        <v>0.12710227157179754</v>
      </c>
      <c r="M29" s="5">
        <f t="shared" si="40"/>
        <v>0</v>
      </c>
      <c r="N29" s="5">
        <f t="shared" si="40"/>
        <v>0</v>
      </c>
      <c r="O29" s="5">
        <f t="shared" si="40"/>
        <v>0</v>
      </c>
      <c r="P29" s="5">
        <f t="shared" si="40"/>
        <v>8.8472260997102037E-2</v>
      </c>
      <c r="Q29" s="5">
        <f t="shared" si="40"/>
        <v>8.0355555555555555E-2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0.14833705238550632</v>
      </c>
      <c r="Z29" s="5">
        <f t="shared" ref="Z29:Z49" si="48">(IF(OR(Z5=0,J5=0),0,Z5/J5))</f>
        <v>7.8698991394466553E-2</v>
      </c>
      <c r="AA29" s="5">
        <f t="shared" ref="AA29:AA49" si="49">(IF(OR(AA5=0,K5=0),0,AA5/K5))</f>
        <v>7.2271070126527989E-2</v>
      </c>
      <c r="AB29" s="5">
        <f t="shared" ref="AB29:AB49" si="50">(IF(OR(AB5=0,L5=0),0,AB5/L5))</f>
        <v>-1</v>
      </c>
      <c r="AC29" s="5">
        <f t="shared" ref="AC29:AC49" si="51">(IF(OR(AC5=0,M5=0),0,AC5/M5))</f>
        <v>0</v>
      </c>
      <c r="AD29" s="5">
        <f t="shared" ref="AD29:AF44" si="52">(IF(OR(AD5=0,N5=0),0,AD5/N5))</f>
        <v>0</v>
      </c>
      <c r="AE29" s="5">
        <f t="shared" si="52"/>
        <v>0</v>
      </c>
      <c r="AF29" s="5">
        <f t="shared" si="52"/>
        <v>4.4444444444444444E-3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7.4713265526942227E-2</v>
      </c>
      <c r="D30" s="5">
        <f t="shared" si="53"/>
        <v>6.5521030392967597E-2</v>
      </c>
      <c r="E30" s="5">
        <f t="shared" si="53"/>
        <v>0</v>
      </c>
      <c r="F30" s="5">
        <f t="shared" si="53"/>
        <v>6.1407773200624315E-2</v>
      </c>
      <c r="G30" s="5">
        <f t="shared" si="53"/>
        <v>6.2341523650815536E-2</v>
      </c>
      <c r="H30" s="5">
        <f t="shared" si="53"/>
        <v>4.8922528353898043E-2</v>
      </c>
      <c r="I30" s="5">
        <f t="shared" si="53"/>
        <v>6.6444814812764055E-2</v>
      </c>
      <c r="J30" s="5">
        <f t="shared" si="53"/>
        <v>6.6554311538585403E-2</v>
      </c>
      <c r="K30" s="5">
        <f t="shared" si="53"/>
        <v>6.6375492749364107E-2</v>
      </c>
      <c r="L30" s="5">
        <f t="shared" si="53"/>
        <v>6.9652044821345044E-2</v>
      </c>
      <c r="M30" s="5">
        <f t="shared" si="53"/>
        <v>6.9435133219683184E-2</v>
      </c>
      <c r="N30" s="5">
        <f t="shared" si="53"/>
        <v>6.1914358729301282E-2</v>
      </c>
      <c r="O30" s="5">
        <f t="shared" si="53"/>
        <v>6.727285518308769E-2</v>
      </c>
      <c r="P30" s="5">
        <f t="shared" si="53"/>
        <v>6.5272868113417509E-2</v>
      </c>
      <c r="Q30" s="5">
        <f t="shared" si="53"/>
        <v>7.0755555555555558E-2</v>
      </c>
      <c r="S30" s="5">
        <f t="shared" si="41"/>
        <v>4.7067342505430848E-2</v>
      </c>
      <c r="T30" s="5">
        <f t="shared" si="42"/>
        <v>-1</v>
      </c>
      <c r="U30" s="5">
        <f t="shared" si="43"/>
        <v>0</v>
      </c>
      <c r="V30" s="5">
        <f t="shared" si="44"/>
        <v>8.3333333333333329E-2</v>
      </c>
      <c r="W30" s="5">
        <f t="shared" si="45"/>
        <v>0</v>
      </c>
      <c r="X30" s="5">
        <f t="shared" si="46"/>
        <v>0.15384615384615385</v>
      </c>
      <c r="Y30" s="5">
        <f t="shared" si="47"/>
        <v>3.3333333333333333E-2</v>
      </c>
      <c r="Z30" s="5">
        <f t="shared" si="48"/>
        <v>5.6451612903225805E-2</v>
      </c>
      <c r="AA30" s="5">
        <f t="shared" si="49"/>
        <v>4.5801526717557252E-2</v>
      </c>
      <c r="AB30" s="5">
        <f t="shared" si="50"/>
        <v>5.8394160583941604E-2</v>
      </c>
      <c r="AC30" s="5">
        <f t="shared" si="51"/>
        <v>2.7586206896551724E-2</v>
      </c>
      <c r="AD30" s="5">
        <f t="shared" si="52"/>
        <v>2.6845637583892617E-2</v>
      </c>
      <c r="AE30" s="5">
        <f t="shared" si="52"/>
        <v>8.4967320261437912E-2</v>
      </c>
      <c r="AF30" s="5">
        <f t="shared" si="52"/>
        <v>0.19879518072289157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</v>
      </c>
      <c r="J31" s="5">
        <f t="shared" si="53"/>
        <v>0</v>
      </c>
      <c r="K31" s="5">
        <f t="shared" si="53"/>
        <v>3.1414355347027287E-2</v>
      </c>
      <c r="L31" s="5">
        <f t="shared" si="53"/>
        <v>5.084090862871901E-3</v>
      </c>
      <c r="M31" s="5">
        <f t="shared" si="53"/>
        <v>2.3943149386097651E-2</v>
      </c>
      <c r="N31" s="5">
        <f t="shared" si="53"/>
        <v>2.0776630446074255E-2</v>
      </c>
      <c r="O31" s="5">
        <f t="shared" si="53"/>
        <v>3.1706180308839566E-2</v>
      </c>
      <c r="P31" s="5">
        <f t="shared" si="53"/>
        <v>3.3285230637354168E-2</v>
      </c>
      <c r="Q31" s="5">
        <f t="shared" si="53"/>
        <v>3.0279111111111111E-2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0</v>
      </c>
      <c r="Z31" s="5">
        <f t="shared" si="48"/>
        <v>0</v>
      </c>
      <c r="AA31" s="5">
        <f t="shared" si="49"/>
        <v>-0.83870967741935487</v>
      </c>
      <c r="AB31" s="5">
        <f t="shared" si="50"/>
        <v>4</v>
      </c>
      <c r="AC31" s="5">
        <f t="shared" si="51"/>
        <v>0</v>
      </c>
      <c r="AD31" s="5">
        <f t="shared" si="52"/>
        <v>0.44219999999999998</v>
      </c>
      <c r="AE31" s="5">
        <f t="shared" si="52"/>
        <v>0.17390098460685063</v>
      </c>
      <c r="AF31" s="5">
        <f t="shared" si="52"/>
        <v>6.0248080330773772E-3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0</v>
      </c>
      <c r="O32" s="5">
        <f t="shared" si="53"/>
        <v>0</v>
      </c>
      <c r="P32" s="5">
        <f t="shared" si="53"/>
        <v>0</v>
      </c>
      <c r="Q32" s="5">
        <f t="shared" si="53"/>
        <v>0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0</v>
      </c>
      <c r="AE32" s="5">
        <f t="shared" si="52"/>
        <v>0</v>
      </c>
      <c r="AF32" s="5">
        <f t="shared" si="52"/>
        <v>0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6.0863449469811731E-2</v>
      </c>
      <c r="D33" s="5">
        <f t="shared" si="53"/>
        <v>5.3241501183773805E-2</v>
      </c>
      <c r="E33" s="5">
        <f t="shared" si="53"/>
        <v>6.5866256832179712E-2</v>
      </c>
      <c r="F33" s="5">
        <f t="shared" si="53"/>
        <v>3.8379858250390197E-2</v>
      </c>
      <c r="G33" s="5">
        <f t="shared" si="53"/>
        <v>3.596626364470127E-2</v>
      </c>
      <c r="H33" s="5">
        <f t="shared" si="53"/>
        <v>2.8224535588787333E-2</v>
      </c>
      <c r="I33" s="5">
        <f t="shared" si="53"/>
        <v>3.8759475307445695E-2</v>
      </c>
      <c r="J33" s="5">
        <f t="shared" si="53"/>
        <v>0</v>
      </c>
      <c r="K33" s="5">
        <f t="shared" si="53"/>
        <v>0</v>
      </c>
      <c r="L33" s="5">
        <f t="shared" si="53"/>
        <v>0</v>
      </c>
      <c r="M33" s="5">
        <f t="shared" si="53"/>
        <v>0</v>
      </c>
      <c r="N33" s="5">
        <f t="shared" si="53"/>
        <v>3.4073673931561778E-2</v>
      </c>
      <c r="O33" s="5">
        <f t="shared" si="53"/>
        <v>3.4735657251398218E-2</v>
      </c>
      <c r="P33" s="5">
        <f t="shared" si="53"/>
        <v>3.2636434056708755E-2</v>
      </c>
      <c r="Q33" s="5">
        <f t="shared" si="53"/>
        <v>3.0222222222222223E-2</v>
      </c>
      <c r="S33" s="5">
        <f t="shared" si="41"/>
        <v>4.4444444444444446E-2</v>
      </c>
      <c r="T33" s="5">
        <f t="shared" si="42"/>
        <v>0.21276595744680851</v>
      </c>
      <c r="U33" s="5">
        <f t="shared" si="43"/>
        <v>5.2631578947368418E-2</v>
      </c>
      <c r="V33" s="5">
        <f t="shared" si="44"/>
        <v>0</v>
      </c>
      <c r="W33" s="5">
        <f t="shared" si="45"/>
        <v>0</v>
      </c>
      <c r="X33" s="5">
        <f t="shared" si="46"/>
        <v>0.16666666666666666</v>
      </c>
      <c r="Y33" s="5">
        <f t="shared" si="47"/>
        <v>-1</v>
      </c>
      <c r="Z33" s="5">
        <f t="shared" si="48"/>
        <v>0</v>
      </c>
      <c r="AA33" s="5">
        <f t="shared" si="49"/>
        <v>0</v>
      </c>
      <c r="AB33" s="5">
        <f t="shared" si="50"/>
        <v>0</v>
      </c>
      <c r="AC33" s="5">
        <f t="shared" si="51"/>
        <v>0</v>
      </c>
      <c r="AD33" s="5">
        <f t="shared" si="52"/>
        <v>-3.6585365853658534E-2</v>
      </c>
      <c r="AE33" s="5">
        <f t="shared" si="52"/>
        <v>5.0632911392405063E-2</v>
      </c>
      <c r="AF33" s="5">
        <f t="shared" si="52"/>
        <v>2.4096385542168676E-2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2.6195518894214691E-3</v>
      </c>
      <c r="L34" s="5">
        <f t="shared" si="53"/>
        <v>4.0011795090801865E-3</v>
      </c>
      <c r="M34" s="5">
        <f t="shared" si="53"/>
        <v>1.0329074645162526E-2</v>
      </c>
      <c r="N34" s="5">
        <f t="shared" si="53"/>
        <v>9.1583387006295321E-3</v>
      </c>
      <c r="O34" s="5">
        <f t="shared" si="53"/>
        <v>1.1005487354461992E-2</v>
      </c>
      <c r="P34" s="5">
        <f t="shared" si="53"/>
        <v>1.0195936567354916E-2</v>
      </c>
      <c r="Q34" s="5">
        <f t="shared" si="53"/>
        <v>1.4239999999999999E-2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0.52224371373307543</v>
      </c>
      <c r="AB34" s="5">
        <f t="shared" si="50"/>
        <v>1.7407878017789074</v>
      </c>
      <c r="AC34" s="5">
        <f t="shared" si="51"/>
        <v>2.1789522484932777E-2</v>
      </c>
      <c r="AD34" s="5">
        <f t="shared" si="52"/>
        <v>0.13566243194192376</v>
      </c>
      <c r="AE34" s="5">
        <f t="shared" si="52"/>
        <v>3.5956851777866561E-2</v>
      </c>
      <c r="AF34" s="5">
        <f t="shared" si="52"/>
        <v>0.54454300038565373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2.5334157537925234E-3</v>
      </c>
      <c r="L35" s="5">
        <f t="shared" si="53"/>
        <v>2.5420454314359505E-3</v>
      </c>
      <c r="M35" s="5">
        <f t="shared" si="53"/>
        <v>3.7351313042312331E-2</v>
      </c>
      <c r="N35" s="5">
        <f t="shared" si="53"/>
        <v>2.7425152188818018E-2</v>
      </c>
      <c r="O35" s="5">
        <f t="shared" si="53"/>
        <v>2.9019663020155476E-2</v>
      </c>
      <c r="P35" s="5">
        <f t="shared" si="53"/>
        <v>3.8534584789848891E-2</v>
      </c>
      <c r="Q35" s="5">
        <f t="shared" si="53"/>
        <v>3.4844444444444442E-2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14.6</v>
      </c>
      <c r="AC35" s="5">
        <f t="shared" si="51"/>
        <v>-0.15384615384615385</v>
      </c>
      <c r="AD35" s="5">
        <f t="shared" si="52"/>
        <v>0</v>
      </c>
      <c r="AE35" s="5">
        <f t="shared" si="52"/>
        <v>0.48484848484848486</v>
      </c>
      <c r="AF35" s="5">
        <f t="shared" si="52"/>
        <v>0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0</v>
      </c>
      <c r="L36" s="5">
        <f t="shared" si="53"/>
        <v>7.6261362943078515E-4</v>
      </c>
      <c r="M36" s="5">
        <f t="shared" si="53"/>
        <v>0</v>
      </c>
      <c r="N36" s="5">
        <f t="shared" si="53"/>
        <v>6.9726371777025205E-3</v>
      </c>
      <c r="O36" s="5">
        <f t="shared" si="53"/>
        <v>1.0992296598543741E-2</v>
      </c>
      <c r="P36" s="5">
        <f t="shared" si="53"/>
        <v>1.2189511515156281E-2</v>
      </c>
      <c r="Q36" s="5">
        <f t="shared" si="53"/>
        <v>1.0311111111111111E-2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0</v>
      </c>
      <c r="AB36" s="5">
        <f t="shared" si="50"/>
        <v>-1</v>
      </c>
      <c r="AC36" s="5">
        <f t="shared" si="51"/>
        <v>0</v>
      </c>
      <c r="AD36" s="5">
        <f t="shared" si="52"/>
        <v>0.4898688915375447</v>
      </c>
      <c r="AE36" s="5">
        <f t="shared" si="52"/>
        <v>0.24</v>
      </c>
      <c r="AF36" s="5">
        <f t="shared" si="52"/>
        <v>-6.4516129032258063E-2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0.73036139363774077</v>
      </c>
      <c r="D37" s="5">
        <f t="shared" si="53"/>
        <v>0.76577137872832113</v>
      </c>
      <c r="E37" s="5">
        <f t="shared" si="53"/>
        <v>0.81119495256473961</v>
      </c>
      <c r="F37" s="5">
        <f t="shared" si="53"/>
        <v>0.46183762761302866</v>
      </c>
      <c r="G37" s="5">
        <f t="shared" si="53"/>
        <v>0.48554455920346717</v>
      </c>
      <c r="H37" s="5">
        <f t="shared" si="53"/>
        <v>0.39279145361062373</v>
      </c>
      <c r="I37" s="5">
        <f t="shared" si="53"/>
        <v>0.51107136726817681</v>
      </c>
      <c r="J37" s="5">
        <f t="shared" si="53"/>
        <v>0.49217986839421624</v>
      </c>
      <c r="K37" s="5">
        <f t="shared" si="53"/>
        <v>0.45601483568265422</v>
      </c>
      <c r="L37" s="5">
        <f t="shared" si="53"/>
        <v>0.48349704105911778</v>
      </c>
      <c r="M37" s="5">
        <f t="shared" si="53"/>
        <v>0.44151167467964064</v>
      </c>
      <c r="N37" s="5">
        <f t="shared" si="53"/>
        <v>0.3989113045646257</v>
      </c>
      <c r="O37" s="5">
        <f t="shared" si="53"/>
        <v>0.43749340462204089</v>
      </c>
      <c r="P37" s="5">
        <f t="shared" si="53"/>
        <v>0.39281683882713309</v>
      </c>
      <c r="Q37" s="5">
        <f t="shared" si="53"/>
        <v>0.35128888888888887</v>
      </c>
      <c r="S37" s="5">
        <f t="shared" si="41"/>
        <v>0.25185185185185183</v>
      </c>
      <c r="T37" s="5">
        <f t="shared" si="42"/>
        <v>3.8461538461538464E-2</v>
      </c>
      <c r="U37" s="5">
        <f t="shared" si="43"/>
        <v>2.8490028490028491E-2</v>
      </c>
      <c r="V37" s="5">
        <f t="shared" si="44"/>
        <v>0.12188365650969529</v>
      </c>
      <c r="W37" s="5">
        <f t="shared" si="45"/>
        <v>3.0864197530864196E-2</v>
      </c>
      <c r="X37" s="5">
        <f t="shared" si="46"/>
        <v>0.10538922155688622</v>
      </c>
      <c r="Y37" s="5">
        <f t="shared" si="47"/>
        <v>-6.5005417118093175E-3</v>
      </c>
      <c r="Z37" s="5">
        <f t="shared" si="48"/>
        <v>-1.8538713195201745E-2</v>
      </c>
      <c r="AA37" s="5">
        <f t="shared" si="49"/>
        <v>5.6666666666666664E-2</v>
      </c>
      <c r="AB37" s="5">
        <f t="shared" si="50"/>
        <v>-3.0494216614090432E-2</v>
      </c>
      <c r="AC37" s="5">
        <f t="shared" si="51"/>
        <v>4.1214750542299353E-2</v>
      </c>
      <c r="AD37" s="5">
        <f t="shared" si="52"/>
        <v>3.6458333333333336E-2</v>
      </c>
      <c r="AE37" s="5">
        <f t="shared" si="52"/>
        <v>4.0201005025125632E-3</v>
      </c>
      <c r="AF37" s="5">
        <f t="shared" si="52"/>
        <v>-1.1011011011011011E-2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0</v>
      </c>
      <c r="F38" s="5">
        <f t="shared" si="53"/>
        <v>0</v>
      </c>
      <c r="G38" s="5">
        <f t="shared" si="53"/>
        <v>1.048416585243042E-2</v>
      </c>
      <c r="H38" s="5">
        <f t="shared" si="53"/>
        <v>1.290331685334061E-2</v>
      </c>
      <c r="I38" s="5">
        <f t="shared" si="53"/>
        <v>0</v>
      </c>
      <c r="J38" s="5">
        <f t="shared" si="53"/>
        <v>0</v>
      </c>
      <c r="K38" s="5">
        <f t="shared" si="53"/>
        <v>0</v>
      </c>
      <c r="L38" s="5">
        <f t="shared" si="53"/>
        <v>0</v>
      </c>
      <c r="M38" s="5">
        <f t="shared" si="53"/>
        <v>0</v>
      </c>
      <c r="N38" s="5">
        <f t="shared" si="53"/>
        <v>1.8698967401466829E-2</v>
      </c>
      <c r="O38" s="5">
        <f t="shared" si="53"/>
        <v>2.1984593197087482E-2</v>
      </c>
      <c r="P38" s="5">
        <f t="shared" si="53"/>
        <v>1.9660502443800455E-2</v>
      </c>
      <c r="Q38" s="5">
        <f t="shared" si="53"/>
        <v>1.7777777777777778E-2</v>
      </c>
      <c r="S38" s="5">
        <f t="shared" si="41"/>
        <v>0</v>
      </c>
      <c r="T38" s="5">
        <f t="shared" si="42"/>
        <v>0</v>
      </c>
      <c r="U38" s="5">
        <f t="shared" si="43"/>
        <v>0</v>
      </c>
      <c r="V38" s="5">
        <f t="shared" si="44"/>
        <v>0</v>
      </c>
      <c r="W38" s="5">
        <f t="shared" si="45"/>
        <v>0.56832475700400231</v>
      </c>
      <c r="X38" s="5">
        <f t="shared" si="46"/>
        <v>-1</v>
      </c>
      <c r="Y38" s="5">
        <f t="shared" si="47"/>
        <v>0</v>
      </c>
      <c r="Z38" s="5">
        <f t="shared" si="48"/>
        <v>0</v>
      </c>
      <c r="AA38" s="5">
        <f t="shared" si="49"/>
        <v>0</v>
      </c>
      <c r="AB38" s="5">
        <f t="shared" si="50"/>
        <v>0</v>
      </c>
      <c r="AC38" s="5">
        <f t="shared" si="51"/>
        <v>0</v>
      </c>
      <c r="AD38" s="5">
        <f t="shared" si="52"/>
        <v>0.1111111111111111</v>
      </c>
      <c r="AE38" s="5">
        <f t="shared" si="52"/>
        <v>0</v>
      </c>
      <c r="AF38" s="5">
        <f t="shared" si="52"/>
        <v>0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</v>
      </c>
      <c r="F39" s="5">
        <f t="shared" si="53"/>
        <v>0.36460865337870685</v>
      </c>
      <c r="G39" s="5">
        <f t="shared" si="53"/>
        <v>0.33568512735054518</v>
      </c>
      <c r="H39" s="5">
        <f t="shared" si="53"/>
        <v>0.24461264176949021</v>
      </c>
      <c r="I39" s="5">
        <f t="shared" si="53"/>
        <v>0</v>
      </c>
      <c r="J39" s="5">
        <f t="shared" si="53"/>
        <v>0</v>
      </c>
      <c r="K39" s="5">
        <f t="shared" si="53"/>
        <v>0</v>
      </c>
      <c r="L39" s="5">
        <f t="shared" si="53"/>
        <v>0</v>
      </c>
      <c r="M39" s="5">
        <f t="shared" si="53"/>
        <v>0.1292930066849273</v>
      </c>
      <c r="N39" s="5">
        <f t="shared" si="53"/>
        <v>0.11219380440880099</v>
      </c>
      <c r="O39" s="5">
        <f t="shared" si="53"/>
        <v>0.10992296598543741</v>
      </c>
      <c r="P39" s="5">
        <f t="shared" si="53"/>
        <v>8.6506210752721996E-2</v>
      </c>
      <c r="Q39" s="5">
        <f t="shared" si="53"/>
        <v>9.7777777777777783E-2</v>
      </c>
      <c r="S39" s="5">
        <f t="shared" si="41"/>
        <v>0</v>
      </c>
      <c r="T39" s="5">
        <f t="shared" si="42"/>
        <v>0</v>
      </c>
      <c r="U39" s="5">
        <f t="shared" si="43"/>
        <v>0</v>
      </c>
      <c r="V39" s="5">
        <f t="shared" si="44"/>
        <v>-1.7543859649122806E-2</v>
      </c>
      <c r="W39" s="5">
        <f t="shared" si="45"/>
        <v>-7.1428571428571425E-2</v>
      </c>
      <c r="X39" s="5">
        <f t="shared" si="46"/>
        <v>-1</v>
      </c>
      <c r="Y39" s="5">
        <f t="shared" si="47"/>
        <v>0</v>
      </c>
      <c r="Z39" s="5">
        <f t="shared" si="48"/>
        <v>0</v>
      </c>
      <c r="AA39" s="5">
        <f t="shared" si="49"/>
        <v>0</v>
      </c>
      <c r="AB39" s="5">
        <f t="shared" si="50"/>
        <v>0</v>
      </c>
      <c r="AC39" s="5">
        <f t="shared" si="51"/>
        <v>0</v>
      </c>
      <c r="AD39" s="5">
        <f t="shared" si="52"/>
        <v>-7.407407407407407E-2</v>
      </c>
      <c r="AE39" s="5">
        <f t="shared" si="52"/>
        <v>-0.12</v>
      </c>
      <c r="AF39" s="5">
        <f t="shared" si="52"/>
        <v>0.25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</v>
      </c>
      <c r="G40" s="5">
        <f t="shared" si="53"/>
        <v>0</v>
      </c>
      <c r="H40" s="5">
        <f t="shared" si="53"/>
        <v>0.20745033657758691</v>
      </c>
      <c r="I40" s="5">
        <f t="shared" si="53"/>
        <v>0.24252357406658878</v>
      </c>
      <c r="J40" s="5">
        <f t="shared" si="53"/>
        <v>0.24367465676224009</v>
      </c>
      <c r="K40" s="5">
        <f t="shared" si="53"/>
        <v>0.23408761565042915</v>
      </c>
      <c r="L40" s="5">
        <f t="shared" si="53"/>
        <v>0.22064954344864052</v>
      </c>
      <c r="M40" s="5">
        <f t="shared" si="53"/>
        <v>0.19681268795372267</v>
      </c>
      <c r="N40" s="5">
        <f t="shared" si="53"/>
        <v>0.16621304356859404</v>
      </c>
      <c r="O40" s="5">
        <f t="shared" si="53"/>
        <v>9.6732210067184923E-2</v>
      </c>
      <c r="P40" s="5">
        <f t="shared" si="53"/>
        <v>7.0777808797681627E-2</v>
      </c>
      <c r="Q40" s="5">
        <f t="shared" si="53"/>
        <v>0.11377777777777778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</v>
      </c>
      <c r="W40" s="5">
        <f t="shared" si="45"/>
        <v>0</v>
      </c>
      <c r="X40" s="5">
        <f t="shared" si="46"/>
        <v>-6.8027210884353739E-3</v>
      </c>
      <c r="Y40" s="5">
        <f t="shared" si="47"/>
        <v>3.6529680365296802E-2</v>
      </c>
      <c r="Z40" s="5">
        <f t="shared" si="48"/>
        <v>1.7621145374449341E-2</v>
      </c>
      <c r="AA40" s="5">
        <f t="shared" si="49"/>
        <v>-6.0606060606060608E-2</v>
      </c>
      <c r="AB40" s="5">
        <f t="shared" si="50"/>
        <v>-5.2995391705069124E-2</v>
      </c>
      <c r="AC40" s="5">
        <f t="shared" si="51"/>
        <v>-2.6763990267639901E-2</v>
      </c>
      <c r="AD40" s="5">
        <f t="shared" si="52"/>
        <v>-0.45</v>
      </c>
      <c r="AE40" s="5">
        <f t="shared" si="52"/>
        <v>-0.18181818181818182</v>
      </c>
      <c r="AF40" s="5">
        <f t="shared" si="52"/>
        <v>0.77777777777777779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5.9997835966241073E-2</v>
      </c>
      <c r="D41" s="5">
        <f t="shared" si="53"/>
        <v>5.663989487635511E-2</v>
      </c>
      <c r="E41" s="5">
        <f t="shared" si="53"/>
        <v>6.0088515004795527E-2</v>
      </c>
      <c r="F41" s="5">
        <f t="shared" si="53"/>
        <v>3.8379858250390197E-2</v>
      </c>
      <c r="G41" s="5">
        <f t="shared" si="53"/>
        <v>3.3568512735054519E-2</v>
      </c>
      <c r="H41" s="5">
        <f t="shared" si="53"/>
        <v>3.4339851633024589E-2</v>
      </c>
      <c r="I41" s="5">
        <f t="shared" si="53"/>
        <v>0</v>
      </c>
      <c r="J41" s="5">
        <f t="shared" si="53"/>
        <v>4.2938265508764777E-2</v>
      </c>
      <c r="K41" s="5">
        <f t="shared" si="53"/>
        <v>5.1174998226608974E-2</v>
      </c>
      <c r="L41" s="5">
        <f t="shared" si="53"/>
        <v>4.7282045024708681E-2</v>
      </c>
      <c r="M41" s="5">
        <f t="shared" si="53"/>
        <v>4.6449709809029439E-2</v>
      </c>
      <c r="N41" s="5">
        <f t="shared" si="53"/>
        <v>3.2411543495875841E-2</v>
      </c>
      <c r="O41" s="5">
        <f t="shared" si="53"/>
        <v>3.1218122339864224E-2</v>
      </c>
      <c r="P41" s="5">
        <f t="shared" si="53"/>
        <v>2.8311123519072653E-2</v>
      </c>
      <c r="Q41" s="5">
        <f t="shared" si="53"/>
        <v>2.4888888888888887E-2</v>
      </c>
      <c r="S41" s="5">
        <f t="shared" si="41"/>
        <v>0.12714156898106402</v>
      </c>
      <c r="T41" s="5">
        <f t="shared" si="42"/>
        <v>0.04</v>
      </c>
      <c r="U41" s="5">
        <f t="shared" si="43"/>
        <v>0.15384615384615385</v>
      </c>
      <c r="V41" s="5">
        <f t="shared" si="44"/>
        <v>-6.6666666666666666E-2</v>
      </c>
      <c r="W41" s="5">
        <f t="shared" si="45"/>
        <v>0.30357142857142855</v>
      </c>
      <c r="X41" s="5">
        <f t="shared" si="46"/>
        <v>-1</v>
      </c>
      <c r="Y41" s="5">
        <f t="shared" si="47"/>
        <v>0</v>
      </c>
      <c r="Z41" s="5">
        <f t="shared" si="48"/>
        <v>0.26250000000000001</v>
      </c>
      <c r="AA41" s="5">
        <f t="shared" si="49"/>
        <v>-7.9207920792079209E-2</v>
      </c>
      <c r="AB41" s="5">
        <f t="shared" si="50"/>
        <v>4.3010752688172046E-2</v>
      </c>
      <c r="AC41" s="5">
        <f t="shared" si="51"/>
        <v>-0.19587628865979381</v>
      </c>
      <c r="AD41" s="5">
        <f t="shared" si="52"/>
        <v>-8.9743589743589744E-2</v>
      </c>
      <c r="AE41" s="5">
        <f t="shared" si="52"/>
        <v>1.4084507042253521E-2</v>
      </c>
      <c r="AF41" s="5">
        <f t="shared" si="52"/>
        <v>-2.7777777777777776E-2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7.016879463319628E-2</v>
      </c>
      <c r="D42" s="5">
        <f t="shared" si="53"/>
        <v>5.8826194818582415E-2</v>
      </c>
      <c r="E42" s="5">
        <f t="shared" si="53"/>
        <v>5.9522296305711875E-2</v>
      </c>
      <c r="F42" s="5">
        <f t="shared" si="53"/>
        <v>3.343525317913159E-2</v>
      </c>
      <c r="G42" s="5">
        <f t="shared" si="53"/>
        <v>3.43777536670603E-2</v>
      </c>
      <c r="H42" s="5">
        <f t="shared" si="53"/>
        <v>2.878902630056308E-2</v>
      </c>
      <c r="I42" s="5">
        <f t="shared" si="53"/>
        <v>3.436304339400114E-2</v>
      </c>
      <c r="J42" s="5">
        <f t="shared" si="53"/>
        <v>3.5391865345599363E-2</v>
      </c>
      <c r="K42" s="5">
        <f t="shared" si="53"/>
        <v>3.4626726522836208E-2</v>
      </c>
      <c r="L42" s="5">
        <f t="shared" si="53"/>
        <v>3.610721330811624E-2</v>
      </c>
      <c r="M42" s="5">
        <f t="shared" si="53"/>
        <v>4.1455168847089469E-2</v>
      </c>
      <c r="N42" s="5">
        <f t="shared" si="53"/>
        <v>4.9863913070578213E-2</v>
      </c>
      <c r="O42" s="5">
        <f t="shared" si="53"/>
        <v>5.715994231242745E-2</v>
      </c>
      <c r="P42" s="5">
        <f t="shared" si="53"/>
        <v>6.6845708308921545E-2</v>
      </c>
      <c r="Q42" s="5">
        <f t="shared" si="53"/>
        <v>6.6844444444444442E-2</v>
      </c>
      <c r="S42" s="5">
        <f t="shared" si="41"/>
        <v>9.6376252891287591E-4</v>
      </c>
      <c r="T42" s="5">
        <f t="shared" si="42"/>
        <v>-8.0878105141536684E-3</v>
      </c>
      <c r="U42" s="5">
        <f t="shared" si="43"/>
        <v>1.4754416618132402E-2</v>
      </c>
      <c r="V42" s="5">
        <f t="shared" si="44"/>
        <v>9.7187679357183851E-2</v>
      </c>
      <c r="W42" s="5">
        <f t="shared" si="45"/>
        <v>6.7131647776809064E-2</v>
      </c>
      <c r="X42" s="5">
        <f t="shared" si="46"/>
        <v>1.4052287581699347E-2</v>
      </c>
      <c r="Y42" s="5">
        <f t="shared" si="47"/>
        <v>6.2520141798259751E-2</v>
      </c>
      <c r="Z42" s="5">
        <f t="shared" si="48"/>
        <v>3.6396724294813464E-2</v>
      </c>
      <c r="AA42" s="5">
        <f t="shared" si="49"/>
        <v>3.9215686274509803E-2</v>
      </c>
      <c r="AB42" s="5">
        <f t="shared" si="50"/>
        <v>0.21895240777245847</v>
      </c>
      <c r="AC42" s="5">
        <f t="shared" si="51"/>
        <v>0.38616148781333026</v>
      </c>
      <c r="AD42" s="5">
        <f t="shared" si="52"/>
        <v>8.3333333333333329E-2</v>
      </c>
      <c r="AE42" s="5">
        <f t="shared" si="52"/>
        <v>0.30769230769230771</v>
      </c>
      <c r="AF42" s="5">
        <f t="shared" si="52"/>
        <v>0.10588235294117647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3.8952607660679506E-3</v>
      </c>
      <c r="D43" s="5">
        <f t="shared" si="53"/>
        <v>0</v>
      </c>
      <c r="E43" s="5">
        <f t="shared" si="53"/>
        <v>3.3279792925732907E-3</v>
      </c>
      <c r="F43" s="5">
        <f t="shared" si="53"/>
        <v>1.9509761277281682E-3</v>
      </c>
      <c r="G43" s="5">
        <f t="shared" si="53"/>
        <v>2.0320938959256219E-3</v>
      </c>
      <c r="H43" s="5">
        <f t="shared" si="53"/>
        <v>1.9663093126855175E-3</v>
      </c>
      <c r="I43" s="5">
        <f t="shared" si="53"/>
        <v>2.6190331172031163E-3</v>
      </c>
      <c r="J43" s="5">
        <f t="shared" si="53"/>
        <v>3.2525736122889317E-3</v>
      </c>
      <c r="K43" s="5">
        <f t="shared" si="53"/>
        <v>3.0198315785206877E-3</v>
      </c>
      <c r="L43" s="5">
        <f t="shared" si="53"/>
        <v>3.3199113334553515E-3</v>
      </c>
      <c r="M43" s="5">
        <f t="shared" si="53"/>
        <v>3.4190817323347445E-3</v>
      </c>
      <c r="N43" s="5">
        <f t="shared" si="53"/>
        <v>3.2120670669630799E-3</v>
      </c>
      <c r="O43" s="5">
        <f t="shared" si="53"/>
        <v>3.5966794470435118E-3</v>
      </c>
      <c r="P43" s="5">
        <f t="shared" si="53"/>
        <v>3.3776743198449181E-3</v>
      </c>
      <c r="Q43" s="5">
        <f t="shared" si="53"/>
        <v>3.3031111111111113E-3</v>
      </c>
      <c r="S43" s="5">
        <f t="shared" si="41"/>
        <v>-1</v>
      </c>
      <c r="T43" s="5">
        <f t="shared" si="42"/>
        <v>0</v>
      </c>
      <c r="U43" s="5">
        <f t="shared" si="43"/>
        <v>5.9027777777777776E-2</v>
      </c>
      <c r="V43" s="5">
        <f t="shared" si="44"/>
        <v>0.11147540983606558</v>
      </c>
      <c r="W43" s="5">
        <f t="shared" si="45"/>
        <v>0.23303834808259588</v>
      </c>
      <c r="X43" s="5">
        <f t="shared" si="46"/>
        <v>0.13157894736842105</v>
      </c>
      <c r="Y43" s="5">
        <f t="shared" si="47"/>
        <v>0.28118393234672306</v>
      </c>
      <c r="Z43" s="5">
        <f t="shared" si="48"/>
        <v>-1.65016501650165E-2</v>
      </c>
      <c r="AA43" s="5">
        <f t="shared" si="49"/>
        <v>9.563758389261745E-2</v>
      </c>
      <c r="AB43" s="5">
        <f t="shared" si="50"/>
        <v>9.3415007656967836E-2</v>
      </c>
      <c r="AC43" s="5">
        <f t="shared" si="51"/>
        <v>8.2633053221288513E-2</v>
      </c>
      <c r="AD43" s="5">
        <f t="shared" si="52"/>
        <v>5.8214747736093142E-2</v>
      </c>
      <c r="AE43" s="5">
        <f t="shared" si="52"/>
        <v>5.0122249388753058E-2</v>
      </c>
      <c r="AF43" s="5">
        <f t="shared" si="52"/>
        <v>8.1490104772991845E-2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</v>
      </c>
      <c r="M44" s="5">
        <f t="shared" si="53"/>
        <v>0</v>
      </c>
      <c r="N44" s="5">
        <f t="shared" si="53"/>
        <v>5.8174565249007916E-2</v>
      </c>
      <c r="O44" s="5">
        <f t="shared" si="53"/>
        <v>5.715994231242745E-2</v>
      </c>
      <c r="P44" s="5">
        <f t="shared" si="53"/>
        <v>5.1117306353881183E-2</v>
      </c>
      <c r="Q44" s="5">
        <f t="shared" si="53"/>
        <v>5.3333333333333337E-2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0</v>
      </c>
      <c r="AD44" s="5">
        <f t="shared" si="52"/>
        <v>-7.1428571428571425E-2</v>
      </c>
      <c r="AE44" s="5">
        <f t="shared" si="52"/>
        <v>0</v>
      </c>
      <c r="AF44" s="5">
        <f t="shared" si="52"/>
        <v>0.15384615384615385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</v>
      </c>
      <c r="D49" s="13">
        <f t="shared" ref="D49:Q49" si="57">SUM(D29:D48)</f>
        <v>1</v>
      </c>
      <c r="E49" s="13">
        <f t="shared" si="57"/>
        <v>1</v>
      </c>
      <c r="F49" s="13">
        <f t="shared" si="57"/>
        <v>0.99999999999999989</v>
      </c>
      <c r="G49" s="13">
        <f t="shared" si="57"/>
        <v>1</v>
      </c>
      <c r="H49" s="13">
        <f t="shared" si="57"/>
        <v>1</v>
      </c>
      <c r="I49" s="13">
        <f t="shared" si="57"/>
        <v>0.99999999999999989</v>
      </c>
      <c r="J49" s="13">
        <f t="shared" si="57"/>
        <v>1</v>
      </c>
      <c r="K49" s="13">
        <f t="shared" si="57"/>
        <v>1</v>
      </c>
      <c r="L49" s="13">
        <f t="shared" si="57"/>
        <v>1</v>
      </c>
      <c r="M49" s="13">
        <f t="shared" si="57"/>
        <v>0.99999999999999978</v>
      </c>
      <c r="N49" s="13">
        <f t="shared" si="57"/>
        <v>1</v>
      </c>
      <c r="O49" s="13">
        <f t="shared" si="57"/>
        <v>1</v>
      </c>
      <c r="P49" s="13">
        <f t="shared" si="57"/>
        <v>1</v>
      </c>
      <c r="Q49" s="13">
        <f t="shared" si="57"/>
        <v>1</v>
      </c>
      <c r="S49" s="6">
        <f t="shared" si="41"/>
        <v>0.19396505085479335</v>
      </c>
      <c r="T49" s="7">
        <f t="shared" si="42"/>
        <v>-1.9688027459021037E-2</v>
      </c>
      <c r="U49" s="7">
        <f t="shared" si="43"/>
        <v>0.80649187071724882</v>
      </c>
      <c r="V49" s="7">
        <f t="shared" si="44"/>
        <v>6.7107182150807257E-2</v>
      </c>
      <c r="W49" s="7">
        <f t="shared" si="45"/>
        <v>0.27429071530904015</v>
      </c>
      <c r="X49" s="7">
        <f t="shared" si="46"/>
        <v>-0.15043677468823649</v>
      </c>
      <c r="Y49" s="7">
        <f t="shared" si="47"/>
        <v>3.1633268918776748E-2</v>
      </c>
      <c r="Z49" s="7">
        <f t="shared" si="48"/>
        <v>5.9297744667604152E-2</v>
      </c>
      <c r="AA49" s="7">
        <f t="shared" si="49"/>
        <v>-3.3947771100819812E-3</v>
      </c>
      <c r="AB49" s="7">
        <f t="shared" si="50"/>
        <v>6.1700526711813392E-2</v>
      </c>
      <c r="AC49" s="7">
        <f t="shared" si="51"/>
        <v>0.15240772310226597</v>
      </c>
      <c r="AD49" s="7">
        <f t="shared" si="55"/>
        <v>-5.4945876877687976E-2</v>
      </c>
      <c r="AE49" s="7">
        <f t="shared" si="55"/>
        <v>0.11821115762073939</v>
      </c>
      <c r="AF49" s="7">
        <f t="shared" si="55"/>
        <v>0.10590326246377553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INPUT!B143</f>
        <v>NUM_OF_EMPLOYEES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18822</v>
      </c>
      <c r="J61">
        <v>21614</v>
      </c>
      <c r="K61">
        <v>23315</v>
      </c>
      <c r="L61">
        <v>25000</v>
      </c>
      <c r="M61" t="s">
        <v>73</v>
      </c>
      <c r="N61" t="s">
        <v>73</v>
      </c>
      <c r="O61" t="s">
        <v>73</v>
      </c>
      <c r="P61">
        <v>22500</v>
      </c>
      <c r="Q61">
        <v>22600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5524</v>
      </c>
      <c r="D63">
        <v>5784</v>
      </c>
      <c r="E63" t="s">
        <v>73</v>
      </c>
      <c r="F63">
        <v>9600</v>
      </c>
      <c r="G63">
        <v>10400</v>
      </c>
      <c r="H63">
        <v>10400</v>
      </c>
      <c r="I63">
        <v>12000</v>
      </c>
      <c r="J63">
        <v>12400</v>
      </c>
      <c r="K63">
        <v>13100</v>
      </c>
      <c r="L63">
        <v>13700</v>
      </c>
      <c r="M63">
        <v>14500</v>
      </c>
      <c r="N63">
        <v>14900</v>
      </c>
      <c r="O63">
        <v>15300</v>
      </c>
      <c r="P63">
        <v>16600</v>
      </c>
      <c r="Q63">
        <v>19900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 t="s">
        <v>73</v>
      </c>
      <c r="J65" t="s">
        <v>73</v>
      </c>
      <c r="K65">
        <v>6200</v>
      </c>
      <c r="L65">
        <v>1000</v>
      </c>
      <c r="M65">
        <v>5000</v>
      </c>
      <c r="N65">
        <v>5000</v>
      </c>
      <c r="O65">
        <v>7211</v>
      </c>
      <c r="P65">
        <v>8465</v>
      </c>
      <c r="Q65">
        <v>8516</v>
      </c>
    </row>
    <row r="66" spans="1:17" x14ac:dyDescent="0.35">
      <c r="C66" s="18" t="str">
        <f>_xll.BDH($B67,$B$55,$C$56,$C$57,"Period",$C$58,"Currency",$C$59,"Direction","H")</f>
        <v>#N/A N/A</v>
      </c>
    </row>
    <row r="67" spans="1:17" x14ac:dyDescent="0.35">
      <c r="A67">
        <v>4</v>
      </c>
      <c r="B67" t="str">
        <f>INPUT!B67</f>
        <v>CSRA US Equity</v>
      </c>
      <c r="C67" s="1"/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4500</v>
      </c>
      <c r="D69">
        <v>4700</v>
      </c>
      <c r="E69">
        <v>5700</v>
      </c>
      <c r="F69">
        <v>6000</v>
      </c>
      <c r="G69">
        <v>6000</v>
      </c>
      <c r="H69">
        <v>6000</v>
      </c>
      <c r="I69">
        <v>7000</v>
      </c>
      <c r="J69" t="s">
        <v>73</v>
      </c>
      <c r="K69" t="s">
        <v>73</v>
      </c>
      <c r="L69" t="s">
        <v>73</v>
      </c>
      <c r="M69" t="s">
        <v>73</v>
      </c>
      <c r="N69">
        <v>8200</v>
      </c>
      <c r="O69">
        <v>7900</v>
      </c>
      <c r="P69">
        <v>8300</v>
      </c>
      <c r="Q69">
        <v>8500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517</v>
      </c>
      <c r="L71">
        <v>787</v>
      </c>
      <c r="M71">
        <v>2157</v>
      </c>
      <c r="N71">
        <v>2204</v>
      </c>
      <c r="O71">
        <v>2503</v>
      </c>
      <c r="P71">
        <v>2593</v>
      </c>
      <c r="Q71">
        <v>4005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>
        <v>500</v>
      </c>
      <c r="L73">
        <v>500</v>
      </c>
      <c r="M73">
        <v>7800</v>
      </c>
      <c r="N73">
        <v>6600</v>
      </c>
      <c r="O73">
        <v>6600</v>
      </c>
      <c r="P73">
        <v>9800</v>
      </c>
      <c r="Q73">
        <v>9800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 t="s">
        <v>73</v>
      </c>
      <c r="L75">
        <v>150</v>
      </c>
      <c r="M75" t="s">
        <v>73</v>
      </c>
      <c r="N75">
        <v>1678</v>
      </c>
      <c r="O75">
        <v>2500</v>
      </c>
      <c r="P75">
        <v>3100</v>
      </c>
      <c r="Q75">
        <v>2900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54000</v>
      </c>
      <c r="D77">
        <v>67600</v>
      </c>
      <c r="E77">
        <v>70200</v>
      </c>
      <c r="F77">
        <v>72200</v>
      </c>
      <c r="G77">
        <v>81000</v>
      </c>
      <c r="H77">
        <v>83500</v>
      </c>
      <c r="I77">
        <v>92300</v>
      </c>
      <c r="J77">
        <v>91700</v>
      </c>
      <c r="K77">
        <v>90000</v>
      </c>
      <c r="L77">
        <v>95100</v>
      </c>
      <c r="M77">
        <v>92200</v>
      </c>
      <c r="N77">
        <v>96000</v>
      </c>
      <c r="O77">
        <v>99500</v>
      </c>
      <c r="P77">
        <v>99900</v>
      </c>
      <c r="Q77">
        <v>98800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 t="s">
        <v>73</v>
      </c>
      <c r="F79" t="s">
        <v>73</v>
      </c>
      <c r="G79">
        <v>1749</v>
      </c>
      <c r="H79">
        <v>2743</v>
      </c>
      <c r="I79" t="s">
        <v>73</v>
      </c>
      <c r="J79" t="s">
        <v>73</v>
      </c>
      <c r="K79" t="s">
        <v>73</v>
      </c>
      <c r="L79" t="s">
        <v>73</v>
      </c>
      <c r="M79" t="s">
        <v>73</v>
      </c>
      <c r="N79">
        <v>4500</v>
      </c>
      <c r="O79">
        <v>5000</v>
      </c>
      <c r="P79">
        <v>5000</v>
      </c>
      <c r="Q79">
        <v>5000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 t="s">
        <v>73</v>
      </c>
      <c r="F81">
        <v>57000</v>
      </c>
      <c r="G81">
        <v>56000</v>
      </c>
      <c r="H81">
        <v>52000</v>
      </c>
      <c r="I81" t="s">
        <v>73</v>
      </c>
      <c r="J81" t="s">
        <v>73</v>
      </c>
      <c r="K81" t="s">
        <v>73</v>
      </c>
      <c r="L81" t="s">
        <v>73</v>
      </c>
      <c r="M81">
        <v>27000</v>
      </c>
      <c r="N81">
        <v>27000</v>
      </c>
      <c r="O81">
        <v>25000</v>
      </c>
      <c r="P81">
        <v>22000</v>
      </c>
      <c r="Q81">
        <v>27500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 t="s">
        <v>73</v>
      </c>
      <c r="G83" t="s">
        <v>73</v>
      </c>
      <c r="H83">
        <v>44100</v>
      </c>
      <c r="I83">
        <v>43800</v>
      </c>
      <c r="J83">
        <v>45400</v>
      </c>
      <c r="K83">
        <v>46200</v>
      </c>
      <c r="L83">
        <v>43400</v>
      </c>
      <c r="M83">
        <v>41100</v>
      </c>
      <c r="N83">
        <v>40000</v>
      </c>
      <c r="O83">
        <v>22000</v>
      </c>
      <c r="P83">
        <v>18000</v>
      </c>
      <c r="Q83">
        <v>32000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4436</v>
      </c>
      <c r="D85">
        <v>5000</v>
      </c>
      <c r="E85">
        <v>5200</v>
      </c>
      <c r="F85">
        <v>6000</v>
      </c>
      <c r="G85">
        <v>5600</v>
      </c>
      <c r="H85">
        <v>7300</v>
      </c>
      <c r="I85" t="s">
        <v>73</v>
      </c>
      <c r="J85">
        <v>8000</v>
      </c>
      <c r="K85">
        <v>10100</v>
      </c>
      <c r="L85">
        <v>9300</v>
      </c>
      <c r="M85">
        <v>9700</v>
      </c>
      <c r="N85">
        <v>7800</v>
      </c>
      <c r="O85">
        <v>7100</v>
      </c>
      <c r="P85">
        <v>7200</v>
      </c>
      <c r="Q85">
        <v>7000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5188</v>
      </c>
      <c r="D87">
        <v>5193</v>
      </c>
      <c r="E87">
        <v>5151</v>
      </c>
      <c r="F87">
        <v>5227</v>
      </c>
      <c r="G87">
        <v>5735</v>
      </c>
      <c r="H87">
        <v>6120</v>
      </c>
      <c r="I87">
        <v>6206</v>
      </c>
      <c r="J87">
        <v>6594</v>
      </c>
      <c r="K87">
        <v>6834</v>
      </c>
      <c r="L87">
        <v>7102</v>
      </c>
      <c r="M87">
        <v>8657</v>
      </c>
      <c r="N87">
        <v>12000</v>
      </c>
      <c r="O87">
        <v>13000</v>
      </c>
      <c r="P87">
        <v>17000</v>
      </c>
      <c r="Q87">
        <v>18800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288</v>
      </c>
      <c r="D89" t="s">
        <v>73</v>
      </c>
      <c r="E89">
        <v>288</v>
      </c>
      <c r="F89">
        <v>305</v>
      </c>
      <c r="G89">
        <v>339</v>
      </c>
      <c r="H89">
        <v>418</v>
      </c>
      <c r="I89">
        <v>473</v>
      </c>
      <c r="J89">
        <v>606</v>
      </c>
      <c r="K89">
        <v>596</v>
      </c>
      <c r="L89">
        <v>653</v>
      </c>
      <c r="M89">
        <v>714</v>
      </c>
      <c r="N89">
        <v>773</v>
      </c>
      <c r="O89">
        <v>818</v>
      </c>
      <c r="P89">
        <v>859</v>
      </c>
      <c r="Q89">
        <v>929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 t="s">
        <v>73</v>
      </c>
      <c r="M91" t="s">
        <v>73</v>
      </c>
      <c r="N91">
        <v>14000</v>
      </c>
      <c r="O91">
        <v>13000</v>
      </c>
      <c r="P91">
        <v>13000</v>
      </c>
      <c r="Q91">
        <v>15000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5" x14ac:dyDescent="0.35">
      <c r="A97">
        <v>19</v>
      </c>
      <c r="B97">
        <f>INPUT!B97</f>
        <v>0</v>
      </c>
      <c r="C97" s="1"/>
    </row>
    <row r="98" spans="1:15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</row>
    <row r="99" spans="1:15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A7"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10.26953125" bestFit="1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CF_NET_INC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17.873999999999999</v>
      </c>
      <c r="J5" s="2">
        <f t="shared" si="3"/>
        <v>-1284.6980000000001</v>
      </c>
      <c r="K5" s="2">
        <f t="shared" si="3"/>
        <v>25.419</v>
      </c>
      <c r="L5" s="2">
        <f t="shared" si="3"/>
        <v>84.694000000000003</v>
      </c>
      <c r="M5" s="2">
        <f t="shared" si="3"/>
        <v>239.95500000000001</v>
      </c>
      <c r="N5" s="2">
        <f t="shared" si="3"/>
        <v>219.05799999999999</v>
      </c>
      <c r="O5" s="2">
        <f t="shared" si="3"/>
        <v>232.18799999999999</v>
      </c>
      <c r="P5" s="2">
        <f t="shared" si="3"/>
        <v>232.56899999999999</v>
      </c>
      <c r="Q5" s="2">
        <f t="shared" si="3"/>
        <v>294.09399999999999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17.873999999999999</v>
      </c>
      <c r="Y5" s="2">
        <f t="shared" ref="Y5:Y25" si="10">J5-I5</f>
        <v>-1302.5720000000001</v>
      </c>
      <c r="Z5" s="2">
        <f t="shared" ref="Z5:Z25" si="11">K5-J5</f>
        <v>1310.1170000000002</v>
      </c>
      <c r="AA5" s="2">
        <f t="shared" ref="AA5:AA25" si="12">L5-K5</f>
        <v>59.275000000000006</v>
      </c>
      <c r="AB5" s="2">
        <f t="shared" ref="AB5:AB25" si="13">M5-L5</f>
        <v>155.26100000000002</v>
      </c>
      <c r="AC5" s="2">
        <f t="shared" ref="AC5:AC25" si="14">N5-M5</f>
        <v>-20.89700000000002</v>
      </c>
      <c r="AD5" s="2">
        <f t="shared" ref="AD5:AF20" si="15">O5-N5</f>
        <v>13.129999999999995</v>
      </c>
      <c r="AE5" s="2">
        <f t="shared" si="15"/>
        <v>0.38100000000000023</v>
      </c>
      <c r="AF5" s="2">
        <f t="shared" si="15"/>
        <v>61.525000000000006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30.465</v>
      </c>
      <c r="D6" s="2">
        <f t="shared" ref="D6:Q6" si="16">IF(D63="#N/A N/A",0,D63)</f>
        <v>44.710999999999999</v>
      </c>
      <c r="E6" s="2">
        <f t="shared" si="16"/>
        <v>63.668999999999997</v>
      </c>
      <c r="F6" s="2">
        <f t="shared" si="16"/>
        <v>79.724999999999994</v>
      </c>
      <c r="G6" s="2">
        <f t="shared" si="16"/>
        <v>84.84</v>
      </c>
      <c r="H6" s="2">
        <f t="shared" si="16"/>
        <v>78.531999999999996</v>
      </c>
      <c r="I6" s="2">
        <f t="shared" si="16"/>
        <v>83.322999999999993</v>
      </c>
      <c r="J6" s="2">
        <f t="shared" si="16"/>
        <v>89.697999999999993</v>
      </c>
      <c r="K6" s="2">
        <f t="shared" si="16"/>
        <v>106.515</v>
      </c>
      <c r="L6" s="2">
        <f t="shared" si="16"/>
        <v>144.21799999999999</v>
      </c>
      <c r="M6" s="2">
        <f t="shared" si="16"/>
        <v>167.45400000000001</v>
      </c>
      <c r="N6" s="2">
        <f t="shared" si="16"/>
        <v>151.68899999999999</v>
      </c>
      <c r="O6" s="2">
        <f t="shared" si="16"/>
        <v>135.316</v>
      </c>
      <c r="P6" s="2">
        <f t="shared" si="16"/>
        <v>126.19499999999999</v>
      </c>
      <c r="Q6" s="2">
        <f t="shared" si="16"/>
        <v>142.79900000000001</v>
      </c>
      <c r="S6" s="2">
        <f t="shared" si="4"/>
        <v>14.245999999999999</v>
      </c>
      <c r="T6" s="2">
        <f t="shared" si="5"/>
        <v>18.957999999999998</v>
      </c>
      <c r="U6" s="2">
        <f t="shared" si="6"/>
        <v>16.055999999999997</v>
      </c>
      <c r="V6" s="2">
        <f t="shared" si="7"/>
        <v>5.1150000000000091</v>
      </c>
      <c r="W6" s="2">
        <f t="shared" si="8"/>
        <v>-6.3080000000000069</v>
      </c>
      <c r="X6" s="2">
        <f t="shared" si="9"/>
        <v>4.7909999999999968</v>
      </c>
      <c r="Y6" s="2">
        <f t="shared" si="10"/>
        <v>6.375</v>
      </c>
      <c r="Z6" s="2">
        <f t="shared" si="11"/>
        <v>16.817000000000007</v>
      </c>
      <c r="AA6" s="2">
        <f t="shared" si="12"/>
        <v>37.702999999999989</v>
      </c>
      <c r="AB6" s="2">
        <f t="shared" si="13"/>
        <v>23.236000000000018</v>
      </c>
      <c r="AC6" s="2">
        <f t="shared" si="14"/>
        <v>-15.765000000000015</v>
      </c>
      <c r="AD6" s="2">
        <f t="shared" si="15"/>
        <v>-16.37299999999999</v>
      </c>
      <c r="AE6" s="2">
        <f t="shared" si="15"/>
        <v>-9.1210000000000093</v>
      </c>
      <c r="AF6" s="2">
        <f t="shared" si="15"/>
        <v>16.604000000000013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-1765.1</v>
      </c>
      <c r="J7" s="2">
        <f t="shared" si="17"/>
        <v>-373.4</v>
      </c>
      <c r="K7" s="2">
        <f t="shared" si="17"/>
        <v>-29.2</v>
      </c>
      <c r="L7" s="2">
        <f t="shared" si="17"/>
        <v>17.100000000000001</v>
      </c>
      <c r="M7" s="2">
        <f t="shared" si="17"/>
        <v>119</v>
      </c>
      <c r="N7" s="2">
        <f t="shared" si="17"/>
        <v>132.80000000000001</v>
      </c>
      <c r="O7" s="2">
        <f t="shared" si="17"/>
        <v>244.9</v>
      </c>
      <c r="P7" s="2">
        <f t="shared" si="17"/>
        <v>403.1</v>
      </c>
      <c r="Q7" s="2">
        <f t="shared" si="17"/>
        <v>424.4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-1765.1</v>
      </c>
      <c r="Y7" s="2">
        <f t="shared" si="10"/>
        <v>1391.6999999999998</v>
      </c>
      <c r="Z7" s="2">
        <f t="shared" si="11"/>
        <v>344.2</v>
      </c>
      <c r="AA7" s="2">
        <f t="shared" si="12"/>
        <v>46.3</v>
      </c>
      <c r="AB7" s="2">
        <f t="shared" si="13"/>
        <v>101.9</v>
      </c>
      <c r="AC7" s="2">
        <f t="shared" si="14"/>
        <v>13.800000000000011</v>
      </c>
      <c r="AD7" s="2">
        <f t="shared" si="15"/>
        <v>112.1</v>
      </c>
      <c r="AE7" s="2">
        <f t="shared" si="15"/>
        <v>158.20000000000002</v>
      </c>
      <c r="AF7" s="2">
        <f t="shared" si="15"/>
        <v>21.299999999999955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280.70100000000002</v>
      </c>
      <c r="O8" s="2">
        <f t="shared" si="18"/>
        <v>296.38200000000001</v>
      </c>
      <c r="P8" s="2">
        <f t="shared" si="18"/>
        <v>251.75700000000001</v>
      </c>
      <c r="Q8" s="2">
        <f t="shared" si="18"/>
        <v>87.144999999999996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280.70100000000002</v>
      </c>
      <c r="AD8" s="2">
        <f t="shared" si="15"/>
        <v>15.680999999999983</v>
      </c>
      <c r="AE8" s="2">
        <f t="shared" si="15"/>
        <v>-44.625</v>
      </c>
      <c r="AF8" s="2">
        <f t="shared" si="15"/>
        <v>-164.61200000000002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29.437000000000001</v>
      </c>
      <c r="D9" s="2">
        <f t="shared" ref="D9:Q9" si="19">IF(D69="#N/A N/A",0,D69)</f>
        <v>36.518999999999998</v>
      </c>
      <c r="E9" s="2">
        <f t="shared" si="19"/>
        <v>36.911000000000001</v>
      </c>
      <c r="F9" s="2">
        <f t="shared" si="19"/>
        <v>11.628</v>
      </c>
      <c r="G9" s="2">
        <f t="shared" si="19"/>
        <v>24.132999999999999</v>
      </c>
      <c r="H9" s="2">
        <f t="shared" si="19"/>
        <v>41.585999999999999</v>
      </c>
      <c r="I9" s="2">
        <f t="shared" si="19"/>
        <v>36.853999999999999</v>
      </c>
      <c r="J9" s="2">
        <f t="shared" si="19"/>
        <v>55.686</v>
      </c>
      <c r="K9" s="2">
        <f t="shared" si="19"/>
        <v>70.635999999999996</v>
      </c>
      <c r="L9" s="2">
        <f t="shared" si="19"/>
        <v>83.593999999999994</v>
      </c>
      <c r="M9" s="2">
        <f t="shared" si="19"/>
        <v>91.9</v>
      </c>
      <c r="N9" s="2">
        <f t="shared" si="19"/>
        <v>25.085999999999999</v>
      </c>
      <c r="O9" s="2">
        <f t="shared" si="19"/>
        <v>69.491</v>
      </c>
      <c r="P9" s="2">
        <f t="shared" si="19"/>
        <v>22.885000000000002</v>
      </c>
      <c r="Q9" s="2">
        <f t="shared" si="19"/>
        <v>1.7349999999999999</v>
      </c>
      <c r="S9" s="2">
        <f t="shared" si="4"/>
        <v>7.0819999999999972</v>
      </c>
      <c r="T9" s="2">
        <f t="shared" si="5"/>
        <v>0.39200000000000301</v>
      </c>
      <c r="U9" s="2">
        <f t="shared" si="6"/>
        <v>-25.283000000000001</v>
      </c>
      <c r="V9" s="2">
        <f t="shared" si="7"/>
        <v>12.504999999999999</v>
      </c>
      <c r="W9" s="2">
        <f t="shared" si="8"/>
        <v>17.452999999999999</v>
      </c>
      <c r="X9" s="2">
        <f t="shared" si="9"/>
        <v>-4.7319999999999993</v>
      </c>
      <c r="Y9" s="2">
        <f t="shared" si="10"/>
        <v>18.832000000000001</v>
      </c>
      <c r="Z9" s="2">
        <f t="shared" si="11"/>
        <v>14.949999999999996</v>
      </c>
      <c r="AA9" s="2">
        <f t="shared" si="12"/>
        <v>12.957999999999998</v>
      </c>
      <c r="AB9" s="2">
        <f t="shared" si="13"/>
        <v>8.3060000000000116</v>
      </c>
      <c r="AC9" s="2">
        <f t="shared" si="14"/>
        <v>-66.814000000000007</v>
      </c>
      <c r="AD9" s="2">
        <f t="shared" si="15"/>
        <v>44.405000000000001</v>
      </c>
      <c r="AE9" s="2">
        <f t="shared" si="15"/>
        <v>-46.605999999999995</v>
      </c>
      <c r="AF9" s="2">
        <f t="shared" si="15"/>
        <v>-21.150000000000002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-44.345999999999997</v>
      </c>
      <c r="L10" s="2">
        <f t="shared" si="20"/>
        <v>-73.884</v>
      </c>
      <c r="M10" s="2">
        <f t="shared" si="20"/>
        <v>-139.298</v>
      </c>
      <c r="N10" s="2">
        <f t="shared" si="20"/>
        <v>-159.18700000000001</v>
      </c>
      <c r="O10" s="2">
        <f t="shared" si="20"/>
        <v>-42.835000000000001</v>
      </c>
      <c r="P10" s="2">
        <f t="shared" si="20"/>
        <v>-25.77</v>
      </c>
      <c r="Q10" s="2">
        <f t="shared" si="20"/>
        <v>-72.831000000000003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-44.345999999999997</v>
      </c>
      <c r="AA10" s="2">
        <f t="shared" si="12"/>
        <v>-29.538000000000004</v>
      </c>
      <c r="AB10" s="2">
        <f t="shared" si="13"/>
        <v>-65.414000000000001</v>
      </c>
      <c r="AC10" s="2">
        <f t="shared" si="14"/>
        <v>-19.88900000000001</v>
      </c>
      <c r="AD10" s="2">
        <f t="shared" si="15"/>
        <v>116.352</v>
      </c>
      <c r="AE10" s="2">
        <f t="shared" si="15"/>
        <v>17.065000000000001</v>
      </c>
      <c r="AF10" s="2">
        <f t="shared" si="15"/>
        <v>-47.061000000000007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-350.37299999999999</v>
      </c>
      <c r="N11" s="2">
        <f t="shared" si="21"/>
        <v>49.527000000000001</v>
      </c>
      <c r="O11" s="2">
        <f t="shared" si="21"/>
        <v>35.423000000000002</v>
      </c>
      <c r="P11" s="2">
        <f t="shared" si="21"/>
        <v>-235.352</v>
      </c>
      <c r="Q11" s="2">
        <f t="shared" si="21"/>
        <v>-10.807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-350.37299999999999</v>
      </c>
      <c r="AC11" s="2">
        <f t="shared" si="14"/>
        <v>399.9</v>
      </c>
      <c r="AD11" s="2">
        <f t="shared" si="15"/>
        <v>-14.103999999999999</v>
      </c>
      <c r="AE11" s="2">
        <f t="shared" si="15"/>
        <v>-270.77499999999998</v>
      </c>
      <c r="AF11" s="2">
        <f t="shared" si="15"/>
        <v>224.54500000000002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-8.8000000000000007</v>
      </c>
      <c r="K12" s="2">
        <f t="shared" si="22"/>
        <v>-9.4809999999999999</v>
      </c>
      <c r="L12" s="2">
        <f t="shared" si="22"/>
        <v>-16.782</v>
      </c>
      <c r="M12" s="2">
        <f t="shared" si="22"/>
        <v>-35.756</v>
      </c>
      <c r="N12" s="2">
        <f t="shared" si="22"/>
        <v>-120.63500000000001</v>
      </c>
      <c r="O12" s="2">
        <f t="shared" si="22"/>
        <v>-443.79</v>
      </c>
      <c r="P12" s="2">
        <f t="shared" si="22"/>
        <v>-539.21500000000003</v>
      </c>
      <c r="Q12" s="2">
        <f t="shared" si="22"/>
        <v>-480.12900000000002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-8.8000000000000007</v>
      </c>
      <c r="Z12" s="2">
        <f t="shared" si="11"/>
        <v>-0.68099999999999916</v>
      </c>
      <c r="AA12" s="2">
        <f t="shared" si="12"/>
        <v>-7.3010000000000002</v>
      </c>
      <c r="AB12" s="2">
        <f t="shared" si="13"/>
        <v>-18.974</v>
      </c>
      <c r="AC12" s="2">
        <f t="shared" si="14"/>
        <v>-84.879000000000005</v>
      </c>
      <c r="AD12" s="2">
        <f t="shared" si="15"/>
        <v>-323.15500000000003</v>
      </c>
      <c r="AE12" s="2">
        <f t="shared" si="15"/>
        <v>-95.425000000000011</v>
      </c>
      <c r="AF12" s="2">
        <f t="shared" si="15"/>
        <v>59.086000000000013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917</v>
      </c>
      <c r="D13" s="2">
        <f t="shared" ref="D13:Q13" si="23">IF(D77="#N/A N/A",0,D77)</f>
        <v>1004</v>
      </c>
      <c r="E13" s="2">
        <f t="shared" si="23"/>
        <v>1227</v>
      </c>
      <c r="F13" s="2">
        <f t="shared" si="23"/>
        <v>1461</v>
      </c>
      <c r="G13" s="2">
        <f t="shared" si="23"/>
        <v>1856</v>
      </c>
      <c r="H13" s="2">
        <f t="shared" si="23"/>
        <v>2072</v>
      </c>
      <c r="I13" s="2">
        <f t="shared" si="23"/>
        <v>2459</v>
      </c>
      <c r="J13" s="2">
        <f t="shared" si="23"/>
        <v>2394</v>
      </c>
      <c r="K13" s="2">
        <f t="shared" si="23"/>
        <v>2624</v>
      </c>
      <c r="L13" s="2">
        <f t="shared" si="23"/>
        <v>2526</v>
      </c>
      <c r="M13" s="2">
        <f t="shared" si="23"/>
        <v>-332</v>
      </c>
      <c r="N13" s="2">
        <f t="shared" si="23"/>
        <v>2357</v>
      </c>
      <c r="O13" s="2">
        <f t="shared" si="23"/>
        <v>2533</v>
      </c>
      <c r="P13" s="2">
        <f t="shared" si="23"/>
        <v>2965</v>
      </c>
      <c r="Q13" s="2">
        <f t="shared" si="23"/>
        <v>2955</v>
      </c>
      <c r="S13" s="2">
        <f t="shared" si="4"/>
        <v>87</v>
      </c>
      <c r="T13" s="2">
        <f t="shared" si="5"/>
        <v>223</v>
      </c>
      <c r="U13" s="2">
        <f t="shared" si="6"/>
        <v>234</v>
      </c>
      <c r="V13" s="2">
        <f t="shared" si="7"/>
        <v>395</v>
      </c>
      <c r="W13" s="2">
        <f t="shared" si="8"/>
        <v>216</v>
      </c>
      <c r="X13" s="2">
        <f t="shared" si="9"/>
        <v>387</v>
      </c>
      <c r="Y13" s="2">
        <f t="shared" si="10"/>
        <v>-65</v>
      </c>
      <c r="Z13" s="2">
        <f t="shared" si="11"/>
        <v>230</v>
      </c>
      <c r="AA13" s="2">
        <f t="shared" si="12"/>
        <v>-98</v>
      </c>
      <c r="AB13" s="2">
        <f t="shared" si="13"/>
        <v>-2858</v>
      </c>
      <c r="AC13" s="2">
        <f t="shared" si="14"/>
        <v>2689</v>
      </c>
      <c r="AD13" s="2">
        <f t="shared" si="15"/>
        <v>176</v>
      </c>
      <c r="AE13" s="2">
        <f t="shared" si="15"/>
        <v>432</v>
      </c>
      <c r="AF13" s="2">
        <f t="shared" si="15"/>
        <v>-10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3.0169999999999999</v>
      </c>
      <c r="F14" s="2">
        <f t="shared" si="24"/>
        <v>2.0219999999999998</v>
      </c>
      <c r="G14" s="2">
        <f t="shared" si="24"/>
        <v>11.867000000000001</v>
      </c>
      <c r="H14" s="2">
        <f t="shared" si="24"/>
        <v>40.555999999999997</v>
      </c>
      <c r="I14" s="2">
        <f t="shared" si="24"/>
        <v>28.722999999999999</v>
      </c>
      <c r="J14" s="2">
        <f t="shared" si="24"/>
        <v>22.356000000000002</v>
      </c>
      <c r="K14" s="2">
        <f t="shared" si="24"/>
        <v>27.170999999999999</v>
      </c>
      <c r="L14" s="2">
        <f t="shared" si="24"/>
        <v>34.865000000000002</v>
      </c>
      <c r="M14" s="2">
        <f t="shared" si="24"/>
        <v>38.075000000000003</v>
      </c>
      <c r="N14" s="2">
        <f t="shared" si="24"/>
        <v>39.33</v>
      </c>
      <c r="O14" s="2">
        <f t="shared" si="24"/>
        <v>40.03</v>
      </c>
      <c r="P14" s="2">
        <f t="shared" si="24"/>
        <v>39.369</v>
      </c>
      <c r="Q14" s="2">
        <f t="shared" si="24"/>
        <v>46.584000000000003</v>
      </c>
      <c r="S14" s="2">
        <f t="shared" si="4"/>
        <v>0</v>
      </c>
      <c r="T14" s="2">
        <f t="shared" si="5"/>
        <v>3.0169999999999999</v>
      </c>
      <c r="U14" s="2">
        <f t="shared" si="6"/>
        <v>-0.99500000000000011</v>
      </c>
      <c r="V14" s="2">
        <f t="shared" si="7"/>
        <v>9.8450000000000006</v>
      </c>
      <c r="W14" s="2">
        <f t="shared" si="8"/>
        <v>28.688999999999997</v>
      </c>
      <c r="X14" s="2">
        <f t="shared" si="9"/>
        <v>-11.832999999999998</v>
      </c>
      <c r="Y14" s="2">
        <f t="shared" si="10"/>
        <v>-6.3669999999999973</v>
      </c>
      <c r="Z14" s="2">
        <f t="shared" si="11"/>
        <v>4.8149999999999977</v>
      </c>
      <c r="AA14" s="2">
        <f t="shared" si="12"/>
        <v>7.6940000000000026</v>
      </c>
      <c r="AB14" s="2">
        <f t="shared" si="13"/>
        <v>3.2100000000000009</v>
      </c>
      <c r="AC14" s="2">
        <f t="shared" si="14"/>
        <v>1.2549999999999955</v>
      </c>
      <c r="AD14" s="2">
        <f t="shared" si="15"/>
        <v>0.70000000000000284</v>
      </c>
      <c r="AE14" s="2">
        <f t="shared" si="15"/>
        <v>-0.66100000000000136</v>
      </c>
      <c r="AF14" s="2">
        <f t="shared" si="15"/>
        <v>7.2150000000000034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-303</v>
      </c>
      <c r="F15" s="2">
        <f t="shared" si="25"/>
        <v>240</v>
      </c>
      <c r="G15" s="2">
        <f t="shared" si="25"/>
        <v>168</v>
      </c>
      <c r="H15" s="2">
        <f t="shared" si="25"/>
        <v>302</v>
      </c>
      <c r="I15" s="2">
        <f t="shared" si="25"/>
        <v>319</v>
      </c>
      <c r="J15" s="2">
        <f t="shared" si="25"/>
        <v>290</v>
      </c>
      <c r="K15" s="2">
        <f t="shared" si="25"/>
        <v>327</v>
      </c>
      <c r="L15" s="2">
        <f t="shared" si="25"/>
        <v>480</v>
      </c>
      <c r="M15" s="2">
        <f t="shared" si="25"/>
        <v>144</v>
      </c>
      <c r="N15" s="2">
        <f t="shared" si="25"/>
        <v>75</v>
      </c>
      <c r="O15" s="2">
        <f t="shared" si="25"/>
        <v>-1262</v>
      </c>
      <c r="P15" s="2">
        <f t="shared" si="25"/>
        <v>203</v>
      </c>
      <c r="Q15" s="2">
        <f t="shared" si="25"/>
        <v>-61</v>
      </c>
      <c r="S15" s="2">
        <f t="shared" si="4"/>
        <v>0</v>
      </c>
      <c r="T15" s="2">
        <f t="shared" si="5"/>
        <v>-303</v>
      </c>
      <c r="U15" s="2">
        <f t="shared" si="6"/>
        <v>543</v>
      </c>
      <c r="V15" s="2">
        <f t="shared" si="7"/>
        <v>-72</v>
      </c>
      <c r="W15" s="2">
        <f t="shared" si="8"/>
        <v>134</v>
      </c>
      <c r="X15" s="2">
        <f t="shared" si="9"/>
        <v>17</v>
      </c>
      <c r="Y15" s="2">
        <f t="shared" si="10"/>
        <v>-29</v>
      </c>
      <c r="Z15" s="2">
        <f t="shared" si="11"/>
        <v>37</v>
      </c>
      <c r="AA15" s="2">
        <f t="shared" si="12"/>
        <v>153</v>
      </c>
      <c r="AB15" s="2">
        <f t="shared" si="13"/>
        <v>-336</v>
      </c>
      <c r="AC15" s="2">
        <f t="shared" si="14"/>
        <v>-69</v>
      </c>
      <c r="AD15" s="2">
        <f t="shared" si="15"/>
        <v>-1337</v>
      </c>
      <c r="AE15" s="2">
        <f t="shared" si="15"/>
        <v>1465</v>
      </c>
      <c r="AF15" s="2">
        <f t="shared" si="15"/>
        <v>-264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409</v>
      </c>
      <c r="G16" s="2">
        <f t="shared" si="26"/>
        <v>927</v>
      </c>
      <c r="H16" s="2">
        <f t="shared" si="26"/>
        <v>391</v>
      </c>
      <c r="I16" s="2">
        <f t="shared" si="26"/>
        <v>416</v>
      </c>
      <c r="J16" s="2">
        <f t="shared" si="26"/>
        <v>452</v>
      </c>
      <c r="K16" s="2">
        <f t="shared" si="26"/>
        <v>497</v>
      </c>
      <c r="L16" s="2">
        <f t="shared" si="26"/>
        <v>619</v>
      </c>
      <c r="M16" s="2">
        <f t="shared" si="26"/>
        <v>59</v>
      </c>
      <c r="N16" s="2">
        <f t="shared" si="26"/>
        <v>521</v>
      </c>
      <c r="O16" s="2">
        <f t="shared" si="26"/>
        <v>164</v>
      </c>
      <c r="P16" s="2">
        <f t="shared" si="26"/>
        <v>254</v>
      </c>
      <c r="Q16" s="2">
        <f t="shared" si="26"/>
        <v>244</v>
      </c>
      <c r="S16" s="2">
        <f t="shared" si="4"/>
        <v>0</v>
      </c>
      <c r="T16" s="2">
        <f t="shared" si="5"/>
        <v>0</v>
      </c>
      <c r="U16" s="2">
        <f t="shared" si="6"/>
        <v>409</v>
      </c>
      <c r="V16" s="2">
        <f t="shared" si="7"/>
        <v>518</v>
      </c>
      <c r="W16" s="2">
        <f t="shared" si="8"/>
        <v>-536</v>
      </c>
      <c r="X16" s="2">
        <f t="shared" si="9"/>
        <v>25</v>
      </c>
      <c r="Y16" s="2">
        <f t="shared" si="10"/>
        <v>36</v>
      </c>
      <c r="Z16" s="2">
        <f t="shared" si="11"/>
        <v>45</v>
      </c>
      <c r="AA16" s="2">
        <f t="shared" si="12"/>
        <v>122</v>
      </c>
      <c r="AB16" s="2">
        <f t="shared" si="13"/>
        <v>-560</v>
      </c>
      <c r="AC16" s="2">
        <f t="shared" si="14"/>
        <v>462</v>
      </c>
      <c r="AD16" s="2">
        <f t="shared" si="15"/>
        <v>-357</v>
      </c>
      <c r="AE16" s="2">
        <f t="shared" si="15"/>
        <v>90</v>
      </c>
      <c r="AF16" s="2">
        <f t="shared" si="15"/>
        <v>-10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19.151</v>
      </c>
      <c r="D17" s="2">
        <f t="shared" ref="D17:Q17" si="27">IF(D85="#N/A N/A",0,D85)</f>
        <v>35.159999999999997</v>
      </c>
      <c r="E17" s="2">
        <f t="shared" si="27"/>
        <v>24.707000000000001</v>
      </c>
      <c r="F17" s="2">
        <f t="shared" si="27"/>
        <v>44.192999999999998</v>
      </c>
      <c r="G17" s="2">
        <f t="shared" si="27"/>
        <v>50.701000000000001</v>
      </c>
      <c r="H17" s="2">
        <f t="shared" si="27"/>
        <v>67.206999999999994</v>
      </c>
      <c r="I17" s="2">
        <f t="shared" si="27"/>
        <v>90.292000000000002</v>
      </c>
      <c r="J17" s="2">
        <f t="shared" si="27"/>
        <v>111.764</v>
      </c>
      <c r="K17" s="2">
        <f t="shared" si="27"/>
        <v>125.096</v>
      </c>
      <c r="L17" s="2">
        <f t="shared" si="27"/>
        <v>133.30600000000001</v>
      </c>
      <c r="M17" s="2">
        <f t="shared" si="27"/>
        <v>95.019000000000005</v>
      </c>
      <c r="N17" s="2">
        <f t="shared" si="27"/>
        <v>-6.149</v>
      </c>
      <c r="O17" s="2">
        <f t="shared" si="27"/>
        <v>47.293999999999997</v>
      </c>
      <c r="P17" s="2">
        <f t="shared" si="27"/>
        <v>51.127000000000002</v>
      </c>
      <c r="Q17" s="2">
        <f t="shared" si="27"/>
        <v>56.390999999999998</v>
      </c>
      <c r="S17" s="2">
        <f t="shared" si="4"/>
        <v>16.008999999999997</v>
      </c>
      <c r="T17" s="2">
        <f t="shared" si="5"/>
        <v>-10.452999999999996</v>
      </c>
      <c r="U17" s="2">
        <f t="shared" si="6"/>
        <v>19.485999999999997</v>
      </c>
      <c r="V17" s="2">
        <f t="shared" si="7"/>
        <v>6.5080000000000027</v>
      </c>
      <c r="W17" s="2">
        <f t="shared" si="8"/>
        <v>16.505999999999993</v>
      </c>
      <c r="X17" s="2">
        <f t="shared" si="9"/>
        <v>23.085000000000008</v>
      </c>
      <c r="Y17" s="2">
        <f t="shared" si="10"/>
        <v>21.471999999999994</v>
      </c>
      <c r="Z17" s="2">
        <f t="shared" si="11"/>
        <v>13.332000000000008</v>
      </c>
      <c r="AA17" s="2">
        <f t="shared" si="12"/>
        <v>8.210000000000008</v>
      </c>
      <c r="AB17" s="2">
        <f t="shared" si="13"/>
        <v>-38.287000000000006</v>
      </c>
      <c r="AC17" s="2">
        <f t="shared" si="14"/>
        <v>-101.16800000000001</v>
      </c>
      <c r="AD17" s="2">
        <f t="shared" si="15"/>
        <v>53.442999999999998</v>
      </c>
      <c r="AE17" s="2">
        <f t="shared" si="15"/>
        <v>3.8330000000000055</v>
      </c>
      <c r="AF17" s="2">
        <f t="shared" si="15"/>
        <v>5.2639999999999958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40.345999999999997</v>
      </c>
      <c r="D18" s="2">
        <f t="shared" ref="D18:Q18" si="28">IF(D87="#N/A N/A",0,D87)</f>
        <v>35.345999999999997</v>
      </c>
      <c r="E18" s="2">
        <f t="shared" si="28"/>
        <v>38.774000000000001</v>
      </c>
      <c r="F18" s="2">
        <f t="shared" si="28"/>
        <v>36.069000000000003</v>
      </c>
      <c r="G18" s="2">
        <f t="shared" si="28"/>
        <v>2.46</v>
      </c>
      <c r="H18" s="2">
        <f t="shared" si="28"/>
        <v>-8.2550000000000008</v>
      </c>
      <c r="I18" s="2">
        <f t="shared" si="28"/>
        <v>6.6769999999999996</v>
      </c>
      <c r="J18" s="2">
        <f t="shared" si="28"/>
        <v>46.54</v>
      </c>
      <c r="K18" s="2">
        <f t="shared" si="28"/>
        <v>70.409000000000006</v>
      </c>
      <c r="L18" s="2">
        <f t="shared" si="28"/>
        <v>81.168000000000006</v>
      </c>
      <c r="M18" s="2">
        <f t="shared" si="28"/>
        <v>76.132999999999996</v>
      </c>
      <c r="N18" s="2">
        <f t="shared" si="28"/>
        <v>116.73099999999999</v>
      </c>
      <c r="O18" s="2">
        <f t="shared" si="28"/>
        <v>145.44</v>
      </c>
      <c r="P18" s="2">
        <f t="shared" si="28"/>
        <v>157.77199999999999</v>
      </c>
      <c r="Q18" s="2">
        <f t="shared" si="28"/>
        <v>178.36199999999999</v>
      </c>
      <c r="S18" s="2">
        <f t="shared" si="4"/>
        <v>-5</v>
      </c>
      <c r="T18" s="2">
        <f t="shared" si="5"/>
        <v>3.4280000000000044</v>
      </c>
      <c r="U18" s="2">
        <f t="shared" si="6"/>
        <v>-2.7049999999999983</v>
      </c>
      <c r="V18" s="2">
        <f t="shared" si="7"/>
        <v>-33.609000000000002</v>
      </c>
      <c r="W18" s="2">
        <f t="shared" si="8"/>
        <v>-10.715</v>
      </c>
      <c r="X18" s="2">
        <f t="shared" si="9"/>
        <v>14.932</v>
      </c>
      <c r="Y18" s="2">
        <f t="shared" si="10"/>
        <v>39.863</v>
      </c>
      <c r="Z18" s="2">
        <f t="shared" si="11"/>
        <v>23.869000000000007</v>
      </c>
      <c r="AA18" s="2">
        <f t="shared" si="12"/>
        <v>10.759</v>
      </c>
      <c r="AB18" s="2">
        <f t="shared" si="13"/>
        <v>-5.0350000000000108</v>
      </c>
      <c r="AC18" s="2">
        <f t="shared" si="14"/>
        <v>40.597999999999999</v>
      </c>
      <c r="AD18" s="2">
        <f t="shared" si="15"/>
        <v>28.709000000000003</v>
      </c>
      <c r="AE18" s="2">
        <f t="shared" si="15"/>
        <v>12.331999999999994</v>
      </c>
      <c r="AF18" s="2">
        <f t="shared" si="15"/>
        <v>20.590000000000003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-7.61</v>
      </c>
      <c r="D19" s="2">
        <f t="shared" ref="D19:Q19" si="29">IF(D89="#N/A N/A",0,D89)</f>
        <v>6.3280000000000003</v>
      </c>
      <c r="E19" s="2">
        <f t="shared" si="29"/>
        <v>7.1047000000000002</v>
      </c>
      <c r="F19" s="2">
        <f t="shared" si="29"/>
        <v>6.3629999999999995</v>
      </c>
      <c r="G19" s="2">
        <f t="shared" si="29"/>
        <v>10.739000000000001</v>
      </c>
      <c r="H19" s="2">
        <f t="shared" si="29"/>
        <v>11.9552</v>
      </c>
      <c r="I19" s="2">
        <f t="shared" si="29"/>
        <v>11.921099999999999</v>
      </c>
      <c r="J19" s="2">
        <f t="shared" si="29"/>
        <v>13.946</v>
      </c>
      <c r="K19" s="2">
        <f t="shared" si="29"/>
        <v>18.363</v>
      </c>
      <c r="L19" s="2">
        <f t="shared" si="29"/>
        <v>22.942499999999999</v>
      </c>
      <c r="M19" s="2">
        <f t="shared" si="29"/>
        <v>26.338699999999999</v>
      </c>
      <c r="N19" s="2">
        <f t="shared" si="29"/>
        <v>32.0381</v>
      </c>
      <c r="O19" s="2">
        <f t="shared" si="29"/>
        <v>39.058199999999999</v>
      </c>
      <c r="P19" s="2">
        <f t="shared" si="29"/>
        <v>41.978499999999997</v>
      </c>
      <c r="Q19" s="2">
        <f t="shared" si="29"/>
        <v>55.833500000000001</v>
      </c>
      <c r="S19" s="2">
        <f t="shared" si="4"/>
        <v>13.938000000000001</v>
      </c>
      <c r="T19" s="2">
        <f t="shared" si="5"/>
        <v>0.77669999999999995</v>
      </c>
      <c r="U19" s="2">
        <f t="shared" si="6"/>
        <v>-0.74170000000000069</v>
      </c>
      <c r="V19" s="2">
        <f t="shared" si="7"/>
        <v>4.3760000000000012</v>
      </c>
      <c r="W19" s="2">
        <f t="shared" si="8"/>
        <v>1.2161999999999988</v>
      </c>
      <c r="X19" s="2">
        <f t="shared" si="9"/>
        <v>-3.4100000000000463E-2</v>
      </c>
      <c r="Y19" s="2">
        <f t="shared" si="10"/>
        <v>2.0249000000000006</v>
      </c>
      <c r="Z19" s="2">
        <f t="shared" si="11"/>
        <v>4.4169999999999998</v>
      </c>
      <c r="AA19" s="2">
        <f t="shared" si="12"/>
        <v>4.5794999999999995</v>
      </c>
      <c r="AB19" s="2">
        <f t="shared" si="13"/>
        <v>3.3962000000000003</v>
      </c>
      <c r="AC19" s="2">
        <f t="shared" si="14"/>
        <v>5.6994000000000007</v>
      </c>
      <c r="AD19" s="2">
        <f t="shared" si="15"/>
        <v>7.0200999999999993</v>
      </c>
      <c r="AE19" s="2">
        <f t="shared" si="15"/>
        <v>2.9202999999999975</v>
      </c>
      <c r="AF19" s="2">
        <f t="shared" si="15"/>
        <v>13.855000000000004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208</v>
      </c>
      <c r="M20" s="2">
        <f t="shared" si="30"/>
        <v>182</v>
      </c>
      <c r="N20" s="2">
        <f t="shared" si="30"/>
        <v>182</v>
      </c>
      <c r="O20" s="2">
        <f t="shared" si="30"/>
        <v>113</v>
      </c>
      <c r="P20" s="2">
        <f t="shared" si="30"/>
        <v>141</v>
      </c>
      <c r="Q20" s="2">
        <f t="shared" si="30"/>
        <v>117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208</v>
      </c>
      <c r="AB20" s="2">
        <f t="shared" si="13"/>
        <v>-26</v>
      </c>
      <c r="AC20" s="2">
        <f t="shared" si="14"/>
        <v>0</v>
      </c>
      <c r="AD20" s="2">
        <f t="shared" si="15"/>
        <v>-69</v>
      </c>
      <c r="AE20" s="2">
        <f t="shared" si="15"/>
        <v>28</v>
      </c>
      <c r="AF20" s="2">
        <f t="shared" si="15"/>
        <v>-24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1028.789</v>
      </c>
      <c r="D25" s="19">
        <f t="shared" ref="D25:Q25" si="36">SUM(D5:D24)</f>
        <v>1162.0640000000001</v>
      </c>
      <c r="E25" s="19">
        <f t="shared" si="36"/>
        <v>1098.1827000000001</v>
      </c>
      <c r="F25" s="19">
        <f t="shared" si="36"/>
        <v>2290</v>
      </c>
      <c r="G25" s="19">
        <f t="shared" si="36"/>
        <v>3135.7400000000002</v>
      </c>
      <c r="H25" s="19">
        <f t="shared" si="36"/>
        <v>2996.5811999999996</v>
      </c>
      <c r="I25" s="19">
        <f t="shared" si="36"/>
        <v>1704.5640999999998</v>
      </c>
      <c r="J25" s="19">
        <f t="shared" si="36"/>
        <v>1809.0919999999996</v>
      </c>
      <c r="K25" s="19">
        <f t="shared" si="36"/>
        <v>3808.5819999999999</v>
      </c>
      <c r="L25" s="19">
        <f t="shared" si="36"/>
        <v>4344.2214999999997</v>
      </c>
      <c r="M25" s="19">
        <f t="shared" si="36"/>
        <v>381.44769999999994</v>
      </c>
      <c r="N25" s="19">
        <f t="shared" si="36"/>
        <v>3895.9891000000002</v>
      </c>
      <c r="O25" s="19">
        <f t="shared" si="36"/>
        <v>2346.8971999999999</v>
      </c>
      <c r="P25" s="19">
        <f t="shared" si="36"/>
        <v>4089.4155000000001</v>
      </c>
      <c r="Q25" s="19">
        <f t="shared" si="36"/>
        <v>3978.5765000000001</v>
      </c>
      <c r="S25" s="4">
        <f t="shared" si="4"/>
        <v>133.27500000000009</v>
      </c>
      <c r="T25" s="4">
        <f t="shared" si="5"/>
        <v>-63.88130000000001</v>
      </c>
      <c r="U25" s="4">
        <f t="shared" si="6"/>
        <v>1191.8172999999999</v>
      </c>
      <c r="V25" s="4">
        <f t="shared" si="7"/>
        <v>845.74000000000024</v>
      </c>
      <c r="W25" s="4">
        <f t="shared" si="8"/>
        <v>-139.15880000000061</v>
      </c>
      <c r="X25" s="4">
        <f t="shared" si="9"/>
        <v>-1292.0170999999998</v>
      </c>
      <c r="Y25" s="4">
        <f t="shared" si="10"/>
        <v>104.52789999999982</v>
      </c>
      <c r="Z25" s="4">
        <f t="shared" si="11"/>
        <v>1999.4900000000002</v>
      </c>
      <c r="AA25" s="4">
        <f t="shared" si="12"/>
        <v>535.63949999999977</v>
      </c>
      <c r="AB25" s="4">
        <f t="shared" si="13"/>
        <v>-3962.7737999999999</v>
      </c>
      <c r="AC25" s="4">
        <f t="shared" si="14"/>
        <v>3514.5414000000001</v>
      </c>
      <c r="AD25" s="4">
        <f t="shared" si="32"/>
        <v>-1549.0919000000004</v>
      </c>
      <c r="AE25" s="4">
        <f t="shared" si="32"/>
        <v>1742.5183000000002</v>
      </c>
      <c r="AF25" s="4">
        <f t="shared" si="32"/>
        <v>-110.83899999999994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1.0485965297520933E-2</v>
      </c>
      <c r="J29" s="5">
        <f t="shared" si="40"/>
        <v>-0.71013414464272706</v>
      </c>
      <c r="K29" s="5">
        <f t="shared" si="40"/>
        <v>6.6741375136468118E-3</v>
      </c>
      <c r="L29" s="5">
        <f t="shared" si="40"/>
        <v>1.9495783076438438E-2</v>
      </c>
      <c r="M29" s="5">
        <f t="shared" si="40"/>
        <v>0.6290639581782772</v>
      </c>
      <c r="N29" s="5">
        <f t="shared" si="40"/>
        <v>5.622654334428194E-2</v>
      </c>
      <c r="O29" s="5">
        <f t="shared" si="40"/>
        <v>9.893403085571878E-2</v>
      </c>
      <c r="P29" s="5">
        <f t="shared" si="40"/>
        <v>5.6870963588806271E-2</v>
      </c>
      <c r="Q29" s="5">
        <f t="shared" si="40"/>
        <v>7.3919403082987084E-2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-72.875237775539901</v>
      </c>
      <c r="Z29" s="5">
        <f t="shared" ref="Z29:Z49" si="48">(IF(OR(Z5=0,J5=0),0,Z5/J5))</f>
        <v>-1.0197859730458054</v>
      </c>
      <c r="AA29" s="5">
        <f t="shared" ref="AA29:AA49" si="49">(IF(OR(AA5=0,K5=0),0,AA5/K5))</f>
        <v>2.3319170699083362</v>
      </c>
      <c r="AB29" s="5">
        <f t="shared" ref="AB29:AB49" si="50">(IF(OR(AB5=0,L5=0),0,AB5/L5))</f>
        <v>1.833199518265757</v>
      </c>
      <c r="AC29" s="5">
        <f t="shared" ref="AC29:AC49" si="51">(IF(OR(AC5=0,M5=0),0,AC5/M5))</f>
        <v>-8.7087162176241462E-2</v>
      </c>
      <c r="AD29" s="5">
        <f t="shared" ref="AD29:AF44" si="52">(IF(OR(AD5=0,N5=0),0,AD5/N5))</f>
        <v>5.9938463785846649E-2</v>
      </c>
      <c r="AE29" s="5">
        <f t="shared" si="52"/>
        <v>1.6409116750219659E-3</v>
      </c>
      <c r="AF29" s="5">
        <f t="shared" si="52"/>
        <v>0.26454514574169391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2.9612486136613048E-2</v>
      </c>
      <c r="D30" s="5">
        <f t="shared" si="53"/>
        <v>3.8475505652012278E-2</v>
      </c>
      <c r="E30" s="5">
        <f t="shared" si="53"/>
        <v>5.7976691856464313E-2</v>
      </c>
      <c r="F30" s="5">
        <f t="shared" si="53"/>
        <v>3.4814410480349341E-2</v>
      </c>
      <c r="G30" s="5">
        <f t="shared" si="53"/>
        <v>2.705581457646361E-2</v>
      </c>
      <c r="H30" s="5">
        <f t="shared" si="53"/>
        <v>2.6207199057379126E-2</v>
      </c>
      <c r="I30" s="5">
        <f t="shared" si="53"/>
        <v>4.8882291959569023E-2</v>
      </c>
      <c r="J30" s="5">
        <f t="shared" si="53"/>
        <v>4.9581779146665846E-2</v>
      </c>
      <c r="K30" s="5">
        <f t="shared" si="53"/>
        <v>2.7967101666709553E-2</v>
      </c>
      <c r="L30" s="5">
        <f t="shared" si="53"/>
        <v>3.3197662688239996E-2</v>
      </c>
      <c r="M30" s="5">
        <f t="shared" si="53"/>
        <v>0.43899596196280655</v>
      </c>
      <c r="N30" s="5">
        <f t="shared" si="53"/>
        <v>3.8934657183717476E-2</v>
      </c>
      <c r="O30" s="5">
        <f t="shared" si="53"/>
        <v>5.7657403997073246E-2</v>
      </c>
      <c r="P30" s="5">
        <f t="shared" si="53"/>
        <v>3.085893326320106E-2</v>
      </c>
      <c r="Q30" s="5">
        <f t="shared" si="53"/>
        <v>3.589198297431255E-2</v>
      </c>
      <c r="S30" s="5">
        <f t="shared" si="41"/>
        <v>0.46761857869686524</v>
      </c>
      <c r="T30" s="5">
        <f t="shared" si="42"/>
        <v>0.42401198810136204</v>
      </c>
      <c r="U30" s="5">
        <f t="shared" si="43"/>
        <v>0.25217923950431131</v>
      </c>
      <c r="V30" s="5">
        <f t="shared" si="44"/>
        <v>6.4158043273753643E-2</v>
      </c>
      <c r="W30" s="5">
        <f t="shared" si="45"/>
        <v>-7.4351720886374428E-2</v>
      </c>
      <c r="X30" s="5">
        <f t="shared" si="46"/>
        <v>6.1006978047165449E-2</v>
      </c>
      <c r="Y30" s="5">
        <f t="shared" si="47"/>
        <v>7.6509487176409888E-2</v>
      </c>
      <c r="Z30" s="5">
        <f t="shared" si="48"/>
        <v>0.18748467078418704</v>
      </c>
      <c r="AA30" s="5">
        <f t="shared" si="49"/>
        <v>0.35396892456461521</v>
      </c>
      <c r="AB30" s="5">
        <f t="shared" si="50"/>
        <v>0.16111719757589218</v>
      </c>
      <c r="AC30" s="5">
        <f t="shared" si="51"/>
        <v>-9.4145257802142765E-2</v>
      </c>
      <c r="AD30" s="5">
        <f t="shared" si="52"/>
        <v>-0.10793795199388216</v>
      </c>
      <c r="AE30" s="5">
        <f t="shared" si="52"/>
        <v>-6.74051849005292E-2</v>
      </c>
      <c r="AF30" s="5">
        <f t="shared" si="52"/>
        <v>0.13157415111533749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-1.035514006190791</v>
      </c>
      <c r="J31" s="5">
        <f t="shared" si="53"/>
        <v>-0.2064018855868027</v>
      </c>
      <c r="K31" s="5">
        <f t="shared" si="53"/>
        <v>-7.666895448227188E-3</v>
      </c>
      <c r="L31" s="5">
        <f t="shared" si="53"/>
        <v>3.9362633788355408E-3</v>
      </c>
      <c r="M31" s="5">
        <f t="shared" si="53"/>
        <v>0.31196937352093096</v>
      </c>
      <c r="N31" s="5">
        <f t="shared" si="53"/>
        <v>3.4086337664548397E-2</v>
      </c>
      <c r="O31" s="5">
        <f t="shared" si="53"/>
        <v>0.10435054419937952</v>
      </c>
      <c r="P31" s="5">
        <f t="shared" si="53"/>
        <v>9.8571544026279559E-2</v>
      </c>
      <c r="Q31" s="5">
        <f t="shared" si="53"/>
        <v>0.10667131824661408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-0.7884539119596623</v>
      </c>
      <c r="Z31" s="5">
        <f t="shared" si="48"/>
        <v>-0.92179967862881629</v>
      </c>
      <c r="AA31" s="5">
        <f t="shared" si="49"/>
        <v>-1.5856164383561644</v>
      </c>
      <c r="AB31" s="5">
        <f t="shared" si="50"/>
        <v>5.9590643274853798</v>
      </c>
      <c r="AC31" s="5">
        <f t="shared" si="51"/>
        <v>0.11596638655462195</v>
      </c>
      <c r="AD31" s="5">
        <f t="shared" si="52"/>
        <v>0.84412650602409622</v>
      </c>
      <c r="AE31" s="5">
        <f t="shared" si="52"/>
        <v>0.64597795018374848</v>
      </c>
      <c r="AF31" s="5">
        <f t="shared" si="52"/>
        <v>5.2840486231704176E-2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7.2048712867292156E-2</v>
      </c>
      <c r="O32" s="5">
        <f t="shared" si="53"/>
        <v>0.12628674148999794</v>
      </c>
      <c r="P32" s="5">
        <f t="shared" si="53"/>
        <v>6.1563076679295614E-2</v>
      </c>
      <c r="Q32" s="5">
        <f t="shared" si="53"/>
        <v>2.1903562744112121E-2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5.5863712633727636E-2</v>
      </c>
      <c r="AE32" s="5">
        <f t="shared" si="52"/>
        <v>-0.15056582383545558</v>
      </c>
      <c r="AF32" s="5">
        <f t="shared" si="52"/>
        <v>-0.65385272306231812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2.8613253057721263E-2</v>
      </c>
      <c r="D33" s="5">
        <f t="shared" si="53"/>
        <v>3.1425979980448576E-2</v>
      </c>
      <c r="E33" s="5">
        <f t="shared" si="53"/>
        <v>3.3610982944823294E-2</v>
      </c>
      <c r="F33" s="5">
        <f t="shared" si="53"/>
        <v>5.0777292576419213E-3</v>
      </c>
      <c r="G33" s="5">
        <f t="shared" si="53"/>
        <v>7.6961100091206529E-3</v>
      </c>
      <c r="H33" s="5">
        <f t="shared" si="53"/>
        <v>1.3877815158154234E-2</v>
      </c>
      <c r="I33" s="5">
        <f t="shared" si="53"/>
        <v>2.1620776830862509E-2</v>
      </c>
      <c r="J33" s="5">
        <f t="shared" si="53"/>
        <v>3.0781187468630677E-2</v>
      </c>
      <c r="K33" s="5">
        <f t="shared" si="53"/>
        <v>1.8546535167156701E-2</v>
      </c>
      <c r="L33" s="5">
        <f t="shared" si="53"/>
        <v>1.9242573151484105E-2</v>
      </c>
      <c r="M33" s="5">
        <f t="shared" si="53"/>
        <v>0.24092424728213074</v>
      </c>
      <c r="N33" s="5">
        <f t="shared" si="53"/>
        <v>6.4389297187715426E-3</v>
      </c>
      <c r="O33" s="5">
        <f t="shared" si="53"/>
        <v>2.9609733225639367E-2</v>
      </c>
      <c r="P33" s="5">
        <f t="shared" si="53"/>
        <v>5.5961542670340059E-3</v>
      </c>
      <c r="Q33" s="5">
        <f t="shared" si="53"/>
        <v>4.3608562007039445E-4</v>
      </c>
      <c r="S33" s="5">
        <f t="shared" si="41"/>
        <v>0.24058158100349888</v>
      </c>
      <c r="T33" s="5">
        <f t="shared" si="42"/>
        <v>1.0734138393712945E-2</v>
      </c>
      <c r="U33" s="5">
        <f t="shared" si="43"/>
        <v>-0.68497195957844548</v>
      </c>
      <c r="V33" s="5">
        <f t="shared" si="44"/>
        <v>1.0754213966288269</v>
      </c>
      <c r="W33" s="5">
        <f t="shared" si="45"/>
        <v>0.72320059669332448</v>
      </c>
      <c r="X33" s="5">
        <f t="shared" si="46"/>
        <v>-0.11378829413745009</v>
      </c>
      <c r="Y33" s="5">
        <f t="shared" si="47"/>
        <v>0.51098930916589791</v>
      </c>
      <c r="Z33" s="5">
        <f t="shared" si="48"/>
        <v>0.26846963330100915</v>
      </c>
      <c r="AA33" s="5">
        <f t="shared" si="49"/>
        <v>0.18344753383543802</v>
      </c>
      <c r="AB33" s="5">
        <f t="shared" si="50"/>
        <v>9.9361198172117762E-2</v>
      </c>
      <c r="AC33" s="5">
        <f t="shared" si="51"/>
        <v>-0.72702937976060944</v>
      </c>
      <c r="AD33" s="5">
        <f t="shared" si="52"/>
        <v>1.7701108187833854</v>
      </c>
      <c r="AE33" s="5">
        <f t="shared" si="52"/>
        <v>-0.67067677828783578</v>
      </c>
      <c r="AF33" s="5">
        <f t="shared" si="52"/>
        <v>-0.9241861481319642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-1.1643703614626126E-2</v>
      </c>
      <c r="L34" s="5">
        <f t="shared" si="53"/>
        <v>-1.7007420086659949E-2</v>
      </c>
      <c r="M34" s="5">
        <f t="shared" si="53"/>
        <v>-0.36518243523292976</v>
      </c>
      <c r="N34" s="5">
        <f t="shared" si="53"/>
        <v>-4.0859200555771573E-2</v>
      </c>
      <c r="O34" s="5">
        <f t="shared" si="53"/>
        <v>-1.8251758108535816E-2</v>
      </c>
      <c r="P34" s="5">
        <f t="shared" si="53"/>
        <v>-6.3016340599286128E-3</v>
      </c>
      <c r="Q34" s="5">
        <f t="shared" si="53"/>
        <v>-1.8305793541986689E-2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0.66608036801515369</v>
      </c>
      <c r="AB34" s="5">
        <f t="shared" si="50"/>
        <v>0.88536083590493209</v>
      </c>
      <c r="AC34" s="5">
        <f t="shared" si="51"/>
        <v>0.1427802265646313</v>
      </c>
      <c r="AD34" s="5">
        <f t="shared" si="52"/>
        <v>-0.73091395654167735</v>
      </c>
      <c r="AE34" s="5">
        <f t="shared" si="52"/>
        <v>-0.39838916773666394</v>
      </c>
      <c r="AF34" s="5">
        <f t="shared" si="52"/>
        <v>1.8261932479627476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-0.91853483452646334</v>
      </c>
      <c r="N35" s="5">
        <f t="shared" si="53"/>
        <v>1.2712304559578978E-2</v>
      </c>
      <c r="O35" s="5">
        <f t="shared" si="53"/>
        <v>1.509354563974937E-2</v>
      </c>
      <c r="P35" s="5">
        <f t="shared" si="53"/>
        <v>-5.7551500941882772E-2</v>
      </c>
      <c r="Q35" s="5">
        <f t="shared" si="53"/>
        <v>-2.7162981533721924E-3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-1.1413550701680779</v>
      </c>
      <c r="AD35" s="5">
        <f t="shared" si="52"/>
        <v>-0.28477396167746882</v>
      </c>
      <c r="AE35" s="5">
        <f t="shared" si="52"/>
        <v>-7.6440448296304648</v>
      </c>
      <c r="AF35" s="5">
        <f t="shared" si="52"/>
        <v>-0.95408154593969885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-4.86431867478271E-3</v>
      </c>
      <c r="K36" s="5">
        <f t="shared" si="53"/>
        <v>-2.4893779364603416E-3</v>
      </c>
      <c r="L36" s="5">
        <f t="shared" si="53"/>
        <v>-3.8630626914396516E-3</v>
      </c>
      <c r="M36" s="5">
        <f t="shared" si="53"/>
        <v>-9.3737621173230312E-2</v>
      </c>
      <c r="N36" s="5">
        <f t="shared" si="53"/>
        <v>-3.0963895663876473E-2</v>
      </c>
      <c r="O36" s="5">
        <f t="shared" si="53"/>
        <v>-0.18909648023782211</v>
      </c>
      <c r="P36" s="5">
        <f t="shared" si="53"/>
        <v>-0.13185625182865376</v>
      </c>
      <c r="Q36" s="5">
        <f t="shared" si="53"/>
        <v>-0.12067858944021813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7.7386363636363531E-2</v>
      </c>
      <c r="AA36" s="5">
        <f t="shared" si="49"/>
        <v>0.77006644868684737</v>
      </c>
      <c r="AB36" s="5">
        <f t="shared" si="50"/>
        <v>1.130616136336551</v>
      </c>
      <c r="AC36" s="5">
        <f t="shared" si="51"/>
        <v>2.3738393556326214</v>
      </c>
      <c r="AD36" s="5">
        <f t="shared" si="52"/>
        <v>2.6787831060637459</v>
      </c>
      <c r="AE36" s="5">
        <f t="shared" si="52"/>
        <v>0.21502287117780933</v>
      </c>
      <c r="AF36" s="5">
        <f t="shared" si="52"/>
        <v>-0.10957781218994281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0.89133923477020072</v>
      </c>
      <c r="D37" s="5">
        <f t="shared" si="53"/>
        <v>0.86397995291137142</v>
      </c>
      <c r="E37" s="5">
        <f t="shared" si="53"/>
        <v>1.1173004273332661</v>
      </c>
      <c r="F37" s="5">
        <f t="shared" si="53"/>
        <v>0.63799126637554582</v>
      </c>
      <c r="G37" s="5">
        <f t="shared" si="53"/>
        <v>0.59188580685898695</v>
      </c>
      <c r="H37" s="5">
        <f t="shared" si="53"/>
        <v>0.69145464838396509</v>
      </c>
      <c r="I37" s="5">
        <f t="shared" si="53"/>
        <v>1.4425975532395645</v>
      </c>
      <c r="J37" s="5">
        <f t="shared" si="53"/>
        <v>1.3233157849352053</v>
      </c>
      <c r="K37" s="5">
        <f t="shared" si="53"/>
        <v>0.68897033069000491</v>
      </c>
      <c r="L37" s="5">
        <f t="shared" si="53"/>
        <v>0.5814620640314957</v>
      </c>
      <c r="M37" s="5">
        <f t="shared" si="53"/>
        <v>-0.87036833620965615</v>
      </c>
      <c r="N37" s="5">
        <f t="shared" si="53"/>
        <v>0.60498115869985358</v>
      </c>
      <c r="O37" s="5">
        <f t="shared" si="53"/>
        <v>1.079297380388029</v>
      </c>
      <c r="P37" s="5">
        <f t="shared" si="53"/>
        <v>0.72504249079116567</v>
      </c>
      <c r="Q37" s="5">
        <f t="shared" si="53"/>
        <v>0.74272795810260273</v>
      </c>
      <c r="S37" s="5">
        <f t="shared" si="41"/>
        <v>9.4874591057797164E-2</v>
      </c>
      <c r="T37" s="5">
        <f t="shared" si="42"/>
        <v>0.22211155378486055</v>
      </c>
      <c r="U37" s="5">
        <f t="shared" si="43"/>
        <v>0.19070904645476772</v>
      </c>
      <c r="V37" s="5">
        <f t="shared" si="44"/>
        <v>0.27036276522929498</v>
      </c>
      <c r="W37" s="5">
        <f t="shared" si="45"/>
        <v>0.11637931034482758</v>
      </c>
      <c r="X37" s="5">
        <f t="shared" si="46"/>
        <v>0.18677606177606176</v>
      </c>
      <c r="Y37" s="5">
        <f t="shared" si="47"/>
        <v>-2.6433509556730378E-2</v>
      </c>
      <c r="Z37" s="5">
        <f t="shared" si="48"/>
        <v>9.60735171261487E-2</v>
      </c>
      <c r="AA37" s="5">
        <f t="shared" si="49"/>
        <v>-3.7347560975609755E-2</v>
      </c>
      <c r="AB37" s="5">
        <f t="shared" si="50"/>
        <v>-1.131433095803642</v>
      </c>
      <c r="AC37" s="5">
        <f t="shared" si="51"/>
        <v>-8.0993975903614466</v>
      </c>
      <c r="AD37" s="5">
        <f t="shared" si="52"/>
        <v>7.4671192193466268E-2</v>
      </c>
      <c r="AE37" s="5">
        <f t="shared" si="52"/>
        <v>0.1705487564153178</v>
      </c>
      <c r="AF37" s="5">
        <f t="shared" si="52"/>
        <v>-3.3726812816188868E-3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2.7472660059205084E-3</v>
      </c>
      <c r="F38" s="5">
        <f t="shared" si="53"/>
        <v>8.8296943231441034E-4</v>
      </c>
      <c r="G38" s="5">
        <f t="shared" si="53"/>
        <v>3.7844336584028013E-3</v>
      </c>
      <c r="H38" s="5">
        <f t="shared" si="53"/>
        <v>1.3534090115762591E-2</v>
      </c>
      <c r="I38" s="5">
        <f t="shared" si="53"/>
        <v>1.6850642343106959E-2</v>
      </c>
      <c r="J38" s="5">
        <f t="shared" si="53"/>
        <v>1.2357580487891167E-2</v>
      </c>
      <c r="K38" s="5">
        <f t="shared" si="53"/>
        <v>7.1341512405404426E-3</v>
      </c>
      <c r="L38" s="5">
        <f t="shared" si="53"/>
        <v>8.0256036668480205E-3</v>
      </c>
      <c r="M38" s="5">
        <f t="shared" si="53"/>
        <v>9.9817091569827293E-2</v>
      </c>
      <c r="N38" s="5">
        <f t="shared" si="53"/>
        <v>1.0094997442369641E-2</v>
      </c>
      <c r="O38" s="5">
        <f t="shared" si="53"/>
        <v>1.7056563022871219E-2</v>
      </c>
      <c r="P38" s="5">
        <f t="shared" si="53"/>
        <v>9.6270481686196955E-3</v>
      </c>
      <c r="Q38" s="5">
        <f t="shared" si="53"/>
        <v>1.1708710389256057E-2</v>
      </c>
      <c r="S38" s="5">
        <f t="shared" si="41"/>
        <v>0</v>
      </c>
      <c r="T38" s="5">
        <f t="shared" si="42"/>
        <v>0</v>
      </c>
      <c r="U38" s="5">
        <f t="shared" si="43"/>
        <v>-0.32979781239642031</v>
      </c>
      <c r="V38" s="5">
        <f t="shared" si="44"/>
        <v>4.8689416419386751</v>
      </c>
      <c r="W38" s="5">
        <f t="shared" si="45"/>
        <v>2.4175444509985669</v>
      </c>
      <c r="X38" s="5">
        <f t="shared" si="46"/>
        <v>-0.29176940526679157</v>
      </c>
      <c r="Y38" s="5">
        <f t="shared" si="47"/>
        <v>-0.22166904571249513</v>
      </c>
      <c r="Z38" s="5">
        <f t="shared" si="48"/>
        <v>0.2153784219001609</v>
      </c>
      <c r="AA38" s="5">
        <f t="shared" si="49"/>
        <v>0.28316955577637931</v>
      </c>
      <c r="AB38" s="5">
        <f t="shared" si="50"/>
        <v>9.2069410583679928E-2</v>
      </c>
      <c r="AC38" s="5">
        <f t="shared" si="51"/>
        <v>3.2961260669730673E-2</v>
      </c>
      <c r="AD38" s="5">
        <f t="shared" si="52"/>
        <v>1.7798118484617414E-2</v>
      </c>
      <c r="AE38" s="5">
        <f t="shared" si="52"/>
        <v>-1.6512615538346275E-2</v>
      </c>
      <c r="AF38" s="5">
        <f t="shared" si="52"/>
        <v>0.18326602148898888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-0.27591037447594102</v>
      </c>
      <c r="F39" s="5">
        <f t="shared" si="53"/>
        <v>0.10480349344978165</v>
      </c>
      <c r="G39" s="5">
        <f t="shared" si="53"/>
        <v>5.3575870448442788E-2</v>
      </c>
      <c r="H39" s="5">
        <f t="shared" si="53"/>
        <v>0.10078151728376325</v>
      </c>
      <c r="I39" s="5">
        <f t="shared" si="53"/>
        <v>0.18714461955405493</v>
      </c>
      <c r="J39" s="5">
        <f t="shared" si="53"/>
        <v>0.16030141087352112</v>
      </c>
      <c r="K39" s="5">
        <f t="shared" si="53"/>
        <v>8.5858726423640092E-2</v>
      </c>
      <c r="L39" s="5">
        <f t="shared" si="53"/>
        <v>0.11049160361643623</v>
      </c>
      <c r="M39" s="5">
        <f t="shared" si="53"/>
        <v>0.37750915787406775</v>
      </c>
      <c r="N39" s="5">
        <f t="shared" si="53"/>
        <v>1.9250567205128986E-2</v>
      </c>
      <c r="O39" s="5">
        <f t="shared" si="53"/>
        <v>-0.5377312649228948</v>
      </c>
      <c r="P39" s="5">
        <f t="shared" si="53"/>
        <v>4.9640345912514879E-2</v>
      </c>
      <c r="Q39" s="5">
        <f t="shared" si="53"/>
        <v>-1.5332116901610413E-2</v>
      </c>
      <c r="S39" s="5">
        <f t="shared" si="41"/>
        <v>0</v>
      </c>
      <c r="T39" s="5">
        <f t="shared" si="42"/>
        <v>0</v>
      </c>
      <c r="U39" s="5">
        <f t="shared" si="43"/>
        <v>-1.7920792079207921</v>
      </c>
      <c r="V39" s="5">
        <f t="shared" si="44"/>
        <v>-0.3</v>
      </c>
      <c r="W39" s="5">
        <f t="shared" si="45"/>
        <v>0.79761904761904767</v>
      </c>
      <c r="X39" s="5">
        <f t="shared" si="46"/>
        <v>5.6291390728476824E-2</v>
      </c>
      <c r="Y39" s="5">
        <f t="shared" si="47"/>
        <v>-9.0909090909090912E-2</v>
      </c>
      <c r="Z39" s="5">
        <f t="shared" si="48"/>
        <v>0.12758620689655173</v>
      </c>
      <c r="AA39" s="5">
        <f t="shared" si="49"/>
        <v>0.46788990825688076</v>
      </c>
      <c r="AB39" s="5">
        <f t="shared" si="50"/>
        <v>-0.7</v>
      </c>
      <c r="AC39" s="5">
        <f t="shared" si="51"/>
        <v>-0.47916666666666669</v>
      </c>
      <c r="AD39" s="5">
        <f t="shared" si="52"/>
        <v>-17.826666666666668</v>
      </c>
      <c r="AE39" s="5">
        <f t="shared" si="52"/>
        <v>-1.1608557844690968</v>
      </c>
      <c r="AF39" s="5">
        <f t="shared" si="52"/>
        <v>-1.3004926108374384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0.17860262008733624</v>
      </c>
      <c r="G40" s="5">
        <f t="shared" si="53"/>
        <v>0.29562399943872897</v>
      </c>
      <c r="H40" s="5">
        <f t="shared" si="53"/>
        <v>0.13048203065546832</v>
      </c>
      <c r="I40" s="5">
        <f t="shared" si="53"/>
        <v>0.24405066374447287</v>
      </c>
      <c r="J40" s="5">
        <f t="shared" si="53"/>
        <v>0.24984909556838464</v>
      </c>
      <c r="K40" s="5">
        <f t="shared" si="53"/>
        <v>0.13049476156742851</v>
      </c>
      <c r="L40" s="5">
        <f t="shared" si="53"/>
        <v>0.14248813049702921</v>
      </c>
      <c r="M40" s="5">
        <f t="shared" si="53"/>
        <v>0.15467389107340274</v>
      </c>
      <c r="N40" s="5">
        <f t="shared" si="53"/>
        <v>0.13372727351829602</v>
      </c>
      <c r="O40" s="5">
        <f t="shared" si="53"/>
        <v>6.9879498769694737E-2</v>
      </c>
      <c r="P40" s="5">
        <f t="shared" si="53"/>
        <v>6.211156582157034E-2</v>
      </c>
      <c r="Q40" s="5">
        <f t="shared" si="53"/>
        <v>6.1328467606441651E-2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1.2665036674816625</v>
      </c>
      <c r="W40" s="5">
        <f t="shared" si="45"/>
        <v>-0.57820927723840343</v>
      </c>
      <c r="X40" s="5">
        <f t="shared" si="46"/>
        <v>6.3938618925831206E-2</v>
      </c>
      <c r="Y40" s="5">
        <f t="shared" si="47"/>
        <v>8.6538461538461536E-2</v>
      </c>
      <c r="Z40" s="5">
        <f t="shared" si="48"/>
        <v>9.9557522123893807E-2</v>
      </c>
      <c r="AA40" s="5">
        <f t="shared" si="49"/>
        <v>0.24547283702213279</v>
      </c>
      <c r="AB40" s="5">
        <f t="shared" si="50"/>
        <v>-0.90468497576736673</v>
      </c>
      <c r="AC40" s="5">
        <f t="shared" si="51"/>
        <v>7.8305084745762707</v>
      </c>
      <c r="AD40" s="5">
        <f t="shared" si="52"/>
        <v>-0.68522072936660272</v>
      </c>
      <c r="AE40" s="5">
        <f t="shared" si="52"/>
        <v>0.54878048780487809</v>
      </c>
      <c r="AF40" s="5">
        <f t="shared" si="52"/>
        <v>-3.937007874015748E-2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1.8615090169121169E-2</v>
      </c>
      <c r="D41" s="5">
        <f t="shared" si="53"/>
        <v>3.0256509107932088E-2</v>
      </c>
      <c r="E41" s="5">
        <f t="shared" si="53"/>
        <v>2.2498077960980443E-2</v>
      </c>
      <c r="F41" s="5">
        <f t="shared" si="53"/>
        <v>1.9298253275109169E-2</v>
      </c>
      <c r="G41" s="5">
        <f t="shared" si="53"/>
        <v>1.6168751235752964E-2</v>
      </c>
      <c r="H41" s="5">
        <f t="shared" si="53"/>
        <v>2.2427892159238003E-2</v>
      </c>
      <c r="I41" s="5">
        <f t="shared" si="53"/>
        <v>5.2970727237538331E-2</v>
      </c>
      <c r="J41" s="5">
        <f t="shared" si="53"/>
        <v>6.1779058223683493E-2</v>
      </c>
      <c r="K41" s="5">
        <f t="shared" si="53"/>
        <v>3.2845820307925627E-2</v>
      </c>
      <c r="L41" s="5">
        <f t="shared" si="53"/>
        <v>3.068582023269302E-2</v>
      </c>
      <c r="M41" s="5">
        <f t="shared" si="53"/>
        <v>0.24910099077802808</v>
      </c>
      <c r="N41" s="5">
        <f t="shared" si="53"/>
        <v>-1.5782898365911751E-3</v>
      </c>
      <c r="O41" s="5">
        <f t="shared" si="53"/>
        <v>2.0151713504963063E-2</v>
      </c>
      <c r="P41" s="5">
        <f t="shared" si="53"/>
        <v>1.2502275691966248E-2</v>
      </c>
      <c r="Q41" s="5">
        <f t="shared" si="53"/>
        <v>1.4173662363913323E-2</v>
      </c>
      <c r="S41" s="5">
        <f t="shared" si="41"/>
        <v>0.83593546028927979</v>
      </c>
      <c r="T41" s="5">
        <f t="shared" si="42"/>
        <v>-0.29729806598407271</v>
      </c>
      <c r="U41" s="5">
        <f t="shared" si="43"/>
        <v>0.78868336908568404</v>
      </c>
      <c r="V41" s="5">
        <f t="shared" si="44"/>
        <v>0.14726314122146048</v>
      </c>
      <c r="W41" s="5">
        <f t="shared" si="45"/>
        <v>0.32555570896037539</v>
      </c>
      <c r="X41" s="5">
        <f t="shared" si="46"/>
        <v>0.34349100540122324</v>
      </c>
      <c r="Y41" s="5">
        <f t="shared" si="47"/>
        <v>0.23780622868028167</v>
      </c>
      <c r="Z41" s="5">
        <f t="shared" si="48"/>
        <v>0.11928706918148964</v>
      </c>
      <c r="AA41" s="5">
        <f t="shared" si="49"/>
        <v>6.5629596469911164E-2</v>
      </c>
      <c r="AB41" s="5">
        <f t="shared" si="50"/>
        <v>-0.28721137833255822</v>
      </c>
      <c r="AC41" s="5">
        <f t="shared" si="51"/>
        <v>-1.0647133731148508</v>
      </c>
      <c r="AD41" s="5">
        <f t="shared" si="52"/>
        <v>-8.691331923890063</v>
      </c>
      <c r="AE41" s="5">
        <f t="shared" si="52"/>
        <v>8.1046221508013827E-2</v>
      </c>
      <c r="AF41" s="5">
        <f t="shared" si="52"/>
        <v>0.10295929743579704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3.9216982296661415E-2</v>
      </c>
      <c r="D42" s="5">
        <f t="shared" si="53"/>
        <v>3.0416569139049134E-2</v>
      </c>
      <c r="E42" s="5">
        <f t="shared" si="53"/>
        <v>3.5307421979967446E-2</v>
      </c>
      <c r="F42" s="5">
        <f t="shared" si="53"/>
        <v>1.5750655021834061E-2</v>
      </c>
      <c r="G42" s="5">
        <f t="shared" si="53"/>
        <v>7.8450381728076941E-4</v>
      </c>
      <c r="H42" s="5">
        <f t="shared" si="53"/>
        <v>-2.7548060436339925E-3</v>
      </c>
      <c r="I42" s="5">
        <f t="shared" si="53"/>
        <v>3.9171304851486665E-3</v>
      </c>
      <c r="J42" s="5">
        <f t="shared" si="53"/>
        <v>2.5725612627771285E-2</v>
      </c>
      <c r="K42" s="5">
        <f t="shared" si="53"/>
        <v>1.8486932931994115E-2</v>
      </c>
      <c r="L42" s="5">
        <f t="shared" si="53"/>
        <v>1.868413017153937E-2</v>
      </c>
      <c r="M42" s="5">
        <f t="shared" si="53"/>
        <v>0.19958961608629441</v>
      </c>
      <c r="N42" s="5">
        <f t="shared" si="53"/>
        <v>2.9961839472292154E-2</v>
      </c>
      <c r="O42" s="5">
        <f t="shared" si="53"/>
        <v>6.1971184762587811E-2</v>
      </c>
      <c r="P42" s="5">
        <f t="shared" si="53"/>
        <v>3.8580574656696044E-2</v>
      </c>
      <c r="Q42" s="5">
        <f t="shared" si="53"/>
        <v>4.4830607127951415E-2</v>
      </c>
      <c r="S42" s="5">
        <f t="shared" si="41"/>
        <v>-0.12392802260447133</v>
      </c>
      <c r="T42" s="5">
        <f t="shared" si="42"/>
        <v>9.698410003960857E-2</v>
      </c>
      <c r="U42" s="5">
        <f t="shared" si="43"/>
        <v>-6.9763243410532791E-2</v>
      </c>
      <c r="V42" s="5">
        <f t="shared" si="44"/>
        <v>-0.93179738833901682</v>
      </c>
      <c r="W42" s="5">
        <f t="shared" si="45"/>
        <v>-4.3556910569105689</v>
      </c>
      <c r="X42" s="5">
        <f t="shared" si="46"/>
        <v>-1.8088431253785584</v>
      </c>
      <c r="Y42" s="5">
        <f t="shared" si="47"/>
        <v>5.970196195896361</v>
      </c>
      <c r="Z42" s="5">
        <f t="shared" si="48"/>
        <v>0.51287064890416867</v>
      </c>
      <c r="AA42" s="5">
        <f t="shared" si="49"/>
        <v>0.1528071695379852</v>
      </c>
      <c r="AB42" s="5">
        <f t="shared" si="50"/>
        <v>-6.203183520599264E-2</v>
      </c>
      <c r="AC42" s="5">
        <f t="shared" si="51"/>
        <v>0.53325102123914725</v>
      </c>
      <c r="AD42" s="5">
        <f t="shared" si="52"/>
        <v>0.24594152367408834</v>
      </c>
      <c r="AE42" s="5">
        <f t="shared" si="52"/>
        <v>8.4790979097909752E-2</v>
      </c>
      <c r="AF42" s="5">
        <f t="shared" si="52"/>
        <v>0.13050477904824687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-7.3970464303175871E-3</v>
      </c>
      <c r="D43" s="5">
        <f t="shared" si="53"/>
        <v>5.4454832091864131E-3</v>
      </c>
      <c r="E43" s="5">
        <f t="shared" si="53"/>
        <v>6.4695063945188714E-3</v>
      </c>
      <c r="F43" s="5">
        <f t="shared" si="53"/>
        <v>2.7786026200873359E-3</v>
      </c>
      <c r="G43" s="5">
        <f t="shared" si="53"/>
        <v>3.4247099568203996E-3</v>
      </c>
      <c r="H43" s="5">
        <f t="shared" si="53"/>
        <v>3.9896132299034647E-3</v>
      </c>
      <c r="I43" s="5">
        <f t="shared" si="53"/>
        <v>6.9936354989524894E-3</v>
      </c>
      <c r="J43" s="5">
        <f t="shared" si="53"/>
        <v>7.7088395725590534E-3</v>
      </c>
      <c r="K43" s="5">
        <f t="shared" si="53"/>
        <v>4.8214794902669816E-3</v>
      </c>
      <c r="L43" s="5">
        <f t="shared" si="53"/>
        <v>5.2811533666043504E-3</v>
      </c>
      <c r="M43" s="5">
        <f t="shared" si="53"/>
        <v>6.9049308725678521E-2</v>
      </c>
      <c r="N43" s="5">
        <f t="shared" si="53"/>
        <v>8.22335462899524E-3</v>
      </c>
      <c r="O43" s="5">
        <f t="shared" si="53"/>
        <v>1.664248438321031E-2</v>
      </c>
      <c r="P43" s="5">
        <f t="shared" si="53"/>
        <v>1.0265158920633033E-2</v>
      </c>
      <c r="Q43" s="5">
        <f t="shared" si="53"/>
        <v>1.4033536869279753E-2</v>
      </c>
      <c r="S43" s="5">
        <f t="shared" si="41"/>
        <v>-1.8315374507227333</v>
      </c>
      <c r="T43" s="5">
        <f t="shared" si="42"/>
        <v>0.12274020227560049</v>
      </c>
      <c r="U43" s="5">
        <f t="shared" si="43"/>
        <v>-0.10439568173181143</v>
      </c>
      <c r="V43" s="5">
        <f t="shared" si="44"/>
        <v>0.687725915448688</v>
      </c>
      <c r="W43" s="5">
        <f t="shared" si="45"/>
        <v>0.11325076822795407</v>
      </c>
      <c r="X43" s="5">
        <f t="shared" si="46"/>
        <v>-2.8523153104925442E-3</v>
      </c>
      <c r="Y43" s="5">
        <f t="shared" si="47"/>
        <v>0.16985848621352062</v>
      </c>
      <c r="Z43" s="5">
        <f t="shared" si="48"/>
        <v>0.31672164061379604</v>
      </c>
      <c r="AA43" s="5">
        <f t="shared" si="49"/>
        <v>0.24938735500735171</v>
      </c>
      <c r="AB43" s="5">
        <f t="shared" si="50"/>
        <v>0.14803094693254878</v>
      </c>
      <c r="AC43" s="5">
        <f t="shared" si="51"/>
        <v>0.21638881190035958</v>
      </c>
      <c r="AD43" s="5">
        <f t="shared" si="52"/>
        <v>0.21911723853786583</v>
      </c>
      <c r="AE43" s="5">
        <f t="shared" si="52"/>
        <v>7.4767910451582445E-2</v>
      </c>
      <c r="AF43" s="5">
        <f t="shared" si="52"/>
        <v>0.33004990649975596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4.7879694900455703E-2</v>
      </c>
      <c r="M44" s="5">
        <f t="shared" si="53"/>
        <v>0.47712963009083559</v>
      </c>
      <c r="N44" s="5">
        <f t="shared" si="53"/>
        <v>4.6714709751113005E-2</v>
      </c>
      <c r="O44" s="5">
        <f t="shared" si="53"/>
        <v>4.814867903033844E-2</v>
      </c>
      <c r="P44" s="5">
        <f t="shared" si="53"/>
        <v>3.4479255042682747E-2</v>
      </c>
      <c r="Q44" s="5">
        <f t="shared" si="53"/>
        <v>2.9407502909646201E-2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-0.125</v>
      </c>
      <c r="AC44" s="5">
        <f t="shared" si="51"/>
        <v>0</v>
      </c>
      <c r="AD44" s="5">
        <f t="shared" si="52"/>
        <v>-0.37912087912087911</v>
      </c>
      <c r="AE44" s="5">
        <f t="shared" si="52"/>
        <v>0.24778761061946902</v>
      </c>
      <c r="AF44" s="5">
        <f t="shared" si="52"/>
        <v>-0.1702127659574468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</v>
      </c>
      <c r="D49" s="13">
        <f t="shared" ref="D49:Q49" si="57">SUM(D29:D48)</f>
        <v>0.99999999999999989</v>
      </c>
      <c r="E49" s="13">
        <f t="shared" si="57"/>
        <v>0.99999999999999978</v>
      </c>
      <c r="F49" s="13">
        <f t="shared" si="57"/>
        <v>0.99999999999999978</v>
      </c>
      <c r="G49" s="13">
        <f t="shared" si="57"/>
        <v>1</v>
      </c>
      <c r="H49" s="13">
        <f t="shared" si="57"/>
        <v>1.0000000000000002</v>
      </c>
      <c r="I49" s="13">
        <f t="shared" si="57"/>
        <v>1.0000000000000002</v>
      </c>
      <c r="J49" s="13">
        <f t="shared" si="57"/>
        <v>1</v>
      </c>
      <c r="K49" s="13">
        <f t="shared" si="57"/>
        <v>1</v>
      </c>
      <c r="L49" s="13">
        <f t="shared" si="57"/>
        <v>1.0000000000000002</v>
      </c>
      <c r="M49" s="13">
        <f t="shared" si="57"/>
        <v>1.0000000000000002</v>
      </c>
      <c r="N49" s="13">
        <f t="shared" si="57"/>
        <v>1</v>
      </c>
      <c r="O49" s="13">
        <f t="shared" si="57"/>
        <v>1</v>
      </c>
      <c r="P49" s="13">
        <f t="shared" si="57"/>
        <v>1</v>
      </c>
      <c r="Q49" s="13">
        <f t="shared" si="57"/>
        <v>0.99999999999999989</v>
      </c>
      <c r="S49" s="6">
        <f t="shared" si="41"/>
        <v>0.12954551419192867</v>
      </c>
      <c r="T49" s="7">
        <f t="shared" si="42"/>
        <v>-5.4972273472029085E-2</v>
      </c>
      <c r="U49" s="7">
        <f t="shared" si="43"/>
        <v>1.0852632262373099</v>
      </c>
      <c r="V49" s="7">
        <f t="shared" si="44"/>
        <v>0.36931877729257651</v>
      </c>
      <c r="W49" s="7">
        <f t="shared" si="45"/>
        <v>-4.4378296670004723E-2</v>
      </c>
      <c r="X49" s="7">
        <f t="shared" si="46"/>
        <v>-0.43116372084293925</v>
      </c>
      <c r="Y49" s="7">
        <f t="shared" si="47"/>
        <v>6.132236388176885E-2</v>
      </c>
      <c r="Z49" s="7">
        <f t="shared" si="48"/>
        <v>1.1052450621637819</v>
      </c>
      <c r="AA49" s="7">
        <f t="shared" si="49"/>
        <v>0.14064013850824264</v>
      </c>
      <c r="AB49" s="7">
        <f t="shared" si="50"/>
        <v>-0.91219423318999737</v>
      </c>
      <c r="AC49" s="7">
        <f t="shared" si="51"/>
        <v>9.2136914182468548</v>
      </c>
      <c r="AD49" s="7">
        <f t="shared" si="55"/>
        <v>-0.39761196970494611</v>
      </c>
      <c r="AE49" s="7">
        <f t="shared" si="55"/>
        <v>0.74247747195744251</v>
      </c>
      <c r="AF49" s="7">
        <f t="shared" si="55"/>
        <v>-2.7103873401956819E-2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INPUT!B144</f>
        <v>CF_NET_INC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17.873999999999999</v>
      </c>
      <c r="J61">
        <v>-1284.6980000000001</v>
      </c>
      <c r="K61">
        <v>25.419</v>
      </c>
      <c r="L61">
        <v>84.694000000000003</v>
      </c>
      <c r="M61">
        <v>239.95500000000001</v>
      </c>
      <c r="N61">
        <v>219.05799999999999</v>
      </c>
      <c r="O61">
        <v>232.18799999999999</v>
      </c>
      <c r="P61">
        <v>232.56899999999999</v>
      </c>
      <c r="Q61">
        <v>294.09399999999999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30.465</v>
      </c>
      <c r="D63">
        <v>44.710999999999999</v>
      </c>
      <c r="E63">
        <v>63.668999999999997</v>
      </c>
      <c r="F63">
        <v>79.724999999999994</v>
      </c>
      <c r="G63">
        <v>84.84</v>
      </c>
      <c r="H63">
        <v>78.531999999999996</v>
      </c>
      <c r="I63">
        <v>83.322999999999993</v>
      </c>
      <c r="J63">
        <v>89.697999999999993</v>
      </c>
      <c r="K63">
        <v>106.515</v>
      </c>
      <c r="L63">
        <v>144.21799999999999</v>
      </c>
      <c r="M63">
        <v>167.45400000000001</v>
      </c>
      <c r="N63">
        <v>151.68899999999999</v>
      </c>
      <c r="O63">
        <v>135.316</v>
      </c>
      <c r="P63">
        <v>126.19499999999999</v>
      </c>
      <c r="Q63">
        <v>142.79900000000001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-1765.1</v>
      </c>
      <c r="J65">
        <v>-373.4</v>
      </c>
      <c r="K65">
        <v>-29.2</v>
      </c>
      <c r="L65">
        <v>17.100000000000001</v>
      </c>
      <c r="M65">
        <v>119</v>
      </c>
      <c r="N65">
        <v>132.80000000000001</v>
      </c>
      <c r="O65">
        <v>244.9</v>
      </c>
      <c r="P65">
        <v>403.1</v>
      </c>
      <c r="Q65">
        <v>424.4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280.70100000000002</v>
      </c>
      <c r="O67">
        <v>296.38200000000001</v>
      </c>
      <c r="P67">
        <v>251.75700000000001</v>
      </c>
      <c r="Q67">
        <v>87.144999999999996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29.437000000000001</v>
      </c>
      <c r="D69">
        <v>36.518999999999998</v>
      </c>
      <c r="E69">
        <v>36.911000000000001</v>
      </c>
      <c r="F69">
        <v>11.628</v>
      </c>
      <c r="G69">
        <v>24.132999999999999</v>
      </c>
      <c r="H69">
        <v>41.585999999999999</v>
      </c>
      <c r="I69">
        <v>36.853999999999999</v>
      </c>
      <c r="J69">
        <v>55.686</v>
      </c>
      <c r="K69">
        <v>70.635999999999996</v>
      </c>
      <c r="L69">
        <v>83.593999999999994</v>
      </c>
      <c r="M69">
        <v>91.9</v>
      </c>
      <c r="N69">
        <v>25.085999999999999</v>
      </c>
      <c r="O69">
        <v>69.491</v>
      </c>
      <c r="P69">
        <v>22.885000000000002</v>
      </c>
      <c r="Q69">
        <v>1.7349999999999999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-44.345999999999997</v>
      </c>
      <c r="L71">
        <v>-73.884</v>
      </c>
      <c r="M71">
        <v>-139.298</v>
      </c>
      <c r="N71">
        <v>-159.18700000000001</v>
      </c>
      <c r="O71">
        <v>-42.835000000000001</v>
      </c>
      <c r="P71">
        <v>-25.77</v>
      </c>
      <c r="Q71">
        <v>-72.831000000000003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-350.37299999999999</v>
      </c>
      <c r="N73">
        <v>49.527000000000001</v>
      </c>
      <c r="O73">
        <v>35.423000000000002</v>
      </c>
      <c r="P73">
        <v>-235.352</v>
      </c>
      <c r="Q73">
        <v>-10.807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>
        <v>-8.8000000000000007</v>
      </c>
      <c r="K75">
        <v>-9.4809999999999999</v>
      </c>
      <c r="L75">
        <v>-16.782</v>
      </c>
      <c r="M75">
        <v>-35.756</v>
      </c>
      <c r="N75">
        <v>-120.63500000000001</v>
      </c>
      <c r="O75">
        <v>-443.79</v>
      </c>
      <c r="P75">
        <v>-539.21500000000003</v>
      </c>
      <c r="Q75">
        <v>-480.12900000000002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917</v>
      </c>
      <c r="D77">
        <v>1004</v>
      </c>
      <c r="E77">
        <v>1227</v>
      </c>
      <c r="F77">
        <v>1461</v>
      </c>
      <c r="G77">
        <v>1856</v>
      </c>
      <c r="H77">
        <v>2072</v>
      </c>
      <c r="I77">
        <v>2459</v>
      </c>
      <c r="J77">
        <v>2394</v>
      </c>
      <c r="K77">
        <v>2624</v>
      </c>
      <c r="L77">
        <v>2526</v>
      </c>
      <c r="M77">
        <v>-332</v>
      </c>
      <c r="N77">
        <v>2357</v>
      </c>
      <c r="O77">
        <v>2533</v>
      </c>
      <c r="P77">
        <v>2965</v>
      </c>
      <c r="Q77">
        <v>2955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3.0169999999999999</v>
      </c>
      <c r="F79">
        <v>2.0219999999999998</v>
      </c>
      <c r="G79">
        <v>11.867000000000001</v>
      </c>
      <c r="H79">
        <v>40.555999999999997</v>
      </c>
      <c r="I79">
        <v>28.722999999999999</v>
      </c>
      <c r="J79">
        <v>22.356000000000002</v>
      </c>
      <c r="K79">
        <v>27.170999999999999</v>
      </c>
      <c r="L79">
        <v>34.865000000000002</v>
      </c>
      <c r="M79">
        <v>38.075000000000003</v>
      </c>
      <c r="N79">
        <v>39.33</v>
      </c>
      <c r="O79">
        <v>40.03</v>
      </c>
      <c r="P79">
        <v>39.369</v>
      </c>
      <c r="Q79">
        <v>46.584000000000003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-303</v>
      </c>
      <c r="F81">
        <v>240</v>
      </c>
      <c r="G81">
        <v>168</v>
      </c>
      <c r="H81">
        <v>302</v>
      </c>
      <c r="I81">
        <v>319</v>
      </c>
      <c r="J81">
        <v>290</v>
      </c>
      <c r="K81">
        <v>327</v>
      </c>
      <c r="L81">
        <v>480</v>
      </c>
      <c r="M81">
        <v>144</v>
      </c>
      <c r="N81">
        <v>75</v>
      </c>
      <c r="O81">
        <v>-1262</v>
      </c>
      <c r="P81">
        <v>203</v>
      </c>
      <c r="Q81">
        <v>-61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409</v>
      </c>
      <c r="G83">
        <v>927</v>
      </c>
      <c r="H83">
        <v>391</v>
      </c>
      <c r="I83">
        <v>416</v>
      </c>
      <c r="J83">
        <v>452</v>
      </c>
      <c r="K83">
        <v>497</v>
      </c>
      <c r="L83">
        <v>619</v>
      </c>
      <c r="M83">
        <v>59</v>
      </c>
      <c r="N83">
        <v>521</v>
      </c>
      <c r="O83">
        <v>164</v>
      </c>
      <c r="P83">
        <v>254</v>
      </c>
      <c r="Q83">
        <v>244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19.151</v>
      </c>
      <c r="D85">
        <v>35.159999999999997</v>
      </c>
      <c r="E85">
        <v>24.707000000000001</v>
      </c>
      <c r="F85">
        <v>44.192999999999998</v>
      </c>
      <c r="G85">
        <v>50.701000000000001</v>
      </c>
      <c r="H85">
        <v>67.206999999999994</v>
      </c>
      <c r="I85">
        <v>90.292000000000002</v>
      </c>
      <c r="J85">
        <v>111.764</v>
      </c>
      <c r="K85">
        <v>125.096</v>
      </c>
      <c r="L85">
        <v>133.30600000000001</v>
      </c>
      <c r="M85">
        <v>95.019000000000005</v>
      </c>
      <c r="N85">
        <v>-6.149</v>
      </c>
      <c r="O85">
        <v>47.293999999999997</v>
      </c>
      <c r="P85">
        <v>51.127000000000002</v>
      </c>
      <c r="Q85">
        <v>56.390999999999998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40.345999999999997</v>
      </c>
      <c r="D87">
        <v>35.345999999999997</v>
      </c>
      <c r="E87">
        <v>38.774000000000001</v>
      </c>
      <c r="F87">
        <v>36.069000000000003</v>
      </c>
      <c r="G87">
        <v>2.46</v>
      </c>
      <c r="H87">
        <v>-8.2550000000000008</v>
      </c>
      <c r="I87">
        <v>6.6769999999999996</v>
      </c>
      <c r="J87">
        <v>46.54</v>
      </c>
      <c r="K87">
        <v>70.409000000000006</v>
      </c>
      <c r="L87">
        <v>81.168000000000006</v>
      </c>
      <c r="M87">
        <v>76.132999999999996</v>
      </c>
      <c r="N87">
        <v>116.73099999999999</v>
      </c>
      <c r="O87">
        <v>145.44</v>
      </c>
      <c r="P87">
        <v>157.77199999999999</v>
      </c>
      <c r="Q87">
        <v>178.36199999999999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-7.61</v>
      </c>
      <c r="D89">
        <v>6.3280000000000003</v>
      </c>
      <c r="E89">
        <v>7.1047000000000002</v>
      </c>
      <c r="F89">
        <v>6.3629999999999995</v>
      </c>
      <c r="G89">
        <v>10.739000000000001</v>
      </c>
      <c r="H89">
        <v>11.9552</v>
      </c>
      <c r="I89">
        <v>11.921099999999999</v>
      </c>
      <c r="J89">
        <v>13.946</v>
      </c>
      <c r="K89">
        <v>18.363</v>
      </c>
      <c r="L89">
        <v>22.942499999999999</v>
      </c>
      <c r="M89">
        <v>26.338699999999999</v>
      </c>
      <c r="N89">
        <v>32.0381</v>
      </c>
      <c r="O89">
        <v>39.058199999999999</v>
      </c>
      <c r="P89">
        <v>41.978499999999997</v>
      </c>
      <c r="Q89">
        <v>55.833500000000001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208</v>
      </c>
      <c r="M91">
        <v>182</v>
      </c>
      <c r="N91">
        <v>182</v>
      </c>
      <c r="O91">
        <v>113</v>
      </c>
      <c r="P91">
        <v>141</v>
      </c>
      <c r="Q91">
        <v>117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7" x14ac:dyDescent="0.35">
      <c r="A97">
        <v>19</v>
      </c>
      <c r="B97">
        <f>INPUT!B97</f>
        <v>0</v>
      </c>
      <c r="C97" s="1"/>
    </row>
    <row r="98" spans="1:17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 spans="1:17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10.26953125" bestFit="1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CF_FREE_CASH_FLOW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124.262</v>
      </c>
      <c r="J5" s="2">
        <f t="shared" si="3"/>
        <v>-52.356000000000002</v>
      </c>
      <c r="K5" s="2">
        <f t="shared" si="3"/>
        <v>221.21299999999999</v>
      </c>
      <c r="L5" s="2">
        <f t="shared" si="3"/>
        <v>207.55500000000001</v>
      </c>
      <c r="M5" s="2">
        <f t="shared" si="3"/>
        <v>283.12099999999998</v>
      </c>
      <c r="N5" s="2">
        <f t="shared" si="3"/>
        <v>431.541</v>
      </c>
      <c r="O5" s="2">
        <f t="shared" si="3"/>
        <v>311.81299999999999</v>
      </c>
      <c r="P5" s="2">
        <f t="shared" si="3"/>
        <v>273.91699999999997</v>
      </c>
      <c r="Q5" s="2">
        <f t="shared" si="3"/>
        <v>182.59899999999999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124.262</v>
      </c>
      <c r="Y5" s="2">
        <f t="shared" ref="Y5:Y25" si="10">J5-I5</f>
        <v>-176.61799999999999</v>
      </c>
      <c r="Z5" s="2">
        <f t="shared" ref="Z5:Z25" si="11">K5-J5</f>
        <v>273.56900000000002</v>
      </c>
      <c r="AA5" s="2">
        <f t="shared" ref="AA5:AA25" si="12">L5-K5</f>
        <v>-13.657999999999987</v>
      </c>
      <c r="AB5" s="2">
        <f t="shared" ref="AB5:AB25" si="13">M5-L5</f>
        <v>75.565999999999974</v>
      </c>
      <c r="AC5" s="2">
        <f t="shared" ref="AC5:AC25" si="14">N5-M5</f>
        <v>148.42000000000002</v>
      </c>
      <c r="AD5" s="2">
        <f t="shared" ref="AD5:AF20" si="15">O5-N5</f>
        <v>-119.72800000000001</v>
      </c>
      <c r="AE5" s="2">
        <f t="shared" si="15"/>
        <v>-37.896000000000015</v>
      </c>
      <c r="AF5" s="2">
        <f t="shared" si="15"/>
        <v>-91.317999999999984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32.857999999999997</v>
      </c>
      <c r="D6" s="2">
        <f t="shared" ref="D6:Q6" si="16">IF(D63="#N/A N/A",0,D63)</f>
        <v>63.716000000000001</v>
      </c>
      <c r="E6" s="2">
        <f t="shared" si="16"/>
        <v>67.111999999999995</v>
      </c>
      <c r="F6" s="2">
        <f t="shared" si="16"/>
        <v>117.76300000000001</v>
      </c>
      <c r="G6" s="2">
        <f t="shared" si="16"/>
        <v>97.566000000000003</v>
      </c>
      <c r="H6" s="2">
        <f t="shared" si="16"/>
        <v>160.13300000000001</v>
      </c>
      <c r="I6" s="2">
        <f t="shared" si="16"/>
        <v>146.49700000000001</v>
      </c>
      <c r="J6" s="2">
        <f t="shared" si="16"/>
        <v>138.54900000000001</v>
      </c>
      <c r="K6" s="2">
        <f t="shared" si="16"/>
        <v>186.84100000000001</v>
      </c>
      <c r="L6" s="2">
        <f t="shared" si="16"/>
        <v>211.57599999999999</v>
      </c>
      <c r="M6" s="2">
        <f t="shared" si="16"/>
        <v>252.93899999999999</v>
      </c>
      <c r="N6" s="2">
        <f t="shared" si="16"/>
        <v>233.892</v>
      </c>
      <c r="O6" s="2">
        <f t="shared" si="16"/>
        <v>183.364</v>
      </c>
      <c r="P6" s="2">
        <f t="shared" si="16"/>
        <v>209.41800000000001</v>
      </c>
      <c r="Q6" s="2">
        <f t="shared" si="16"/>
        <v>221.74199999999999</v>
      </c>
      <c r="S6" s="2">
        <f t="shared" si="4"/>
        <v>30.858000000000004</v>
      </c>
      <c r="T6" s="2">
        <f t="shared" si="5"/>
        <v>3.3959999999999937</v>
      </c>
      <c r="U6" s="2">
        <f t="shared" si="6"/>
        <v>50.65100000000001</v>
      </c>
      <c r="V6" s="2">
        <f t="shared" si="7"/>
        <v>-20.197000000000003</v>
      </c>
      <c r="W6" s="2">
        <f t="shared" si="8"/>
        <v>62.567000000000007</v>
      </c>
      <c r="X6" s="2">
        <f t="shared" si="9"/>
        <v>-13.635999999999996</v>
      </c>
      <c r="Y6" s="2">
        <f t="shared" si="10"/>
        <v>-7.9480000000000075</v>
      </c>
      <c r="Z6" s="2">
        <f t="shared" si="11"/>
        <v>48.292000000000002</v>
      </c>
      <c r="AA6" s="2">
        <f t="shared" si="12"/>
        <v>24.734999999999985</v>
      </c>
      <c r="AB6" s="2">
        <f t="shared" si="13"/>
        <v>41.363</v>
      </c>
      <c r="AC6" s="2">
        <f t="shared" si="14"/>
        <v>-19.046999999999997</v>
      </c>
      <c r="AD6" s="2">
        <f t="shared" si="15"/>
        <v>-50.527999999999992</v>
      </c>
      <c r="AE6" s="2">
        <f t="shared" si="15"/>
        <v>26.054000000000002</v>
      </c>
      <c r="AF6" s="2">
        <f t="shared" si="15"/>
        <v>12.323999999999984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133.1</v>
      </c>
      <c r="J7" s="2">
        <f t="shared" si="17"/>
        <v>82.9</v>
      </c>
      <c r="K7" s="2">
        <f t="shared" si="17"/>
        <v>385.4</v>
      </c>
      <c r="L7" s="2">
        <f t="shared" si="17"/>
        <v>169</v>
      </c>
      <c r="M7" s="2">
        <f t="shared" si="17"/>
        <v>276</v>
      </c>
      <c r="N7" s="2">
        <f t="shared" si="17"/>
        <v>319.2</v>
      </c>
      <c r="O7" s="2">
        <f t="shared" si="17"/>
        <v>380</v>
      </c>
      <c r="P7" s="2">
        <f t="shared" si="17"/>
        <v>187.4</v>
      </c>
      <c r="Q7" s="2">
        <f t="shared" si="17"/>
        <v>540.5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133.1</v>
      </c>
      <c r="Y7" s="2">
        <f t="shared" si="10"/>
        <v>-50.199999999999989</v>
      </c>
      <c r="Z7" s="2">
        <f t="shared" si="11"/>
        <v>302.5</v>
      </c>
      <c r="AA7" s="2">
        <f t="shared" si="12"/>
        <v>-216.39999999999998</v>
      </c>
      <c r="AB7" s="2">
        <f t="shared" si="13"/>
        <v>107</v>
      </c>
      <c r="AC7" s="2">
        <f t="shared" si="14"/>
        <v>43.199999999999989</v>
      </c>
      <c r="AD7" s="2">
        <f t="shared" si="15"/>
        <v>60.800000000000011</v>
      </c>
      <c r="AE7" s="2">
        <f t="shared" si="15"/>
        <v>-192.6</v>
      </c>
      <c r="AF7" s="2">
        <f t="shared" si="15"/>
        <v>353.1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490.226</v>
      </c>
      <c r="O8" s="2">
        <f t="shared" si="18"/>
        <v>498.03699999999998</v>
      </c>
      <c r="P8" s="2">
        <f t="shared" si="18"/>
        <v>416.755</v>
      </c>
      <c r="Q8" s="2">
        <f t="shared" si="18"/>
        <v>414.096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490.226</v>
      </c>
      <c r="AD8" s="2">
        <f t="shared" si="15"/>
        <v>7.8109999999999786</v>
      </c>
      <c r="AE8" s="2">
        <f t="shared" si="15"/>
        <v>-81.281999999999982</v>
      </c>
      <c r="AF8" s="2">
        <f t="shared" si="15"/>
        <v>-2.6589999999999918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4.4740000000000002</v>
      </c>
      <c r="D9" s="2">
        <f t="shared" ref="D9:Q9" si="19">IF(D69="#N/A N/A",0,D69)</f>
        <v>-34.301000000000002</v>
      </c>
      <c r="E9" s="2">
        <f t="shared" si="19"/>
        <v>-35.136000000000003</v>
      </c>
      <c r="F9" s="2">
        <f t="shared" si="19"/>
        <v>46.402000000000001</v>
      </c>
      <c r="G9" s="2">
        <f t="shared" si="19"/>
        <v>21.565000000000001</v>
      </c>
      <c r="H9" s="2">
        <f t="shared" si="19"/>
        <v>63.058</v>
      </c>
      <c r="I9" s="2">
        <f t="shared" si="19"/>
        <v>84.555000000000007</v>
      </c>
      <c r="J9" s="2">
        <f t="shared" si="19"/>
        <v>170.70099999999999</v>
      </c>
      <c r="K9" s="2">
        <f t="shared" si="19"/>
        <v>104.845</v>
      </c>
      <c r="L9" s="2">
        <f t="shared" si="19"/>
        <v>120.366</v>
      </c>
      <c r="M9" s="2">
        <f t="shared" si="19"/>
        <v>-68.903000000000006</v>
      </c>
      <c r="N9" s="2">
        <f t="shared" si="19"/>
        <v>-22.327999999999999</v>
      </c>
      <c r="O9" s="2">
        <f t="shared" si="19"/>
        <v>98.19</v>
      </c>
      <c r="P9" s="2">
        <f t="shared" si="19"/>
        <v>67.486999999999995</v>
      </c>
      <c r="Q9" s="2">
        <f t="shared" si="19"/>
        <v>12.509</v>
      </c>
      <c r="S9" s="2">
        <f t="shared" si="4"/>
        <v>-38.775000000000006</v>
      </c>
      <c r="T9" s="2">
        <f t="shared" si="5"/>
        <v>-0.83500000000000085</v>
      </c>
      <c r="U9" s="2">
        <f t="shared" si="6"/>
        <v>81.538000000000011</v>
      </c>
      <c r="V9" s="2">
        <f t="shared" si="7"/>
        <v>-24.837</v>
      </c>
      <c r="W9" s="2">
        <f t="shared" si="8"/>
        <v>41.492999999999995</v>
      </c>
      <c r="X9" s="2">
        <f t="shared" si="9"/>
        <v>21.497000000000007</v>
      </c>
      <c r="Y9" s="2">
        <f t="shared" si="10"/>
        <v>86.145999999999987</v>
      </c>
      <c r="Z9" s="2">
        <f t="shared" si="11"/>
        <v>-65.855999999999995</v>
      </c>
      <c r="AA9" s="2">
        <f t="shared" si="12"/>
        <v>15.521000000000001</v>
      </c>
      <c r="AB9" s="2">
        <f t="shared" si="13"/>
        <v>-189.26900000000001</v>
      </c>
      <c r="AC9" s="2">
        <f t="shared" si="14"/>
        <v>46.575000000000003</v>
      </c>
      <c r="AD9" s="2">
        <f t="shared" si="15"/>
        <v>120.518</v>
      </c>
      <c r="AE9" s="2">
        <f t="shared" si="15"/>
        <v>-30.703000000000003</v>
      </c>
      <c r="AF9" s="2">
        <f t="shared" si="15"/>
        <v>-54.977999999999994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13.958</v>
      </c>
      <c r="L10" s="2">
        <f t="shared" si="20"/>
        <v>40.587000000000003</v>
      </c>
      <c r="M10" s="2">
        <f t="shared" si="20"/>
        <v>27.155000000000001</v>
      </c>
      <c r="N10" s="2">
        <f t="shared" si="20"/>
        <v>-0.90700000000000003</v>
      </c>
      <c r="O10" s="2">
        <f t="shared" si="20"/>
        <v>118.989</v>
      </c>
      <c r="P10" s="2">
        <f t="shared" si="20"/>
        <v>145.98500000000001</v>
      </c>
      <c r="Q10" s="2">
        <f t="shared" si="20"/>
        <v>117.702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13.958</v>
      </c>
      <c r="AA10" s="2">
        <f t="shared" si="12"/>
        <v>26.629000000000005</v>
      </c>
      <c r="AB10" s="2">
        <f t="shared" si="13"/>
        <v>-13.432000000000002</v>
      </c>
      <c r="AC10" s="2">
        <f t="shared" si="14"/>
        <v>-28.062000000000001</v>
      </c>
      <c r="AD10" s="2">
        <f t="shared" si="15"/>
        <v>119.896</v>
      </c>
      <c r="AE10" s="2">
        <f t="shared" si="15"/>
        <v>26.996000000000009</v>
      </c>
      <c r="AF10" s="2">
        <f t="shared" si="15"/>
        <v>-28.283000000000015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57.771999999999998</v>
      </c>
      <c r="N11" s="2">
        <f t="shared" si="21"/>
        <v>147.50399999999999</v>
      </c>
      <c r="O11" s="2">
        <f t="shared" si="21"/>
        <v>96.923000000000002</v>
      </c>
      <c r="P11" s="2">
        <f t="shared" si="21"/>
        <v>28.808</v>
      </c>
      <c r="Q11" s="2">
        <f t="shared" si="21"/>
        <v>72.959000000000003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57.771999999999998</v>
      </c>
      <c r="AC11" s="2">
        <f t="shared" si="14"/>
        <v>89.731999999999999</v>
      </c>
      <c r="AD11" s="2">
        <f t="shared" si="15"/>
        <v>-50.580999999999989</v>
      </c>
      <c r="AE11" s="2">
        <f t="shared" si="15"/>
        <v>-68.115000000000009</v>
      </c>
      <c r="AF11" s="2">
        <f t="shared" si="15"/>
        <v>44.151000000000003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-8.2590000000000003</v>
      </c>
      <c r="L12" s="2">
        <f t="shared" si="22"/>
        <v>-0.106</v>
      </c>
      <c r="M12" s="2">
        <f t="shared" si="22"/>
        <v>2.6520000000000001</v>
      </c>
      <c r="N12" s="2">
        <f t="shared" si="22"/>
        <v>-127.322</v>
      </c>
      <c r="O12" s="2">
        <f t="shared" si="22"/>
        <v>-198.98500000000001</v>
      </c>
      <c r="P12" s="2">
        <f t="shared" si="22"/>
        <v>-17.533999999999999</v>
      </c>
      <c r="Q12" s="2">
        <f t="shared" si="22"/>
        <v>-50.899000000000001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-8.2590000000000003</v>
      </c>
      <c r="AA12" s="2">
        <f t="shared" si="12"/>
        <v>8.1530000000000005</v>
      </c>
      <c r="AB12" s="2">
        <f t="shared" si="13"/>
        <v>2.758</v>
      </c>
      <c r="AC12" s="2">
        <f t="shared" si="14"/>
        <v>-129.97399999999999</v>
      </c>
      <c r="AD12" s="2">
        <f t="shared" si="15"/>
        <v>-71.663000000000011</v>
      </c>
      <c r="AE12" s="2">
        <f t="shared" si="15"/>
        <v>181.45100000000002</v>
      </c>
      <c r="AF12" s="2">
        <f t="shared" si="15"/>
        <v>-33.365000000000002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727</v>
      </c>
      <c r="D13" s="2">
        <f t="shared" ref="D13:Q13" si="23">IF(D77="#N/A N/A",0,D77)</f>
        <v>1506</v>
      </c>
      <c r="E13" s="2">
        <f t="shared" si="23"/>
        <v>1536</v>
      </c>
      <c r="F13" s="2">
        <f t="shared" si="23"/>
        <v>1794</v>
      </c>
      <c r="G13" s="2">
        <f t="shared" si="23"/>
        <v>1794</v>
      </c>
      <c r="H13" s="2">
        <f t="shared" si="23"/>
        <v>2451</v>
      </c>
      <c r="I13" s="2">
        <f t="shared" si="23"/>
        <v>2620</v>
      </c>
      <c r="J13" s="2">
        <f t="shared" si="23"/>
        <v>2470</v>
      </c>
      <c r="K13" s="2">
        <f t="shared" si="23"/>
        <v>2614</v>
      </c>
      <c r="L13" s="2">
        <f t="shared" si="23"/>
        <v>2780</v>
      </c>
      <c r="M13" s="2">
        <f t="shared" si="23"/>
        <v>2235</v>
      </c>
      <c r="N13" s="2">
        <f t="shared" si="23"/>
        <v>2675</v>
      </c>
      <c r="O13" s="2">
        <f t="shared" si="23"/>
        <v>3207</v>
      </c>
      <c r="P13" s="2">
        <f t="shared" si="23"/>
        <v>2038</v>
      </c>
      <c r="Q13" s="2">
        <f t="shared" si="23"/>
        <v>1806</v>
      </c>
      <c r="S13" s="2">
        <f t="shared" si="4"/>
        <v>779</v>
      </c>
      <c r="T13" s="2">
        <f t="shared" si="5"/>
        <v>30</v>
      </c>
      <c r="U13" s="2">
        <f t="shared" si="6"/>
        <v>258</v>
      </c>
      <c r="V13" s="2">
        <f t="shared" si="7"/>
        <v>0</v>
      </c>
      <c r="W13" s="2">
        <f t="shared" si="8"/>
        <v>657</v>
      </c>
      <c r="X13" s="2">
        <f t="shared" si="9"/>
        <v>169</v>
      </c>
      <c r="Y13" s="2">
        <f t="shared" si="10"/>
        <v>-150</v>
      </c>
      <c r="Z13" s="2">
        <f t="shared" si="11"/>
        <v>144</v>
      </c>
      <c r="AA13" s="2">
        <f t="shared" si="12"/>
        <v>166</v>
      </c>
      <c r="AB13" s="2">
        <f t="shared" si="13"/>
        <v>-545</v>
      </c>
      <c r="AC13" s="2">
        <f t="shared" si="14"/>
        <v>440</v>
      </c>
      <c r="AD13" s="2">
        <f t="shared" si="15"/>
        <v>532</v>
      </c>
      <c r="AE13" s="2">
        <f t="shared" si="15"/>
        <v>-1169</v>
      </c>
      <c r="AF13" s="2">
        <f t="shared" si="15"/>
        <v>-232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2.1139999999999999</v>
      </c>
      <c r="F14" s="2">
        <f t="shared" si="24"/>
        <v>0.86599999999999999</v>
      </c>
      <c r="G14" s="2">
        <f t="shared" si="24"/>
        <v>15.848000000000001</v>
      </c>
      <c r="H14" s="2">
        <f t="shared" si="24"/>
        <v>41.801000000000002</v>
      </c>
      <c r="I14" s="2">
        <f t="shared" si="24"/>
        <v>14.705</v>
      </c>
      <c r="J14" s="2">
        <f t="shared" si="24"/>
        <v>40.485999999999997</v>
      </c>
      <c r="K14" s="2">
        <f t="shared" si="24"/>
        <v>60.895000000000003</v>
      </c>
      <c r="L14" s="2">
        <f t="shared" si="24"/>
        <v>49.314999999999998</v>
      </c>
      <c r="M14" s="2">
        <f t="shared" si="24"/>
        <v>73.680000000000007</v>
      </c>
      <c r="N14" s="2">
        <f t="shared" si="24"/>
        <v>66.652000000000001</v>
      </c>
      <c r="O14" s="2">
        <f t="shared" si="24"/>
        <v>68.525000000000006</v>
      </c>
      <c r="P14" s="2">
        <f t="shared" si="24"/>
        <v>63.637</v>
      </c>
      <c r="Q14" s="2">
        <f t="shared" si="24"/>
        <v>65.772000000000006</v>
      </c>
      <c r="S14" s="2">
        <f t="shared" si="4"/>
        <v>0</v>
      </c>
      <c r="T14" s="2">
        <f t="shared" si="5"/>
        <v>2.1139999999999999</v>
      </c>
      <c r="U14" s="2">
        <f t="shared" si="6"/>
        <v>-1.2479999999999998</v>
      </c>
      <c r="V14" s="2">
        <f t="shared" si="7"/>
        <v>14.982000000000001</v>
      </c>
      <c r="W14" s="2">
        <f t="shared" si="8"/>
        <v>25.953000000000003</v>
      </c>
      <c r="X14" s="2">
        <f t="shared" si="9"/>
        <v>-27.096000000000004</v>
      </c>
      <c r="Y14" s="2">
        <f t="shared" si="10"/>
        <v>25.780999999999999</v>
      </c>
      <c r="Z14" s="2">
        <f t="shared" si="11"/>
        <v>20.409000000000006</v>
      </c>
      <c r="AA14" s="2">
        <f t="shared" si="12"/>
        <v>-11.580000000000005</v>
      </c>
      <c r="AB14" s="2">
        <f t="shared" si="13"/>
        <v>24.365000000000009</v>
      </c>
      <c r="AC14" s="2">
        <f t="shared" si="14"/>
        <v>-7.0280000000000058</v>
      </c>
      <c r="AD14" s="2">
        <f t="shared" si="15"/>
        <v>1.8730000000000047</v>
      </c>
      <c r="AE14" s="2">
        <f t="shared" si="15"/>
        <v>-4.8880000000000052</v>
      </c>
      <c r="AF14" s="2">
        <f t="shared" si="15"/>
        <v>2.1350000000000051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-135</v>
      </c>
      <c r="F15" s="2">
        <f t="shared" si="25"/>
        <v>451</v>
      </c>
      <c r="G15" s="2">
        <f t="shared" si="25"/>
        <v>874</v>
      </c>
      <c r="H15" s="2">
        <f t="shared" si="25"/>
        <v>205</v>
      </c>
      <c r="I15" s="2">
        <f t="shared" si="25"/>
        <v>87</v>
      </c>
      <c r="J15" s="2">
        <f t="shared" si="25"/>
        <v>-77</v>
      </c>
      <c r="K15" s="2">
        <f t="shared" si="25"/>
        <v>483</v>
      </c>
      <c r="L15" s="2">
        <f t="shared" si="25"/>
        <v>567</v>
      </c>
      <c r="M15" s="2">
        <f t="shared" si="25"/>
        <v>67</v>
      </c>
      <c r="N15" s="2">
        <f t="shared" si="25"/>
        <v>219</v>
      </c>
      <c r="O15" s="2">
        <f t="shared" si="25"/>
        <v>117</v>
      </c>
      <c r="P15" s="2">
        <f t="shared" si="25"/>
        <v>37</v>
      </c>
      <c r="Q15" s="2">
        <f t="shared" si="25"/>
        <v>50</v>
      </c>
      <c r="S15" s="2">
        <f t="shared" si="4"/>
        <v>0</v>
      </c>
      <c r="T15" s="2">
        <f t="shared" si="5"/>
        <v>-135</v>
      </c>
      <c r="U15" s="2">
        <f t="shared" si="6"/>
        <v>586</v>
      </c>
      <c r="V15" s="2">
        <f t="shared" si="7"/>
        <v>423</v>
      </c>
      <c r="W15" s="2">
        <f t="shared" si="8"/>
        <v>-669</v>
      </c>
      <c r="X15" s="2">
        <f t="shared" si="9"/>
        <v>-118</v>
      </c>
      <c r="Y15" s="2">
        <f t="shared" si="10"/>
        <v>-164</v>
      </c>
      <c r="Z15" s="2">
        <f t="shared" si="11"/>
        <v>560</v>
      </c>
      <c r="AA15" s="2">
        <f t="shared" si="12"/>
        <v>84</v>
      </c>
      <c r="AB15" s="2">
        <f t="shared" si="13"/>
        <v>-500</v>
      </c>
      <c r="AC15" s="2">
        <f t="shared" si="14"/>
        <v>152</v>
      </c>
      <c r="AD15" s="2">
        <f t="shared" si="15"/>
        <v>-102</v>
      </c>
      <c r="AE15" s="2">
        <f t="shared" si="15"/>
        <v>-80</v>
      </c>
      <c r="AF15" s="2">
        <f t="shared" si="15"/>
        <v>13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725</v>
      </c>
      <c r="G16" s="2">
        <f t="shared" si="26"/>
        <v>222</v>
      </c>
      <c r="H16" s="2">
        <f t="shared" si="26"/>
        <v>642</v>
      </c>
      <c r="I16" s="2">
        <f t="shared" si="26"/>
        <v>281</v>
      </c>
      <c r="J16" s="2">
        <f t="shared" si="26"/>
        <v>483</v>
      </c>
      <c r="K16" s="2">
        <f t="shared" si="26"/>
        <v>565</v>
      </c>
      <c r="L16" s="2">
        <f t="shared" si="26"/>
        <v>641</v>
      </c>
      <c r="M16" s="2">
        <f t="shared" si="26"/>
        <v>645</v>
      </c>
      <c r="N16" s="2">
        <f t="shared" si="26"/>
        <v>305</v>
      </c>
      <c r="O16" s="2">
        <f t="shared" si="26"/>
        <v>256</v>
      </c>
      <c r="P16" s="2">
        <f t="shared" si="26"/>
        <v>383</v>
      </c>
      <c r="Q16" s="2">
        <f t="shared" si="26"/>
        <v>417</v>
      </c>
      <c r="S16" s="2">
        <f t="shared" si="4"/>
        <v>0</v>
      </c>
      <c r="T16" s="2">
        <f t="shared" si="5"/>
        <v>0</v>
      </c>
      <c r="U16" s="2">
        <f t="shared" si="6"/>
        <v>725</v>
      </c>
      <c r="V16" s="2">
        <f t="shared" si="7"/>
        <v>-503</v>
      </c>
      <c r="W16" s="2">
        <f t="shared" si="8"/>
        <v>420</v>
      </c>
      <c r="X16" s="2">
        <f t="shared" si="9"/>
        <v>-361</v>
      </c>
      <c r="Y16" s="2">
        <f t="shared" si="10"/>
        <v>202</v>
      </c>
      <c r="Z16" s="2">
        <f t="shared" si="11"/>
        <v>82</v>
      </c>
      <c r="AA16" s="2">
        <f t="shared" si="12"/>
        <v>76</v>
      </c>
      <c r="AB16" s="2">
        <f t="shared" si="13"/>
        <v>4</v>
      </c>
      <c r="AC16" s="2">
        <f t="shared" si="14"/>
        <v>-340</v>
      </c>
      <c r="AD16" s="2">
        <f t="shared" si="15"/>
        <v>-49</v>
      </c>
      <c r="AE16" s="2">
        <f t="shared" si="15"/>
        <v>127</v>
      </c>
      <c r="AF16" s="2">
        <f t="shared" si="15"/>
        <v>34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4.649</v>
      </c>
      <c r="D17" s="2">
        <f t="shared" ref="D17:Q17" si="27">IF(D85="#N/A N/A",0,D85)</f>
        <v>-2.3479999999999999</v>
      </c>
      <c r="E17" s="2">
        <f t="shared" si="27"/>
        <v>22.835999999999999</v>
      </c>
      <c r="F17" s="2">
        <f t="shared" si="27"/>
        <v>55.872999999999998</v>
      </c>
      <c r="G17" s="2">
        <f t="shared" si="27"/>
        <v>79.195999999999998</v>
      </c>
      <c r="H17" s="2">
        <f t="shared" si="27"/>
        <v>60.603000000000002</v>
      </c>
      <c r="I17" s="2">
        <f t="shared" si="27"/>
        <v>122.21599999999999</v>
      </c>
      <c r="J17" s="2">
        <f t="shared" si="27"/>
        <v>128.226</v>
      </c>
      <c r="K17" s="2">
        <f t="shared" si="27"/>
        <v>161.18799999999999</v>
      </c>
      <c r="L17" s="2">
        <f t="shared" si="27"/>
        <v>166.89500000000001</v>
      </c>
      <c r="M17" s="2">
        <f t="shared" si="27"/>
        <v>114.54</v>
      </c>
      <c r="N17" s="2">
        <f t="shared" si="27"/>
        <v>177.19200000000001</v>
      </c>
      <c r="O17" s="2">
        <f t="shared" si="27"/>
        <v>122.842</v>
      </c>
      <c r="P17" s="2">
        <f t="shared" si="27"/>
        <v>148.68100000000001</v>
      </c>
      <c r="Q17" s="2">
        <f t="shared" si="27"/>
        <v>88.102000000000004</v>
      </c>
      <c r="S17" s="2">
        <f t="shared" si="4"/>
        <v>-6.9969999999999999</v>
      </c>
      <c r="T17" s="2">
        <f t="shared" si="5"/>
        <v>25.183999999999997</v>
      </c>
      <c r="U17" s="2">
        <f t="shared" si="6"/>
        <v>33.036999999999999</v>
      </c>
      <c r="V17" s="2">
        <f t="shared" si="7"/>
        <v>23.323</v>
      </c>
      <c r="W17" s="2">
        <f t="shared" si="8"/>
        <v>-18.592999999999996</v>
      </c>
      <c r="X17" s="2">
        <f t="shared" si="9"/>
        <v>61.612999999999992</v>
      </c>
      <c r="Y17" s="2">
        <f t="shared" si="10"/>
        <v>6.0100000000000051</v>
      </c>
      <c r="Z17" s="2">
        <f t="shared" si="11"/>
        <v>32.961999999999989</v>
      </c>
      <c r="AA17" s="2">
        <f t="shared" si="12"/>
        <v>5.7070000000000221</v>
      </c>
      <c r="AB17" s="2">
        <f t="shared" si="13"/>
        <v>-52.355000000000004</v>
      </c>
      <c r="AC17" s="2">
        <f t="shared" si="14"/>
        <v>62.652000000000001</v>
      </c>
      <c r="AD17" s="2">
        <f t="shared" si="15"/>
        <v>-54.350000000000009</v>
      </c>
      <c r="AE17" s="2">
        <f t="shared" si="15"/>
        <v>25.839000000000013</v>
      </c>
      <c r="AF17" s="2">
        <f t="shared" si="15"/>
        <v>-60.579000000000008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50.514000000000003</v>
      </c>
      <c r="D18" s="2">
        <f t="shared" ref="D18:Q18" si="28">IF(D87="#N/A N/A",0,D87)</f>
        <v>48.222000000000001</v>
      </c>
      <c r="E18" s="2">
        <f t="shared" si="28"/>
        <v>40.597000000000001</v>
      </c>
      <c r="F18" s="2">
        <f t="shared" si="28"/>
        <v>60.756999999999998</v>
      </c>
      <c r="G18" s="2">
        <f t="shared" si="28"/>
        <v>4.2290000000000001</v>
      </c>
      <c r="H18" s="2">
        <f t="shared" si="28"/>
        <v>37.771999999999998</v>
      </c>
      <c r="I18" s="2">
        <f t="shared" si="28"/>
        <v>45.17</v>
      </c>
      <c r="J18" s="2">
        <f t="shared" si="28"/>
        <v>10.939</v>
      </c>
      <c r="K18" s="2">
        <f t="shared" si="28"/>
        <v>124.505</v>
      </c>
      <c r="L18" s="2">
        <f t="shared" si="28"/>
        <v>78.353999999999999</v>
      </c>
      <c r="M18" s="2">
        <f t="shared" si="28"/>
        <v>96.790999999999997</v>
      </c>
      <c r="N18" s="2">
        <f t="shared" si="28"/>
        <v>77.358000000000004</v>
      </c>
      <c r="O18" s="2">
        <f t="shared" si="28"/>
        <v>177.33799999999999</v>
      </c>
      <c r="P18" s="2">
        <f t="shared" si="28"/>
        <v>101.068</v>
      </c>
      <c r="Q18" s="2">
        <f t="shared" si="28"/>
        <v>133.63499999999999</v>
      </c>
      <c r="S18" s="2">
        <f t="shared" si="4"/>
        <v>-2.2920000000000016</v>
      </c>
      <c r="T18" s="2">
        <f t="shared" si="5"/>
        <v>-7.625</v>
      </c>
      <c r="U18" s="2">
        <f t="shared" si="6"/>
        <v>20.159999999999997</v>
      </c>
      <c r="V18" s="2">
        <f t="shared" si="7"/>
        <v>-56.527999999999999</v>
      </c>
      <c r="W18" s="2">
        <f t="shared" si="8"/>
        <v>33.542999999999999</v>
      </c>
      <c r="X18" s="2">
        <f t="shared" si="9"/>
        <v>7.3980000000000032</v>
      </c>
      <c r="Y18" s="2">
        <f t="shared" si="10"/>
        <v>-34.231000000000002</v>
      </c>
      <c r="Z18" s="2">
        <f t="shared" si="11"/>
        <v>113.566</v>
      </c>
      <c r="AA18" s="2">
        <f t="shared" si="12"/>
        <v>-46.150999999999996</v>
      </c>
      <c r="AB18" s="2">
        <f t="shared" si="13"/>
        <v>18.436999999999998</v>
      </c>
      <c r="AC18" s="2">
        <f t="shared" si="14"/>
        <v>-19.432999999999993</v>
      </c>
      <c r="AD18" s="2">
        <f t="shared" si="15"/>
        <v>99.97999999999999</v>
      </c>
      <c r="AE18" s="2">
        <f t="shared" si="15"/>
        <v>-76.27</v>
      </c>
      <c r="AF18" s="2">
        <f t="shared" si="15"/>
        <v>32.566999999999993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-7.3349000000000002</v>
      </c>
      <c r="D19" s="2">
        <f t="shared" ref="D19:Q19" si="29">IF(D89="#N/A N/A",0,D89)</f>
        <v>2.0512000000000001</v>
      </c>
      <c r="E19" s="2">
        <f t="shared" si="29"/>
        <v>13.3751</v>
      </c>
      <c r="F19" s="2">
        <f t="shared" si="29"/>
        <v>18.87</v>
      </c>
      <c r="G19" s="2">
        <f t="shared" si="29"/>
        <v>23.134</v>
      </c>
      <c r="H19" s="2">
        <f t="shared" si="29"/>
        <v>19.738099999999999</v>
      </c>
      <c r="I19" s="2">
        <f t="shared" si="29"/>
        <v>18.75</v>
      </c>
      <c r="J19" s="2">
        <f t="shared" si="29"/>
        <v>26.6557</v>
      </c>
      <c r="K19" s="2">
        <f t="shared" si="29"/>
        <v>17.418900000000001</v>
      </c>
      <c r="L19" s="2">
        <f t="shared" si="29"/>
        <v>24.0152</v>
      </c>
      <c r="M19" s="2">
        <f t="shared" si="29"/>
        <v>14.899800000000001</v>
      </c>
      <c r="N19" s="2">
        <f t="shared" si="29"/>
        <v>32.646999999999998</v>
      </c>
      <c r="O19" s="2">
        <f t="shared" si="29"/>
        <v>44.422899999999998</v>
      </c>
      <c r="P19" s="2">
        <f t="shared" si="29"/>
        <v>45.313200000000002</v>
      </c>
      <c r="Q19" s="2">
        <f t="shared" si="29"/>
        <v>70.209999999999994</v>
      </c>
      <c r="S19" s="2">
        <f t="shared" si="4"/>
        <v>9.3861000000000008</v>
      </c>
      <c r="T19" s="2">
        <f t="shared" si="5"/>
        <v>11.3239</v>
      </c>
      <c r="U19" s="2">
        <f t="shared" si="6"/>
        <v>5.4949000000000012</v>
      </c>
      <c r="V19" s="2">
        <f t="shared" si="7"/>
        <v>4.2639999999999993</v>
      </c>
      <c r="W19" s="2">
        <f t="shared" si="8"/>
        <v>-3.395900000000001</v>
      </c>
      <c r="X19" s="2">
        <f t="shared" si="9"/>
        <v>-0.98809999999999931</v>
      </c>
      <c r="Y19" s="2">
        <f t="shared" si="10"/>
        <v>7.9056999999999995</v>
      </c>
      <c r="Z19" s="2">
        <f t="shared" si="11"/>
        <v>-9.2367999999999988</v>
      </c>
      <c r="AA19" s="2">
        <f t="shared" si="12"/>
        <v>6.5962999999999994</v>
      </c>
      <c r="AB19" s="2">
        <f t="shared" si="13"/>
        <v>-9.1153999999999993</v>
      </c>
      <c r="AC19" s="2">
        <f t="shared" si="14"/>
        <v>17.747199999999999</v>
      </c>
      <c r="AD19" s="2">
        <f t="shared" si="15"/>
        <v>11.7759</v>
      </c>
      <c r="AE19" s="2">
        <f t="shared" si="15"/>
        <v>0.89030000000000342</v>
      </c>
      <c r="AF19" s="2">
        <f t="shared" si="15"/>
        <v>24.896799999999992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251</v>
      </c>
      <c r="M20" s="2">
        <f t="shared" si="30"/>
        <v>297</v>
      </c>
      <c r="N20" s="2">
        <f t="shared" si="30"/>
        <v>273</v>
      </c>
      <c r="O20" s="2">
        <f t="shared" si="30"/>
        <v>167</v>
      </c>
      <c r="P20" s="2">
        <f t="shared" si="30"/>
        <v>255</v>
      </c>
      <c r="Q20" s="2">
        <f t="shared" si="30"/>
        <v>206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251</v>
      </c>
      <c r="AB20" s="2">
        <f t="shared" si="13"/>
        <v>46</v>
      </c>
      <c r="AC20" s="2">
        <f t="shared" si="14"/>
        <v>-24</v>
      </c>
      <c r="AD20" s="2">
        <f t="shared" si="15"/>
        <v>-106</v>
      </c>
      <c r="AE20" s="2">
        <f t="shared" si="15"/>
        <v>88</v>
      </c>
      <c r="AF20" s="2">
        <f t="shared" si="15"/>
        <v>-49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812.16010000000006</v>
      </c>
      <c r="D25" s="19">
        <f t="shared" ref="D25:Q25" si="36">SUM(D5:D24)</f>
        <v>1583.3402000000001</v>
      </c>
      <c r="E25" s="19">
        <f t="shared" si="36"/>
        <v>1511.8980999999999</v>
      </c>
      <c r="F25" s="19">
        <f t="shared" si="36"/>
        <v>3270.5309999999999</v>
      </c>
      <c r="G25" s="19">
        <f t="shared" si="36"/>
        <v>3131.538</v>
      </c>
      <c r="H25" s="19">
        <f t="shared" si="36"/>
        <v>3681.1050999999998</v>
      </c>
      <c r="I25" s="19">
        <f t="shared" si="36"/>
        <v>3677.2550000000001</v>
      </c>
      <c r="J25" s="19">
        <f t="shared" si="36"/>
        <v>3422.1006999999995</v>
      </c>
      <c r="K25" s="19">
        <f t="shared" si="36"/>
        <v>4930.0048999999999</v>
      </c>
      <c r="L25" s="19">
        <f t="shared" si="36"/>
        <v>5306.5572000000002</v>
      </c>
      <c r="M25" s="19">
        <f t="shared" si="36"/>
        <v>4374.6468000000004</v>
      </c>
      <c r="N25" s="19">
        <f t="shared" si="36"/>
        <v>5297.6550000000007</v>
      </c>
      <c r="O25" s="19">
        <f t="shared" si="36"/>
        <v>5648.4588999999987</v>
      </c>
      <c r="P25" s="19">
        <f t="shared" si="36"/>
        <v>4383.9351999999999</v>
      </c>
      <c r="Q25" s="19">
        <f t="shared" si="36"/>
        <v>4347.9269999999997</v>
      </c>
      <c r="S25" s="4">
        <f t="shared" si="4"/>
        <v>771.18010000000004</v>
      </c>
      <c r="T25" s="4">
        <f t="shared" si="5"/>
        <v>-71.44210000000021</v>
      </c>
      <c r="U25" s="4">
        <f t="shared" si="6"/>
        <v>1758.6329000000001</v>
      </c>
      <c r="V25" s="4">
        <f t="shared" si="7"/>
        <v>-138.99299999999994</v>
      </c>
      <c r="W25" s="4">
        <f t="shared" si="8"/>
        <v>549.56709999999975</v>
      </c>
      <c r="X25" s="4">
        <f t="shared" si="9"/>
        <v>-3.8500999999996566</v>
      </c>
      <c r="Y25" s="4">
        <f t="shared" si="10"/>
        <v>-255.1543000000006</v>
      </c>
      <c r="Z25" s="4">
        <f t="shared" si="11"/>
        <v>1507.9042000000004</v>
      </c>
      <c r="AA25" s="4">
        <f t="shared" si="12"/>
        <v>376.55230000000029</v>
      </c>
      <c r="AB25" s="4">
        <f t="shared" si="13"/>
        <v>-931.91039999999975</v>
      </c>
      <c r="AC25" s="4">
        <f t="shared" si="14"/>
        <v>923.00820000000022</v>
      </c>
      <c r="AD25" s="4">
        <f t="shared" si="32"/>
        <v>350.80389999999807</v>
      </c>
      <c r="AE25" s="4">
        <f t="shared" si="32"/>
        <v>-1264.5236999999988</v>
      </c>
      <c r="AF25" s="4">
        <f t="shared" si="32"/>
        <v>-36.008200000000215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3.379205412733139E-2</v>
      </c>
      <c r="J29" s="5">
        <f t="shared" si="40"/>
        <v>-1.5299374445643873E-2</v>
      </c>
      <c r="K29" s="5">
        <f t="shared" si="40"/>
        <v>4.487074647735137E-2</v>
      </c>
      <c r="L29" s="5">
        <f t="shared" si="40"/>
        <v>3.9112929942600072E-2</v>
      </c>
      <c r="M29" s="5">
        <f t="shared" si="40"/>
        <v>6.4718596253302091E-2</v>
      </c>
      <c r="N29" s="5">
        <f t="shared" si="40"/>
        <v>8.1458871897094082E-2</v>
      </c>
      <c r="O29" s="5">
        <f t="shared" si="40"/>
        <v>5.5203198876068664E-2</v>
      </c>
      <c r="P29" s="5">
        <f t="shared" si="40"/>
        <v>6.2481991065926334E-2</v>
      </c>
      <c r="Q29" s="5">
        <f t="shared" si="40"/>
        <v>4.1996795254382144E-2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-1.4213355651768038</v>
      </c>
      <c r="Z29" s="5">
        <f t="shared" ref="Z29:Z49" si="48">(IF(OR(Z5=0,J5=0),0,Z5/J5))</f>
        <v>-5.2251699900679958</v>
      </c>
      <c r="AA29" s="5">
        <f t="shared" ref="AA29:AA49" si="49">(IF(OR(AA5=0,K5=0),0,AA5/K5))</f>
        <v>-6.1741398561567302E-2</v>
      </c>
      <c r="AB29" s="5">
        <f t="shared" ref="AB29:AB49" si="50">(IF(OR(AB5=0,L5=0),0,AB5/L5))</f>
        <v>0.36407699164076979</v>
      </c>
      <c r="AC29" s="5">
        <f t="shared" ref="AC29:AC49" si="51">(IF(OR(AC5=0,M5=0),0,AC5/M5))</f>
        <v>0.52422815686579249</v>
      </c>
      <c r="AD29" s="5">
        <f t="shared" ref="AD29:AF44" si="52">(IF(OR(AD5=0,N5=0),0,AD5/N5))</f>
        <v>-0.27744293126261471</v>
      </c>
      <c r="AE29" s="5">
        <f t="shared" si="52"/>
        <v>-0.12153438118359407</v>
      </c>
      <c r="AF29" s="5">
        <f t="shared" si="52"/>
        <v>-0.33337835913798702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4.0457540329794574E-2</v>
      </c>
      <c r="D30" s="5">
        <f t="shared" si="53"/>
        <v>4.0241509689452712E-2</v>
      </c>
      <c r="E30" s="5">
        <f t="shared" si="53"/>
        <v>4.4389234962329806E-2</v>
      </c>
      <c r="F30" s="5">
        <f t="shared" si="53"/>
        <v>3.6007302789669328E-2</v>
      </c>
      <c r="G30" s="5">
        <f t="shared" si="53"/>
        <v>3.1155936795274401E-2</v>
      </c>
      <c r="H30" s="5">
        <f t="shared" si="53"/>
        <v>4.3501338769164732E-2</v>
      </c>
      <c r="I30" s="5">
        <f t="shared" si="53"/>
        <v>3.983868401837784E-2</v>
      </c>
      <c r="J30" s="5">
        <f t="shared" si="53"/>
        <v>4.0486535068941724E-2</v>
      </c>
      <c r="K30" s="5">
        <f t="shared" si="53"/>
        <v>3.7898745293336325E-2</v>
      </c>
      <c r="L30" s="5">
        <f t="shared" si="53"/>
        <v>3.987067170405701E-2</v>
      </c>
      <c r="M30" s="5">
        <f t="shared" si="53"/>
        <v>5.7819296405826399E-2</v>
      </c>
      <c r="N30" s="5">
        <f t="shared" si="53"/>
        <v>4.4150100374599696E-2</v>
      </c>
      <c r="O30" s="5">
        <f t="shared" si="53"/>
        <v>3.246265985931137E-2</v>
      </c>
      <c r="P30" s="5">
        <f t="shared" si="53"/>
        <v>4.7769410460264103E-2</v>
      </c>
      <c r="Q30" s="5">
        <f t="shared" si="53"/>
        <v>5.0999476302155025E-2</v>
      </c>
      <c r="S30" s="5">
        <f t="shared" si="41"/>
        <v>0.93913202264288775</v>
      </c>
      <c r="T30" s="5">
        <f t="shared" si="42"/>
        <v>5.3299014376294709E-2</v>
      </c>
      <c r="U30" s="5">
        <f t="shared" si="43"/>
        <v>0.75472344737155816</v>
      </c>
      <c r="V30" s="5">
        <f t="shared" si="44"/>
        <v>-0.17150548134813143</v>
      </c>
      <c r="W30" s="5">
        <f t="shared" si="45"/>
        <v>0.64127872414570652</v>
      </c>
      <c r="X30" s="5">
        <f t="shared" si="46"/>
        <v>-8.515421555831712E-2</v>
      </c>
      <c r="Y30" s="5">
        <f t="shared" si="47"/>
        <v>-5.4253670723632609E-2</v>
      </c>
      <c r="Z30" s="5">
        <f t="shared" si="48"/>
        <v>0.34855538473752967</v>
      </c>
      <c r="AA30" s="5">
        <f t="shared" si="49"/>
        <v>0.13238529016650513</v>
      </c>
      <c r="AB30" s="5">
        <f t="shared" si="50"/>
        <v>0.195499489545128</v>
      </c>
      <c r="AC30" s="5">
        <f t="shared" si="51"/>
        <v>-7.5302740977073512E-2</v>
      </c>
      <c r="AD30" s="5">
        <f t="shared" si="52"/>
        <v>-0.21603133069963912</v>
      </c>
      <c r="AE30" s="5">
        <f t="shared" si="52"/>
        <v>0.14208895966492879</v>
      </c>
      <c r="AF30" s="5">
        <f t="shared" si="52"/>
        <v>5.8848809557917575E-2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3.6195477332956236E-2</v>
      </c>
      <c r="J31" s="5">
        <f t="shared" si="53"/>
        <v>2.422488619344253E-2</v>
      </c>
      <c r="K31" s="5">
        <f t="shared" si="53"/>
        <v>7.8174364492010942E-2</v>
      </c>
      <c r="L31" s="5">
        <f t="shared" si="53"/>
        <v>3.1847390620796473E-2</v>
      </c>
      <c r="M31" s="5">
        <f t="shared" si="53"/>
        <v>6.3090807696749365E-2</v>
      </c>
      <c r="N31" s="5">
        <f t="shared" si="53"/>
        <v>6.0253074237563591E-2</v>
      </c>
      <c r="O31" s="5">
        <f t="shared" si="53"/>
        <v>6.7274987165083219E-2</v>
      </c>
      <c r="P31" s="5">
        <f t="shared" si="53"/>
        <v>4.2746982209043605E-2</v>
      </c>
      <c r="Q31" s="5">
        <f t="shared" si="53"/>
        <v>0.12431211471581745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-0.37716003005259197</v>
      </c>
      <c r="Z31" s="5">
        <f t="shared" si="48"/>
        <v>3.6489746682750299</v>
      </c>
      <c r="AA31" s="5">
        <f t="shared" si="49"/>
        <v>-0.56149455111572388</v>
      </c>
      <c r="AB31" s="5">
        <f t="shared" si="50"/>
        <v>0.63313609467455623</v>
      </c>
      <c r="AC31" s="5">
        <f t="shared" si="51"/>
        <v>0.15652173913043474</v>
      </c>
      <c r="AD31" s="5">
        <f t="shared" si="52"/>
        <v>0.19047619047619052</v>
      </c>
      <c r="AE31" s="5">
        <f t="shared" si="52"/>
        <v>-0.50684210526315787</v>
      </c>
      <c r="AF31" s="5">
        <f t="shared" si="52"/>
        <v>1.884204909284952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9.2536414696691258E-2</v>
      </c>
      <c r="O32" s="5">
        <f t="shared" si="53"/>
        <v>8.8172191533517241E-2</v>
      </c>
      <c r="P32" s="5">
        <f t="shared" si="53"/>
        <v>9.5064133247224999E-2</v>
      </c>
      <c r="Q32" s="5">
        <f t="shared" si="53"/>
        <v>9.5239869482629316E-2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1.5933467421148571E-2</v>
      </c>
      <c r="AE32" s="5">
        <f t="shared" si="52"/>
        <v>-0.16320474181637104</v>
      </c>
      <c r="AF32" s="5">
        <f t="shared" si="52"/>
        <v>-6.3802473875538192E-3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5.5087660671830586E-3</v>
      </c>
      <c r="D33" s="5">
        <f t="shared" si="53"/>
        <v>-2.1663695521657318E-2</v>
      </c>
      <c r="E33" s="5">
        <f t="shared" si="53"/>
        <v>-2.3239661456020088E-2</v>
      </c>
      <c r="F33" s="5">
        <f t="shared" si="53"/>
        <v>1.4187910158931378E-2</v>
      </c>
      <c r="G33" s="5">
        <f t="shared" si="53"/>
        <v>6.8863925649313533E-3</v>
      </c>
      <c r="H33" s="5">
        <f t="shared" si="53"/>
        <v>1.7130181911948129E-2</v>
      </c>
      <c r="I33" s="5">
        <f t="shared" si="53"/>
        <v>2.2994053988640985E-2</v>
      </c>
      <c r="J33" s="5">
        <f t="shared" si="53"/>
        <v>4.9881933632169272E-2</v>
      </c>
      <c r="K33" s="5">
        <f t="shared" si="53"/>
        <v>2.1266713142617768E-2</v>
      </c>
      <c r="L33" s="5">
        <f t="shared" si="53"/>
        <v>2.2682503073744309E-2</v>
      </c>
      <c r="M33" s="5">
        <f t="shared" si="53"/>
        <v>-1.5750528705540296E-2</v>
      </c>
      <c r="N33" s="5">
        <f t="shared" si="53"/>
        <v>-4.2146949924070174E-3</v>
      </c>
      <c r="O33" s="5">
        <f t="shared" si="53"/>
        <v>1.7383502604577689E-2</v>
      </c>
      <c r="P33" s="5">
        <f t="shared" si="53"/>
        <v>1.5394160023168225E-2</v>
      </c>
      <c r="Q33" s="5">
        <f t="shared" si="53"/>
        <v>2.8770032247551537E-3</v>
      </c>
      <c r="S33" s="5">
        <f t="shared" si="41"/>
        <v>-8.666741171211445</v>
      </c>
      <c r="T33" s="5">
        <f t="shared" si="42"/>
        <v>2.4343313606017342E-2</v>
      </c>
      <c r="U33" s="5">
        <f t="shared" si="43"/>
        <v>-2.3206397996357016</v>
      </c>
      <c r="V33" s="5">
        <f t="shared" si="44"/>
        <v>-0.53525710098702639</v>
      </c>
      <c r="W33" s="5">
        <f t="shared" si="45"/>
        <v>1.9240899605842798</v>
      </c>
      <c r="X33" s="5">
        <f t="shared" si="46"/>
        <v>0.34090837007199731</v>
      </c>
      <c r="Y33" s="5">
        <f t="shared" si="47"/>
        <v>1.0188161551652768</v>
      </c>
      <c r="Z33" s="5">
        <f t="shared" si="48"/>
        <v>-0.38579738841600225</v>
      </c>
      <c r="AA33" s="5">
        <f t="shared" si="49"/>
        <v>0.14803757928370453</v>
      </c>
      <c r="AB33" s="5">
        <f t="shared" si="50"/>
        <v>-1.5724457072595253</v>
      </c>
      <c r="AC33" s="5">
        <f t="shared" si="51"/>
        <v>-0.67595024890062838</v>
      </c>
      <c r="AD33" s="5">
        <f t="shared" si="52"/>
        <v>-5.3976173414546755</v>
      </c>
      <c r="AE33" s="5">
        <f t="shared" si="52"/>
        <v>-0.3126896832671352</v>
      </c>
      <c r="AF33" s="5">
        <f t="shared" si="52"/>
        <v>-0.81464578363240325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2.8312345085093121E-3</v>
      </c>
      <c r="L34" s="5">
        <f t="shared" si="53"/>
        <v>7.6484617936465474E-3</v>
      </c>
      <c r="M34" s="5">
        <f t="shared" si="53"/>
        <v>6.2073582717580766E-3</v>
      </c>
      <c r="N34" s="5">
        <f t="shared" si="53"/>
        <v>-1.7120782685924241E-4</v>
      </c>
      <c r="O34" s="5">
        <f t="shared" si="53"/>
        <v>2.1065745915226548E-2</v>
      </c>
      <c r="P34" s="5">
        <f t="shared" si="53"/>
        <v>3.3299990383069536E-2</v>
      </c>
      <c r="Q34" s="5">
        <f t="shared" si="53"/>
        <v>2.7070831685996569E-2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1.9077948130104603</v>
      </c>
      <c r="AB34" s="5">
        <f t="shared" si="50"/>
        <v>-0.33094340552393625</v>
      </c>
      <c r="AC34" s="5">
        <f t="shared" si="51"/>
        <v>-1.0334008469895046</v>
      </c>
      <c r="AD34" s="5">
        <f t="shared" si="52"/>
        <v>-132.18963616317529</v>
      </c>
      <c r="AE34" s="5">
        <f t="shared" si="52"/>
        <v>0.22687811478371958</v>
      </c>
      <c r="AF34" s="5">
        <f t="shared" si="52"/>
        <v>-0.19373908278247773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1.3206094718321029E-2</v>
      </c>
      <c r="N35" s="5">
        <f t="shared" si="53"/>
        <v>2.7843262726621489E-2</v>
      </c>
      <c r="O35" s="5">
        <f t="shared" si="53"/>
        <v>1.7159193634214108E-2</v>
      </c>
      <c r="P35" s="5">
        <f t="shared" si="53"/>
        <v>6.5712650132237361E-3</v>
      </c>
      <c r="Q35" s="5">
        <f t="shared" si="53"/>
        <v>1.6780180532009855E-2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1.5532091670705532</v>
      </c>
      <c r="AD35" s="5">
        <f t="shared" si="52"/>
        <v>-0.34291273456990989</v>
      </c>
      <c r="AE35" s="5">
        <f t="shared" si="52"/>
        <v>-0.70277436728124398</v>
      </c>
      <c r="AF35" s="5">
        <f t="shared" si="52"/>
        <v>1.5325951124687589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-1.6752518846380863E-3</v>
      </c>
      <c r="L36" s="5">
        <f t="shared" si="53"/>
        <v>-1.9975286424878262E-5</v>
      </c>
      <c r="M36" s="5">
        <f t="shared" si="53"/>
        <v>6.0622036960789613E-4</v>
      </c>
      <c r="N36" s="5">
        <f t="shared" si="53"/>
        <v>-2.403365262554847E-2</v>
      </c>
      <c r="O36" s="5">
        <f t="shared" si="53"/>
        <v>-3.5228192950116012E-2</v>
      </c>
      <c r="P36" s="5">
        <f t="shared" si="53"/>
        <v>-3.9996029138386902E-3</v>
      </c>
      <c r="Q36" s="5">
        <f t="shared" si="53"/>
        <v>-1.170649829217464E-2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-0.98716551640634465</v>
      </c>
      <c r="AB36" s="5">
        <f t="shared" si="50"/>
        <v>-26.018867924528301</v>
      </c>
      <c r="AC36" s="5">
        <f t="shared" si="51"/>
        <v>-49.009803921568619</v>
      </c>
      <c r="AD36" s="5">
        <f t="shared" si="52"/>
        <v>0.56284852578501754</v>
      </c>
      <c r="AE36" s="5">
        <f t="shared" si="52"/>
        <v>-0.91188280523657572</v>
      </c>
      <c r="AF36" s="5">
        <f t="shared" si="52"/>
        <v>1.9028744154214672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0.8951437038091381</v>
      </c>
      <c r="D37" s="5">
        <f t="shared" si="53"/>
        <v>0.95115376973312493</v>
      </c>
      <c r="E37" s="5">
        <f t="shared" si="53"/>
        <v>1.0159414844161787</v>
      </c>
      <c r="F37" s="5">
        <f t="shared" si="53"/>
        <v>0.54853477921475136</v>
      </c>
      <c r="G37" s="5">
        <f t="shared" si="53"/>
        <v>0.57288144036572441</v>
      </c>
      <c r="H37" s="5">
        <f t="shared" si="53"/>
        <v>0.66583265987162388</v>
      </c>
      <c r="I37" s="5">
        <f t="shared" si="53"/>
        <v>0.71248798356382681</v>
      </c>
      <c r="J37" s="5">
        <f t="shared" si="53"/>
        <v>0.72177887693369169</v>
      </c>
      <c r="K37" s="5">
        <f t="shared" si="53"/>
        <v>0.53022259673616146</v>
      </c>
      <c r="L37" s="5">
        <f t="shared" si="53"/>
        <v>0.52388015340718463</v>
      </c>
      <c r="M37" s="5">
        <f t="shared" si="53"/>
        <v>0.51089838841389434</v>
      </c>
      <c r="N37" s="5">
        <f t="shared" si="53"/>
        <v>0.50494039343822872</v>
      </c>
      <c r="O37" s="5">
        <f t="shared" si="53"/>
        <v>0.56776548378532077</v>
      </c>
      <c r="P37" s="5">
        <f t="shared" si="53"/>
        <v>0.46487913416238452</v>
      </c>
      <c r="Q37" s="5">
        <f t="shared" si="53"/>
        <v>0.41537035925396176</v>
      </c>
      <c r="S37" s="5">
        <f t="shared" si="41"/>
        <v>1.0715268225584593</v>
      </c>
      <c r="T37" s="5">
        <f t="shared" si="42"/>
        <v>1.9920318725099601E-2</v>
      </c>
      <c r="U37" s="5">
        <f t="shared" si="43"/>
        <v>0.16796875</v>
      </c>
      <c r="V37" s="5">
        <f t="shared" si="44"/>
        <v>0</v>
      </c>
      <c r="W37" s="5">
        <f t="shared" si="45"/>
        <v>0.36622073578595316</v>
      </c>
      <c r="X37" s="5">
        <f t="shared" si="46"/>
        <v>6.8951448388412898E-2</v>
      </c>
      <c r="Y37" s="5">
        <f t="shared" si="47"/>
        <v>-5.7251908396946563E-2</v>
      </c>
      <c r="Z37" s="5">
        <f t="shared" si="48"/>
        <v>5.8299595141700404E-2</v>
      </c>
      <c r="AA37" s="5">
        <f t="shared" si="49"/>
        <v>6.3504208110175972E-2</v>
      </c>
      <c r="AB37" s="5">
        <f t="shared" si="50"/>
        <v>-0.1960431654676259</v>
      </c>
      <c r="AC37" s="5">
        <f t="shared" si="51"/>
        <v>0.19686800894854586</v>
      </c>
      <c r="AD37" s="5">
        <f t="shared" si="52"/>
        <v>0.19887850467289719</v>
      </c>
      <c r="AE37" s="5">
        <f t="shared" si="52"/>
        <v>-0.36451512316806983</v>
      </c>
      <c r="AF37" s="5">
        <f t="shared" si="52"/>
        <v>-0.11383709519136408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1.3982423815467459E-3</v>
      </c>
      <c r="F38" s="5">
        <f t="shared" si="53"/>
        <v>2.6478880646598363E-4</v>
      </c>
      <c r="G38" s="5">
        <f t="shared" si="53"/>
        <v>5.0607720551371247E-3</v>
      </c>
      <c r="H38" s="5">
        <f t="shared" si="53"/>
        <v>1.1355557329781213E-2</v>
      </c>
      <c r="I38" s="5">
        <f t="shared" si="53"/>
        <v>3.9989067932465925E-3</v>
      </c>
      <c r="J38" s="5">
        <f t="shared" si="53"/>
        <v>1.1830744781998965E-2</v>
      </c>
      <c r="K38" s="5">
        <f t="shared" si="53"/>
        <v>1.2351914700936708E-2</v>
      </c>
      <c r="L38" s="5">
        <f t="shared" si="53"/>
        <v>9.2932193400270882E-3</v>
      </c>
      <c r="M38" s="5">
        <f t="shared" si="53"/>
        <v>1.6842502576436571E-2</v>
      </c>
      <c r="N38" s="5">
        <f t="shared" si="53"/>
        <v>1.258141573960554E-2</v>
      </c>
      <c r="O38" s="5">
        <f t="shared" si="53"/>
        <v>1.2131627619703494E-2</v>
      </c>
      <c r="P38" s="5">
        <f t="shared" si="53"/>
        <v>1.4515953611723094E-2</v>
      </c>
      <c r="Q38" s="5">
        <f t="shared" si="53"/>
        <v>1.5127208897481492E-2</v>
      </c>
      <c r="S38" s="5">
        <f t="shared" si="41"/>
        <v>0</v>
      </c>
      <c r="T38" s="5">
        <f t="shared" si="42"/>
        <v>0</v>
      </c>
      <c r="U38" s="5">
        <f t="shared" si="43"/>
        <v>-0.59035004730368956</v>
      </c>
      <c r="V38" s="5">
        <f t="shared" si="44"/>
        <v>17.30023094688222</v>
      </c>
      <c r="W38" s="5">
        <f t="shared" si="45"/>
        <v>1.6376198889449773</v>
      </c>
      <c r="X38" s="5">
        <f t="shared" si="46"/>
        <v>-0.64821415755603939</v>
      </c>
      <c r="Y38" s="5">
        <f t="shared" si="47"/>
        <v>1.7532131927915675</v>
      </c>
      <c r="Z38" s="5">
        <f t="shared" si="48"/>
        <v>0.50410018277923252</v>
      </c>
      <c r="AA38" s="5">
        <f t="shared" si="49"/>
        <v>-0.19016339600952467</v>
      </c>
      <c r="AB38" s="5">
        <f t="shared" si="50"/>
        <v>0.49406874176214155</v>
      </c>
      <c r="AC38" s="5">
        <f t="shared" si="51"/>
        <v>-9.5385450597177054E-2</v>
      </c>
      <c r="AD38" s="5">
        <f t="shared" si="52"/>
        <v>2.810118226009729E-2</v>
      </c>
      <c r="AE38" s="5">
        <f t="shared" si="52"/>
        <v>-7.1331630791681935E-2</v>
      </c>
      <c r="AF38" s="5">
        <f t="shared" si="52"/>
        <v>3.3549664503355045E-2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-8.9291732028765697E-2</v>
      </c>
      <c r="F39" s="5">
        <f t="shared" si="53"/>
        <v>0.13789809666992914</v>
      </c>
      <c r="G39" s="5">
        <f t="shared" si="53"/>
        <v>0.2790960863320196</v>
      </c>
      <c r="H39" s="5">
        <f t="shared" si="53"/>
        <v>5.5689798153277396E-2</v>
      </c>
      <c r="I39" s="5">
        <f t="shared" si="53"/>
        <v>2.3658952125974402E-2</v>
      </c>
      <c r="J39" s="5">
        <f t="shared" si="53"/>
        <v>-2.2500798997528042E-2</v>
      </c>
      <c r="K39" s="5">
        <f t="shared" si="53"/>
        <v>9.7971505058747507E-2</v>
      </c>
      <c r="L39" s="5">
        <f t="shared" si="53"/>
        <v>0.1068489377632639</v>
      </c>
      <c r="M39" s="5">
        <f t="shared" si="53"/>
        <v>1.5315522158268867E-2</v>
      </c>
      <c r="N39" s="5">
        <f t="shared" si="53"/>
        <v>4.1339045294569006E-2</v>
      </c>
      <c r="O39" s="5">
        <f t="shared" si="53"/>
        <v>2.0713614469249308E-2</v>
      </c>
      <c r="P39" s="5">
        <f t="shared" si="53"/>
        <v>8.4399057723298469E-3</v>
      </c>
      <c r="Q39" s="5">
        <f t="shared" si="53"/>
        <v>1.1499733091194954E-2</v>
      </c>
      <c r="S39" s="5">
        <f t="shared" si="41"/>
        <v>0</v>
      </c>
      <c r="T39" s="5">
        <f t="shared" si="42"/>
        <v>0</v>
      </c>
      <c r="U39" s="5">
        <f t="shared" si="43"/>
        <v>-4.340740740740741</v>
      </c>
      <c r="V39" s="5">
        <f t="shared" si="44"/>
        <v>0.93791574279379153</v>
      </c>
      <c r="W39" s="5">
        <f t="shared" si="45"/>
        <v>-0.76544622425629294</v>
      </c>
      <c r="X39" s="5">
        <f t="shared" si="46"/>
        <v>-0.57560975609756093</v>
      </c>
      <c r="Y39" s="5">
        <f t="shared" si="47"/>
        <v>-1.8850574712643677</v>
      </c>
      <c r="Z39" s="5">
        <f t="shared" si="48"/>
        <v>-7.2727272727272725</v>
      </c>
      <c r="AA39" s="5">
        <f t="shared" si="49"/>
        <v>0.17391304347826086</v>
      </c>
      <c r="AB39" s="5">
        <f t="shared" si="50"/>
        <v>-0.88183421516754845</v>
      </c>
      <c r="AC39" s="5">
        <f t="shared" si="51"/>
        <v>2.2686567164179103</v>
      </c>
      <c r="AD39" s="5">
        <f t="shared" si="52"/>
        <v>-0.46575342465753422</v>
      </c>
      <c r="AE39" s="5">
        <f t="shared" si="52"/>
        <v>-0.68376068376068377</v>
      </c>
      <c r="AF39" s="5">
        <f t="shared" si="52"/>
        <v>0.35135135135135137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0.22167654120997476</v>
      </c>
      <c r="G40" s="5">
        <f t="shared" si="53"/>
        <v>7.0891683255959209E-2</v>
      </c>
      <c r="H40" s="5">
        <f t="shared" si="53"/>
        <v>0.17440414836294679</v>
      </c>
      <c r="I40" s="5">
        <f t="shared" si="53"/>
        <v>7.6415695947112727E-2</v>
      </c>
      <c r="J40" s="5">
        <f t="shared" si="53"/>
        <v>0.14114137552994863</v>
      </c>
      <c r="K40" s="5">
        <f t="shared" si="53"/>
        <v>0.114604348567686</v>
      </c>
      <c r="L40" s="5">
        <f t="shared" si="53"/>
        <v>0.12079394904100911</v>
      </c>
      <c r="M40" s="5">
        <f t="shared" si="53"/>
        <v>0.14744047450870776</v>
      </c>
      <c r="N40" s="5">
        <f t="shared" si="53"/>
        <v>5.7572642990153182E-2</v>
      </c>
      <c r="O40" s="5">
        <f t="shared" si="53"/>
        <v>4.5322096616477119E-2</v>
      </c>
      <c r="P40" s="5">
        <f t="shared" si="53"/>
        <v>8.7364430021684633E-2</v>
      </c>
      <c r="Q40" s="5">
        <f t="shared" si="53"/>
        <v>9.5907773980565922E-2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-0.69379310344827583</v>
      </c>
      <c r="W40" s="5">
        <f t="shared" si="45"/>
        <v>1.8918918918918919</v>
      </c>
      <c r="X40" s="5">
        <f t="shared" si="46"/>
        <v>-0.56230529595015577</v>
      </c>
      <c r="Y40" s="5">
        <f t="shared" si="47"/>
        <v>0.71886120996441283</v>
      </c>
      <c r="Z40" s="5">
        <f t="shared" si="48"/>
        <v>0.16977225672877846</v>
      </c>
      <c r="AA40" s="5">
        <f t="shared" si="49"/>
        <v>0.13451327433628318</v>
      </c>
      <c r="AB40" s="5">
        <f t="shared" si="50"/>
        <v>6.2402496099843996E-3</v>
      </c>
      <c r="AC40" s="5">
        <f t="shared" si="51"/>
        <v>-0.52713178294573648</v>
      </c>
      <c r="AD40" s="5">
        <f t="shared" si="52"/>
        <v>-0.16065573770491803</v>
      </c>
      <c r="AE40" s="5">
        <f t="shared" si="52"/>
        <v>0.49609375</v>
      </c>
      <c r="AF40" s="5">
        <f t="shared" si="52"/>
        <v>8.877284595300261E-2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5.7242408239459187E-3</v>
      </c>
      <c r="D41" s="5">
        <f t="shared" si="53"/>
        <v>-1.4829409371403567E-3</v>
      </c>
      <c r="E41" s="5">
        <f t="shared" si="53"/>
        <v>1.5104192537843656E-2</v>
      </c>
      <c r="F41" s="5">
        <f t="shared" si="53"/>
        <v>1.708377018899989E-2</v>
      </c>
      <c r="G41" s="5">
        <f t="shared" si="53"/>
        <v>2.5289809671797052E-2</v>
      </c>
      <c r="H41" s="5">
        <f t="shared" si="53"/>
        <v>1.6463262621868636E-2</v>
      </c>
      <c r="I41" s="5">
        <f t="shared" si="53"/>
        <v>3.3235660839403304E-2</v>
      </c>
      <c r="J41" s="5">
        <f t="shared" si="53"/>
        <v>3.7469966912428973E-2</v>
      </c>
      <c r="K41" s="5">
        <f t="shared" si="53"/>
        <v>3.26953021892534E-2</v>
      </c>
      <c r="L41" s="5">
        <f t="shared" si="53"/>
        <v>3.1450711583774126E-2</v>
      </c>
      <c r="M41" s="5">
        <f t="shared" si="53"/>
        <v>2.6182685194150988E-2</v>
      </c>
      <c r="N41" s="5">
        <f t="shared" si="53"/>
        <v>3.3447251661348272E-2</v>
      </c>
      <c r="O41" s="5">
        <f t="shared" si="53"/>
        <v>2.1747878877192508E-2</v>
      </c>
      <c r="P41" s="5">
        <f t="shared" si="53"/>
        <v>3.3914962976642545E-2</v>
      </c>
      <c r="Q41" s="5">
        <f t="shared" si="53"/>
        <v>2.0262989696009159E-2</v>
      </c>
      <c r="S41" s="5">
        <f t="shared" si="41"/>
        <v>-1.505054850505485</v>
      </c>
      <c r="T41" s="5">
        <f t="shared" si="42"/>
        <v>-10.72572402044293</v>
      </c>
      <c r="U41" s="5">
        <f t="shared" si="43"/>
        <v>1.4467069539323876</v>
      </c>
      <c r="V41" s="5">
        <f t="shared" si="44"/>
        <v>0.41742881176954882</v>
      </c>
      <c r="W41" s="5">
        <f t="shared" si="45"/>
        <v>-0.234771958179706</v>
      </c>
      <c r="X41" s="5">
        <f t="shared" si="46"/>
        <v>1.0166658416250018</v>
      </c>
      <c r="Y41" s="5">
        <f t="shared" si="47"/>
        <v>4.9175230739019485E-2</v>
      </c>
      <c r="Z41" s="5">
        <f t="shared" si="48"/>
        <v>0.25706175034704343</v>
      </c>
      <c r="AA41" s="5">
        <f t="shared" si="49"/>
        <v>3.5405861478522115E-2</v>
      </c>
      <c r="AB41" s="5">
        <f t="shared" si="50"/>
        <v>-0.31370023068396297</v>
      </c>
      <c r="AC41" s="5">
        <f t="shared" si="51"/>
        <v>0.54698795180722892</v>
      </c>
      <c r="AD41" s="5">
        <f t="shared" si="52"/>
        <v>-0.30672942345026866</v>
      </c>
      <c r="AE41" s="5">
        <f t="shared" si="52"/>
        <v>0.21034336790348587</v>
      </c>
      <c r="AF41" s="5">
        <f t="shared" si="52"/>
        <v>-0.40744278018038621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6.2197096360680611E-2</v>
      </c>
      <c r="D42" s="5">
        <f t="shared" si="53"/>
        <v>3.0455867917709663E-2</v>
      </c>
      <c r="E42" s="5">
        <f t="shared" si="53"/>
        <v>2.6851677371642974E-2</v>
      </c>
      <c r="F42" s="5">
        <f t="shared" si="53"/>
        <v>1.8577105674888877E-2</v>
      </c>
      <c r="G42" s="5">
        <f t="shared" si="53"/>
        <v>1.3504546328353673E-3</v>
      </c>
      <c r="H42" s="5">
        <f t="shared" si="53"/>
        <v>1.0261049052905336E-2</v>
      </c>
      <c r="I42" s="5">
        <f t="shared" si="53"/>
        <v>1.2283619167014526E-2</v>
      </c>
      <c r="J42" s="5">
        <f t="shared" si="53"/>
        <v>3.1965745484929774E-3</v>
      </c>
      <c r="K42" s="5">
        <f t="shared" si="53"/>
        <v>2.5254538793663267E-2</v>
      </c>
      <c r="L42" s="5">
        <f t="shared" si="53"/>
        <v>1.4765505589951993E-2</v>
      </c>
      <c r="M42" s="5">
        <f t="shared" si="53"/>
        <v>2.2125443361507492E-2</v>
      </c>
      <c r="N42" s="5">
        <f t="shared" si="53"/>
        <v>1.4602309889941869E-2</v>
      </c>
      <c r="O42" s="5">
        <f t="shared" si="53"/>
        <v>3.1395820194425071E-2</v>
      </c>
      <c r="P42" s="5">
        <f t="shared" si="53"/>
        <v>2.3054172881022513E-2</v>
      </c>
      <c r="Q42" s="5">
        <f t="shared" si="53"/>
        <v>3.0735336632836754E-2</v>
      </c>
      <c r="S42" s="5">
        <f t="shared" si="41"/>
        <v>-4.5373559805202544E-2</v>
      </c>
      <c r="T42" s="5">
        <f t="shared" si="42"/>
        <v>-0.15812284849238936</v>
      </c>
      <c r="U42" s="5">
        <f t="shared" si="43"/>
        <v>0.49658841786338881</v>
      </c>
      <c r="V42" s="5">
        <f t="shared" si="44"/>
        <v>-0.93039485162203528</v>
      </c>
      <c r="W42" s="5">
        <f t="shared" si="45"/>
        <v>7.931662331520454</v>
      </c>
      <c r="X42" s="5">
        <f t="shared" si="46"/>
        <v>0.19585936672667595</v>
      </c>
      <c r="Y42" s="5">
        <f t="shared" si="47"/>
        <v>-0.75782599070179324</v>
      </c>
      <c r="Z42" s="5">
        <f t="shared" si="48"/>
        <v>10.381753359539264</v>
      </c>
      <c r="AA42" s="5">
        <f t="shared" si="49"/>
        <v>-0.37067587647082445</v>
      </c>
      <c r="AB42" s="5">
        <f t="shared" si="50"/>
        <v>0.23530387727493168</v>
      </c>
      <c r="AC42" s="5">
        <f t="shared" si="51"/>
        <v>-0.2007727991238854</v>
      </c>
      <c r="AD42" s="5">
        <f t="shared" si="52"/>
        <v>1.2924325861578632</v>
      </c>
      <c r="AE42" s="5">
        <f t="shared" si="52"/>
        <v>-0.43008266699748504</v>
      </c>
      <c r="AF42" s="5">
        <f t="shared" si="52"/>
        <v>0.32222859856730118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-9.031347390742293E-3</v>
      </c>
      <c r="D43" s="5">
        <f t="shared" si="53"/>
        <v>1.2954891185103492E-3</v>
      </c>
      <c r="E43" s="5">
        <f t="shared" si="53"/>
        <v>8.8465618152440313E-3</v>
      </c>
      <c r="F43" s="5">
        <f t="shared" si="53"/>
        <v>5.7697052863892751E-3</v>
      </c>
      <c r="G43" s="5">
        <f t="shared" si="53"/>
        <v>7.387424326321443E-3</v>
      </c>
      <c r="H43" s="5">
        <f t="shared" si="53"/>
        <v>5.3620039264839249E-3</v>
      </c>
      <c r="I43" s="5">
        <f t="shared" si="53"/>
        <v>5.0989120961151728E-3</v>
      </c>
      <c r="J43" s="5">
        <f t="shared" si="53"/>
        <v>7.78927984205725E-3</v>
      </c>
      <c r="K43" s="5">
        <f t="shared" si="53"/>
        <v>3.5332419243640106E-3</v>
      </c>
      <c r="L43" s="5">
        <f t="shared" si="53"/>
        <v>4.5255707410446835E-3</v>
      </c>
      <c r="M43" s="5">
        <f t="shared" si="53"/>
        <v>3.4059435381160372E-3</v>
      </c>
      <c r="N43" s="5">
        <f t="shared" si="53"/>
        <v>6.162537953113216E-3</v>
      </c>
      <c r="O43" s="5">
        <f t="shared" si="53"/>
        <v>7.8646053350941453E-3</v>
      </c>
      <c r="P43" s="5">
        <f t="shared" si="53"/>
        <v>1.0336192925479373E-2</v>
      </c>
      <c r="Q43" s="5">
        <f t="shared" si="53"/>
        <v>1.6147925206655953E-2</v>
      </c>
      <c r="S43" s="5">
        <f t="shared" si="41"/>
        <v>-1.279649347639368</v>
      </c>
      <c r="T43" s="5">
        <f t="shared" si="42"/>
        <v>5.5206220748829953</v>
      </c>
      <c r="U43" s="5">
        <f t="shared" si="43"/>
        <v>0.41083057322935912</v>
      </c>
      <c r="V43" s="5">
        <f t="shared" si="44"/>
        <v>0.22596714361420239</v>
      </c>
      <c r="W43" s="5">
        <f t="shared" si="45"/>
        <v>-0.14679259963689811</v>
      </c>
      <c r="X43" s="5">
        <f t="shared" si="46"/>
        <v>-5.0060542808071665E-2</v>
      </c>
      <c r="Y43" s="5">
        <f t="shared" si="47"/>
        <v>0.42163733333333331</v>
      </c>
      <c r="Z43" s="5">
        <f t="shared" si="48"/>
        <v>-0.34652250738116047</v>
      </c>
      <c r="AA43" s="5">
        <f t="shared" si="49"/>
        <v>0.37868636940334921</v>
      </c>
      <c r="AB43" s="5">
        <f t="shared" si="50"/>
        <v>-0.37956794030447383</v>
      </c>
      <c r="AC43" s="5">
        <f t="shared" si="51"/>
        <v>1.1911032362850507</v>
      </c>
      <c r="AD43" s="5">
        <f t="shared" si="52"/>
        <v>0.36070389316016788</v>
      </c>
      <c r="AE43" s="5">
        <f t="shared" si="52"/>
        <v>2.0041465100207403E-2</v>
      </c>
      <c r="AF43" s="5">
        <f t="shared" si="52"/>
        <v>0.54943813281781007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4.7299970685324939E-2</v>
      </c>
      <c r="M44" s="5">
        <f t="shared" si="53"/>
        <v>6.7891195238893337E-2</v>
      </c>
      <c r="N44" s="5">
        <f t="shared" si="53"/>
        <v>5.1532234545284654E-2</v>
      </c>
      <c r="O44" s="5">
        <f t="shared" si="53"/>
        <v>2.9565586464654993E-2</v>
      </c>
      <c r="P44" s="5">
        <f t="shared" si="53"/>
        <v>5.8166918160651643E-2</v>
      </c>
      <c r="Q44" s="5">
        <f t="shared" si="53"/>
        <v>4.7378900335723215E-2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0.18326693227091634</v>
      </c>
      <c r="AC44" s="5">
        <f t="shared" si="51"/>
        <v>-8.0808080808080815E-2</v>
      </c>
      <c r="AD44" s="5">
        <f t="shared" si="52"/>
        <v>-0.38827838827838829</v>
      </c>
      <c r="AE44" s="5">
        <f t="shared" si="52"/>
        <v>0.52694610778443118</v>
      </c>
      <c r="AF44" s="5">
        <f t="shared" si="52"/>
        <v>-0.19215686274509805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1.0000000000000002</v>
      </c>
      <c r="D49" s="13">
        <f t="shared" ref="D49:Q49" si="57">SUM(D29:D48)</f>
        <v>0.99999999999999989</v>
      </c>
      <c r="E49" s="13">
        <f t="shared" si="57"/>
        <v>1.0000000000000002</v>
      </c>
      <c r="F49" s="13">
        <f t="shared" si="57"/>
        <v>1</v>
      </c>
      <c r="G49" s="13">
        <f t="shared" si="57"/>
        <v>1</v>
      </c>
      <c r="H49" s="13">
        <f t="shared" si="57"/>
        <v>1</v>
      </c>
      <c r="I49" s="13">
        <f t="shared" si="57"/>
        <v>0.99999999999999978</v>
      </c>
      <c r="J49" s="13">
        <f t="shared" si="57"/>
        <v>1.0000000000000002</v>
      </c>
      <c r="K49" s="13">
        <f t="shared" si="57"/>
        <v>0.99999999999999989</v>
      </c>
      <c r="L49" s="13">
        <f t="shared" si="57"/>
        <v>1</v>
      </c>
      <c r="M49" s="13">
        <f t="shared" si="57"/>
        <v>0.99999999999999989</v>
      </c>
      <c r="N49" s="13">
        <f t="shared" si="57"/>
        <v>0.99999999999999989</v>
      </c>
      <c r="O49" s="13">
        <f t="shared" si="57"/>
        <v>1.0000000000000002</v>
      </c>
      <c r="P49" s="13">
        <f t="shared" si="57"/>
        <v>1</v>
      </c>
      <c r="Q49" s="13">
        <f t="shared" si="57"/>
        <v>1.0000000000000002</v>
      </c>
      <c r="S49" s="6">
        <f t="shared" si="41"/>
        <v>0.94954196838775995</v>
      </c>
      <c r="T49" s="7">
        <f t="shared" si="42"/>
        <v>-4.5121130632570436E-2</v>
      </c>
      <c r="U49" s="7">
        <f t="shared" si="43"/>
        <v>1.1631953899538601</v>
      </c>
      <c r="V49" s="7">
        <f t="shared" si="44"/>
        <v>-4.2498603437790362E-2</v>
      </c>
      <c r="W49" s="7">
        <f t="shared" si="45"/>
        <v>0.17549430982475694</v>
      </c>
      <c r="X49" s="7">
        <f t="shared" si="46"/>
        <v>-1.0459087408288498E-3</v>
      </c>
      <c r="Y49" s="7">
        <f t="shared" si="47"/>
        <v>-6.9387165154442806E-2</v>
      </c>
      <c r="Z49" s="7">
        <f t="shared" si="48"/>
        <v>0.44063700404841993</v>
      </c>
      <c r="AA49" s="7">
        <f t="shared" si="49"/>
        <v>7.6379700961352048E-2</v>
      </c>
      <c r="AB49" s="7">
        <f t="shared" si="50"/>
        <v>-0.17561487888983834</v>
      </c>
      <c r="AC49" s="7">
        <f t="shared" si="51"/>
        <v>0.21099033640841591</v>
      </c>
      <c r="AD49" s="7">
        <f t="shared" si="55"/>
        <v>6.6218713751650116E-2</v>
      </c>
      <c r="AE49" s="7">
        <f t="shared" si="55"/>
        <v>-0.22387056759853544</v>
      </c>
      <c r="AF49" s="7">
        <f t="shared" si="55"/>
        <v>-8.2136706765191733E-3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INPUT!B145</f>
        <v>CF_FREE_CASH_FLOW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124.262</v>
      </c>
      <c r="J61">
        <v>-52.356000000000002</v>
      </c>
      <c r="K61">
        <v>221.21299999999999</v>
      </c>
      <c r="L61">
        <v>207.55500000000001</v>
      </c>
      <c r="M61">
        <v>283.12099999999998</v>
      </c>
      <c r="N61">
        <v>431.541</v>
      </c>
      <c r="O61">
        <v>311.81299999999999</v>
      </c>
      <c r="P61">
        <v>273.91699999999997</v>
      </c>
      <c r="Q61">
        <v>182.59899999999999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32.857999999999997</v>
      </c>
      <c r="D63">
        <v>63.716000000000001</v>
      </c>
      <c r="E63">
        <v>67.111999999999995</v>
      </c>
      <c r="F63">
        <v>117.76300000000001</v>
      </c>
      <c r="G63">
        <v>97.566000000000003</v>
      </c>
      <c r="H63">
        <v>160.13300000000001</v>
      </c>
      <c r="I63">
        <v>146.49700000000001</v>
      </c>
      <c r="J63">
        <v>138.54900000000001</v>
      </c>
      <c r="K63">
        <v>186.84100000000001</v>
      </c>
      <c r="L63">
        <v>211.57599999999999</v>
      </c>
      <c r="M63">
        <v>252.93899999999999</v>
      </c>
      <c r="N63">
        <v>233.892</v>
      </c>
      <c r="O63">
        <v>183.364</v>
      </c>
      <c r="P63">
        <v>209.41800000000001</v>
      </c>
      <c r="Q63">
        <v>221.74199999999999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133.1</v>
      </c>
      <c r="J65">
        <v>82.9</v>
      </c>
      <c r="K65">
        <v>385.4</v>
      </c>
      <c r="L65">
        <v>169</v>
      </c>
      <c r="M65">
        <v>276</v>
      </c>
      <c r="N65">
        <v>319.2</v>
      </c>
      <c r="O65">
        <v>380</v>
      </c>
      <c r="P65">
        <v>187.4</v>
      </c>
      <c r="Q65">
        <v>540.5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490.226</v>
      </c>
      <c r="O67">
        <v>498.03699999999998</v>
      </c>
      <c r="P67">
        <v>416.755</v>
      </c>
      <c r="Q67">
        <v>414.096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4.4740000000000002</v>
      </c>
      <c r="D69">
        <v>-34.301000000000002</v>
      </c>
      <c r="E69">
        <v>-35.136000000000003</v>
      </c>
      <c r="F69">
        <v>46.402000000000001</v>
      </c>
      <c r="G69">
        <v>21.565000000000001</v>
      </c>
      <c r="H69">
        <v>63.058</v>
      </c>
      <c r="I69">
        <v>84.555000000000007</v>
      </c>
      <c r="J69">
        <v>170.70099999999999</v>
      </c>
      <c r="K69">
        <v>104.845</v>
      </c>
      <c r="L69">
        <v>120.366</v>
      </c>
      <c r="M69">
        <v>-68.903000000000006</v>
      </c>
      <c r="N69">
        <v>-22.327999999999999</v>
      </c>
      <c r="O69">
        <v>98.19</v>
      </c>
      <c r="P69">
        <v>67.486999999999995</v>
      </c>
      <c r="Q69">
        <v>12.509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13.958</v>
      </c>
      <c r="L71">
        <v>40.587000000000003</v>
      </c>
      <c r="M71">
        <v>27.155000000000001</v>
      </c>
      <c r="N71">
        <v>-0.90700000000000003</v>
      </c>
      <c r="O71">
        <v>118.989</v>
      </c>
      <c r="P71">
        <v>145.98500000000001</v>
      </c>
      <c r="Q71">
        <v>117.702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57.771999999999998</v>
      </c>
      <c r="N73">
        <v>147.50399999999999</v>
      </c>
      <c r="O73">
        <v>96.923000000000002</v>
      </c>
      <c r="P73">
        <v>28.808</v>
      </c>
      <c r="Q73">
        <v>72.959000000000003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>
        <v>-8.2590000000000003</v>
      </c>
      <c r="L75">
        <v>-0.106</v>
      </c>
      <c r="M75">
        <v>2.6520000000000001</v>
      </c>
      <c r="N75">
        <v>-127.322</v>
      </c>
      <c r="O75">
        <v>-198.98500000000001</v>
      </c>
      <c r="P75">
        <v>-17.533999999999999</v>
      </c>
      <c r="Q75">
        <v>-50.899000000000001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727</v>
      </c>
      <c r="D77">
        <v>1506</v>
      </c>
      <c r="E77">
        <v>1536</v>
      </c>
      <c r="F77">
        <v>1794</v>
      </c>
      <c r="G77">
        <v>1794</v>
      </c>
      <c r="H77">
        <v>2451</v>
      </c>
      <c r="I77">
        <v>2620</v>
      </c>
      <c r="J77">
        <v>2470</v>
      </c>
      <c r="K77">
        <v>2614</v>
      </c>
      <c r="L77">
        <v>2780</v>
      </c>
      <c r="M77">
        <v>2235</v>
      </c>
      <c r="N77">
        <v>2675</v>
      </c>
      <c r="O77">
        <v>3207</v>
      </c>
      <c r="P77">
        <v>2038</v>
      </c>
      <c r="Q77">
        <v>1806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2.1139999999999999</v>
      </c>
      <c r="F79">
        <v>0.86599999999999999</v>
      </c>
      <c r="G79">
        <v>15.848000000000001</v>
      </c>
      <c r="H79">
        <v>41.801000000000002</v>
      </c>
      <c r="I79">
        <v>14.705</v>
      </c>
      <c r="J79">
        <v>40.485999999999997</v>
      </c>
      <c r="K79">
        <v>60.895000000000003</v>
      </c>
      <c r="L79">
        <v>49.314999999999998</v>
      </c>
      <c r="M79">
        <v>73.680000000000007</v>
      </c>
      <c r="N79">
        <v>66.652000000000001</v>
      </c>
      <c r="O79">
        <v>68.525000000000006</v>
      </c>
      <c r="P79">
        <v>63.637</v>
      </c>
      <c r="Q79">
        <v>65.772000000000006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-135</v>
      </c>
      <c r="F81">
        <v>451</v>
      </c>
      <c r="G81">
        <v>874</v>
      </c>
      <c r="H81">
        <v>205</v>
      </c>
      <c r="I81">
        <v>87</v>
      </c>
      <c r="J81">
        <v>-77</v>
      </c>
      <c r="K81">
        <v>483</v>
      </c>
      <c r="L81">
        <v>567</v>
      </c>
      <c r="M81">
        <v>67</v>
      </c>
      <c r="N81">
        <v>219</v>
      </c>
      <c r="O81">
        <v>117</v>
      </c>
      <c r="P81">
        <v>37</v>
      </c>
      <c r="Q81">
        <v>50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725</v>
      </c>
      <c r="G83">
        <v>222</v>
      </c>
      <c r="H83">
        <v>642</v>
      </c>
      <c r="I83">
        <v>281</v>
      </c>
      <c r="J83">
        <v>483</v>
      </c>
      <c r="K83">
        <v>565</v>
      </c>
      <c r="L83">
        <v>641</v>
      </c>
      <c r="M83">
        <v>645</v>
      </c>
      <c r="N83">
        <v>305</v>
      </c>
      <c r="O83">
        <v>256</v>
      </c>
      <c r="P83">
        <v>383</v>
      </c>
      <c r="Q83">
        <v>417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4.649</v>
      </c>
      <c r="D85">
        <v>-2.3479999999999999</v>
      </c>
      <c r="E85">
        <v>22.835999999999999</v>
      </c>
      <c r="F85">
        <v>55.872999999999998</v>
      </c>
      <c r="G85">
        <v>79.195999999999998</v>
      </c>
      <c r="H85">
        <v>60.603000000000002</v>
      </c>
      <c r="I85">
        <v>122.21599999999999</v>
      </c>
      <c r="J85">
        <v>128.226</v>
      </c>
      <c r="K85">
        <v>161.18799999999999</v>
      </c>
      <c r="L85">
        <v>166.89500000000001</v>
      </c>
      <c r="M85">
        <v>114.54</v>
      </c>
      <c r="N85">
        <v>177.19200000000001</v>
      </c>
      <c r="O85">
        <v>122.842</v>
      </c>
      <c r="P85">
        <v>148.68100000000001</v>
      </c>
      <c r="Q85">
        <v>88.102000000000004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50.514000000000003</v>
      </c>
      <c r="D87">
        <v>48.222000000000001</v>
      </c>
      <c r="E87">
        <v>40.597000000000001</v>
      </c>
      <c r="F87">
        <v>60.756999999999998</v>
      </c>
      <c r="G87">
        <v>4.2290000000000001</v>
      </c>
      <c r="H87">
        <v>37.771999999999998</v>
      </c>
      <c r="I87">
        <v>45.17</v>
      </c>
      <c r="J87">
        <v>10.939</v>
      </c>
      <c r="K87">
        <v>124.505</v>
      </c>
      <c r="L87">
        <v>78.353999999999999</v>
      </c>
      <c r="M87">
        <v>96.790999999999997</v>
      </c>
      <c r="N87">
        <v>77.358000000000004</v>
      </c>
      <c r="O87">
        <v>177.33799999999999</v>
      </c>
      <c r="P87">
        <v>101.068</v>
      </c>
      <c r="Q87">
        <v>133.63499999999999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-7.3349000000000002</v>
      </c>
      <c r="D89">
        <v>2.0512000000000001</v>
      </c>
      <c r="E89">
        <v>13.3751</v>
      </c>
      <c r="F89">
        <v>18.87</v>
      </c>
      <c r="G89">
        <v>23.134</v>
      </c>
      <c r="H89">
        <v>19.738099999999999</v>
      </c>
      <c r="I89">
        <v>18.75</v>
      </c>
      <c r="J89">
        <v>26.6557</v>
      </c>
      <c r="K89">
        <v>17.418900000000001</v>
      </c>
      <c r="L89">
        <v>24.0152</v>
      </c>
      <c r="M89">
        <v>14.899800000000001</v>
      </c>
      <c r="N89">
        <v>32.646999999999998</v>
      </c>
      <c r="O89">
        <v>44.422899999999998</v>
      </c>
      <c r="P89">
        <v>45.313200000000002</v>
      </c>
      <c r="Q89">
        <v>70.209999999999994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251</v>
      </c>
      <c r="M91">
        <v>297</v>
      </c>
      <c r="N91">
        <v>273</v>
      </c>
      <c r="O91">
        <v>167</v>
      </c>
      <c r="P91">
        <v>255</v>
      </c>
      <c r="Q91">
        <v>206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D26" sqref="D26"/>
    </sheetView>
  </sheetViews>
  <sheetFormatPr defaultColWidth="11.453125" defaultRowHeight="14.5" x14ac:dyDescent="0.35"/>
  <cols>
    <col min="1" max="1" width="3.1796875" bestFit="1" customWidth="1"/>
    <col min="2" max="2" width="29.81640625" bestFit="1" customWidth="1"/>
    <col min="3" max="3" width="16.81640625" bestFit="1" customWidth="1"/>
  </cols>
  <sheetData>
    <row r="1" spans="1:2" x14ac:dyDescent="0.35">
      <c r="B1" t="s">
        <v>9</v>
      </c>
    </row>
    <row r="2" spans="1:2" x14ac:dyDescent="0.35">
      <c r="B2" t="s">
        <v>21</v>
      </c>
    </row>
    <row r="3" spans="1:2" x14ac:dyDescent="0.35">
      <c r="A3">
        <v>0</v>
      </c>
      <c r="B3" t="s">
        <v>46</v>
      </c>
    </row>
    <row r="4" spans="1:2" x14ac:dyDescent="0.35">
      <c r="A4">
        <v>1</v>
      </c>
      <c r="B4" t="s">
        <v>22</v>
      </c>
    </row>
    <row r="5" spans="1:2" x14ac:dyDescent="0.35">
      <c r="A5">
        <v>2</v>
      </c>
      <c r="B5" t="s">
        <v>23</v>
      </c>
    </row>
    <row r="6" spans="1:2" x14ac:dyDescent="0.35">
      <c r="A6">
        <v>3</v>
      </c>
      <c r="B6" t="s">
        <v>24</v>
      </c>
    </row>
    <row r="7" spans="1:2" x14ac:dyDescent="0.35">
      <c r="A7">
        <v>4</v>
      </c>
      <c r="B7" t="s">
        <v>25</v>
      </c>
    </row>
    <row r="8" spans="1:2" x14ac:dyDescent="0.35">
      <c r="A8">
        <v>5</v>
      </c>
      <c r="B8" t="s">
        <v>26</v>
      </c>
    </row>
    <row r="9" spans="1:2" x14ac:dyDescent="0.35">
      <c r="A9">
        <v>6</v>
      </c>
      <c r="B9" t="s">
        <v>27</v>
      </c>
    </row>
    <row r="10" spans="1:2" x14ac:dyDescent="0.35">
      <c r="A10">
        <v>7</v>
      </c>
      <c r="B10" t="s">
        <v>28</v>
      </c>
    </row>
    <row r="11" spans="1:2" x14ac:dyDescent="0.35">
      <c r="A11">
        <v>8</v>
      </c>
      <c r="B11" t="s">
        <v>29</v>
      </c>
    </row>
    <row r="12" spans="1:2" x14ac:dyDescent="0.35">
      <c r="A12">
        <v>9</v>
      </c>
      <c r="B12" t="s">
        <v>30</v>
      </c>
    </row>
    <row r="13" spans="1:2" x14ac:dyDescent="0.35">
      <c r="A13">
        <v>10</v>
      </c>
      <c r="B13" t="s">
        <v>31</v>
      </c>
    </row>
    <row r="14" spans="1:2" x14ac:dyDescent="0.35">
      <c r="A14">
        <v>11</v>
      </c>
      <c r="B14" t="s">
        <v>42</v>
      </c>
    </row>
    <row r="15" spans="1:2" x14ac:dyDescent="0.35">
      <c r="A15">
        <v>12</v>
      </c>
      <c r="B15" t="s">
        <v>32</v>
      </c>
    </row>
    <row r="16" spans="1:2" x14ac:dyDescent="0.35">
      <c r="A16">
        <v>13</v>
      </c>
      <c r="B16" t="s">
        <v>38</v>
      </c>
    </row>
    <row r="17" spans="1:2" x14ac:dyDescent="0.35">
      <c r="A17">
        <v>14</v>
      </c>
      <c r="B17" t="s">
        <v>43</v>
      </c>
    </row>
    <row r="18" spans="1:2" x14ac:dyDescent="0.35">
      <c r="A18">
        <v>15</v>
      </c>
      <c r="B18" t="s">
        <v>41</v>
      </c>
    </row>
    <row r="19" spans="1:2" x14ac:dyDescent="0.35">
      <c r="A19">
        <v>16</v>
      </c>
      <c r="B19" t="s">
        <v>34</v>
      </c>
    </row>
    <row r="20" spans="1:2" x14ac:dyDescent="0.35">
      <c r="A20">
        <v>17</v>
      </c>
      <c r="B20" t="s">
        <v>36</v>
      </c>
    </row>
    <row r="21" spans="1:2" x14ac:dyDescent="0.35">
      <c r="A21">
        <v>18</v>
      </c>
      <c r="B21" t="s">
        <v>40</v>
      </c>
    </row>
    <row r="22" spans="1:2" x14ac:dyDescent="0.35">
      <c r="A22">
        <v>19</v>
      </c>
      <c r="B22" t="s">
        <v>35</v>
      </c>
    </row>
    <row r="23" spans="1:2" x14ac:dyDescent="0.35">
      <c r="A23">
        <v>20</v>
      </c>
      <c r="B23" t="s">
        <v>37</v>
      </c>
    </row>
    <row r="24" spans="1:2" x14ac:dyDescent="0.35">
      <c r="A24">
        <v>21</v>
      </c>
      <c r="B24" t="s">
        <v>44</v>
      </c>
    </row>
    <row r="25" spans="1:2" x14ac:dyDescent="0.35">
      <c r="A25">
        <v>22</v>
      </c>
      <c r="B25" t="s">
        <v>45</v>
      </c>
    </row>
    <row r="26" spans="1:2" x14ac:dyDescent="0.35">
      <c r="A26">
        <v>23</v>
      </c>
      <c r="B26" t="s">
        <v>33</v>
      </c>
    </row>
    <row r="27" spans="1:2" x14ac:dyDescent="0.35">
      <c r="A27">
        <v>24</v>
      </c>
      <c r="B27" t="s">
        <v>39</v>
      </c>
    </row>
    <row r="28" spans="1:2" x14ac:dyDescent="0.35">
      <c r="A28">
        <v>25</v>
      </c>
      <c r="B28" t="s">
        <v>20</v>
      </c>
    </row>
    <row r="29" spans="1:2" x14ac:dyDescent="0.35">
      <c r="A29">
        <v>26</v>
      </c>
      <c r="B29" t="s">
        <v>62</v>
      </c>
    </row>
    <row r="30" spans="1:2" x14ac:dyDescent="0.35">
      <c r="A30">
        <v>27</v>
      </c>
      <c r="B30" t="s">
        <v>47</v>
      </c>
    </row>
    <row r="31" spans="1:2" x14ac:dyDescent="0.35">
      <c r="A31">
        <v>28</v>
      </c>
      <c r="B31" t="s">
        <v>48</v>
      </c>
    </row>
    <row r="32" spans="1:2" x14ac:dyDescent="0.35">
      <c r="A32">
        <v>29</v>
      </c>
      <c r="B32" t="s">
        <v>49</v>
      </c>
    </row>
    <row r="33" spans="1:2" x14ac:dyDescent="0.35">
      <c r="A33">
        <v>30</v>
      </c>
      <c r="B33" t="s">
        <v>50</v>
      </c>
    </row>
    <row r="34" spans="1:2" x14ac:dyDescent="0.35">
      <c r="A34">
        <v>31</v>
      </c>
      <c r="B34" t="s">
        <v>51</v>
      </c>
    </row>
    <row r="35" spans="1:2" x14ac:dyDescent="0.35">
      <c r="A35">
        <v>32</v>
      </c>
      <c r="B35" t="s">
        <v>52</v>
      </c>
    </row>
    <row r="36" spans="1:2" x14ac:dyDescent="0.35">
      <c r="A36">
        <v>33</v>
      </c>
      <c r="B36" t="s">
        <v>53</v>
      </c>
    </row>
    <row r="37" spans="1:2" x14ac:dyDescent="0.35">
      <c r="A37">
        <v>34</v>
      </c>
      <c r="B37" t="s">
        <v>54</v>
      </c>
    </row>
    <row r="38" spans="1:2" x14ac:dyDescent="0.35">
      <c r="A38">
        <v>35</v>
      </c>
      <c r="B38" t="s">
        <v>55</v>
      </c>
    </row>
    <row r="39" spans="1:2" x14ac:dyDescent="0.35">
      <c r="A39">
        <v>36</v>
      </c>
      <c r="B39" t="s">
        <v>56</v>
      </c>
    </row>
    <row r="40" spans="1:2" x14ac:dyDescent="0.35">
      <c r="A40">
        <v>37</v>
      </c>
      <c r="B40" t="s">
        <v>57</v>
      </c>
    </row>
    <row r="41" spans="1:2" x14ac:dyDescent="0.35">
      <c r="A41">
        <v>38</v>
      </c>
      <c r="B41" t="s">
        <v>58</v>
      </c>
    </row>
    <row r="42" spans="1:2" x14ac:dyDescent="0.35">
      <c r="A42">
        <v>39</v>
      </c>
      <c r="B42" t="s">
        <v>59</v>
      </c>
    </row>
    <row r="43" spans="1:2" x14ac:dyDescent="0.35">
      <c r="A43">
        <v>40</v>
      </c>
      <c r="B43" t="s">
        <v>60</v>
      </c>
    </row>
    <row r="44" spans="1:2" x14ac:dyDescent="0.35">
      <c r="A44">
        <v>41</v>
      </c>
      <c r="B44" t="s">
        <v>61</v>
      </c>
    </row>
    <row r="45" spans="1:2" x14ac:dyDescent="0.35">
      <c r="A45">
        <v>42</v>
      </c>
      <c r="B45" t="s">
        <v>63</v>
      </c>
    </row>
    <row r="46" spans="1:2" x14ac:dyDescent="0.35">
      <c r="A46">
        <v>43</v>
      </c>
      <c r="B46" t="s">
        <v>64</v>
      </c>
    </row>
    <row r="47" spans="1:2" x14ac:dyDescent="0.35">
      <c r="A47">
        <v>44</v>
      </c>
      <c r="B47" t="s">
        <v>65</v>
      </c>
    </row>
    <row r="48" spans="1:2" x14ac:dyDescent="0.35">
      <c r="A48">
        <v>45</v>
      </c>
      <c r="B48" t="s">
        <v>66</v>
      </c>
    </row>
    <row r="49" spans="1:2" x14ac:dyDescent="0.35">
      <c r="A49">
        <v>46</v>
      </c>
      <c r="B49" t="s">
        <v>67</v>
      </c>
    </row>
    <row r="50" spans="1:2" x14ac:dyDescent="0.35">
      <c r="A50">
        <v>47</v>
      </c>
      <c r="B50" t="s">
        <v>68</v>
      </c>
    </row>
    <row r="51" spans="1:2" x14ac:dyDescent="0.35">
      <c r="A51">
        <v>48</v>
      </c>
      <c r="B51" t="s">
        <v>69</v>
      </c>
    </row>
    <row r="52" spans="1:2" x14ac:dyDescent="0.35">
      <c r="A52">
        <v>49</v>
      </c>
      <c r="B52" t="s">
        <v>70</v>
      </c>
    </row>
    <row r="53" spans="1:2" x14ac:dyDescent="0.35">
      <c r="A53">
        <v>50</v>
      </c>
      <c r="B53" t="s">
        <v>71</v>
      </c>
    </row>
    <row r="54" spans="1:2" x14ac:dyDescent="0.35">
      <c r="A54">
        <v>51</v>
      </c>
      <c r="B54" t="s">
        <v>0</v>
      </c>
    </row>
    <row r="55" spans="1:2" x14ac:dyDescent="0.35">
      <c r="A55">
        <v>52</v>
      </c>
      <c r="B55" t="s">
        <v>1</v>
      </c>
    </row>
    <row r="56" spans="1:2" x14ac:dyDescent="0.35">
      <c r="A56">
        <v>53</v>
      </c>
      <c r="B56" t="s">
        <v>2</v>
      </c>
    </row>
    <row r="57" spans="1:2" x14ac:dyDescent="0.35">
      <c r="A57">
        <v>54</v>
      </c>
      <c r="B57" t="s">
        <v>3</v>
      </c>
    </row>
    <row r="58" spans="1:2" x14ac:dyDescent="0.35">
      <c r="A58">
        <v>55</v>
      </c>
      <c r="B58" t="s">
        <v>4</v>
      </c>
    </row>
    <row r="59" spans="1:2" x14ac:dyDescent="0.35">
      <c r="A59">
        <v>56</v>
      </c>
      <c r="B59" t="s">
        <v>5</v>
      </c>
    </row>
    <row r="60" spans="1:2" x14ac:dyDescent="0.35">
      <c r="A60">
        <v>57</v>
      </c>
      <c r="B60" t="s">
        <v>6</v>
      </c>
    </row>
    <row r="61" spans="1:2" x14ac:dyDescent="0.35">
      <c r="A61">
        <v>58</v>
      </c>
      <c r="B61" t="s">
        <v>7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B1"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10.1796875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CF_CASH_FROM_OPER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159.441</v>
      </c>
      <c r="J5" s="2">
        <f t="shared" si="3"/>
        <v>-6.2069999999999999</v>
      </c>
      <c r="K5" s="2">
        <f t="shared" si="3"/>
        <v>270.48399999999998</v>
      </c>
      <c r="L5" s="2">
        <f t="shared" si="3"/>
        <v>296.339</v>
      </c>
      <c r="M5" s="2">
        <f t="shared" si="3"/>
        <v>360.04599999999999</v>
      </c>
      <c r="N5" s="2">
        <f t="shared" si="3"/>
        <v>464.654</v>
      </c>
      <c r="O5" s="2">
        <f t="shared" si="3"/>
        <v>332.71800000000002</v>
      </c>
      <c r="P5" s="2">
        <f t="shared" si="3"/>
        <v>309.95800000000003</v>
      </c>
      <c r="Q5" s="2">
        <f t="shared" si="3"/>
        <v>249.23400000000001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159.441</v>
      </c>
      <c r="Y5" s="2">
        <f t="shared" ref="Y5:Y25" si="10">J5-I5</f>
        <v>-165.648</v>
      </c>
      <c r="Z5" s="2">
        <f t="shared" ref="Z5:Z25" si="11">K5-J5</f>
        <v>276.69099999999997</v>
      </c>
      <c r="AA5" s="2">
        <f t="shared" ref="AA5:AA25" si="12">L5-K5</f>
        <v>25.855000000000018</v>
      </c>
      <c r="AB5" s="2">
        <f t="shared" ref="AB5:AB25" si="13">M5-L5</f>
        <v>63.706999999999994</v>
      </c>
      <c r="AC5" s="2">
        <f t="shared" ref="AC5:AC25" si="14">N5-M5</f>
        <v>104.608</v>
      </c>
      <c r="AD5" s="2">
        <f t="shared" ref="AD5:AF20" si="15">O5-N5</f>
        <v>-131.93599999999998</v>
      </c>
      <c r="AE5" s="2">
        <f t="shared" si="15"/>
        <v>-22.759999999999991</v>
      </c>
      <c r="AF5" s="2">
        <f t="shared" si="15"/>
        <v>-60.724000000000018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41.042999999999999</v>
      </c>
      <c r="D6" s="2">
        <f t="shared" ref="D6:Q6" si="16">IF(D63="#N/A N/A",0,D63)</f>
        <v>75.888000000000005</v>
      </c>
      <c r="E6" s="2">
        <f t="shared" si="16"/>
        <v>75.814999999999998</v>
      </c>
      <c r="F6" s="2">
        <f t="shared" si="16"/>
        <v>126.556</v>
      </c>
      <c r="G6" s="2">
        <f t="shared" si="16"/>
        <v>107.087</v>
      </c>
      <c r="H6" s="2">
        <f t="shared" si="16"/>
        <v>168.03100000000001</v>
      </c>
      <c r="I6" s="2">
        <f t="shared" si="16"/>
        <v>160.08600000000001</v>
      </c>
      <c r="J6" s="2">
        <f t="shared" si="16"/>
        <v>150.91800000000001</v>
      </c>
      <c r="K6" s="2">
        <f t="shared" si="16"/>
        <v>209.34399999999999</v>
      </c>
      <c r="L6" s="2">
        <f t="shared" si="16"/>
        <v>225.964</v>
      </c>
      <c r="M6" s="2">
        <f t="shared" si="16"/>
        <v>271.22300000000001</v>
      </c>
      <c r="N6" s="2">
        <f t="shared" si="16"/>
        <v>249.33099999999999</v>
      </c>
      <c r="O6" s="2">
        <f t="shared" si="16"/>
        <v>198.643</v>
      </c>
      <c r="P6" s="2">
        <f t="shared" si="16"/>
        <v>226.86199999999999</v>
      </c>
      <c r="Q6" s="2">
        <f t="shared" si="16"/>
        <v>242.577</v>
      </c>
      <c r="S6" s="2">
        <f t="shared" si="4"/>
        <v>34.845000000000006</v>
      </c>
      <c r="T6" s="2">
        <f t="shared" si="5"/>
        <v>-7.3000000000007503E-2</v>
      </c>
      <c r="U6" s="2">
        <f t="shared" si="6"/>
        <v>50.741</v>
      </c>
      <c r="V6" s="2">
        <f t="shared" si="7"/>
        <v>-19.468999999999994</v>
      </c>
      <c r="W6" s="2">
        <f t="shared" si="8"/>
        <v>60.944000000000003</v>
      </c>
      <c r="X6" s="2">
        <f t="shared" si="9"/>
        <v>-7.9449999999999932</v>
      </c>
      <c r="Y6" s="2">
        <f t="shared" si="10"/>
        <v>-9.1680000000000064</v>
      </c>
      <c r="Z6" s="2">
        <f t="shared" si="11"/>
        <v>58.425999999999988</v>
      </c>
      <c r="AA6" s="2">
        <f t="shared" si="12"/>
        <v>16.620000000000005</v>
      </c>
      <c r="AB6" s="2">
        <f t="shared" si="13"/>
        <v>45.259000000000015</v>
      </c>
      <c r="AC6" s="2">
        <f t="shared" si="14"/>
        <v>-21.892000000000024</v>
      </c>
      <c r="AD6" s="2">
        <f t="shared" si="15"/>
        <v>-50.687999999999988</v>
      </c>
      <c r="AE6" s="2">
        <f t="shared" si="15"/>
        <v>28.218999999999994</v>
      </c>
      <c r="AF6" s="2">
        <f t="shared" si="15"/>
        <v>15.715000000000003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174.2</v>
      </c>
      <c r="J7" s="2">
        <f t="shared" si="17"/>
        <v>98.5</v>
      </c>
      <c r="K7" s="2">
        <f t="shared" si="17"/>
        <v>426.9</v>
      </c>
      <c r="L7" s="2">
        <f t="shared" si="17"/>
        <v>214.7</v>
      </c>
      <c r="M7" s="2">
        <f t="shared" si="17"/>
        <v>317.39999999999998</v>
      </c>
      <c r="N7" s="2">
        <f t="shared" si="17"/>
        <v>366.3</v>
      </c>
      <c r="O7" s="2">
        <f t="shared" si="17"/>
        <v>435</v>
      </c>
      <c r="P7" s="2">
        <f t="shared" si="17"/>
        <v>277.5</v>
      </c>
      <c r="Q7" s="2">
        <f t="shared" si="17"/>
        <v>604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174.2</v>
      </c>
      <c r="Y7" s="2">
        <f t="shared" si="10"/>
        <v>-75.699999999999989</v>
      </c>
      <c r="Z7" s="2">
        <f t="shared" si="11"/>
        <v>328.4</v>
      </c>
      <c r="AA7" s="2">
        <f t="shared" si="12"/>
        <v>-212.2</v>
      </c>
      <c r="AB7" s="2">
        <f t="shared" si="13"/>
        <v>102.69999999999999</v>
      </c>
      <c r="AC7" s="2">
        <f t="shared" si="14"/>
        <v>48.900000000000034</v>
      </c>
      <c r="AD7" s="2">
        <f t="shared" si="15"/>
        <v>68.699999999999989</v>
      </c>
      <c r="AE7" s="2">
        <f t="shared" si="15"/>
        <v>-157.5</v>
      </c>
      <c r="AF7" s="2">
        <f t="shared" si="15"/>
        <v>326.5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563.05399999999997</v>
      </c>
      <c r="O8" s="2">
        <f t="shared" si="18"/>
        <v>577.81200000000001</v>
      </c>
      <c r="P8" s="2">
        <f t="shared" si="18"/>
        <v>486.93799999999999</v>
      </c>
      <c r="Q8" s="2">
        <f t="shared" si="18"/>
        <v>553.51599999999996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563.05399999999997</v>
      </c>
      <c r="AD8" s="2">
        <f t="shared" si="15"/>
        <v>14.758000000000038</v>
      </c>
      <c r="AE8" s="2">
        <f t="shared" si="15"/>
        <v>-90.874000000000024</v>
      </c>
      <c r="AF8" s="2">
        <f t="shared" si="15"/>
        <v>66.577999999999975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17.478000000000002</v>
      </c>
      <c r="D9" s="2">
        <f t="shared" ref="D9:Q9" si="19">IF(D69="#N/A N/A",0,D69)</f>
        <v>-26.117000000000001</v>
      </c>
      <c r="E9" s="2">
        <f t="shared" si="19"/>
        <v>-28.187000000000001</v>
      </c>
      <c r="F9" s="2">
        <f t="shared" si="19"/>
        <v>54.713000000000001</v>
      </c>
      <c r="G9" s="2">
        <f t="shared" si="19"/>
        <v>31.353999999999999</v>
      </c>
      <c r="H9" s="2">
        <f t="shared" si="19"/>
        <v>69.156000000000006</v>
      </c>
      <c r="I9" s="2">
        <f t="shared" si="19"/>
        <v>92.655000000000001</v>
      </c>
      <c r="J9" s="2">
        <f t="shared" si="19"/>
        <v>176.03299999999999</v>
      </c>
      <c r="K9" s="2">
        <f t="shared" si="19"/>
        <v>111.723</v>
      </c>
      <c r="L9" s="2">
        <f t="shared" si="19"/>
        <v>129.09399999999999</v>
      </c>
      <c r="M9" s="2">
        <f t="shared" si="19"/>
        <v>-54.677</v>
      </c>
      <c r="N9" s="2">
        <f t="shared" si="19"/>
        <v>-13.276</v>
      </c>
      <c r="O9" s="2">
        <f t="shared" si="19"/>
        <v>114.81</v>
      </c>
      <c r="P9" s="2">
        <f t="shared" si="19"/>
        <v>89.688999999999993</v>
      </c>
      <c r="Q9" s="2">
        <f t="shared" si="19"/>
        <v>44.601999999999997</v>
      </c>
      <c r="S9" s="2">
        <f t="shared" si="4"/>
        <v>-43.594999999999999</v>
      </c>
      <c r="T9" s="2">
        <f t="shared" si="5"/>
        <v>-2.0700000000000003</v>
      </c>
      <c r="U9" s="2">
        <f t="shared" si="6"/>
        <v>82.9</v>
      </c>
      <c r="V9" s="2">
        <f t="shared" si="7"/>
        <v>-23.359000000000002</v>
      </c>
      <c r="W9" s="2">
        <f t="shared" si="8"/>
        <v>37.802000000000007</v>
      </c>
      <c r="X9" s="2">
        <f t="shared" si="9"/>
        <v>23.498999999999995</v>
      </c>
      <c r="Y9" s="2">
        <f t="shared" si="10"/>
        <v>83.377999999999986</v>
      </c>
      <c r="Z9" s="2">
        <f t="shared" si="11"/>
        <v>-64.309999999999988</v>
      </c>
      <c r="AA9" s="2">
        <f t="shared" si="12"/>
        <v>17.370999999999995</v>
      </c>
      <c r="AB9" s="2">
        <f t="shared" si="13"/>
        <v>-183.77099999999999</v>
      </c>
      <c r="AC9" s="2">
        <f t="shared" si="14"/>
        <v>41.400999999999996</v>
      </c>
      <c r="AD9" s="2">
        <f t="shared" si="15"/>
        <v>128.08600000000001</v>
      </c>
      <c r="AE9" s="2">
        <f t="shared" si="15"/>
        <v>-25.121000000000009</v>
      </c>
      <c r="AF9" s="2">
        <f t="shared" si="15"/>
        <v>-45.086999999999996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15.489000000000001</v>
      </c>
      <c r="L10" s="2">
        <f t="shared" si="20"/>
        <v>47.225000000000001</v>
      </c>
      <c r="M10" s="2">
        <f t="shared" si="20"/>
        <v>55.317999999999998</v>
      </c>
      <c r="N10" s="2">
        <f t="shared" si="20"/>
        <v>32.616</v>
      </c>
      <c r="O10" s="2">
        <f t="shared" si="20"/>
        <v>142.893</v>
      </c>
      <c r="P10" s="2">
        <f t="shared" si="20"/>
        <v>177.22800000000001</v>
      </c>
      <c r="Q10" s="2">
        <f t="shared" si="20"/>
        <v>154.96100000000001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15.489000000000001</v>
      </c>
      <c r="AA10" s="2">
        <f t="shared" si="12"/>
        <v>31.736000000000001</v>
      </c>
      <c r="AB10" s="2">
        <f t="shared" si="13"/>
        <v>8.0929999999999964</v>
      </c>
      <c r="AC10" s="2">
        <f t="shared" si="14"/>
        <v>-22.701999999999998</v>
      </c>
      <c r="AD10" s="2">
        <f t="shared" si="15"/>
        <v>110.277</v>
      </c>
      <c r="AE10" s="2">
        <f t="shared" si="15"/>
        <v>34.335000000000008</v>
      </c>
      <c r="AF10" s="2">
        <f t="shared" si="15"/>
        <v>-22.266999999999996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59.936</v>
      </c>
      <c r="N11" s="2">
        <f t="shared" si="21"/>
        <v>150.84</v>
      </c>
      <c r="O11" s="2">
        <f t="shared" si="21"/>
        <v>102.35899999999999</v>
      </c>
      <c r="P11" s="2">
        <f t="shared" si="21"/>
        <v>48.417999999999999</v>
      </c>
      <c r="Q11" s="2">
        <f t="shared" si="21"/>
        <v>94.405000000000001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59.936</v>
      </c>
      <c r="AC11" s="2">
        <f t="shared" si="14"/>
        <v>90.903999999999996</v>
      </c>
      <c r="AD11" s="2">
        <f t="shared" si="15"/>
        <v>-48.481000000000009</v>
      </c>
      <c r="AE11" s="2">
        <f t="shared" si="15"/>
        <v>-53.940999999999995</v>
      </c>
      <c r="AF11" s="2">
        <f t="shared" si="15"/>
        <v>45.987000000000002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-6.7009999999999996</v>
      </c>
      <c r="L12" s="2">
        <f t="shared" si="22"/>
        <v>5.1109999999999998</v>
      </c>
      <c r="M12" s="2">
        <f t="shared" si="22"/>
        <v>21.5</v>
      </c>
      <c r="N12" s="2">
        <f t="shared" si="22"/>
        <v>-69.762</v>
      </c>
      <c r="O12" s="2">
        <f t="shared" si="22"/>
        <v>-131.27000000000001</v>
      </c>
      <c r="P12" s="2">
        <f t="shared" si="22"/>
        <v>37.015000000000001</v>
      </c>
      <c r="Q12" s="2">
        <f t="shared" si="22"/>
        <v>-14.585000000000001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-6.7009999999999996</v>
      </c>
      <c r="AA12" s="2">
        <f t="shared" si="12"/>
        <v>11.811999999999999</v>
      </c>
      <c r="AB12" s="2">
        <f t="shared" si="13"/>
        <v>16.388999999999999</v>
      </c>
      <c r="AC12" s="2">
        <f t="shared" si="14"/>
        <v>-91.262</v>
      </c>
      <c r="AD12" s="2">
        <f t="shared" si="15"/>
        <v>-61.50800000000001</v>
      </c>
      <c r="AE12" s="2">
        <f t="shared" si="15"/>
        <v>168.28500000000003</v>
      </c>
      <c r="AF12" s="2">
        <f t="shared" si="15"/>
        <v>-51.6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991</v>
      </c>
      <c r="D13" s="2">
        <f t="shared" ref="D13:Q13" si="23">IF(D77="#N/A N/A",0,D77)</f>
        <v>1730</v>
      </c>
      <c r="E13" s="2">
        <f t="shared" si="23"/>
        <v>1800</v>
      </c>
      <c r="F13" s="2">
        <f t="shared" si="23"/>
        <v>2056</v>
      </c>
      <c r="G13" s="2">
        <f t="shared" si="23"/>
        <v>2128</v>
      </c>
      <c r="H13" s="2">
        <f t="shared" si="23"/>
        <v>2925</v>
      </c>
      <c r="I13" s="2">
        <f t="shared" si="23"/>
        <v>3110</v>
      </c>
      <c r="J13" s="2">
        <f t="shared" si="23"/>
        <v>2855</v>
      </c>
      <c r="K13" s="2">
        <f t="shared" si="23"/>
        <v>2984</v>
      </c>
      <c r="L13" s="2">
        <f t="shared" si="23"/>
        <v>3238</v>
      </c>
      <c r="M13" s="2">
        <f t="shared" si="23"/>
        <v>2685</v>
      </c>
      <c r="N13" s="2">
        <f t="shared" si="23"/>
        <v>3111</v>
      </c>
      <c r="O13" s="2">
        <f t="shared" si="23"/>
        <v>3728</v>
      </c>
      <c r="P13" s="2">
        <f t="shared" si="23"/>
        <v>2607</v>
      </c>
      <c r="Q13" s="2">
        <f t="shared" si="23"/>
        <v>2198</v>
      </c>
      <c r="S13" s="2">
        <f t="shared" si="4"/>
        <v>739</v>
      </c>
      <c r="T13" s="2">
        <f t="shared" si="5"/>
        <v>70</v>
      </c>
      <c r="U13" s="2">
        <f t="shared" si="6"/>
        <v>256</v>
      </c>
      <c r="V13" s="2">
        <f t="shared" si="7"/>
        <v>72</v>
      </c>
      <c r="W13" s="2">
        <f t="shared" si="8"/>
        <v>797</v>
      </c>
      <c r="X13" s="2">
        <f t="shared" si="9"/>
        <v>185</v>
      </c>
      <c r="Y13" s="2">
        <f t="shared" si="10"/>
        <v>-255</v>
      </c>
      <c r="Z13" s="2">
        <f t="shared" si="11"/>
        <v>129</v>
      </c>
      <c r="AA13" s="2">
        <f t="shared" si="12"/>
        <v>254</v>
      </c>
      <c r="AB13" s="2">
        <f t="shared" si="13"/>
        <v>-553</v>
      </c>
      <c r="AC13" s="2">
        <f t="shared" si="14"/>
        <v>426</v>
      </c>
      <c r="AD13" s="2">
        <f t="shared" si="15"/>
        <v>617</v>
      </c>
      <c r="AE13" s="2">
        <f t="shared" si="15"/>
        <v>-1121</v>
      </c>
      <c r="AF13" s="2">
        <f t="shared" si="15"/>
        <v>-409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3.2690000000000001</v>
      </c>
      <c r="F14" s="2">
        <f t="shared" si="24"/>
        <v>2.2359999999999998</v>
      </c>
      <c r="G14" s="2">
        <f t="shared" si="24"/>
        <v>17.529</v>
      </c>
      <c r="H14" s="2">
        <f t="shared" si="24"/>
        <v>45.463000000000001</v>
      </c>
      <c r="I14" s="2">
        <f t="shared" si="24"/>
        <v>24.634</v>
      </c>
      <c r="J14" s="2">
        <f t="shared" si="24"/>
        <v>48.554000000000002</v>
      </c>
      <c r="K14" s="2">
        <f t="shared" si="24"/>
        <v>68.177999999999997</v>
      </c>
      <c r="L14" s="2">
        <f t="shared" si="24"/>
        <v>59.521000000000001</v>
      </c>
      <c r="M14" s="2">
        <f t="shared" si="24"/>
        <v>87.241</v>
      </c>
      <c r="N14" s="2">
        <f t="shared" si="24"/>
        <v>80.813000000000002</v>
      </c>
      <c r="O14" s="2">
        <f t="shared" si="24"/>
        <v>79.16</v>
      </c>
      <c r="P14" s="2">
        <f t="shared" si="24"/>
        <v>76.319000000000003</v>
      </c>
      <c r="Q14" s="2">
        <f t="shared" si="24"/>
        <v>79.563000000000002</v>
      </c>
      <c r="S14" s="2">
        <f t="shared" si="4"/>
        <v>0</v>
      </c>
      <c r="T14" s="2">
        <f t="shared" si="5"/>
        <v>3.2690000000000001</v>
      </c>
      <c r="U14" s="2">
        <f t="shared" si="6"/>
        <v>-1.0330000000000004</v>
      </c>
      <c r="V14" s="2">
        <f t="shared" si="7"/>
        <v>15.292999999999999</v>
      </c>
      <c r="W14" s="2">
        <f t="shared" si="8"/>
        <v>27.934000000000001</v>
      </c>
      <c r="X14" s="2">
        <f t="shared" si="9"/>
        <v>-20.829000000000001</v>
      </c>
      <c r="Y14" s="2">
        <f t="shared" si="10"/>
        <v>23.92</v>
      </c>
      <c r="Z14" s="2">
        <f t="shared" si="11"/>
        <v>19.623999999999995</v>
      </c>
      <c r="AA14" s="2">
        <f t="shared" si="12"/>
        <v>-8.6569999999999965</v>
      </c>
      <c r="AB14" s="2">
        <f t="shared" si="13"/>
        <v>27.72</v>
      </c>
      <c r="AC14" s="2">
        <f t="shared" si="14"/>
        <v>-6.4279999999999973</v>
      </c>
      <c r="AD14" s="2">
        <f t="shared" si="15"/>
        <v>-1.6530000000000058</v>
      </c>
      <c r="AE14" s="2">
        <f t="shared" si="15"/>
        <v>-2.840999999999994</v>
      </c>
      <c r="AF14" s="2">
        <f t="shared" si="15"/>
        <v>3.2439999999999998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-61</v>
      </c>
      <c r="F15" s="2">
        <f t="shared" si="25"/>
        <v>527</v>
      </c>
      <c r="G15" s="2">
        <f t="shared" si="25"/>
        <v>931</v>
      </c>
      <c r="H15" s="2">
        <f t="shared" si="25"/>
        <v>248</v>
      </c>
      <c r="I15" s="2">
        <f t="shared" si="25"/>
        <v>124</v>
      </c>
      <c r="J15" s="2">
        <f t="shared" si="25"/>
        <v>-36</v>
      </c>
      <c r="K15" s="2">
        <f t="shared" si="25"/>
        <v>549</v>
      </c>
      <c r="L15" s="2">
        <f t="shared" si="25"/>
        <v>650</v>
      </c>
      <c r="M15" s="2">
        <f t="shared" si="25"/>
        <v>142</v>
      </c>
      <c r="N15" s="2">
        <f t="shared" si="25"/>
        <v>297</v>
      </c>
      <c r="O15" s="2">
        <f t="shared" si="25"/>
        <v>170</v>
      </c>
      <c r="P15" s="2">
        <f t="shared" si="25"/>
        <v>47</v>
      </c>
      <c r="Q15" s="2">
        <f t="shared" si="25"/>
        <v>61</v>
      </c>
      <c r="S15" s="2">
        <f t="shared" si="4"/>
        <v>0</v>
      </c>
      <c r="T15" s="2">
        <f t="shared" si="5"/>
        <v>-61</v>
      </c>
      <c r="U15" s="2">
        <f t="shared" si="6"/>
        <v>588</v>
      </c>
      <c r="V15" s="2">
        <f t="shared" si="7"/>
        <v>404</v>
      </c>
      <c r="W15" s="2">
        <f t="shared" si="8"/>
        <v>-683</v>
      </c>
      <c r="X15" s="2">
        <f t="shared" si="9"/>
        <v>-124</v>
      </c>
      <c r="Y15" s="2">
        <f t="shared" si="10"/>
        <v>-160</v>
      </c>
      <c r="Z15" s="2">
        <f t="shared" si="11"/>
        <v>585</v>
      </c>
      <c r="AA15" s="2">
        <f t="shared" si="12"/>
        <v>101</v>
      </c>
      <c r="AB15" s="2">
        <f t="shared" si="13"/>
        <v>-508</v>
      </c>
      <c r="AC15" s="2">
        <f t="shared" si="14"/>
        <v>155</v>
      </c>
      <c r="AD15" s="2">
        <f t="shared" si="15"/>
        <v>-127</v>
      </c>
      <c r="AE15" s="2">
        <f t="shared" si="15"/>
        <v>-123</v>
      </c>
      <c r="AF15" s="2">
        <f t="shared" si="15"/>
        <v>14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767</v>
      </c>
      <c r="G16" s="2">
        <f t="shared" si="26"/>
        <v>276</v>
      </c>
      <c r="H16" s="2">
        <f t="shared" si="26"/>
        <v>715</v>
      </c>
      <c r="I16" s="2">
        <f t="shared" si="26"/>
        <v>342</v>
      </c>
      <c r="J16" s="2">
        <f t="shared" si="26"/>
        <v>542</v>
      </c>
      <c r="K16" s="2">
        <f t="shared" si="26"/>
        <v>623</v>
      </c>
      <c r="L16" s="2">
        <f t="shared" si="26"/>
        <v>714</v>
      </c>
      <c r="M16" s="2">
        <f t="shared" si="26"/>
        <v>710</v>
      </c>
      <c r="N16" s="2">
        <f t="shared" si="26"/>
        <v>344</v>
      </c>
      <c r="O16" s="2">
        <f t="shared" si="26"/>
        <v>309</v>
      </c>
      <c r="P16" s="2">
        <f t="shared" si="26"/>
        <v>410</v>
      </c>
      <c r="Q16" s="2">
        <f t="shared" si="26"/>
        <v>446</v>
      </c>
      <c r="S16" s="2">
        <f t="shared" si="4"/>
        <v>0</v>
      </c>
      <c r="T16" s="2">
        <f t="shared" si="5"/>
        <v>0</v>
      </c>
      <c r="U16" s="2">
        <f t="shared" si="6"/>
        <v>767</v>
      </c>
      <c r="V16" s="2">
        <f t="shared" si="7"/>
        <v>-491</v>
      </c>
      <c r="W16" s="2">
        <f t="shared" si="8"/>
        <v>439</v>
      </c>
      <c r="X16" s="2">
        <f t="shared" si="9"/>
        <v>-373</v>
      </c>
      <c r="Y16" s="2">
        <f t="shared" si="10"/>
        <v>200</v>
      </c>
      <c r="Z16" s="2">
        <f t="shared" si="11"/>
        <v>81</v>
      </c>
      <c r="AA16" s="2">
        <f t="shared" si="12"/>
        <v>91</v>
      </c>
      <c r="AB16" s="2">
        <f t="shared" si="13"/>
        <v>-4</v>
      </c>
      <c r="AC16" s="2">
        <f t="shared" si="14"/>
        <v>-366</v>
      </c>
      <c r="AD16" s="2">
        <f t="shared" si="15"/>
        <v>-35</v>
      </c>
      <c r="AE16" s="2">
        <f t="shared" si="15"/>
        <v>101</v>
      </c>
      <c r="AF16" s="2">
        <f t="shared" si="15"/>
        <v>36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7.335</v>
      </c>
      <c r="D17" s="2">
        <f t="shared" ref="D17:Q17" si="27">IF(D85="#N/A N/A",0,D85)</f>
        <v>0.98799999999999999</v>
      </c>
      <c r="E17" s="2">
        <f t="shared" si="27"/>
        <v>27.366</v>
      </c>
      <c r="F17" s="2">
        <f t="shared" si="27"/>
        <v>61.487000000000002</v>
      </c>
      <c r="G17" s="2">
        <f t="shared" si="27"/>
        <v>84.355999999999995</v>
      </c>
      <c r="H17" s="2">
        <f t="shared" si="27"/>
        <v>63.323999999999998</v>
      </c>
      <c r="I17" s="2">
        <f t="shared" si="27"/>
        <v>127.26600000000001</v>
      </c>
      <c r="J17" s="2">
        <f t="shared" si="27"/>
        <v>132.24700000000001</v>
      </c>
      <c r="K17" s="2">
        <f t="shared" si="27"/>
        <v>171.44499999999999</v>
      </c>
      <c r="L17" s="2">
        <f t="shared" si="27"/>
        <v>221.35499999999999</v>
      </c>
      <c r="M17" s="2">
        <f t="shared" si="27"/>
        <v>126.258</v>
      </c>
      <c r="N17" s="2">
        <f t="shared" si="27"/>
        <v>188.279</v>
      </c>
      <c r="O17" s="2">
        <f t="shared" si="27"/>
        <v>126.925</v>
      </c>
      <c r="P17" s="2">
        <f t="shared" si="27"/>
        <v>153.88300000000001</v>
      </c>
      <c r="Q17" s="2">
        <f t="shared" si="27"/>
        <v>95.763999999999996</v>
      </c>
      <c r="S17" s="2">
        <f t="shared" si="4"/>
        <v>-6.3469999999999995</v>
      </c>
      <c r="T17" s="2">
        <f t="shared" si="5"/>
        <v>26.378</v>
      </c>
      <c r="U17" s="2">
        <f t="shared" si="6"/>
        <v>34.121000000000002</v>
      </c>
      <c r="V17" s="2">
        <f t="shared" si="7"/>
        <v>22.868999999999993</v>
      </c>
      <c r="W17" s="2">
        <f t="shared" si="8"/>
        <v>-21.031999999999996</v>
      </c>
      <c r="X17" s="2">
        <f t="shared" si="9"/>
        <v>63.942000000000007</v>
      </c>
      <c r="Y17" s="2">
        <f t="shared" si="10"/>
        <v>4.9810000000000088</v>
      </c>
      <c r="Z17" s="2">
        <f t="shared" si="11"/>
        <v>39.197999999999979</v>
      </c>
      <c r="AA17" s="2">
        <f t="shared" si="12"/>
        <v>49.91</v>
      </c>
      <c r="AB17" s="2">
        <f t="shared" si="13"/>
        <v>-95.096999999999994</v>
      </c>
      <c r="AC17" s="2">
        <f t="shared" si="14"/>
        <v>62.021000000000001</v>
      </c>
      <c r="AD17" s="2">
        <f t="shared" si="15"/>
        <v>-61.353999999999999</v>
      </c>
      <c r="AE17" s="2">
        <f t="shared" si="15"/>
        <v>26.958000000000013</v>
      </c>
      <c r="AF17" s="2">
        <f t="shared" si="15"/>
        <v>-58.119000000000014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58.363999999999997</v>
      </c>
      <c r="D18" s="2">
        <f t="shared" ref="D18:Q18" si="28">IF(D87="#N/A N/A",0,D87)</f>
        <v>55.046999999999997</v>
      </c>
      <c r="E18" s="2">
        <f t="shared" si="28"/>
        <v>47.073</v>
      </c>
      <c r="F18" s="2">
        <f t="shared" si="28"/>
        <v>74.093999999999994</v>
      </c>
      <c r="G18" s="2">
        <f t="shared" si="28"/>
        <v>15.696</v>
      </c>
      <c r="H18" s="2">
        <f t="shared" si="28"/>
        <v>51.19</v>
      </c>
      <c r="I18" s="2">
        <f t="shared" si="28"/>
        <v>55.55</v>
      </c>
      <c r="J18" s="2">
        <f t="shared" si="28"/>
        <v>30.632999999999999</v>
      </c>
      <c r="K18" s="2">
        <f t="shared" si="28"/>
        <v>138.441</v>
      </c>
      <c r="L18" s="2">
        <f t="shared" si="28"/>
        <v>96.86</v>
      </c>
      <c r="M18" s="2">
        <f t="shared" si="28"/>
        <v>115.16</v>
      </c>
      <c r="N18" s="2">
        <f t="shared" si="28"/>
        <v>120.938</v>
      </c>
      <c r="O18" s="2">
        <f t="shared" si="28"/>
        <v>213.6</v>
      </c>
      <c r="P18" s="2">
        <f t="shared" si="28"/>
        <v>206.21700000000001</v>
      </c>
      <c r="Q18" s="2">
        <f t="shared" si="28"/>
        <v>180.02600000000001</v>
      </c>
      <c r="S18" s="2">
        <f t="shared" si="4"/>
        <v>-3.3170000000000002</v>
      </c>
      <c r="T18" s="2">
        <f t="shared" si="5"/>
        <v>-7.9739999999999966</v>
      </c>
      <c r="U18" s="2">
        <f t="shared" si="6"/>
        <v>27.020999999999994</v>
      </c>
      <c r="V18" s="2">
        <f t="shared" si="7"/>
        <v>-58.397999999999996</v>
      </c>
      <c r="W18" s="2">
        <f t="shared" si="8"/>
        <v>35.494</v>
      </c>
      <c r="X18" s="2">
        <f t="shared" si="9"/>
        <v>4.3599999999999994</v>
      </c>
      <c r="Y18" s="2">
        <f t="shared" si="10"/>
        <v>-24.916999999999998</v>
      </c>
      <c r="Z18" s="2">
        <f t="shared" si="11"/>
        <v>107.80800000000001</v>
      </c>
      <c r="AA18" s="2">
        <f t="shared" si="12"/>
        <v>-41.581000000000003</v>
      </c>
      <c r="AB18" s="2">
        <f t="shared" si="13"/>
        <v>18.299999999999997</v>
      </c>
      <c r="AC18" s="2">
        <f t="shared" si="14"/>
        <v>5.7780000000000058</v>
      </c>
      <c r="AD18" s="2">
        <f t="shared" si="15"/>
        <v>92.661999999999992</v>
      </c>
      <c r="AE18" s="2">
        <f t="shared" si="15"/>
        <v>-7.3829999999999814</v>
      </c>
      <c r="AF18" s="2">
        <f t="shared" si="15"/>
        <v>-26.191000000000003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-6.3673000000000002</v>
      </c>
      <c r="D19" s="2">
        <f t="shared" ref="D19:Q19" si="29">IF(D89="#N/A N/A",0,D89)</f>
        <v>3.57</v>
      </c>
      <c r="E19" s="2">
        <f t="shared" si="29"/>
        <v>14.564500000000001</v>
      </c>
      <c r="F19" s="2">
        <f t="shared" si="29"/>
        <v>21.196999999999999</v>
      </c>
      <c r="G19" s="2">
        <f t="shared" si="29"/>
        <v>25.718900000000001</v>
      </c>
      <c r="H19" s="2">
        <f t="shared" si="29"/>
        <v>24.6144</v>
      </c>
      <c r="I19" s="2">
        <f t="shared" si="29"/>
        <v>22.6922</v>
      </c>
      <c r="J19" s="2">
        <f t="shared" si="29"/>
        <v>30.520700000000001</v>
      </c>
      <c r="K19" s="2">
        <f t="shared" si="29"/>
        <v>21.9907</v>
      </c>
      <c r="L19" s="2">
        <f t="shared" si="29"/>
        <v>30.602599999999999</v>
      </c>
      <c r="M19" s="2">
        <f t="shared" si="29"/>
        <v>28.389600000000002</v>
      </c>
      <c r="N19" s="2">
        <f t="shared" si="29"/>
        <v>40.853299999999997</v>
      </c>
      <c r="O19" s="2">
        <f t="shared" si="29"/>
        <v>51.282299999999999</v>
      </c>
      <c r="P19" s="2">
        <f t="shared" si="29"/>
        <v>50.758200000000002</v>
      </c>
      <c r="Q19" s="2">
        <f t="shared" si="29"/>
        <v>78.432500000000005</v>
      </c>
      <c r="S19" s="2">
        <f t="shared" si="4"/>
        <v>9.9373000000000005</v>
      </c>
      <c r="T19" s="2">
        <f t="shared" si="5"/>
        <v>10.9945</v>
      </c>
      <c r="U19" s="2">
        <f t="shared" si="6"/>
        <v>6.6324999999999985</v>
      </c>
      <c r="V19" s="2">
        <f t="shared" si="7"/>
        <v>4.5219000000000023</v>
      </c>
      <c r="W19" s="2">
        <f t="shared" si="8"/>
        <v>-1.1045000000000016</v>
      </c>
      <c r="X19" s="2">
        <f t="shared" si="9"/>
        <v>-1.9222000000000001</v>
      </c>
      <c r="Y19" s="2">
        <f t="shared" si="10"/>
        <v>7.8285000000000018</v>
      </c>
      <c r="Z19" s="2">
        <f t="shared" si="11"/>
        <v>-8.5300000000000011</v>
      </c>
      <c r="AA19" s="2">
        <f t="shared" si="12"/>
        <v>8.6118999999999986</v>
      </c>
      <c r="AB19" s="2">
        <f t="shared" si="13"/>
        <v>-2.2129999999999974</v>
      </c>
      <c r="AC19" s="2">
        <f t="shared" si="14"/>
        <v>12.463699999999996</v>
      </c>
      <c r="AD19" s="2">
        <f t="shared" si="15"/>
        <v>10.429000000000002</v>
      </c>
      <c r="AE19" s="2">
        <f t="shared" si="15"/>
        <v>-0.52409999999999712</v>
      </c>
      <c r="AF19" s="2">
        <f t="shared" si="15"/>
        <v>27.674300000000002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261</v>
      </c>
      <c r="M20" s="2">
        <f t="shared" si="30"/>
        <v>303</v>
      </c>
      <c r="N20" s="2">
        <f t="shared" si="30"/>
        <v>280</v>
      </c>
      <c r="O20" s="2">
        <f t="shared" si="30"/>
        <v>183</v>
      </c>
      <c r="P20" s="2">
        <f t="shared" si="30"/>
        <v>277</v>
      </c>
      <c r="Q20" s="2">
        <f t="shared" si="30"/>
        <v>226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261</v>
      </c>
      <c r="AB20" s="2">
        <f t="shared" si="13"/>
        <v>42</v>
      </c>
      <c r="AC20" s="2">
        <f t="shared" si="14"/>
        <v>-23</v>
      </c>
      <c r="AD20" s="2">
        <f t="shared" si="15"/>
        <v>-97</v>
      </c>
      <c r="AE20" s="2">
        <f t="shared" si="15"/>
        <v>94</v>
      </c>
      <c r="AF20" s="2">
        <f t="shared" si="15"/>
        <v>-51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1108.8526999999999</v>
      </c>
      <c r="D25" s="19">
        <f t="shared" ref="D25:Q25" si="36">SUM(D5:D24)</f>
        <v>1839.376</v>
      </c>
      <c r="E25" s="19">
        <f t="shared" si="36"/>
        <v>1878.9005</v>
      </c>
      <c r="F25" s="19">
        <f t="shared" si="36"/>
        <v>3690.2830000000004</v>
      </c>
      <c r="G25" s="19">
        <f t="shared" si="36"/>
        <v>3616.7408999999998</v>
      </c>
      <c r="H25" s="19">
        <f t="shared" si="36"/>
        <v>4309.7783999999992</v>
      </c>
      <c r="I25" s="19">
        <f t="shared" si="36"/>
        <v>4392.5241999999998</v>
      </c>
      <c r="J25" s="19">
        <f t="shared" si="36"/>
        <v>4022.1986999999999</v>
      </c>
      <c r="K25" s="19">
        <f t="shared" si="36"/>
        <v>5583.2936999999993</v>
      </c>
      <c r="L25" s="19">
        <f t="shared" si="36"/>
        <v>6189.7715999999991</v>
      </c>
      <c r="M25" s="19">
        <f t="shared" si="36"/>
        <v>5227.7946000000002</v>
      </c>
      <c r="N25" s="19">
        <f t="shared" si="36"/>
        <v>6206.6403</v>
      </c>
      <c r="O25" s="19">
        <f t="shared" si="36"/>
        <v>6633.9323000000004</v>
      </c>
      <c r="P25" s="19">
        <f t="shared" si="36"/>
        <v>5481.7852000000003</v>
      </c>
      <c r="Q25" s="19">
        <f t="shared" si="36"/>
        <v>5293.4955</v>
      </c>
      <c r="S25" s="4">
        <f t="shared" si="4"/>
        <v>730.52330000000006</v>
      </c>
      <c r="T25" s="4">
        <f t="shared" si="5"/>
        <v>39.524499999999989</v>
      </c>
      <c r="U25" s="4">
        <f t="shared" si="6"/>
        <v>1811.3825000000004</v>
      </c>
      <c r="V25" s="4">
        <f t="shared" si="7"/>
        <v>-73.542100000000573</v>
      </c>
      <c r="W25" s="4">
        <f t="shared" si="8"/>
        <v>693.03749999999945</v>
      </c>
      <c r="X25" s="4">
        <f t="shared" si="9"/>
        <v>82.7458000000006</v>
      </c>
      <c r="Y25" s="4">
        <f t="shared" si="10"/>
        <v>-370.32549999999992</v>
      </c>
      <c r="Z25" s="4">
        <f t="shared" si="11"/>
        <v>1561.0949999999993</v>
      </c>
      <c r="AA25" s="4">
        <f t="shared" si="12"/>
        <v>606.47789999999986</v>
      </c>
      <c r="AB25" s="4">
        <f t="shared" si="13"/>
        <v>-961.97699999999895</v>
      </c>
      <c r="AC25" s="4">
        <f t="shared" si="14"/>
        <v>978.84569999999985</v>
      </c>
      <c r="AD25" s="4">
        <f t="shared" si="32"/>
        <v>427.29200000000037</v>
      </c>
      <c r="AE25" s="4">
        <f t="shared" si="32"/>
        <v>-1152.1471000000001</v>
      </c>
      <c r="AF25" s="4">
        <f t="shared" si="32"/>
        <v>-188.28970000000027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3.6298263308372894E-2</v>
      </c>
      <c r="J29" s="5">
        <f t="shared" si="40"/>
        <v>-1.5431858202330979E-3</v>
      </c>
      <c r="K29" s="5">
        <f t="shared" si="40"/>
        <v>4.8445239411281558E-2</v>
      </c>
      <c r="L29" s="5">
        <f t="shared" si="40"/>
        <v>4.7875595280446222E-2</v>
      </c>
      <c r="M29" s="5">
        <f t="shared" si="40"/>
        <v>6.8871489327449853E-2</v>
      </c>
      <c r="N29" s="5">
        <f t="shared" si="40"/>
        <v>7.4864012982998218E-2</v>
      </c>
      <c r="O29" s="5">
        <f t="shared" si="40"/>
        <v>5.0153963735807189E-2</v>
      </c>
      <c r="P29" s="5">
        <f t="shared" si="40"/>
        <v>5.6543258936887934E-2</v>
      </c>
      <c r="Q29" s="5">
        <f t="shared" si="40"/>
        <v>4.7083066378350566E-2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-1.0389297608519765</v>
      </c>
      <c r="Z29" s="5">
        <f t="shared" ref="Z29:Z49" si="48">(IF(OR(Z5=0,J5=0),0,Z5/J5))</f>
        <v>-44.577251490252934</v>
      </c>
      <c r="AA29" s="5">
        <f t="shared" ref="AA29:AA49" si="49">(IF(OR(AA5=0,K5=0),0,AA5/K5))</f>
        <v>9.5587909081498432E-2</v>
      </c>
      <c r="AB29" s="5">
        <f t="shared" ref="AB29:AB49" si="50">(IF(OR(AB5=0,L5=0),0,AB5/L5))</f>
        <v>0.21498014098718021</v>
      </c>
      <c r="AC29" s="5">
        <f t="shared" ref="AC29:AC49" si="51">(IF(OR(AC5=0,M5=0),0,AC5/M5))</f>
        <v>0.29054065313876559</v>
      </c>
      <c r="AD29" s="5">
        <f t="shared" ref="AD29:AF44" si="52">(IF(OR(AD5=0,N5=0),0,AD5/N5))</f>
        <v>-0.28394461255041381</v>
      </c>
      <c r="AE29" s="5">
        <f t="shared" si="52"/>
        <v>-6.8406277989167971E-2</v>
      </c>
      <c r="AF29" s="5">
        <f t="shared" si="52"/>
        <v>-0.19591041366894874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3.7013933410632451E-2</v>
      </c>
      <c r="D30" s="5">
        <f t="shared" si="53"/>
        <v>4.1257469924583123E-2</v>
      </c>
      <c r="E30" s="5">
        <f t="shared" si="53"/>
        <v>4.0350726395570177E-2</v>
      </c>
      <c r="F30" s="5">
        <f t="shared" si="53"/>
        <v>3.4294388804327468E-2</v>
      </c>
      <c r="G30" s="5">
        <f t="shared" si="53"/>
        <v>2.9608701026938373E-2</v>
      </c>
      <c r="H30" s="5">
        <f t="shared" si="53"/>
        <v>3.8988315501326018E-2</v>
      </c>
      <c r="I30" s="5">
        <f t="shared" si="53"/>
        <v>3.6445103705973897E-2</v>
      </c>
      <c r="J30" s="5">
        <f t="shared" si="53"/>
        <v>3.75212691506265E-2</v>
      </c>
      <c r="K30" s="5">
        <f t="shared" si="53"/>
        <v>3.7494713917700588E-2</v>
      </c>
      <c r="L30" s="5">
        <f t="shared" si="53"/>
        <v>3.6506031983474158E-2</v>
      </c>
      <c r="M30" s="5">
        <f t="shared" si="53"/>
        <v>5.1880959515892229E-2</v>
      </c>
      <c r="N30" s="5">
        <f t="shared" si="53"/>
        <v>4.0171652931135705E-2</v>
      </c>
      <c r="O30" s="5">
        <f t="shared" si="53"/>
        <v>2.9943477113868043E-2</v>
      </c>
      <c r="P30" s="5">
        <f t="shared" si="53"/>
        <v>4.1384693438918402E-2</v>
      </c>
      <c r="Q30" s="5">
        <f t="shared" si="53"/>
        <v>4.5825485258275934E-2</v>
      </c>
      <c r="S30" s="5">
        <f t="shared" si="41"/>
        <v>0.84898764710182018</v>
      </c>
      <c r="T30" s="5">
        <f t="shared" si="42"/>
        <v>-9.6194391735198576E-4</v>
      </c>
      <c r="U30" s="5">
        <f t="shared" si="43"/>
        <v>0.66927389039108354</v>
      </c>
      <c r="V30" s="5">
        <f t="shared" si="44"/>
        <v>-0.15383703656879164</v>
      </c>
      <c r="W30" s="5">
        <f t="shared" si="45"/>
        <v>0.56910736130436002</v>
      </c>
      <c r="X30" s="5">
        <f t="shared" si="46"/>
        <v>-4.7282941838113164E-2</v>
      </c>
      <c r="Y30" s="5">
        <f t="shared" si="47"/>
        <v>-5.7269217795434986E-2</v>
      </c>
      <c r="Z30" s="5">
        <f t="shared" si="48"/>
        <v>0.38713738586517171</v>
      </c>
      <c r="AA30" s="5">
        <f t="shared" si="49"/>
        <v>7.9390859064506297E-2</v>
      </c>
      <c r="AB30" s="5">
        <f t="shared" si="50"/>
        <v>0.20029296702129548</v>
      </c>
      <c r="AC30" s="5">
        <f t="shared" si="51"/>
        <v>-8.0715868491979009E-2</v>
      </c>
      <c r="AD30" s="5">
        <f t="shared" si="52"/>
        <v>-0.20329602014992115</v>
      </c>
      <c r="AE30" s="5">
        <f t="shared" si="52"/>
        <v>0.14205886942907625</v>
      </c>
      <c r="AF30" s="5">
        <f t="shared" si="52"/>
        <v>6.9271186888945721E-2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3.9658290328827325E-2</v>
      </c>
      <c r="J31" s="5">
        <f t="shared" si="53"/>
        <v>2.448909349008541E-2</v>
      </c>
      <c r="K31" s="5">
        <f t="shared" si="53"/>
        <v>7.6460244246151693E-2</v>
      </c>
      <c r="L31" s="5">
        <f t="shared" si="53"/>
        <v>3.468625562855987E-2</v>
      </c>
      <c r="M31" s="5">
        <f t="shared" si="53"/>
        <v>6.0713938531555919E-2</v>
      </c>
      <c r="N31" s="5">
        <f t="shared" si="53"/>
        <v>5.9017436534867344E-2</v>
      </c>
      <c r="O31" s="5">
        <f t="shared" si="53"/>
        <v>6.5571968529133162E-2</v>
      </c>
      <c r="P31" s="5">
        <f t="shared" si="53"/>
        <v>5.0622195119940122E-2</v>
      </c>
      <c r="Q31" s="5">
        <f t="shared" si="53"/>
        <v>0.1141022978105866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-0.43455797933409868</v>
      </c>
      <c r="Z31" s="5">
        <f t="shared" si="48"/>
        <v>3.3340101522842636</v>
      </c>
      <c r="AA31" s="5">
        <f t="shared" si="49"/>
        <v>-0.49707191379714216</v>
      </c>
      <c r="AB31" s="5">
        <f t="shared" si="50"/>
        <v>0.4783418723800652</v>
      </c>
      <c r="AC31" s="5">
        <f t="shared" si="51"/>
        <v>0.15406427221172034</v>
      </c>
      <c r="AD31" s="5">
        <f t="shared" si="52"/>
        <v>0.18755118755118752</v>
      </c>
      <c r="AE31" s="5">
        <f t="shared" si="52"/>
        <v>-0.36206896551724138</v>
      </c>
      <c r="AF31" s="5">
        <f t="shared" si="52"/>
        <v>1.1765765765765765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9.071800084822057E-2</v>
      </c>
      <c r="O32" s="5">
        <f t="shared" si="53"/>
        <v>8.7099471907483891E-2</v>
      </c>
      <c r="P32" s="5">
        <f t="shared" si="53"/>
        <v>8.8828361972300554E-2</v>
      </c>
      <c r="Q32" s="5">
        <f t="shared" si="53"/>
        <v>0.10456531038894809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2.6210629886298718E-2</v>
      </c>
      <c r="AE32" s="5">
        <f t="shared" si="52"/>
        <v>-0.15727260769939014</v>
      </c>
      <c r="AF32" s="5">
        <f t="shared" si="52"/>
        <v>0.13672787911397338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1.5762237851790418E-2</v>
      </c>
      <c r="D33" s="5">
        <f t="shared" si="53"/>
        <v>-1.4198836996894599E-2</v>
      </c>
      <c r="E33" s="5">
        <f t="shared" si="53"/>
        <v>-1.5001858799867264E-2</v>
      </c>
      <c r="F33" s="5">
        <f t="shared" si="53"/>
        <v>1.48262341939629E-2</v>
      </c>
      <c r="G33" s="5">
        <f t="shared" si="53"/>
        <v>8.6691308188540685E-3</v>
      </c>
      <c r="H33" s="5">
        <f t="shared" si="53"/>
        <v>1.6046300663625772E-2</v>
      </c>
      <c r="I33" s="5">
        <f t="shared" si="53"/>
        <v>2.1093793860031552E-2</v>
      </c>
      <c r="J33" s="5">
        <f t="shared" si="53"/>
        <v>4.3765366440002076E-2</v>
      </c>
      <c r="K33" s="5">
        <f t="shared" si="53"/>
        <v>2.0010231595017115E-2</v>
      </c>
      <c r="L33" s="5">
        <f t="shared" si="53"/>
        <v>2.085601995395113E-2</v>
      </c>
      <c r="M33" s="5">
        <f t="shared" si="53"/>
        <v>-1.0458903645525782E-2</v>
      </c>
      <c r="N33" s="5">
        <f t="shared" si="53"/>
        <v>-2.1389994197021536E-3</v>
      </c>
      <c r="O33" s="5">
        <f t="shared" si="53"/>
        <v>1.7306477486965007E-2</v>
      </c>
      <c r="P33" s="5">
        <f t="shared" si="53"/>
        <v>1.6361275885089403E-2</v>
      </c>
      <c r="Q33" s="5">
        <f t="shared" si="53"/>
        <v>8.4258123956089115E-3</v>
      </c>
      <c r="S33" s="5">
        <f t="shared" si="41"/>
        <v>-2.4942785215699734</v>
      </c>
      <c r="T33" s="5">
        <f t="shared" si="42"/>
        <v>7.9258720373702962E-2</v>
      </c>
      <c r="U33" s="5">
        <f t="shared" si="43"/>
        <v>-2.9410721254479015</v>
      </c>
      <c r="V33" s="5">
        <f t="shared" si="44"/>
        <v>-0.42693692541077993</v>
      </c>
      <c r="W33" s="5">
        <f t="shared" si="45"/>
        <v>1.2056515915034767</v>
      </c>
      <c r="X33" s="5">
        <f t="shared" si="46"/>
        <v>0.33979698073919823</v>
      </c>
      <c r="Y33" s="5">
        <f t="shared" si="47"/>
        <v>0.89987588365441673</v>
      </c>
      <c r="Z33" s="5">
        <f t="shared" si="48"/>
        <v>-0.36532922804246926</v>
      </c>
      <c r="AA33" s="5">
        <f t="shared" si="49"/>
        <v>0.15548275646017379</v>
      </c>
      <c r="AB33" s="5">
        <f t="shared" si="50"/>
        <v>-1.4235440841557314</v>
      </c>
      <c r="AC33" s="5">
        <f t="shared" si="51"/>
        <v>-0.75719223805256319</v>
      </c>
      <c r="AD33" s="5">
        <f t="shared" si="52"/>
        <v>-9.6479361253389584</v>
      </c>
      <c r="AE33" s="5">
        <f t="shared" si="52"/>
        <v>-0.21880498214441257</v>
      </c>
      <c r="AF33" s="5">
        <f t="shared" si="52"/>
        <v>-0.50270378753247336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2.774168946190311E-3</v>
      </c>
      <c r="L34" s="5">
        <f t="shared" si="53"/>
        <v>7.6295222266359571E-3</v>
      </c>
      <c r="M34" s="5">
        <f t="shared" si="53"/>
        <v>1.058151749114244E-2</v>
      </c>
      <c r="N34" s="5">
        <f t="shared" si="53"/>
        <v>5.2550169533749202E-3</v>
      </c>
      <c r="O34" s="5">
        <f t="shared" si="53"/>
        <v>2.1539713331111321E-2</v>
      </c>
      <c r="P34" s="5">
        <f t="shared" si="53"/>
        <v>3.233034377195225E-2</v>
      </c>
      <c r="Q34" s="5">
        <f t="shared" si="53"/>
        <v>2.9273851276533626E-2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2.0489379559687522</v>
      </c>
      <c r="AB34" s="5">
        <f t="shared" si="50"/>
        <v>0.17137109581789298</v>
      </c>
      <c r="AC34" s="5">
        <f t="shared" si="51"/>
        <v>-0.41039083119418635</v>
      </c>
      <c r="AD34" s="5">
        <f t="shared" si="52"/>
        <v>3.3810706401766004</v>
      </c>
      <c r="AE34" s="5">
        <f t="shared" si="52"/>
        <v>0.24028468854317572</v>
      </c>
      <c r="AF34" s="5">
        <f t="shared" si="52"/>
        <v>-0.12564041799264222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1.1464872778283982E-2</v>
      </c>
      <c r="N35" s="5">
        <f t="shared" si="53"/>
        <v>2.4303003349493285E-2</v>
      </c>
      <c r="O35" s="5">
        <f t="shared" si="53"/>
        <v>1.5429611785456416E-2</v>
      </c>
      <c r="P35" s="5">
        <f t="shared" si="53"/>
        <v>8.8325241200622011E-3</v>
      </c>
      <c r="Q35" s="5">
        <f t="shared" si="53"/>
        <v>1.7834151365576867E-2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1.5166844634276562</v>
      </c>
      <c r="AD35" s="5">
        <f t="shared" si="52"/>
        <v>-0.32140678865022543</v>
      </c>
      <c r="AE35" s="5">
        <f t="shared" si="52"/>
        <v>-0.52697857540616844</v>
      </c>
      <c r="AF35" s="5">
        <f t="shared" si="52"/>
        <v>0.94979139989260197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-1.2001876240184178E-3</v>
      </c>
      <c r="L36" s="5">
        <f t="shared" si="53"/>
        <v>8.2571705876837212E-4</v>
      </c>
      <c r="M36" s="5">
        <f t="shared" si="53"/>
        <v>4.1126328872982112E-3</v>
      </c>
      <c r="N36" s="5">
        <f t="shared" si="53"/>
        <v>-1.1239897372496357E-2</v>
      </c>
      <c r="O36" s="5">
        <f t="shared" si="53"/>
        <v>-1.9787660480044392E-2</v>
      </c>
      <c r="P36" s="5">
        <f t="shared" si="53"/>
        <v>6.7523623508633649E-3</v>
      </c>
      <c r="Q36" s="5">
        <f t="shared" si="53"/>
        <v>-2.7552682343831218E-3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-1.762721981793762</v>
      </c>
      <c r="AB36" s="5">
        <f t="shared" si="50"/>
        <v>3.2066131872432009</v>
      </c>
      <c r="AC36" s="5">
        <f t="shared" si="51"/>
        <v>-4.2447441860465114</v>
      </c>
      <c r="AD36" s="5">
        <f t="shared" si="52"/>
        <v>0.88168343797482884</v>
      </c>
      <c r="AE36" s="5">
        <f t="shared" si="52"/>
        <v>-1.2819760798354538</v>
      </c>
      <c r="AF36" s="5">
        <f t="shared" si="52"/>
        <v>-1.3940294475212751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0.89371654143061574</v>
      </c>
      <c r="D37" s="5">
        <f t="shared" si="53"/>
        <v>0.94053635580762174</v>
      </c>
      <c r="E37" s="5">
        <f t="shared" si="53"/>
        <v>0.95800708978469062</v>
      </c>
      <c r="F37" s="5">
        <f t="shared" si="53"/>
        <v>0.55713884273916114</v>
      </c>
      <c r="G37" s="5">
        <f t="shared" si="53"/>
        <v>0.58837502017354915</v>
      </c>
      <c r="H37" s="5">
        <f t="shared" si="53"/>
        <v>0.67868918736053818</v>
      </c>
      <c r="I37" s="5">
        <f t="shared" si="53"/>
        <v>0.7080211419210849</v>
      </c>
      <c r="J37" s="5">
        <f t="shared" si="53"/>
        <v>0.7098107808547599</v>
      </c>
      <c r="K37" s="5">
        <f t="shared" si="53"/>
        <v>0.53445155500238151</v>
      </c>
      <c r="L37" s="5">
        <f t="shared" si="53"/>
        <v>0.52312107929798257</v>
      </c>
      <c r="M37" s="5">
        <f t="shared" si="53"/>
        <v>0.51360089778584639</v>
      </c>
      <c r="N37" s="5">
        <f t="shared" si="53"/>
        <v>0.50123736025108467</v>
      </c>
      <c r="O37" s="5">
        <f t="shared" si="53"/>
        <v>0.56195930730254806</v>
      </c>
      <c r="P37" s="5">
        <f t="shared" si="53"/>
        <v>0.47557500064030234</v>
      </c>
      <c r="Q37" s="5">
        <f t="shared" si="53"/>
        <v>0.4152265738206446</v>
      </c>
      <c r="S37" s="5">
        <f t="shared" si="41"/>
        <v>0.74571140262361246</v>
      </c>
      <c r="T37" s="5">
        <f t="shared" si="42"/>
        <v>4.046242774566474E-2</v>
      </c>
      <c r="U37" s="5">
        <f t="shared" si="43"/>
        <v>0.14222222222222222</v>
      </c>
      <c r="V37" s="5">
        <f t="shared" si="44"/>
        <v>3.5019455252918288E-2</v>
      </c>
      <c r="W37" s="5">
        <f t="shared" si="45"/>
        <v>0.37453007518796994</v>
      </c>
      <c r="X37" s="5">
        <f t="shared" si="46"/>
        <v>6.3247863247863245E-2</v>
      </c>
      <c r="Y37" s="5">
        <f t="shared" si="47"/>
        <v>-8.1993569131832797E-2</v>
      </c>
      <c r="Z37" s="5">
        <f t="shared" si="48"/>
        <v>4.518388791593695E-2</v>
      </c>
      <c r="AA37" s="5">
        <f t="shared" si="49"/>
        <v>8.512064343163539E-2</v>
      </c>
      <c r="AB37" s="5">
        <f t="shared" si="50"/>
        <v>-0.17078443483631872</v>
      </c>
      <c r="AC37" s="5">
        <f t="shared" si="51"/>
        <v>0.15865921787709497</v>
      </c>
      <c r="AD37" s="5">
        <f t="shared" si="52"/>
        <v>0.19832851173256189</v>
      </c>
      <c r="AE37" s="5">
        <f t="shared" si="52"/>
        <v>-0.30069742489270385</v>
      </c>
      <c r="AF37" s="5">
        <f t="shared" si="52"/>
        <v>-0.15688530878404297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1.7398473202811964E-3</v>
      </c>
      <c r="F38" s="5">
        <f t="shared" si="53"/>
        <v>6.059155896715779E-4</v>
      </c>
      <c r="G38" s="5">
        <f t="shared" si="53"/>
        <v>4.8466286318713074E-3</v>
      </c>
      <c r="H38" s="5">
        <f t="shared" si="53"/>
        <v>1.0548802230759709E-2</v>
      </c>
      <c r="I38" s="5">
        <f t="shared" si="53"/>
        <v>5.608164890702253E-3</v>
      </c>
      <c r="J38" s="5">
        <f t="shared" si="53"/>
        <v>1.2071507059062E-2</v>
      </c>
      <c r="K38" s="5">
        <f t="shared" si="53"/>
        <v>1.2211071755010848E-2</v>
      </c>
      <c r="L38" s="5">
        <f t="shared" si="53"/>
        <v>9.6160252504308898E-3</v>
      </c>
      <c r="M38" s="5">
        <f t="shared" si="53"/>
        <v>1.6687916545152712E-2</v>
      </c>
      <c r="N38" s="5">
        <f t="shared" si="53"/>
        <v>1.3020409769839571E-2</v>
      </c>
      <c r="O38" s="5">
        <f t="shared" si="53"/>
        <v>1.1932590870726853E-2</v>
      </c>
      <c r="P38" s="5">
        <f t="shared" si="53"/>
        <v>1.3922289403094451E-2</v>
      </c>
      <c r="Q38" s="5">
        <f t="shared" si="53"/>
        <v>1.5030332981297519E-2</v>
      </c>
      <c r="S38" s="5">
        <f t="shared" si="41"/>
        <v>0</v>
      </c>
      <c r="T38" s="5">
        <f t="shared" si="42"/>
        <v>0</v>
      </c>
      <c r="U38" s="5">
        <f t="shared" si="43"/>
        <v>-0.31599877638421547</v>
      </c>
      <c r="V38" s="5">
        <f t="shared" si="44"/>
        <v>6.8394454382826479</v>
      </c>
      <c r="W38" s="5">
        <f t="shared" si="45"/>
        <v>1.5935877688402078</v>
      </c>
      <c r="X38" s="5">
        <f t="shared" si="46"/>
        <v>-0.4581527835822537</v>
      </c>
      <c r="Y38" s="5">
        <f t="shared" si="47"/>
        <v>0.97101566940001627</v>
      </c>
      <c r="Z38" s="5">
        <f t="shared" si="48"/>
        <v>0.40416855459900308</v>
      </c>
      <c r="AA38" s="5">
        <f t="shared" si="49"/>
        <v>-0.12697644401419808</v>
      </c>
      <c r="AB38" s="5">
        <f t="shared" si="50"/>
        <v>0.46571798188874514</v>
      </c>
      <c r="AC38" s="5">
        <f t="shared" si="51"/>
        <v>-7.3680952763035698E-2</v>
      </c>
      <c r="AD38" s="5">
        <f t="shared" si="52"/>
        <v>-2.0454629824409511E-2</v>
      </c>
      <c r="AE38" s="5">
        <f t="shared" si="52"/>
        <v>-3.5889338049519888E-2</v>
      </c>
      <c r="AF38" s="5">
        <f t="shared" si="52"/>
        <v>4.2505798031944861E-2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-3.2465795820481182E-2</v>
      </c>
      <c r="F39" s="5">
        <f t="shared" si="53"/>
        <v>0.1428074757410204</v>
      </c>
      <c r="G39" s="5">
        <f t="shared" si="53"/>
        <v>0.25741407132592775</v>
      </c>
      <c r="H39" s="5">
        <f t="shared" si="53"/>
        <v>5.7543561868517425E-2</v>
      </c>
      <c r="I39" s="5">
        <f t="shared" si="53"/>
        <v>2.8229781864377662E-2</v>
      </c>
      <c r="J39" s="5">
        <f t="shared" si="53"/>
        <v>-8.9503285852088818E-3</v>
      </c>
      <c r="K39" s="5">
        <f t="shared" si="53"/>
        <v>9.8329056198494455E-2</v>
      </c>
      <c r="L39" s="5">
        <f t="shared" si="53"/>
        <v>0.10501195229885382</v>
      </c>
      <c r="M39" s="5">
        <f t="shared" si="53"/>
        <v>2.7162505581225398E-2</v>
      </c>
      <c r="N39" s="5">
        <f t="shared" si="53"/>
        <v>4.7851975568811357E-2</v>
      </c>
      <c r="O39" s="5">
        <f t="shared" si="53"/>
        <v>2.5625826781500317E-2</v>
      </c>
      <c r="P39" s="5">
        <f t="shared" si="53"/>
        <v>8.5738492635574256E-3</v>
      </c>
      <c r="Q39" s="5">
        <f t="shared" si="53"/>
        <v>1.1523576434512885E-2</v>
      </c>
      <c r="S39" s="5">
        <f t="shared" si="41"/>
        <v>0</v>
      </c>
      <c r="T39" s="5">
        <f t="shared" si="42"/>
        <v>0</v>
      </c>
      <c r="U39" s="5">
        <f t="shared" si="43"/>
        <v>-9.6393442622950811</v>
      </c>
      <c r="V39" s="5">
        <f t="shared" si="44"/>
        <v>0.76660341555977229</v>
      </c>
      <c r="W39" s="5">
        <f t="shared" si="45"/>
        <v>-0.73361976369495163</v>
      </c>
      <c r="X39" s="5">
        <f t="shared" si="46"/>
        <v>-0.5</v>
      </c>
      <c r="Y39" s="5">
        <f t="shared" si="47"/>
        <v>-1.2903225806451613</v>
      </c>
      <c r="Z39" s="5">
        <f t="shared" si="48"/>
        <v>-16.25</v>
      </c>
      <c r="AA39" s="5">
        <f t="shared" si="49"/>
        <v>0.18397085610200364</v>
      </c>
      <c r="AB39" s="5">
        <f t="shared" si="50"/>
        <v>-0.78153846153846152</v>
      </c>
      <c r="AC39" s="5">
        <f t="shared" si="51"/>
        <v>1.091549295774648</v>
      </c>
      <c r="AD39" s="5">
        <f t="shared" si="52"/>
        <v>-0.42760942760942761</v>
      </c>
      <c r="AE39" s="5">
        <f t="shared" si="52"/>
        <v>-0.72352941176470587</v>
      </c>
      <c r="AF39" s="5">
        <f t="shared" si="52"/>
        <v>0.2978723404255319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0.20784313831757617</v>
      </c>
      <c r="G40" s="5">
        <f t="shared" si="53"/>
        <v>7.6311797729276099E-2</v>
      </c>
      <c r="H40" s="5">
        <f t="shared" si="53"/>
        <v>0.16590180135479823</v>
      </c>
      <c r="I40" s="5">
        <f t="shared" si="53"/>
        <v>7.7859559658202904E-2</v>
      </c>
      <c r="J40" s="5">
        <f t="shared" si="53"/>
        <v>0.13475216925508926</v>
      </c>
      <c r="K40" s="5">
        <f t="shared" si="53"/>
        <v>0.11158288162415674</v>
      </c>
      <c r="L40" s="5">
        <f t="shared" si="53"/>
        <v>0.11535159067904865</v>
      </c>
      <c r="M40" s="5">
        <f t="shared" si="53"/>
        <v>0.135812527906127</v>
      </c>
      <c r="N40" s="5">
        <f t="shared" si="53"/>
        <v>5.5424510423135044E-2</v>
      </c>
      <c r="O40" s="5">
        <f t="shared" si="53"/>
        <v>4.6578708679315281E-2</v>
      </c>
      <c r="P40" s="5">
        <f t="shared" si="53"/>
        <v>7.4793153150181799E-2</v>
      </c>
      <c r="Q40" s="5">
        <f t="shared" si="53"/>
        <v>8.4254345734307318E-2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-0.64015645371577579</v>
      </c>
      <c r="W40" s="5">
        <f t="shared" si="45"/>
        <v>1.5905797101449275</v>
      </c>
      <c r="X40" s="5">
        <f t="shared" si="46"/>
        <v>-0.52167832167832173</v>
      </c>
      <c r="Y40" s="5">
        <f t="shared" si="47"/>
        <v>0.58479532163742687</v>
      </c>
      <c r="Z40" s="5">
        <f t="shared" si="48"/>
        <v>0.14944649446494465</v>
      </c>
      <c r="AA40" s="5">
        <f t="shared" si="49"/>
        <v>0.14606741573033707</v>
      </c>
      <c r="AB40" s="5">
        <f t="shared" si="50"/>
        <v>-5.6022408963585435E-3</v>
      </c>
      <c r="AC40" s="5">
        <f t="shared" si="51"/>
        <v>-0.51549295774647885</v>
      </c>
      <c r="AD40" s="5">
        <f t="shared" si="52"/>
        <v>-0.10174418604651163</v>
      </c>
      <c r="AE40" s="5">
        <f t="shared" si="52"/>
        <v>0.32686084142394822</v>
      </c>
      <c r="AF40" s="5">
        <f t="shared" si="52"/>
        <v>8.7804878048780483E-2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6.6149453394486035E-3</v>
      </c>
      <c r="D41" s="5">
        <f t="shared" si="53"/>
        <v>5.3713868181383254E-4</v>
      </c>
      <c r="E41" s="5">
        <f t="shared" si="53"/>
        <v>1.4564901121693246E-2</v>
      </c>
      <c r="F41" s="5">
        <f t="shared" si="53"/>
        <v>1.6661865770186187E-2</v>
      </c>
      <c r="G41" s="5">
        <f t="shared" si="53"/>
        <v>2.3323760903082663E-2</v>
      </c>
      <c r="H41" s="5">
        <f t="shared" si="53"/>
        <v>1.4693098837749989E-2</v>
      </c>
      <c r="I41" s="5">
        <f t="shared" si="53"/>
        <v>2.8973317893160384E-2</v>
      </c>
      <c r="J41" s="5">
        <f t="shared" si="53"/>
        <v>3.2879280678003303E-2</v>
      </c>
      <c r="K41" s="5">
        <f t="shared" si="53"/>
        <v>3.0706785136522554E-2</v>
      </c>
      <c r="L41" s="5">
        <f t="shared" si="53"/>
        <v>3.5761416463250442E-2</v>
      </c>
      <c r="M41" s="5">
        <f t="shared" si="53"/>
        <v>2.4151293166720818E-2</v>
      </c>
      <c r="N41" s="5">
        <f t="shared" si="53"/>
        <v>3.0335091273132098E-2</v>
      </c>
      <c r="O41" s="5">
        <f t="shared" si="53"/>
        <v>1.9132694495540749E-2</v>
      </c>
      <c r="P41" s="5">
        <f t="shared" si="53"/>
        <v>2.8071694600510799E-2</v>
      </c>
      <c r="Q41" s="5">
        <f t="shared" si="53"/>
        <v>1.8090881535650687E-2</v>
      </c>
      <c r="S41" s="5">
        <f t="shared" si="41"/>
        <v>-0.8653033401499659</v>
      </c>
      <c r="T41" s="5">
        <f t="shared" si="42"/>
        <v>26.698380566801621</v>
      </c>
      <c r="U41" s="5">
        <f t="shared" si="43"/>
        <v>1.2468391434626911</v>
      </c>
      <c r="V41" s="5">
        <f t="shared" si="44"/>
        <v>0.37193227836778492</v>
      </c>
      <c r="W41" s="5">
        <f t="shared" si="45"/>
        <v>-0.24932429228507749</v>
      </c>
      <c r="X41" s="5">
        <f t="shared" si="46"/>
        <v>1.0097593329543302</v>
      </c>
      <c r="Y41" s="5">
        <f t="shared" si="47"/>
        <v>3.9138497320572729E-2</v>
      </c>
      <c r="Z41" s="5">
        <f t="shared" si="48"/>
        <v>0.2963999183346312</v>
      </c>
      <c r="AA41" s="5">
        <f t="shared" si="49"/>
        <v>0.29111376826387469</v>
      </c>
      <c r="AB41" s="5">
        <f t="shared" si="50"/>
        <v>-0.4296130649861083</v>
      </c>
      <c r="AC41" s="5">
        <f t="shared" si="51"/>
        <v>0.49122431845902836</v>
      </c>
      <c r="AD41" s="5">
        <f t="shared" si="52"/>
        <v>-0.32586746264851629</v>
      </c>
      <c r="AE41" s="5">
        <f t="shared" si="52"/>
        <v>0.21239314555840075</v>
      </c>
      <c r="AF41" s="5">
        <f t="shared" si="52"/>
        <v>-0.37768304491074395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5.2634583475334465E-2</v>
      </c>
      <c r="D42" s="5">
        <f t="shared" si="53"/>
        <v>2.9926996981585057E-2</v>
      </c>
      <c r="E42" s="5">
        <f t="shared" si="53"/>
        <v>2.5053482076352634E-2</v>
      </c>
      <c r="F42" s="5">
        <f t="shared" si="53"/>
        <v>2.0078134928947181E-2</v>
      </c>
      <c r="G42" s="5">
        <f t="shared" si="53"/>
        <v>4.3398187578214406E-3</v>
      </c>
      <c r="H42" s="5">
        <f t="shared" si="53"/>
        <v>1.1877640855037931E-2</v>
      </c>
      <c r="I42" s="5">
        <f t="shared" si="53"/>
        <v>1.2646486956178864E-2</v>
      </c>
      <c r="J42" s="5">
        <f t="shared" si="53"/>
        <v>7.6159837652973236E-3</v>
      </c>
      <c r="K42" s="5">
        <f t="shared" si="53"/>
        <v>2.479557899667718E-2</v>
      </c>
      <c r="L42" s="5">
        <f t="shared" si="53"/>
        <v>1.5648396461026125E-2</v>
      </c>
      <c r="M42" s="5">
        <f t="shared" si="53"/>
        <v>2.2028409455872654E-2</v>
      </c>
      <c r="N42" s="5">
        <f t="shared" si="53"/>
        <v>1.9485260004514841E-2</v>
      </c>
      <c r="O42" s="5">
        <f t="shared" si="53"/>
        <v>3.2198097650167457E-2</v>
      </c>
      <c r="P42" s="5">
        <f t="shared" si="53"/>
        <v>3.7618584544319614E-2</v>
      </c>
      <c r="Q42" s="5">
        <f t="shared" si="53"/>
        <v>3.4008907724583884E-2</v>
      </c>
      <c r="S42" s="5">
        <f t="shared" si="41"/>
        <v>-5.6832979233774249E-2</v>
      </c>
      <c r="T42" s="5">
        <f t="shared" si="42"/>
        <v>-0.14485803041037654</v>
      </c>
      <c r="U42" s="5">
        <f t="shared" si="43"/>
        <v>0.57402332547320101</v>
      </c>
      <c r="V42" s="5">
        <f t="shared" si="44"/>
        <v>-0.78816098469511697</v>
      </c>
      <c r="W42" s="5">
        <f t="shared" si="45"/>
        <v>2.2613404689092764</v>
      </c>
      <c r="X42" s="5">
        <f t="shared" si="46"/>
        <v>8.5172885329165851E-2</v>
      </c>
      <c r="Y42" s="5">
        <f t="shared" si="47"/>
        <v>-0.44855085508550852</v>
      </c>
      <c r="Z42" s="5">
        <f t="shared" si="48"/>
        <v>3.5193418862011558</v>
      </c>
      <c r="AA42" s="5">
        <f t="shared" si="49"/>
        <v>-0.30035177440209188</v>
      </c>
      <c r="AB42" s="5">
        <f t="shared" si="50"/>
        <v>0.18893247986785047</v>
      </c>
      <c r="AC42" s="5">
        <f t="shared" si="51"/>
        <v>5.017367141368536E-2</v>
      </c>
      <c r="AD42" s="5">
        <f t="shared" si="52"/>
        <v>0.76619424829251348</v>
      </c>
      <c r="AE42" s="5">
        <f t="shared" si="52"/>
        <v>-3.4564606741572947E-2</v>
      </c>
      <c r="AF42" s="5">
        <f t="shared" si="52"/>
        <v>-0.12700698778471223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-5.7422415078215534E-3</v>
      </c>
      <c r="D43" s="5">
        <f t="shared" si="53"/>
        <v>1.9408756012908725E-3</v>
      </c>
      <c r="E43" s="5">
        <f t="shared" si="53"/>
        <v>7.7516079217606259E-3</v>
      </c>
      <c r="F43" s="5">
        <f t="shared" si="53"/>
        <v>5.7440039151468864E-3</v>
      </c>
      <c r="G43" s="5">
        <f t="shared" si="53"/>
        <v>7.1110706326792733E-3</v>
      </c>
      <c r="H43" s="5">
        <f t="shared" si="53"/>
        <v>5.7112913276469168E-3</v>
      </c>
      <c r="I43" s="5">
        <f t="shared" si="53"/>
        <v>5.1660956130873455E-3</v>
      </c>
      <c r="J43" s="5">
        <f t="shared" si="53"/>
        <v>7.5880637125162421E-3</v>
      </c>
      <c r="K43" s="5">
        <f t="shared" si="53"/>
        <v>3.938660794433938E-3</v>
      </c>
      <c r="L43" s="5">
        <f t="shared" si="53"/>
        <v>4.9440596483398521E-3</v>
      </c>
      <c r="M43" s="5">
        <f t="shared" si="53"/>
        <v>5.430511749639131E-3</v>
      </c>
      <c r="N43" s="5">
        <f t="shared" si="53"/>
        <v>6.5821923013647168E-3</v>
      </c>
      <c r="O43" s="5">
        <f t="shared" si="53"/>
        <v>7.7303019809231389E-3</v>
      </c>
      <c r="P43" s="5">
        <f t="shared" si="53"/>
        <v>9.2594288444574589E-3</v>
      </c>
      <c r="Q43" s="5">
        <f t="shared" si="53"/>
        <v>1.481676899508085E-2</v>
      </c>
      <c r="S43" s="5">
        <f t="shared" si="41"/>
        <v>-1.5606772101204593</v>
      </c>
      <c r="T43" s="5">
        <f t="shared" si="42"/>
        <v>3.0796918767507004</v>
      </c>
      <c r="U43" s="5">
        <f t="shared" si="43"/>
        <v>0.45538810120498457</v>
      </c>
      <c r="V43" s="5">
        <f t="shared" si="44"/>
        <v>0.21332735764494987</v>
      </c>
      <c r="W43" s="5">
        <f t="shared" si="45"/>
        <v>-4.2945071523276715E-2</v>
      </c>
      <c r="X43" s="5">
        <f t="shared" si="46"/>
        <v>-7.8092498699947999E-2</v>
      </c>
      <c r="Y43" s="5">
        <f t="shared" si="47"/>
        <v>0.34498638298622442</v>
      </c>
      <c r="Z43" s="5">
        <f t="shared" si="48"/>
        <v>-0.27948244961616214</v>
      </c>
      <c r="AA43" s="5">
        <f t="shared" si="49"/>
        <v>0.3916155465719599</v>
      </c>
      <c r="AB43" s="5">
        <f t="shared" si="50"/>
        <v>-7.2314117101161257E-2</v>
      </c>
      <c r="AC43" s="5">
        <f t="shared" si="51"/>
        <v>0.43902344520528624</v>
      </c>
      <c r="AD43" s="5">
        <f t="shared" si="52"/>
        <v>0.25527925528659873</v>
      </c>
      <c r="AE43" s="5">
        <f t="shared" si="52"/>
        <v>-1.0219900433482842E-2</v>
      </c>
      <c r="AF43" s="5">
        <f t="shared" si="52"/>
        <v>0.54521830955392436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4.2166337769232072E-2</v>
      </c>
      <c r="M44" s="5">
        <f t="shared" si="53"/>
        <v>5.7959430923318983E-2</v>
      </c>
      <c r="N44" s="5">
        <f t="shared" si="53"/>
        <v>4.5112973600226196E-2</v>
      </c>
      <c r="O44" s="5">
        <f t="shared" si="53"/>
        <v>2.75854488294974E-2</v>
      </c>
      <c r="P44" s="5">
        <f t="shared" si="53"/>
        <v>5.0530983957561851E-2</v>
      </c>
      <c r="Q44" s="5">
        <f t="shared" si="53"/>
        <v>4.2693906134424787E-2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0.16091954022988506</v>
      </c>
      <c r="AC44" s="5">
        <f t="shared" si="51"/>
        <v>-7.590759075907591E-2</v>
      </c>
      <c r="AD44" s="5">
        <f t="shared" si="52"/>
        <v>-0.34642857142857142</v>
      </c>
      <c r="AE44" s="5">
        <f t="shared" si="52"/>
        <v>0.51366120218579236</v>
      </c>
      <c r="AF44" s="5">
        <f t="shared" si="52"/>
        <v>-0.18411552346570398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</v>
      </c>
      <c r="D49" s="13">
        <f t="shared" ref="D49:Q49" si="57">SUM(D29:D48)</f>
        <v>1</v>
      </c>
      <c r="E49" s="13">
        <f t="shared" si="57"/>
        <v>1</v>
      </c>
      <c r="F49" s="13">
        <f t="shared" si="57"/>
        <v>0.99999999999999978</v>
      </c>
      <c r="G49" s="13">
        <f t="shared" si="57"/>
        <v>1.0000000000000002</v>
      </c>
      <c r="H49" s="13">
        <f t="shared" si="57"/>
        <v>1</v>
      </c>
      <c r="I49" s="13">
        <f t="shared" si="57"/>
        <v>0.99999999999999989</v>
      </c>
      <c r="J49" s="13">
        <f t="shared" si="57"/>
        <v>1.0000000000000002</v>
      </c>
      <c r="K49" s="13">
        <f t="shared" si="57"/>
        <v>1</v>
      </c>
      <c r="L49" s="13">
        <f t="shared" si="57"/>
        <v>1.0000000000000002</v>
      </c>
      <c r="M49" s="13">
        <f t="shared" si="57"/>
        <v>0.99999999999999989</v>
      </c>
      <c r="N49" s="13">
        <f t="shared" si="57"/>
        <v>1</v>
      </c>
      <c r="O49" s="13">
        <f t="shared" si="57"/>
        <v>1</v>
      </c>
      <c r="P49" s="13">
        <f t="shared" si="57"/>
        <v>1</v>
      </c>
      <c r="Q49" s="13">
        <f t="shared" si="57"/>
        <v>1</v>
      </c>
      <c r="S49" s="6">
        <f t="shared" si="41"/>
        <v>0.65881004753832506</v>
      </c>
      <c r="T49" s="7">
        <f t="shared" si="42"/>
        <v>2.1487993754403661E-2</v>
      </c>
      <c r="U49" s="7">
        <f t="shared" si="43"/>
        <v>0.96406515406217652</v>
      </c>
      <c r="V49" s="7">
        <f t="shared" si="44"/>
        <v>-1.9928580003214E-2</v>
      </c>
      <c r="W49" s="7">
        <f t="shared" si="45"/>
        <v>0.1916193388362433</v>
      </c>
      <c r="X49" s="7">
        <f t="shared" si="46"/>
        <v>1.9199548635725823E-2</v>
      </c>
      <c r="Y49" s="7">
        <f t="shared" si="47"/>
        <v>-8.4308129708198287E-2</v>
      </c>
      <c r="Z49" s="7">
        <f t="shared" si="48"/>
        <v>0.38811981118685146</v>
      </c>
      <c r="AA49" s="7">
        <f t="shared" si="49"/>
        <v>0.10862367852867921</v>
      </c>
      <c r="AB49" s="7">
        <f t="shared" si="50"/>
        <v>-0.15541397359476061</v>
      </c>
      <c r="AC49" s="7">
        <f t="shared" si="51"/>
        <v>0.18723874499583434</v>
      </c>
      <c r="AD49" s="7">
        <f t="shared" si="55"/>
        <v>6.8844331127099534E-2</v>
      </c>
      <c r="AE49" s="7">
        <f t="shared" si="55"/>
        <v>-0.17367483536122311</v>
      </c>
      <c r="AF49" s="7">
        <f t="shared" si="55"/>
        <v>-3.4348244801711725E-2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INPUT!B146</f>
        <v>CF_CASH_FROM_OPER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159.441</v>
      </c>
      <c r="J61">
        <v>-6.2069999999999999</v>
      </c>
      <c r="K61">
        <v>270.48399999999998</v>
      </c>
      <c r="L61">
        <v>296.339</v>
      </c>
      <c r="M61">
        <v>360.04599999999999</v>
      </c>
      <c r="N61">
        <v>464.654</v>
      </c>
      <c r="O61">
        <v>332.71800000000002</v>
      </c>
      <c r="P61">
        <v>309.95800000000003</v>
      </c>
      <c r="Q61">
        <v>249.23400000000001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41.042999999999999</v>
      </c>
      <c r="D63">
        <v>75.888000000000005</v>
      </c>
      <c r="E63">
        <v>75.814999999999998</v>
      </c>
      <c r="F63">
        <v>126.556</v>
      </c>
      <c r="G63">
        <v>107.087</v>
      </c>
      <c r="H63">
        <v>168.03100000000001</v>
      </c>
      <c r="I63">
        <v>160.08600000000001</v>
      </c>
      <c r="J63">
        <v>150.91800000000001</v>
      </c>
      <c r="K63">
        <v>209.34399999999999</v>
      </c>
      <c r="L63">
        <v>225.964</v>
      </c>
      <c r="M63">
        <v>271.22300000000001</v>
      </c>
      <c r="N63">
        <v>249.33099999999999</v>
      </c>
      <c r="O63">
        <v>198.643</v>
      </c>
      <c r="P63">
        <v>226.86199999999999</v>
      </c>
      <c r="Q63">
        <v>242.577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174.2</v>
      </c>
      <c r="J65">
        <v>98.5</v>
      </c>
      <c r="K65">
        <v>426.9</v>
      </c>
      <c r="L65">
        <v>214.7</v>
      </c>
      <c r="M65">
        <v>317.39999999999998</v>
      </c>
      <c r="N65">
        <v>366.3</v>
      </c>
      <c r="O65">
        <v>435</v>
      </c>
      <c r="P65">
        <v>277.5</v>
      </c>
      <c r="Q65">
        <v>604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563.05399999999997</v>
      </c>
      <c r="O67">
        <v>577.81200000000001</v>
      </c>
      <c r="P67">
        <v>486.93799999999999</v>
      </c>
      <c r="Q67">
        <v>553.51599999999996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17.478000000000002</v>
      </c>
      <c r="D69">
        <v>-26.117000000000001</v>
      </c>
      <c r="E69">
        <v>-28.187000000000001</v>
      </c>
      <c r="F69">
        <v>54.713000000000001</v>
      </c>
      <c r="G69">
        <v>31.353999999999999</v>
      </c>
      <c r="H69">
        <v>69.156000000000006</v>
      </c>
      <c r="I69">
        <v>92.655000000000001</v>
      </c>
      <c r="J69">
        <v>176.03299999999999</v>
      </c>
      <c r="K69">
        <v>111.723</v>
      </c>
      <c r="L69">
        <v>129.09399999999999</v>
      </c>
      <c r="M69">
        <v>-54.677</v>
      </c>
      <c r="N69">
        <v>-13.276</v>
      </c>
      <c r="O69">
        <v>114.81</v>
      </c>
      <c r="P69">
        <v>89.688999999999993</v>
      </c>
      <c r="Q69">
        <v>44.601999999999997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15.489000000000001</v>
      </c>
      <c r="L71">
        <v>47.225000000000001</v>
      </c>
      <c r="M71">
        <v>55.317999999999998</v>
      </c>
      <c r="N71">
        <v>32.616</v>
      </c>
      <c r="O71">
        <v>142.893</v>
      </c>
      <c r="P71">
        <v>177.22800000000001</v>
      </c>
      <c r="Q71">
        <v>154.96100000000001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59.936</v>
      </c>
      <c r="N73">
        <v>150.84</v>
      </c>
      <c r="O73">
        <v>102.35899999999999</v>
      </c>
      <c r="P73">
        <v>48.417999999999999</v>
      </c>
      <c r="Q73">
        <v>94.405000000000001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>
        <v>-6.7009999999999996</v>
      </c>
      <c r="L75">
        <v>5.1109999999999998</v>
      </c>
      <c r="M75">
        <v>21.5</v>
      </c>
      <c r="N75">
        <v>-69.762</v>
      </c>
      <c r="O75">
        <v>-131.27000000000001</v>
      </c>
      <c r="P75">
        <v>37.015000000000001</v>
      </c>
      <c r="Q75">
        <v>-14.585000000000001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991</v>
      </c>
      <c r="D77">
        <v>1730</v>
      </c>
      <c r="E77">
        <v>1800</v>
      </c>
      <c r="F77">
        <v>2056</v>
      </c>
      <c r="G77">
        <v>2128</v>
      </c>
      <c r="H77">
        <v>2925</v>
      </c>
      <c r="I77">
        <v>3110</v>
      </c>
      <c r="J77">
        <v>2855</v>
      </c>
      <c r="K77">
        <v>2984</v>
      </c>
      <c r="L77">
        <v>3238</v>
      </c>
      <c r="M77">
        <v>2685</v>
      </c>
      <c r="N77">
        <v>3111</v>
      </c>
      <c r="O77">
        <v>3728</v>
      </c>
      <c r="P77">
        <v>2607</v>
      </c>
      <c r="Q77">
        <v>2198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3.2690000000000001</v>
      </c>
      <c r="F79">
        <v>2.2359999999999998</v>
      </c>
      <c r="G79">
        <v>17.529</v>
      </c>
      <c r="H79">
        <v>45.463000000000001</v>
      </c>
      <c r="I79">
        <v>24.634</v>
      </c>
      <c r="J79">
        <v>48.554000000000002</v>
      </c>
      <c r="K79">
        <v>68.177999999999997</v>
      </c>
      <c r="L79">
        <v>59.521000000000001</v>
      </c>
      <c r="M79">
        <v>87.241</v>
      </c>
      <c r="N79">
        <v>80.813000000000002</v>
      </c>
      <c r="O79">
        <v>79.16</v>
      </c>
      <c r="P79">
        <v>76.319000000000003</v>
      </c>
      <c r="Q79">
        <v>79.563000000000002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-61</v>
      </c>
      <c r="F81">
        <v>527</v>
      </c>
      <c r="G81">
        <v>931</v>
      </c>
      <c r="H81">
        <v>248</v>
      </c>
      <c r="I81">
        <v>124</v>
      </c>
      <c r="J81">
        <v>-36</v>
      </c>
      <c r="K81">
        <v>549</v>
      </c>
      <c r="L81">
        <v>650</v>
      </c>
      <c r="M81">
        <v>142</v>
      </c>
      <c r="N81">
        <v>297</v>
      </c>
      <c r="O81">
        <v>170</v>
      </c>
      <c r="P81">
        <v>47</v>
      </c>
      <c r="Q81">
        <v>61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767</v>
      </c>
      <c r="G83">
        <v>276</v>
      </c>
      <c r="H83">
        <v>715</v>
      </c>
      <c r="I83">
        <v>342</v>
      </c>
      <c r="J83">
        <v>542</v>
      </c>
      <c r="K83">
        <v>623</v>
      </c>
      <c r="L83">
        <v>714</v>
      </c>
      <c r="M83">
        <v>710</v>
      </c>
      <c r="N83">
        <v>344</v>
      </c>
      <c r="O83">
        <v>309</v>
      </c>
      <c r="P83">
        <v>410</v>
      </c>
      <c r="Q83">
        <v>446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7.335</v>
      </c>
      <c r="D85">
        <v>0.98799999999999999</v>
      </c>
      <c r="E85">
        <v>27.366</v>
      </c>
      <c r="F85">
        <v>61.487000000000002</v>
      </c>
      <c r="G85">
        <v>84.355999999999995</v>
      </c>
      <c r="H85">
        <v>63.323999999999998</v>
      </c>
      <c r="I85">
        <v>127.26600000000001</v>
      </c>
      <c r="J85">
        <v>132.24700000000001</v>
      </c>
      <c r="K85">
        <v>171.44499999999999</v>
      </c>
      <c r="L85">
        <v>221.35499999999999</v>
      </c>
      <c r="M85">
        <v>126.258</v>
      </c>
      <c r="N85">
        <v>188.279</v>
      </c>
      <c r="O85">
        <v>126.925</v>
      </c>
      <c r="P85">
        <v>153.88300000000001</v>
      </c>
      <c r="Q85">
        <v>95.763999999999996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58.363999999999997</v>
      </c>
      <c r="D87">
        <v>55.046999999999997</v>
      </c>
      <c r="E87">
        <v>47.073</v>
      </c>
      <c r="F87">
        <v>74.093999999999994</v>
      </c>
      <c r="G87">
        <v>15.696</v>
      </c>
      <c r="H87">
        <v>51.19</v>
      </c>
      <c r="I87">
        <v>55.55</v>
      </c>
      <c r="J87">
        <v>30.632999999999999</v>
      </c>
      <c r="K87">
        <v>138.441</v>
      </c>
      <c r="L87">
        <v>96.86</v>
      </c>
      <c r="M87">
        <v>115.16</v>
      </c>
      <c r="N87">
        <v>120.938</v>
      </c>
      <c r="O87">
        <v>213.6</v>
      </c>
      <c r="P87">
        <v>206.21700000000001</v>
      </c>
      <c r="Q87">
        <v>180.02600000000001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-6.3673000000000002</v>
      </c>
      <c r="D89">
        <v>3.57</v>
      </c>
      <c r="E89">
        <v>14.564500000000001</v>
      </c>
      <c r="F89">
        <v>21.196999999999999</v>
      </c>
      <c r="G89">
        <v>25.718900000000001</v>
      </c>
      <c r="H89">
        <v>24.6144</v>
      </c>
      <c r="I89">
        <v>22.6922</v>
      </c>
      <c r="J89">
        <v>30.520700000000001</v>
      </c>
      <c r="K89">
        <v>21.9907</v>
      </c>
      <c r="L89">
        <v>30.602599999999999</v>
      </c>
      <c r="M89">
        <v>28.389600000000002</v>
      </c>
      <c r="N89">
        <v>40.853299999999997</v>
      </c>
      <c r="O89">
        <v>51.282299999999999</v>
      </c>
      <c r="P89">
        <v>50.758200000000002</v>
      </c>
      <c r="Q89">
        <v>78.432500000000005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261</v>
      </c>
      <c r="M91">
        <v>303</v>
      </c>
      <c r="N91">
        <v>280</v>
      </c>
      <c r="O91">
        <v>183</v>
      </c>
      <c r="P91">
        <v>277</v>
      </c>
      <c r="Q91">
        <v>226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9.6328125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CF_NET_CHNG_CASH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45.076999999999998</v>
      </c>
      <c r="J5" s="2">
        <f t="shared" si="3"/>
        <v>469.15699999999998</v>
      </c>
      <c r="K5" s="2">
        <f t="shared" si="3"/>
        <v>-113.06699999999999</v>
      </c>
      <c r="L5" s="2">
        <f t="shared" si="3"/>
        <v>-115.20399999999999</v>
      </c>
      <c r="M5" s="2">
        <f t="shared" si="3"/>
        <v>291.73700000000002</v>
      </c>
      <c r="N5" s="2">
        <f t="shared" si="3"/>
        <v>-133.98400000000001</v>
      </c>
      <c r="O5" s="2">
        <f t="shared" si="3"/>
        <v>-90.39</v>
      </c>
      <c r="P5" s="2">
        <f t="shared" si="3"/>
        <v>-52.777000000000001</v>
      </c>
      <c r="Q5" s="2">
        <f t="shared" si="3"/>
        <v>-19.687999999999999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45.076999999999998</v>
      </c>
      <c r="Y5" s="2">
        <f t="shared" ref="Y5:Y25" si="10">J5-I5</f>
        <v>424.08</v>
      </c>
      <c r="Z5" s="2">
        <f t="shared" ref="Z5:Z25" si="11">K5-J5</f>
        <v>-582.22399999999993</v>
      </c>
      <c r="AA5" s="2">
        <f t="shared" ref="AA5:AA25" si="12">L5-K5</f>
        <v>-2.1370000000000005</v>
      </c>
      <c r="AB5" s="2">
        <f t="shared" ref="AB5:AB25" si="13">M5-L5</f>
        <v>406.94100000000003</v>
      </c>
      <c r="AC5" s="2">
        <f t="shared" ref="AC5:AC25" si="14">N5-M5</f>
        <v>-425.721</v>
      </c>
      <c r="AD5" s="2">
        <f t="shared" ref="AD5:AF20" si="15">O5-N5</f>
        <v>43.594000000000008</v>
      </c>
      <c r="AE5" s="2">
        <f t="shared" si="15"/>
        <v>37.613</v>
      </c>
      <c r="AF5" s="2">
        <f t="shared" si="15"/>
        <v>33.088999999999999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116.20699999999999</v>
      </c>
      <c r="D6" s="2">
        <f t="shared" ref="D6:Q6" si="16">IF(D63="#N/A N/A",0,D63)</f>
        <v>-57.314</v>
      </c>
      <c r="E6" s="2">
        <f t="shared" si="16"/>
        <v>-10.706</v>
      </c>
      <c r="F6" s="2">
        <f t="shared" si="16"/>
        <v>69.936000000000007</v>
      </c>
      <c r="G6" s="2">
        <f t="shared" si="16"/>
        <v>-108.315</v>
      </c>
      <c r="H6" s="2">
        <f t="shared" si="16"/>
        <v>261.03199999999998</v>
      </c>
      <c r="I6" s="2">
        <f t="shared" si="16"/>
        <v>-165.286</v>
      </c>
      <c r="J6" s="2">
        <f t="shared" si="16"/>
        <v>88.091999999999999</v>
      </c>
      <c r="K6" s="2">
        <f t="shared" si="16"/>
        <v>46.055</v>
      </c>
      <c r="L6" s="2">
        <f t="shared" si="16"/>
        <v>-89.725999999999999</v>
      </c>
      <c r="M6" s="2">
        <f t="shared" si="16"/>
        <v>-149.077</v>
      </c>
      <c r="N6" s="2">
        <f t="shared" si="16"/>
        <v>48.597000000000001</v>
      </c>
      <c r="O6" s="2">
        <f t="shared" si="16"/>
        <v>0.124</v>
      </c>
      <c r="P6" s="2">
        <f t="shared" si="16"/>
        <v>-29.097000000000001</v>
      </c>
      <c r="Q6" s="2">
        <f t="shared" si="16"/>
        <v>13.718</v>
      </c>
      <c r="S6" s="2">
        <f t="shared" si="4"/>
        <v>-173.52099999999999</v>
      </c>
      <c r="T6" s="2">
        <f t="shared" si="5"/>
        <v>46.608000000000004</v>
      </c>
      <c r="U6" s="2">
        <f t="shared" si="6"/>
        <v>80.64200000000001</v>
      </c>
      <c r="V6" s="2">
        <f t="shared" si="7"/>
        <v>-178.251</v>
      </c>
      <c r="W6" s="2">
        <f t="shared" si="8"/>
        <v>369.34699999999998</v>
      </c>
      <c r="X6" s="2">
        <f t="shared" si="9"/>
        <v>-426.31799999999998</v>
      </c>
      <c r="Y6" s="2">
        <f t="shared" si="10"/>
        <v>253.37799999999999</v>
      </c>
      <c r="Z6" s="2">
        <f t="shared" si="11"/>
        <v>-42.036999999999999</v>
      </c>
      <c r="AA6" s="2">
        <f t="shared" si="12"/>
        <v>-135.78100000000001</v>
      </c>
      <c r="AB6" s="2">
        <f t="shared" si="13"/>
        <v>-59.350999999999999</v>
      </c>
      <c r="AC6" s="2">
        <f t="shared" si="14"/>
        <v>197.67400000000001</v>
      </c>
      <c r="AD6" s="2">
        <f t="shared" si="15"/>
        <v>-48.472999999999999</v>
      </c>
      <c r="AE6" s="2">
        <f t="shared" si="15"/>
        <v>-29.221</v>
      </c>
      <c r="AF6" s="2">
        <f t="shared" si="15"/>
        <v>42.814999999999998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78.8</v>
      </c>
      <c r="J7" s="2">
        <f t="shared" si="17"/>
        <v>-6.4</v>
      </c>
      <c r="K7" s="2">
        <f t="shared" si="17"/>
        <v>-51.4</v>
      </c>
      <c r="L7" s="2">
        <f t="shared" si="17"/>
        <v>63.3</v>
      </c>
      <c r="M7" s="2">
        <f t="shared" si="17"/>
        <v>-62</v>
      </c>
      <c r="N7" s="2">
        <f t="shared" si="17"/>
        <v>150.19999999999999</v>
      </c>
      <c r="O7" s="2">
        <f t="shared" si="17"/>
        <v>156.4</v>
      </c>
      <c r="P7" s="2">
        <f t="shared" si="17"/>
        <v>-306.89999999999998</v>
      </c>
      <c r="Q7" s="2">
        <f t="shared" si="17"/>
        <v>226.1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78.8</v>
      </c>
      <c r="Y7" s="2">
        <f t="shared" si="10"/>
        <v>-85.2</v>
      </c>
      <c r="Z7" s="2">
        <f t="shared" si="11"/>
        <v>-45</v>
      </c>
      <c r="AA7" s="2">
        <f t="shared" si="12"/>
        <v>114.69999999999999</v>
      </c>
      <c r="AB7" s="2">
        <f t="shared" si="13"/>
        <v>-125.3</v>
      </c>
      <c r="AC7" s="2">
        <f t="shared" si="14"/>
        <v>212.2</v>
      </c>
      <c r="AD7" s="2">
        <f t="shared" si="15"/>
        <v>6.2000000000000171</v>
      </c>
      <c r="AE7" s="2">
        <f t="shared" si="15"/>
        <v>-463.29999999999995</v>
      </c>
      <c r="AF7" s="2">
        <f t="shared" si="15"/>
        <v>533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-5.8920000000000003</v>
      </c>
      <c r="O8" s="2">
        <f t="shared" si="18"/>
        <v>-6.2329999999999997</v>
      </c>
      <c r="P8" s="2">
        <f t="shared" si="18"/>
        <v>1</v>
      </c>
      <c r="Q8" s="2">
        <f t="shared" si="18"/>
        <v>125.03700000000001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-5.8920000000000003</v>
      </c>
      <c r="AD8" s="2">
        <f t="shared" si="15"/>
        <v>-0.3409999999999993</v>
      </c>
      <c r="AE8" s="2">
        <f t="shared" si="15"/>
        <v>7.2329999999999997</v>
      </c>
      <c r="AF8" s="2">
        <f t="shared" si="15"/>
        <v>124.03700000000001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1.819</v>
      </c>
      <c r="D9" s="2">
        <f t="shared" ref="D9:Q9" si="19">IF(D69="#N/A N/A",0,D69)</f>
        <v>-56.286000000000001</v>
      </c>
      <c r="E9" s="2">
        <f t="shared" si="19"/>
        <v>-11.747999999999999</v>
      </c>
      <c r="F9" s="2">
        <f t="shared" si="19"/>
        <v>38.238</v>
      </c>
      <c r="G9" s="2">
        <f t="shared" si="19"/>
        <v>-6.48</v>
      </c>
      <c r="H9" s="2">
        <f t="shared" si="19"/>
        <v>31.183</v>
      </c>
      <c r="I9" s="2">
        <f t="shared" si="19"/>
        <v>39.133000000000003</v>
      </c>
      <c r="J9" s="2">
        <f t="shared" si="19"/>
        <v>131.37799999999999</v>
      </c>
      <c r="K9" s="2">
        <f t="shared" si="19"/>
        <v>51.36</v>
      </c>
      <c r="L9" s="2">
        <f t="shared" si="19"/>
        <v>33.713999999999999</v>
      </c>
      <c r="M9" s="2">
        <f t="shared" si="19"/>
        <v>-116.881</v>
      </c>
      <c r="N9" s="2">
        <f t="shared" si="19"/>
        <v>-8.375</v>
      </c>
      <c r="O9" s="2">
        <f t="shared" si="19"/>
        <v>-12.404</v>
      </c>
      <c r="P9" s="2">
        <f t="shared" si="19"/>
        <v>26.988</v>
      </c>
      <c r="Q9" s="2">
        <f t="shared" si="19"/>
        <v>-21.349</v>
      </c>
      <c r="S9" s="2">
        <f t="shared" si="4"/>
        <v>-58.105000000000004</v>
      </c>
      <c r="T9" s="2">
        <f t="shared" si="5"/>
        <v>44.538000000000004</v>
      </c>
      <c r="U9" s="2">
        <f t="shared" si="6"/>
        <v>49.985999999999997</v>
      </c>
      <c r="V9" s="2">
        <f t="shared" si="7"/>
        <v>-44.718000000000004</v>
      </c>
      <c r="W9" s="2">
        <f t="shared" si="8"/>
        <v>37.662999999999997</v>
      </c>
      <c r="X9" s="2">
        <f t="shared" si="9"/>
        <v>7.9500000000000028</v>
      </c>
      <c r="Y9" s="2">
        <f t="shared" si="10"/>
        <v>92.244999999999976</v>
      </c>
      <c r="Z9" s="2">
        <f t="shared" si="11"/>
        <v>-80.017999999999986</v>
      </c>
      <c r="AA9" s="2">
        <f t="shared" si="12"/>
        <v>-17.646000000000001</v>
      </c>
      <c r="AB9" s="2">
        <f t="shared" si="13"/>
        <v>-150.595</v>
      </c>
      <c r="AC9" s="2">
        <f t="shared" si="14"/>
        <v>108.506</v>
      </c>
      <c r="AD9" s="2">
        <f t="shared" si="15"/>
        <v>-4.0289999999999999</v>
      </c>
      <c r="AE9" s="2">
        <f t="shared" si="15"/>
        <v>39.391999999999996</v>
      </c>
      <c r="AF9" s="2">
        <f t="shared" si="15"/>
        <v>-48.337000000000003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3.585</v>
      </c>
      <c r="L10" s="2">
        <f t="shared" si="20"/>
        <v>4.327</v>
      </c>
      <c r="M10" s="2">
        <f t="shared" si="20"/>
        <v>6.2919999999999998</v>
      </c>
      <c r="N10" s="2">
        <f t="shared" si="20"/>
        <v>43.57</v>
      </c>
      <c r="O10" s="2">
        <f t="shared" si="20"/>
        <v>-34.436</v>
      </c>
      <c r="P10" s="2">
        <f t="shared" si="20"/>
        <v>0.65100000000000002</v>
      </c>
      <c r="Q10" s="2">
        <f t="shared" si="20"/>
        <v>20.565999999999999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3.585</v>
      </c>
      <c r="AA10" s="2">
        <f t="shared" si="12"/>
        <v>0.74199999999999999</v>
      </c>
      <c r="AB10" s="2">
        <f t="shared" si="13"/>
        <v>1.9649999999999999</v>
      </c>
      <c r="AC10" s="2">
        <f t="shared" si="14"/>
        <v>37.277999999999999</v>
      </c>
      <c r="AD10" s="2">
        <f t="shared" si="15"/>
        <v>-78.006</v>
      </c>
      <c r="AE10" s="2">
        <f t="shared" si="15"/>
        <v>35.087000000000003</v>
      </c>
      <c r="AF10" s="2">
        <f t="shared" si="15"/>
        <v>19.914999999999999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13.333</v>
      </c>
      <c r="N11" s="2">
        <f t="shared" si="21"/>
        <v>1.982</v>
      </c>
      <c r="O11" s="2">
        <f t="shared" si="21"/>
        <v>-21.88</v>
      </c>
      <c r="P11" s="2">
        <f t="shared" si="21"/>
        <v>22.899000000000001</v>
      </c>
      <c r="Q11" s="2">
        <f t="shared" si="21"/>
        <v>18.213999999999999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13.333</v>
      </c>
      <c r="AC11" s="2">
        <f t="shared" si="14"/>
        <v>-11.351000000000001</v>
      </c>
      <c r="AD11" s="2">
        <f t="shared" si="15"/>
        <v>-23.861999999999998</v>
      </c>
      <c r="AE11" s="2">
        <f t="shared" si="15"/>
        <v>44.778999999999996</v>
      </c>
      <c r="AF11" s="2">
        <f t="shared" si="15"/>
        <v>-4.6850000000000023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6.4</v>
      </c>
      <c r="L12" s="2">
        <f t="shared" si="22"/>
        <v>3.0110000000000001</v>
      </c>
      <c r="M12" s="2">
        <f t="shared" si="22"/>
        <v>49.524000000000001</v>
      </c>
      <c r="N12" s="2">
        <f t="shared" si="22"/>
        <v>113.718</v>
      </c>
      <c r="O12" s="2">
        <f t="shared" si="22"/>
        <v>-27.555</v>
      </c>
      <c r="P12" s="2">
        <f t="shared" si="22"/>
        <v>255.739</v>
      </c>
      <c r="Q12" s="2">
        <f t="shared" si="22"/>
        <v>-178.435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6.4</v>
      </c>
      <c r="AA12" s="2">
        <f t="shared" si="12"/>
        <v>-3.3890000000000002</v>
      </c>
      <c r="AB12" s="2">
        <f t="shared" si="13"/>
        <v>46.512999999999998</v>
      </c>
      <c r="AC12" s="2">
        <f t="shared" si="14"/>
        <v>64.194000000000003</v>
      </c>
      <c r="AD12" s="2">
        <f t="shared" si="15"/>
        <v>-141.273</v>
      </c>
      <c r="AE12" s="2">
        <f t="shared" si="15"/>
        <v>283.29399999999998</v>
      </c>
      <c r="AF12" s="2">
        <f t="shared" si="15"/>
        <v>-434.17399999999998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-245</v>
      </c>
      <c r="D13" s="2">
        <f t="shared" ref="D13:Q13" si="23">IF(D77="#N/A N/A",0,D77)</f>
        <v>539</v>
      </c>
      <c r="E13" s="2">
        <f t="shared" si="23"/>
        <v>115</v>
      </c>
      <c r="F13" s="2">
        <f t="shared" si="23"/>
        <v>1355</v>
      </c>
      <c r="G13" s="2">
        <f t="shared" si="23"/>
        <v>-727</v>
      </c>
      <c r="H13" s="2">
        <f t="shared" si="23"/>
        <v>1287</v>
      </c>
      <c r="I13" s="2">
        <f t="shared" si="23"/>
        <v>-1270</v>
      </c>
      <c r="J13" s="2">
        <f t="shared" si="23"/>
        <v>642</v>
      </c>
      <c r="K13" s="2">
        <f t="shared" si="23"/>
        <v>350</v>
      </c>
      <c r="L13" s="2">
        <f t="shared" si="23"/>
        <v>63</v>
      </c>
      <c r="M13" s="2">
        <f t="shared" si="23"/>
        <v>647</v>
      </c>
      <c r="N13" s="2">
        <f t="shared" si="23"/>
        <v>2005</v>
      </c>
      <c r="O13" s="2">
        <f t="shared" si="23"/>
        <v>-913</v>
      </c>
      <c r="P13" s="2">
        <f t="shared" si="23"/>
        <v>-1603</v>
      </c>
      <c r="Q13" s="2">
        <f t="shared" si="23"/>
        <v>-451</v>
      </c>
      <c r="S13" s="2">
        <f t="shared" si="4"/>
        <v>784</v>
      </c>
      <c r="T13" s="2">
        <f t="shared" si="5"/>
        <v>-424</v>
      </c>
      <c r="U13" s="2">
        <f t="shared" si="6"/>
        <v>1240</v>
      </c>
      <c r="V13" s="2">
        <f t="shared" si="7"/>
        <v>-2082</v>
      </c>
      <c r="W13" s="2">
        <f t="shared" si="8"/>
        <v>2014</v>
      </c>
      <c r="X13" s="2">
        <f t="shared" si="9"/>
        <v>-2557</v>
      </c>
      <c r="Y13" s="2">
        <f t="shared" si="10"/>
        <v>1912</v>
      </c>
      <c r="Z13" s="2">
        <f t="shared" si="11"/>
        <v>-292</v>
      </c>
      <c r="AA13" s="2">
        <f t="shared" si="12"/>
        <v>-287</v>
      </c>
      <c r="AB13" s="2">
        <f t="shared" si="13"/>
        <v>584</v>
      </c>
      <c r="AC13" s="2">
        <f t="shared" si="14"/>
        <v>1358</v>
      </c>
      <c r="AD13" s="2">
        <f t="shared" si="15"/>
        <v>-2918</v>
      </c>
      <c r="AE13" s="2">
        <f t="shared" si="15"/>
        <v>-690</v>
      </c>
      <c r="AF13" s="2">
        <f t="shared" si="15"/>
        <v>1152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-0.84599999999999997</v>
      </c>
      <c r="F14" s="2">
        <f t="shared" si="24"/>
        <v>-0.29799999999999999</v>
      </c>
      <c r="G14" s="2">
        <f t="shared" si="24"/>
        <v>2.4980000000000002</v>
      </c>
      <c r="H14" s="2">
        <f t="shared" si="24"/>
        <v>-0.26400000000000001</v>
      </c>
      <c r="I14" s="2">
        <f t="shared" si="24"/>
        <v>-1.1970000000000001</v>
      </c>
      <c r="J14" s="2">
        <f t="shared" si="24"/>
        <v>0.81699999999999995</v>
      </c>
      <c r="K14" s="2">
        <f t="shared" si="24"/>
        <v>0.94799999999999995</v>
      </c>
      <c r="L14" s="2">
        <f t="shared" si="24"/>
        <v>0.79600000000000004</v>
      </c>
      <c r="M14" s="2">
        <f t="shared" si="24"/>
        <v>10.628</v>
      </c>
      <c r="N14" s="2">
        <f t="shared" si="24"/>
        <v>-5.7720000000000002</v>
      </c>
      <c r="O14" s="2">
        <f t="shared" si="24"/>
        <v>3.169</v>
      </c>
      <c r="P14" s="2">
        <f t="shared" si="24"/>
        <v>-4.375</v>
      </c>
      <c r="Q14" s="2">
        <f t="shared" si="24"/>
        <v>-1.7050000000000001</v>
      </c>
      <c r="S14" s="2">
        <f t="shared" si="4"/>
        <v>0</v>
      </c>
      <c r="T14" s="2">
        <f t="shared" si="5"/>
        <v>-0.84599999999999997</v>
      </c>
      <c r="U14" s="2">
        <f t="shared" si="6"/>
        <v>0.54800000000000004</v>
      </c>
      <c r="V14" s="2">
        <f t="shared" si="7"/>
        <v>2.7960000000000003</v>
      </c>
      <c r="W14" s="2">
        <f t="shared" si="8"/>
        <v>-2.7620000000000005</v>
      </c>
      <c r="X14" s="2">
        <f t="shared" si="9"/>
        <v>-0.93300000000000005</v>
      </c>
      <c r="Y14" s="2">
        <f t="shared" si="10"/>
        <v>2.0140000000000002</v>
      </c>
      <c r="Z14" s="2">
        <f t="shared" si="11"/>
        <v>0.13100000000000001</v>
      </c>
      <c r="AA14" s="2">
        <f t="shared" si="12"/>
        <v>-0.15199999999999991</v>
      </c>
      <c r="AB14" s="2">
        <f t="shared" si="13"/>
        <v>9.8320000000000007</v>
      </c>
      <c r="AC14" s="2">
        <f t="shared" si="14"/>
        <v>-16.399999999999999</v>
      </c>
      <c r="AD14" s="2">
        <f t="shared" si="15"/>
        <v>8.9410000000000007</v>
      </c>
      <c r="AE14" s="2">
        <f t="shared" si="15"/>
        <v>-7.5440000000000005</v>
      </c>
      <c r="AF14" s="2">
        <f t="shared" si="15"/>
        <v>2.67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-205</v>
      </c>
      <c r="F15" s="2">
        <f t="shared" si="25"/>
        <v>160</v>
      </c>
      <c r="G15" s="2">
        <f t="shared" si="25"/>
        <v>1067</v>
      </c>
      <c r="H15" s="2">
        <f t="shared" si="25"/>
        <v>520</v>
      </c>
      <c r="I15" s="2">
        <f t="shared" si="25"/>
        <v>-716</v>
      </c>
      <c r="J15" s="2">
        <f t="shared" si="25"/>
        <v>-204</v>
      </c>
      <c r="K15" s="2">
        <f t="shared" si="25"/>
        <v>-177</v>
      </c>
      <c r="L15" s="2">
        <f t="shared" si="25"/>
        <v>180</v>
      </c>
      <c r="M15" s="2">
        <f t="shared" si="25"/>
        <v>87</v>
      </c>
      <c r="N15" s="2">
        <f t="shared" si="25"/>
        <v>53</v>
      </c>
      <c r="O15" s="2">
        <f t="shared" si="25"/>
        <v>-136</v>
      </c>
      <c r="P15" s="2">
        <f t="shared" si="25"/>
        <v>-87</v>
      </c>
      <c r="Q15" s="2">
        <f t="shared" si="25"/>
        <v>-347</v>
      </c>
      <c r="S15" s="2">
        <f t="shared" si="4"/>
        <v>0</v>
      </c>
      <c r="T15" s="2">
        <f t="shared" si="5"/>
        <v>-205</v>
      </c>
      <c r="U15" s="2">
        <f t="shared" si="6"/>
        <v>365</v>
      </c>
      <c r="V15" s="2">
        <f t="shared" si="7"/>
        <v>907</v>
      </c>
      <c r="W15" s="2">
        <f t="shared" si="8"/>
        <v>-547</v>
      </c>
      <c r="X15" s="2">
        <f t="shared" si="9"/>
        <v>-1236</v>
      </c>
      <c r="Y15" s="2">
        <f t="shared" si="10"/>
        <v>512</v>
      </c>
      <c r="Z15" s="2">
        <f t="shared" si="11"/>
        <v>27</v>
      </c>
      <c r="AA15" s="2">
        <f t="shared" si="12"/>
        <v>357</v>
      </c>
      <c r="AB15" s="2">
        <f t="shared" si="13"/>
        <v>-93</v>
      </c>
      <c r="AC15" s="2">
        <f t="shared" si="14"/>
        <v>-34</v>
      </c>
      <c r="AD15" s="2">
        <f t="shared" si="15"/>
        <v>-189</v>
      </c>
      <c r="AE15" s="2">
        <f t="shared" si="15"/>
        <v>49</v>
      </c>
      <c r="AF15" s="2">
        <f t="shared" si="15"/>
        <v>-260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-116</v>
      </c>
      <c r="G16" s="2">
        <f t="shared" si="26"/>
        <v>52</v>
      </c>
      <c r="H16" s="2">
        <f t="shared" si="26"/>
        <v>78</v>
      </c>
      <c r="I16" s="2">
        <f t="shared" si="26"/>
        <v>-17</v>
      </c>
      <c r="J16" s="2">
        <f t="shared" si="26"/>
        <v>-160</v>
      </c>
      <c r="K16" s="2">
        <f t="shared" si="26"/>
        <v>-75</v>
      </c>
      <c r="L16" s="2">
        <f t="shared" si="26"/>
        <v>506</v>
      </c>
      <c r="M16" s="2">
        <f t="shared" si="26"/>
        <v>225</v>
      </c>
      <c r="N16" s="2">
        <f t="shared" si="26"/>
        <v>-855</v>
      </c>
      <c r="O16" s="2">
        <f t="shared" si="26"/>
        <v>-305</v>
      </c>
      <c r="P16" s="2">
        <f t="shared" si="26"/>
        <v>178</v>
      </c>
      <c r="Q16" s="2">
        <f t="shared" si="26"/>
        <v>-279</v>
      </c>
      <c r="S16" s="2">
        <f t="shared" si="4"/>
        <v>0</v>
      </c>
      <c r="T16" s="2">
        <f t="shared" si="5"/>
        <v>0</v>
      </c>
      <c r="U16" s="2">
        <f t="shared" si="6"/>
        <v>-116</v>
      </c>
      <c r="V16" s="2">
        <f t="shared" si="7"/>
        <v>168</v>
      </c>
      <c r="W16" s="2">
        <f t="shared" si="8"/>
        <v>26</v>
      </c>
      <c r="X16" s="2">
        <f t="shared" si="9"/>
        <v>-95</v>
      </c>
      <c r="Y16" s="2">
        <f t="shared" si="10"/>
        <v>-143</v>
      </c>
      <c r="Z16" s="2">
        <f t="shared" si="11"/>
        <v>85</v>
      </c>
      <c r="AA16" s="2">
        <f t="shared" si="12"/>
        <v>581</v>
      </c>
      <c r="AB16" s="2">
        <f t="shared" si="13"/>
        <v>-281</v>
      </c>
      <c r="AC16" s="2">
        <f t="shared" si="14"/>
        <v>-1080</v>
      </c>
      <c r="AD16" s="2">
        <f t="shared" si="15"/>
        <v>550</v>
      </c>
      <c r="AE16" s="2">
        <f t="shared" si="15"/>
        <v>483</v>
      </c>
      <c r="AF16" s="2">
        <f t="shared" si="15"/>
        <v>-457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54.194000000000003</v>
      </c>
      <c r="D17" s="2">
        <f t="shared" ref="D17:Q17" si="27">IF(D85="#N/A N/A",0,D85)</f>
        <v>-71.930000000000007</v>
      </c>
      <c r="E17" s="2">
        <f t="shared" si="27"/>
        <v>13.78</v>
      </c>
      <c r="F17" s="2">
        <f t="shared" si="27"/>
        <v>-17.283999999999999</v>
      </c>
      <c r="G17" s="2">
        <f t="shared" si="27"/>
        <v>35.832000000000001</v>
      </c>
      <c r="H17" s="2">
        <f t="shared" si="27"/>
        <v>-33.462000000000003</v>
      </c>
      <c r="I17" s="2">
        <f t="shared" si="27"/>
        <v>-3.673</v>
      </c>
      <c r="J17" s="2">
        <f t="shared" si="27"/>
        <v>81.814999999999998</v>
      </c>
      <c r="K17" s="2">
        <f t="shared" si="27"/>
        <v>-1.361</v>
      </c>
      <c r="L17" s="2">
        <f t="shared" si="27"/>
        <v>29.654</v>
      </c>
      <c r="M17" s="2">
        <f t="shared" si="27"/>
        <v>20.413</v>
      </c>
      <c r="N17" s="2">
        <f t="shared" si="27"/>
        <v>134.10499999999999</v>
      </c>
      <c r="O17" s="2">
        <f t="shared" si="27"/>
        <v>-245.22</v>
      </c>
      <c r="P17" s="2">
        <f t="shared" si="27"/>
        <v>17.533000000000001</v>
      </c>
      <c r="Q17" s="2">
        <f t="shared" si="27"/>
        <v>23.622</v>
      </c>
      <c r="S17" s="2">
        <f t="shared" si="4"/>
        <v>-126.12400000000001</v>
      </c>
      <c r="T17" s="2">
        <f t="shared" si="5"/>
        <v>85.710000000000008</v>
      </c>
      <c r="U17" s="2">
        <f t="shared" si="6"/>
        <v>-31.064</v>
      </c>
      <c r="V17" s="2">
        <f t="shared" si="7"/>
        <v>53.116</v>
      </c>
      <c r="W17" s="2">
        <f t="shared" si="8"/>
        <v>-69.294000000000011</v>
      </c>
      <c r="X17" s="2">
        <f t="shared" si="9"/>
        <v>29.789000000000001</v>
      </c>
      <c r="Y17" s="2">
        <f t="shared" si="10"/>
        <v>85.488</v>
      </c>
      <c r="Z17" s="2">
        <f t="shared" si="11"/>
        <v>-83.176000000000002</v>
      </c>
      <c r="AA17" s="2">
        <f t="shared" si="12"/>
        <v>31.015000000000001</v>
      </c>
      <c r="AB17" s="2">
        <f t="shared" si="13"/>
        <v>-9.2409999999999997</v>
      </c>
      <c r="AC17" s="2">
        <f t="shared" si="14"/>
        <v>113.69199999999999</v>
      </c>
      <c r="AD17" s="2">
        <f t="shared" si="15"/>
        <v>-379.32499999999999</v>
      </c>
      <c r="AE17" s="2">
        <f t="shared" si="15"/>
        <v>262.75299999999999</v>
      </c>
      <c r="AF17" s="2">
        <f t="shared" si="15"/>
        <v>6.0889999999999986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-19.143000000000001</v>
      </c>
      <c r="D18" s="2">
        <f t="shared" ref="D18:Q18" si="28">IF(D87="#N/A N/A",0,D87)</f>
        <v>22.407</v>
      </c>
      <c r="E18" s="2">
        <f t="shared" si="28"/>
        <v>-25.518000000000001</v>
      </c>
      <c r="F18" s="2">
        <f t="shared" si="28"/>
        <v>-32.780999999999999</v>
      </c>
      <c r="G18" s="2">
        <f t="shared" si="28"/>
        <v>-19.527999999999999</v>
      </c>
      <c r="H18" s="2">
        <f t="shared" si="28"/>
        <v>30.927</v>
      </c>
      <c r="I18" s="2">
        <f t="shared" si="28"/>
        <v>49.133000000000003</v>
      </c>
      <c r="J18" s="2">
        <f t="shared" si="28"/>
        <v>-31.79</v>
      </c>
      <c r="K18" s="2">
        <f t="shared" si="28"/>
        <v>67.506</v>
      </c>
      <c r="L18" s="2">
        <f t="shared" si="28"/>
        <v>17.629000000000001</v>
      </c>
      <c r="M18" s="2">
        <f t="shared" si="28"/>
        <v>16.361999999999998</v>
      </c>
      <c r="N18" s="2">
        <f t="shared" si="28"/>
        <v>-63.695</v>
      </c>
      <c r="O18" s="2">
        <f t="shared" si="28"/>
        <v>32.494999999999997</v>
      </c>
      <c r="P18" s="2">
        <f t="shared" si="28"/>
        <v>-83.44</v>
      </c>
      <c r="Q18" s="2">
        <f t="shared" si="28"/>
        <v>-8.4730000000000008</v>
      </c>
      <c r="S18" s="2">
        <f t="shared" si="4"/>
        <v>41.55</v>
      </c>
      <c r="T18" s="2">
        <f t="shared" si="5"/>
        <v>-47.924999999999997</v>
      </c>
      <c r="U18" s="2">
        <f t="shared" si="6"/>
        <v>-7.2629999999999981</v>
      </c>
      <c r="V18" s="2">
        <f t="shared" si="7"/>
        <v>13.253</v>
      </c>
      <c r="W18" s="2">
        <f t="shared" si="8"/>
        <v>50.454999999999998</v>
      </c>
      <c r="X18" s="2">
        <f t="shared" si="9"/>
        <v>18.206000000000003</v>
      </c>
      <c r="Y18" s="2">
        <f t="shared" si="10"/>
        <v>-80.923000000000002</v>
      </c>
      <c r="Z18" s="2">
        <f t="shared" si="11"/>
        <v>99.295999999999992</v>
      </c>
      <c r="AA18" s="2">
        <f t="shared" si="12"/>
        <v>-49.876999999999995</v>
      </c>
      <c r="AB18" s="2">
        <f t="shared" si="13"/>
        <v>-1.267000000000003</v>
      </c>
      <c r="AC18" s="2">
        <f t="shared" si="14"/>
        <v>-80.057000000000002</v>
      </c>
      <c r="AD18" s="2">
        <f t="shared" si="15"/>
        <v>96.19</v>
      </c>
      <c r="AE18" s="2">
        <f t="shared" si="15"/>
        <v>-115.935</v>
      </c>
      <c r="AF18" s="2">
        <f t="shared" si="15"/>
        <v>74.966999999999999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-7.6767000000000003</v>
      </c>
      <c r="D19" s="2">
        <f t="shared" ref="D19:Q19" si="29">IF(D89="#N/A N/A",0,D89)</f>
        <v>3.9813999999999998</v>
      </c>
      <c r="E19" s="2">
        <f t="shared" si="29"/>
        <v>17.228300000000001</v>
      </c>
      <c r="F19" s="2">
        <f t="shared" si="29"/>
        <v>6.133</v>
      </c>
      <c r="G19" s="2">
        <f t="shared" si="29"/>
        <v>-0.1565</v>
      </c>
      <c r="H19" s="2">
        <f t="shared" si="29"/>
        <v>1.4906999999999999</v>
      </c>
      <c r="I19" s="2">
        <f t="shared" si="29"/>
        <v>22.136299999999999</v>
      </c>
      <c r="J19" s="2">
        <f t="shared" si="29"/>
        <v>8.2599</v>
      </c>
      <c r="K19" s="2">
        <f t="shared" si="29"/>
        <v>-16.945399999999999</v>
      </c>
      <c r="L19" s="2">
        <f t="shared" si="29"/>
        <v>9.9526000000000003</v>
      </c>
      <c r="M19" s="2">
        <f t="shared" si="29"/>
        <v>0.71919999999999995</v>
      </c>
      <c r="N19" s="2">
        <f t="shared" si="29"/>
        <v>11.8872</v>
      </c>
      <c r="O19" s="2">
        <f t="shared" si="29"/>
        <v>13.7379</v>
      </c>
      <c r="P19" s="2">
        <f t="shared" si="29"/>
        <v>10.4049</v>
      </c>
      <c r="Q19" s="2">
        <f t="shared" si="29"/>
        <v>28.620799999999999</v>
      </c>
      <c r="S19" s="2">
        <f t="shared" si="4"/>
        <v>11.658100000000001</v>
      </c>
      <c r="T19" s="2">
        <f t="shared" si="5"/>
        <v>13.2469</v>
      </c>
      <c r="U19" s="2">
        <f t="shared" si="6"/>
        <v>-11.095300000000002</v>
      </c>
      <c r="V19" s="2">
        <f t="shared" si="7"/>
        <v>-6.2895000000000003</v>
      </c>
      <c r="W19" s="2">
        <f t="shared" si="8"/>
        <v>1.6472</v>
      </c>
      <c r="X19" s="2">
        <f t="shared" si="9"/>
        <v>20.645599999999998</v>
      </c>
      <c r="Y19" s="2">
        <f t="shared" si="10"/>
        <v>-13.876399999999999</v>
      </c>
      <c r="Z19" s="2">
        <f t="shared" si="11"/>
        <v>-25.205300000000001</v>
      </c>
      <c r="AA19" s="2">
        <f t="shared" si="12"/>
        <v>26.898</v>
      </c>
      <c r="AB19" s="2">
        <f t="shared" si="13"/>
        <v>-9.2333999999999996</v>
      </c>
      <c r="AC19" s="2">
        <f t="shared" si="14"/>
        <v>11.167999999999999</v>
      </c>
      <c r="AD19" s="2">
        <f t="shared" si="15"/>
        <v>1.8506999999999998</v>
      </c>
      <c r="AE19" s="2">
        <f t="shared" si="15"/>
        <v>-3.3330000000000002</v>
      </c>
      <c r="AF19" s="2">
        <f t="shared" si="15"/>
        <v>18.215899999999998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1</v>
      </c>
      <c r="M20" s="2">
        <f t="shared" si="30"/>
        <v>0</v>
      </c>
      <c r="N20" s="2">
        <f t="shared" si="30"/>
        <v>0</v>
      </c>
      <c r="O20" s="2">
        <f t="shared" si="30"/>
        <v>253</v>
      </c>
      <c r="P20" s="2">
        <f t="shared" si="30"/>
        <v>47</v>
      </c>
      <c r="Q20" s="2">
        <f t="shared" si="30"/>
        <v>-106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1</v>
      </c>
      <c r="AB20" s="2">
        <f t="shared" si="13"/>
        <v>-1</v>
      </c>
      <c r="AC20" s="2">
        <f t="shared" si="14"/>
        <v>0</v>
      </c>
      <c r="AD20" s="2">
        <f t="shared" si="15"/>
        <v>253</v>
      </c>
      <c r="AE20" s="2">
        <f t="shared" si="15"/>
        <v>-206</v>
      </c>
      <c r="AF20" s="2">
        <f t="shared" si="15"/>
        <v>-153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-99.599699999999999</v>
      </c>
      <c r="D25" s="19">
        <f t="shared" ref="D25:Q25" si="36">SUM(D5:D24)</f>
        <v>379.85839999999996</v>
      </c>
      <c r="E25" s="19">
        <f t="shared" si="36"/>
        <v>-107.80970000000001</v>
      </c>
      <c r="F25" s="19">
        <f t="shared" si="36"/>
        <v>1462.944</v>
      </c>
      <c r="G25" s="19">
        <f t="shared" si="36"/>
        <v>295.85050000000007</v>
      </c>
      <c r="H25" s="19">
        <f t="shared" si="36"/>
        <v>2175.9067</v>
      </c>
      <c r="I25" s="19">
        <f t="shared" si="36"/>
        <v>-1938.8767</v>
      </c>
      <c r="J25" s="19">
        <f t="shared" si="36"/>
        <v>1019.3289000000002</v>
      </c>
      <c r="K25" s="19">
        <f t="shared" si="36"/>
        <v>91.080599999999976</v>
      </c>
      <c r="L25" s="19">
        <f t="shared" si="36"/>
        <v>707.45359999999994</v>
      </c>
      <c r="M25" s="19">
        <f t="shared" si="36"/>
        <v>1040.0502000000001</v>
      </c>
      <c r="N25" s="19">
        <f t="shared" si="36"/>
        <v>1489.3411999999998</v>
      </c>
      <c r="O25" s="19">
        <f t="shared" si="36"/>
        <v>-1333.1921</v>
      </c>
      <c r="P25" s="19">
        <f t="shared" si="36"/>
        <v>-1606.3741000000002</v>
      </c>
      <c r="Q25" s="19">
        <f t="shared" si="36"/>
        <v>-956.77219999999988</v>
      </c>
      <c r="S25" s="4">
        <f t="shared" si="4"/>
        <v>479.45809999999994</v>
      </c>
      <c r="T25" s="4">
        <f t="shared" si="5"/>
        <v>-487.66809999999998</v>
      </c>
      <c r="U25" s="4">
        <f t="shared" si="6"/>
        <v>1570.7537</v>
      </c>
      <c r="V25" s="4">
        <f t="shared" si="7"/>
        <v>-1167.0934999999999</v>
      </c>
      <c r="W25" s="4">
        <f t="shared" si="8"/>
        <v>1880.0562</v>
      </c>
      <c r="X25" s="4">
        <f t="shared" si="9"/>
        <v>-4114.7834000000003</v>
      </c>
      <c r="Y25" s="4">
        <f t="shared" si="10"/>
        <v>2958.2056000000002</v>
      </c>
      <c r="Z25" s="4">
        <f t="shared" si="11"/>
        <v>-928.2483000000002</v>
      </c>
      <c r="AA25" s="4">
        <f t="shared" si="12"/>
        <v>616.37299999999993</v>
      </c>
      <c r="AB25" s="4">
        <f t="shared" si="13"/>
        <v>332.59660000000019</v>
      </c>
      <c r="AC25" s="4">
        <f t="shared" si="14"/>
        <v>449.29099999999971</v>
      </c>
      <c r="AD25" s="4">
        <f t="shared" si="32"/>
        <v>-2822.5333000000001</v>
      </c>
      <c r="AE25" s="4">
        <f t="shared" si="32"/>
        <v>-273.18200000000024</v>
      </c>
      <c r="AF25" s="4">
        <f t="shared" si="32"/>
        <v>649.60190000000034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-2.3249028677274835E-2</v>
      </c>
      <c r="J29" s="5">
        <f t="shared" si="40"/>
        <v>0.46026066758236706</v>
      </c>
      <c r="K29" s="5">
        <f t="shared" si="40"/>
        <v>-1.2413949842227656</v>
      </c>
      <c r="L29" s="5">
        <f t="shared" si="40"/>
        <v>-0.16284318858508884</v>
      </c>
      <c r="M29" s="5">
        <f t="shared" si="40"/>
        <v>0.28050280649914783</v>
      </c>
      <c r="N29" s="5">
        <f t="shared" si="40"/>
        <v>-8.9961924104429547E-2</v>
      </c>
      <c r="O29" s="5">
        <f t="shared" si="40"/>
        <v>6.7799681681282087E-2</v>
      </c>
      <c r="P29" s="5">
        <f t="shared" si="40"/>
        <v>3.2854737884531374E-2</v>
      </c>
      <c r="Q29" s="5">
        <f t="shared" si="40"/>
        <v>2.057752096057975E-2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9.4079020342968693</v>
      </c>
      <c r="Z29" s="5">
        <f t="shared" ref="Z29:Z49" si="48">(IF(OR(Z5=0,J5=0),0,Z5/J5))</f>
        <v>-1.24100034743167</v>
      </c>
      <c r="AA29" s="5">
        <f t="shared" ref="AA29:AA49" si="49">(IF(OR(AA5=0,K5=0),0,AA5/K5))</f>
        <v>1.8900298053366592E-2</v>
      </c>
      <c r="AB29" s="5">
        <f t="shared" ref="AB29:AB49" si="50">(IF(OR(AB5=0,L5=0),0,AB5/L5))</f>
        <v>-3.5323513072462767</v>
      </c>
      <c r="AC29" s="5">
        <f t="shared" ref="AC29:AC49" si="51">(IF(OR(AC5=0,M5=0),0,AC5/M5))</f>
        <v>-1.4592629663018402</v>
      </c>
      <c r="AD29" s="5">
        <f t="shared" ref="AD29:AF44" si="52">(IF(OR(AD5=0,N5=0),0,AD5/N5))</f>
        <v>-0.32536720802483882</v>
      </c>
      <c r="AE29" s="5">
        <f t="shared" si="52"/>
        <v>-0.41611903971678282</v>
      </c>
      <c r="AF29" s="5">
        <f t="shared" si="52"/>
        <v>-0.62695871307577156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-1.1667404620696649</v>
      </c>
      <c r="D30" s="5">
        <f t="shared" si="53"/>
        <v>-0.15088253938836158</v>
      </c>
      <c r="E30" s="5">
        <f t="shared" si="53"/>
        <v>9.9304608026921495E-2</v>
      </c>
      <c r="F30" s="5">
        <f t="shared" si="53"/>
        <v>4.7804974079664025E-2</v>
      </c>
      <c r="G30" s="5">
        <f t="shared" si="53"/>
        <v>-0.36611396634448806</v>
      </c>
      <c r="H30" s="5">
        <f t="shared" si="53"/>
        <v>0.11996470253067376</v>
      </c>
      <c r="I30" s="5">
        <f t="shared" si="53"/>
        <v>8.5248329612708229E-2</v>
      </c>
      <c r="J30" s="5">
        <f t="shared" si="53"/>
        <v>8.6421566189283927E-2</v>
      </c>
      <c r="K30" s="5">
        <f t="shared" si="53"/>
        <v>0.50565103875029382</v>
      </c>
      <c r="L30" s="5">
        <f t="shared" si="53"/>
        <v>-0.12682951927872019</v>
      </c>
      <c r="M30" s="5">
        <f t="shared" si="53"/>
        <v>-0.14333635049538954</v>
      </c>
      <c r="N30" s="5">
        <f t="shared" si="53"/>
        <v>3.262986345909185E-2</v>
      </c>
      <c r="O30" s="5">
        <f t="shared" si="53"/>
        <v>-9.3009852068580369E-5</v>
      </c>
      <c r="P30" s="5">
        <f t="shared" si="53"/>
        <v>1.8113464354287085E-2</v>
      </c>
      <c r="Q30" s="5">
        <f t="shared" si="53"/>
        <v>-1.4337791169099605E-2</v>
      </c>
      <c r="S30" s="5">
        <f t="shared" si="41"/>
        <v>-1.4932060891340453</v>
      </c>
      <c r="T30" s="5">
        <f t="shared" si="42"/>
        <v>-0.81320445266427055</v>
      </c>
      <c r="U30" s="5">
        <f t="shared" si="43"/>
        <v>-7.532411731739213</v>
      </c>
      <c r="V30" s="5">
        <f t="shared" si="44"/>
        <v>-2.5487731640356897</v>
      </c>
      <c r="W30" s="5">
        <f t="shared" si="45"/>
        <v>-3.4099339888288784</v>
      </c>
      <c r="X30" s="5">
        <f t="shared" si="46"/>
        <v>-1.6332020595176071</v>
      </c>
      <c r="Y30" s="5">
        <f t="shared" si="47"/>
        <v>-1.5329670994518592</v>
      </c>
      <c r="Z30" s="5">
        <f t="shared" si="48"/>
        <v>-0.47719429687145259</v>
      </c>
      <c r="AA30" s="5">
        <f t="shared" si="49"/>
        <v>-2.948235805015742</v>
      </c>
      <c r="AB30" s="5">
        <f t="shared" si="50"/>
        <v>0.66146936228072128</v>
      </c>
      <c r="AC30" s="5">
        <f t="shared" si="51"/>
        <v>-1.3259858999040766</v>
      </c>
      <c r="AD30" s="5">
        <f t="shared" si="52"/>
        <v>-0.99744840216474262</v>
      </c>
      <c r="AE30" s="5">
        <f t="shared" si="52"/>
        <v>-235.65322580645162</v>
      </c>
      <c r="AF30" s="5">
        <f t="shared" si="52"/>
        <v>-1.4714575385778601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-4.0642089308721902E-2</v>
      </c>
      <c r="J31" s="5">
        <f t="shared" si="53"/>
        <v>-6.2786407802231442E-3</v>
      </c>
      <c r="K31" s="5">
        <f t="shared" si="53"/>
        <v>-0.56433532497590055</v>
      </c>
      <c r="L31" s="5">
        <f t="shared" si="53"/>
        <v>8.9475832761328797E-2</v>
      </c>
      <c r="M31" s="5">
        <f t="shared" si="53"/>
        <v>-5.9612507165519503E-2</v>
      </c>
      <c r="N31" s="5">
        <f t="shared" si="53"/>
        <v>0.10084995970030239</v>
      </c>
      <c r="O31" s="5">
        <f t="shared" si="53"/>
        <v>-0.11731242631875782</v>
      </c>
      <c r="P31" s="5">
        <f t="shared" si="53"/>
        <v>0.1910513870959448</v>
      </c>
      <c r="Q31" s="5">
        <f t="shared" si="53"/>
        <v>-0.23631539461535361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-1.0812182741116751</v>
      </c>
      <c r="Z31" s="5">
        <f t="shared" si="48"/>
        <v>7.03125</v>
      </c>
      <c r="AA31" s="5">
        <f t="shared" si="49"/>
        <v>-2.2315175097276261</v>
      </c>
      <c r="AB31" s="5">
        <f t="shared" si="50"/>
        <v>-1.9794628751974723</v>
      </c>
      <c r="AC31" s="5">
        <f t="shared" si="51"/>
        <v>-3.4225806451612901</v>
      </c>
      <c r="AD31" s="5">
        <f t="shared" si="52"/>
        <v>4.1278295605858974E-2</v>
      </c>
      <c r="AE31" s="5">
        <f t="shared" si="52"/>
        <v>-2.9622762148337594</v>
      </c>
      <c r="AF31" s="5">
        <f t="shared" si="52"/>
        <v>-1.7367220593027046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-3.9561116015591332E-3</v>
      </c>
      <c r="O32" s="5">
        <f t="shared" si="53"/>
        <v>4.675245225350495E-3</v>
      </c>
      <c r="P32" s="5">
        <f t="shared" si="53"/>
        <v>-6.2251999705423527E-4</v>
      </c>
      <c r="Q32" s="5">
        <f t="shared" si="53"/>
        <v>-0.13068628039150806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5.7875084860828117E-2</v>
      </c>
      <c r="AE32" s="5">
        <f t="shared" si="52"/>
        <v>-1.1604363869725653</v>
      </c>
      <c r="AF32" s="5">
        <f t="shared" si="52"/>
        <v>124.03700000000001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-1.8263107218194432E-2</v>
      </c>
      <c r="D33" s="5">
        <f t="shared" si="53"/>
        <v>-0.14817626778820742</v>
      </c>
      <c r="E33" s="5">
        <f t="shared" si="53"/>
        <v>0.1089697865776456</v>
      </c>
      <c r="F33" s="5">
        <f t="shared" si="53"/>
        <v>2.6137705886213006E-2</v>
      </c>
      <c r="G33" s="5">
        <f t="shared" si="53"/>
        <v>-2.1902954363774943E-2</v>
      </c>
      <c r="H33" s="5">
        <f t="shared" si="53"/>
        <v>1.4331037263684145E-2</v>
      </c>
      <c r="I33" s="5">
        <f t="shared" si="53"/>
        <v>-2.0183336052261601E-2</v>
      </c>
      <c r="J33" s="5">
        <f t="shared" si="53"/>
        <v>0.12888676069127439</v>
      </c>
      <c r="K33" s="5">
        <f t="shared" si="53"/>
        <v>0.56389615351677536</v>
      </c>
      <c r="L33" s="5">
        <f t="shared" si="53"/>
        <v>4.7655422207194931E-2</v>
      </c>
      <c r="M33" s="5">
        <f t="shared" si="53"/>
        <v>-0.11238015241956589</v>
      </c>
      <c r="N33" s="5">
        <f t="shared" si="53"/>
        <v>-5.6232916943410958E-3</v>
      </c>
      <c r="O33" s="5">
        <f t="shared" si="53"/>
        <v>9.3039855246666997E-3</v>
      </c>
      <c r="P33" s="5">
        <f t="shared" si="53"/>
        <v>-1.6800569680499703E-2</v>
      </c>
      <c r="Q33" s="5">
        <f t="shared" si="53"/>
        <v>2.2313566384976488E-2</v>
      </c>
      <c r="S33" s="5">
        <f t="shared" si="41"/>
        <v>-31.943375481033538</v>
      </c>
      <c r="T33" s="5">
        <f t="shared" si="42"/>
        <v>-0.79128024730838931</v>
      </c>
      <c r="U33" s="5">
        <f t="shared" si="43"/>
        <v>-4.2548518896833505</v>
      </c>
      <c r="V33" s="5">
        <f t="shared" si="44"/>
        <v>-1.1694649301741724</v>
      </c>
      <c r="W33" s="5">
        <f t="shared" si="45"/>
        <v>-5.8121913580246902</v>
      </c>
      <c r="X33" s="5">
        <f t="shared" si="46"/>
        <v>0.2549466055222398</v>
      </c>
      <c r="Y33" s="5">
        <f t="shared" si="47"/>
        <v>2.3572176935067581</v>
      </c>
      <c r="Z33" s="5">
        <f t="shared" si="48"/>
        <v>-0.6090669670721125</v>
      </c>
      <c r="AA33" s="5">
        <f t="shared" si="49"/>
        <v>-0.34357476635514023</v>
      </c>
      <c r="AB33" s="5">
        <f t="shared" si="50"/>
        <v>-4.4668387020228986</v>
      </c>
      <c r="AC33" s="5">
        <f t="shared" si="51"/>
        <v>-0.92834592448729902</v>
      </c>
      <c r="AD33" s="5">
        <f t="shared" si="52"/>
        <v>0.48107462686567165</v>
      </c>
      <c r="AE33" s="5">
        <f t="shared" si="52"/>
        <v>-3.1757497581425342</v>
      </c>
      <c r="AF33" s="5">
        <f t="shared" si="52"/>
        <v>-1.7910552838298504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3.9360742024097346E-2</v>
      </c>
      <c r="L34" s="5">
        <f t="shared" si="53"/>
        <v>6.1163021857546561E-3</v>
      </c>
      <c r="M34" s="5">
        <f t="shared" si="53"/>
        <v>6.0497079852491727E-3</v>
      </c>
      <c r="N34" s="5">
        <f t="shared" si="53"/>
        <v>2.9254545566858692E-2</v>
      </c>
      <c r="O34" s="5">
        <f t="shared" si="53"/>
        <v>2.5829736014787368E-2</v>
      </c>
      <c r="P34" s="5">
        <f t="shared" si="53"/>
        <v>-4.052605180823072E-4</v>
      </c>
      <c r="Q34" s="5">
        <f t="shared" si="53"/>
        <v>-2.1495189764083867E-2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0.20697350069735007</v>
      </c>
      <c r="AB34" s="5">
        <f t="shared" si="50"/>
        <v>0.45412525999537784</v>
      </c>
      <c r="AC34" s="5">
        <f t="shared" si="51"/>
        <v>5.924666242848061</v>
      </c>
      <c r="AD34" s="5">
        <f t="shared" si="52"/>
        <v>-1.7903603396832684</v>
      </c>
      <c r="AE34" s="5">
        <f t="shared" si="52"/>
        <v>-1.0189046346846324</v>
      </c>
      <c r="AF34" s="5">
        <f t="shared" si="52"/>
        <v>30.591397849462364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1.2819573516739863E-2</v>
      </c>
      <c r="N35" s="5">
        <f t="shared" si="53"/>
        <v>1.3307897478428718E-3</v>
      </c>
      <c r="O35" s="5">
        <f t="shared" si="53"/>
        <v>1.6411738413391438E-2</v>
      </c>
      <c r="P35" s="5">
        <f t="shared" si="53"/>
        <v>-1.4255085412544935E-2</v>
      </c>
      <c r="Q35" s="5">
        <f t="shared" si="53"/>
        <v>-1.9036924358797214E-2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-0.85134628365709153</v>
      </c>
      <c r="AD35" s="5">
        <f t="shared" si="52"/>
        <v>-12.039354187689202</v>
      </c>
      <c r="AE35" s="5">
        <f t="shared" si="52"/>
        <v>-2.0465722120658136</v>
      </c>
      <c r="AF35" s="5">
        <f t="shared" si="52"/>
        <v>-0.20459408707803844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7.026743346003432E-2</v>
      </c>
      <c r="L36" s="5">
        <f t="shared" si="53"/>
        <v>4.2561095172884839E-3</v>
      </c>
      <c r="M36" s="5">
        <f t="shared" si="53"/>
        <v>4.7616932336535286E-2</v>
      </c>
      <c r="N36" s="5">
        <f t="shared" si="53"/>
        <v>7.6354565360845464E-2</v>
      </c>
      <c r="O36" s="5">
        <f t="shared" si="53"/>
        <v>2.0668439304433323E-2</v>
      </c>
      <c r="P36" s="5">
        <f t="shared" si="53"/>
        <v>-0.15920264152665309</v>
      </c>
      <c r="Q36" s="5">
        <f t="shared" si="53"/>
        <v>0.18649684846612394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-0.52953125000000001</v>
      </c>
      <c r="AB36" s="5">
        <f t="shared" si="50"/>
        <v>15.447691796745266</v>
      </c>
      <c r="AC36" s="5">
        <f t="shared" si="51"/>
        <v>1.2962200145384057</v>
      </c>
      <c r="AD36" s="5">
        <f t="shared" si="52"/>
        <v>-1.2423099245502032</v>
      </c>
      <c r="AE36" s="5">
        <f t="shared" si="52"/>
        <v>-10.281037924151697</v>
      </c>
      <c r="AF36" s="5">
        <f t="shared" si="52"/>
        <v>-1.6977230692229186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2.4598467666067267</v>
      </c>
      <c r="D37" s="5">
        <f t="shared" si="53"/>
        <v>1.4189497981353052</v>
      </c>
      <c r="E37" s="5">
        <f t="shared" si="53"/>
        <v>-1.066694369801604</v>
      </c>
      <c r="F37" s="5">
        <f t="shared" si="53"/>
        <v>0.9262145372618501</v>
      </c>
      <c r="G37" s="5">
        <f t="shared" si="53"/>
        <v>-2.4573221948247506</v>
      </c>
      <c r="H37" s="5">
        <f t="shared" si="53"/>
        <v>0.5914775665702946</v>
      </c>
      <c r="I37" s="5">
        <f t="shared" si="53"/>
        <v>0.65501844444259916</v>
      </c>
      <c r="J37" s="5">
        <f t="shared" si="53"/>
        <v>0.62982615326613411</v>
      </c>
      <c r="K37" s="5">
        <f t="shared" si="53"/>
        <v>3.8427502673456266</v>
      </c>
      <c r="L37" s="5">
        <f t="shared" si="53"/>
        <v>8.9051776681891223E-2</v>
      </c>
      <c r="M37" s="5">
        <f t="shared" si="53"/>
        <v>0.62208535703372769</v>
      </c>
      <c r="N37" s="5">
        <f t="shared" si="53"/>
        <v>1.3462328175706146</v>
      </c>
      <c r="O37" s="5">
        <f t="shared" si="53"/>
        <v>0.68482253982753127</v>
      </c>
      <c r="P37" s="5">
        <f t="shared" si="53"/>
        <v>0.99789955527793917</v>
      </c>
      <c r="Q37" s="5">
        <f t="shared" si="53"/>
        <v>0.47137657218719364</v>
      </c>
      <c r="S37" s="5">
        <f t="shared" si="41"/>
        <v>-3.2</v>
      </c>
      <c r="T37" s="5">
        <f t="shared" si="42"/>
        <v>-0.7866419294990723</v>
      </c>
      <c r="U37" s="5">
        <f t="shared" si="43"/>
        <v>10.782608695652174</v>
      </c>
      <c r="V37" s="5">
        <f t="shared" si="44"/>
        <v>-1.5365313653136532</v>
      </c>
      <c r="W37" s="5">
        <f t="shared" si="45"/>
        <v>-2.7702888583218708</v>
      </c>
      <c r="X37" s="5">
        <f t="shared" si="46"/>
        <v>-1.9867909867909868</v>
      </c>
      <c r="Y37" s="5">
        <f t="shared" si="47"/>
        <v>-1.5055118110236221</v>
      </c>
      <c r="Z37" s="5">
        <f t="shared" si="48"/>
        <v>-0.45482866043613707</v>
      </c>
      <c r="AA37" s="5">
        <f t="shared" si="49"/>
        <v>-0.82</v>
      </c>
      <c r="AB37" s="5">
        <f t="shared" si="50"/>
        <v>9.2698412698412707</v>
      </c>
      <c r="AC37" s="5">
        <f t="shared" si="51"/>
        <v>2.098918083462133</v>
      </c>
      <c r="AD37" s="5">
        <f t="shared" si="52"/>
        <v>-1.4553615960099751</v>
      </c>
      <c r="AE37" s="5">
        <f t="shared" si="52"/>
        <v>0.75575027382256299</v>
      </c>
      <c r="AF37" s="5">
        <f t="shared" si="52"/>
        <v>-0.71865252651278855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7.8471603204535393E-3</v>
      </c>
      <c r="F38" s="5">
        <f t="shared" si="53"/>
        <v>-2.0369884288120392E-4</v>
      </c>
      <c r="G38" s="5">
        <f t="shared" si="53"/>
        <v>8.4434537038132421E-3</v>
      </c>
      <c r="H38" s="5">
        <f t="shared" si="53"/>
        <v>-1.2132873160416299E-4</v>
      </c>
      <c r="I38" s="5">
        <f t="shared" si="53"/>
        <v>6.1736777795101672E-4</v>
      </c>
      <c r="J38" s="5">
        <f t="shared" si="53"/>
        <v>8.0150773710036059E-4</v>
      </c>
      <c r="K38" s="5">
        <f t="shared" si="53"/>
        <v>1.0408363581267583E-2</v>
      </c>
      <c r="L38" s="5">
        <f t="shared" si="53"/>
        <v>1.1251621307743719E-3</v>
      </c>
      <c r="M38" s="5">
        <f t="shared" si="53"/>
        <v>1.0218737518631312E-2</v>
      </c>
      <c r="N38" s="5">
        <f t="shared" si="53"/>
        <v>-3.8755390638491711E-3</v>
      </c>
      <c r="O38" s="5">
        <f t="shared" si="53"/>
        <v>-2.3770017839139612E-3</v>
      </c>
      <c r="P38" s="5">
        <f t="shared" si="53"/>
        <v>2.7235249871122792E-3</v>
      </c>
      <c r="Q38" s="5">
        <f t="shared" si="53"/>
        <v>1.7820333826589028E-3</v>
      </c>
      <c r="S38" s="5">
        <f t="shared" si="41"/>
        <v>0</v>
      </c>
      <c r="T38" s="5">
        <f t="shared" si="42"/>
        <v>0</v>
      </c>
      <c r="U38" s="5">
        <f t="shared" si="43"/>
        <v>-0.64775413711583929</v>
      </c>
      <c r="V38" s="5">
        <f t="shared" si="44"/>
        <v>-9.3825503355704711</v>
      </c>
      <c r="W38" s="5">
        <f t="shared" si="45"/>
        <v>-1.1056845476381105</v>
      </c>
      <c r="X38" s="5">
        <f t="shared" si="46"/>
        <v>3.5340909090909092</v>
      </c>
      <c r="Y38" s="5">
        <f t="shared" si="47"/>
        <v>-1.6825396825396826</v>
      </c>
      <c r="Z38" s="5">
        <f t="shared" si="48"/>
        <v>0.16034271725826196</v>
      </c>
      <c r="AA38" s="5">
        <f t="shared" si="49"/>
        <v>-0.16033755274261596</v>
      </c>
      <c r="AB38" s="5">
        <f t="shared" si="50"/>
        <v>12.35175879396985</v>
      </c>
      <c r="AC38" s="5">
        <f t="shared" si="51"/>
        <v>-1.5430937147158448</v>
      </c>
      <c r="AD38" s="5">
        <f t="shared" si="52"/>
        <v>-1.549029799029799</v>
      </c>
      <c r="AE38" s="5">
        <f t="shared" si="52"/>
        <v>-2.3805616913852954</v>
      </c>
      <c r="AF38" s="5">
        <f t="shared" si="52"/>
        <v>-0.61028571428571432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1.901498659211555</v>
      </c>
      <c r="F39" s="5">
        <f t="shared" si="53"/>
        <v>0.10936850624494171</v>
      </c>
      <c r="G39" s="5">
        <f t="shared" si="53"/>
        <v>3.6065512818129419</v>
      </c>
      <c r="H39" s="5">
        <f t="shared" si="53"/>
        <v>0.23898083497789679</v>
      </c>
      <c r="I39" s="5">
        <f t="shared" si="53"/>
        <v>0.36928598915031574</v>
      </c>
      <c r="J39" s="5">
        <f t="shared" si="53"/>
        <v>-0.2001316748696127</v>
      </c>
      <c r="K39" s="5">
        <f t="shared" si="53"/>
        <v>-1.9433337066290741</v>
      </c>
      <c r="L39" s="5">
        <f t="shared" si="53"/>
        <v>0.25443364766254639</v>
      </c>
      <c r="M39" s="5">
        <f t="shared" si="53"/>
        <v>8.3649808441938658E-2</v>
      </c>
      <c r="N39" s="5">
        <f t="shared" si="53"/>
        <v>3.5586204155233205E-2</v>
      </c>
      <c r="O39" s="5">
        <f t="shared" si="53"/>
        <v>0.10201080549457202</v>
      </c>
      <c r="P39" s="5">
        <f t="shared" si="53"/>
        <v>5.4159239743718467E-2</v>
      </c>
      <c r="Q39" s="5">
        <f t="shared" si="53"/>
        <v>0.36267776174934852</v>
      </c>
      <c r="S39" s="5">
        <f t="shared" si="41"/>
        <v>0</v>
      </c>
      <c r="T39" s="5">
        <f t="shared" si="42"/>
        <v>0</v>
      </c>
      <c r="U39" s="5">
        <f t="shared" si="43"/>
        <v>-1.7804878048780488</v>
      </c>
      <c r="V39" s="5">
        <f t="shared" si="44"/>
        <v>5.6687500000000002</v>
      </c>
      <c r="W39" s="5">
        <f t="shared" si="45"/>
        <v>-0.51265229615745078</v>
      </c>
      <c r="X39" s="5">
        <f t="shared" si="46"/>
        <v>-2.3769230769230769</v>
      </c>
      <c r="Y39" s="5">
        <f t="shared" si="47"/>
        <v>-0.71508379888268159</v>
      </c>
      <c r="Z39" s="5">
        <f t="shared" si="48"/>
        <v>-0.13235294117647059</v>
      </c>
      <c r="AA39" s="5">
        <f t="shared" si="49"/>
        <v>-2.0169491525423728</v>
      </c>
      <c r="AB39" s="5">
        <f t="shared" si="50"/>
        <v>-0.51666666666666672</v>
      </c>
      <c r="AC39" s="5">
        <f t="shared" si="51"/>
        <v>-0.39080459770114945</v>
      </c>
      <c r="AD39" s="5">
        <f t="shared" si="52"/>
        <v>-3.5660377358490565</v>
      </c>
      <c r="AE39" s="5">
        <f t="shared" si="52"/>
        <v>-0.36029411764705882</v>
      </c>
      <c r="AF39" s="5">
        <f t="shared" si="52"/>
        <v>2.9885057471264367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-7.9292167027582738E-2</v>
      </c>
      <c r="G40" s="5">
        <f t="shared" si="53"/>
        <v>0.17576444859819398</v>
      </c>
      <c r="H40" s="5">
        <f t="shared" si="53"/>
        <v>3.5847125246684521E-2</v>
      </c>
      <c r="I40" s="5">
        <f t="shared" si="53"/>
        <v>8.7679634295466033E-3</v>
      </c>
      <c r="J40" s="5">
        <f t="shared" si="53"/>
        <v>-0.15696601950557859</v>
      </c>
      <c r="K40" s="5">
        <f t="shared" si="53"/>
        <v>-0.8234464858597772</v>
      </c>
      <c r="L40" s="5">
        <f t="shared" si="53"/>
        <v>0.71524125398471372</v>
      </c>
      <c r="M40" s="5">
        <f t="shared" si="53"/>
        <v>0.21633571148777239</v>
      </c>
      <c r="N40" s="5">
        <f t="shared" si="53"/>
        <v>-0.57407933118347909</v>
      </c>
      <c r="O40" s="5">
        <f t="shared" si="53"/>
        <v>0.22877423291062107</v>
      </c>
      <c r="P40" s="5">
        <f t="shared" si="53"/>
        <v>-0.11080855947565388</v>
      </c>
      <c r="Q40" s="5">
        <f t="shared" si="53"/>
        <v>0.29160546261691134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-1.4482758620689655</v>
      </c>
      <c r="W40" s="5">
        <f t="shared" si="45"/>
        <v>0.5</v>
      </c>
      <c r="X40" s="5">
        <f t="shared" si="46"/>
        <v>-1.2179487179487178</v>
      </c>
      <c r="Y40" s="5">
        <f t="shared" si="47"/>
        <v>8.4117647058823533</v>
      </c>
      <c r="Z40" s="5">
        <f t="shared" si="48"/>
        <v>-0.53125</v>
      </c>
      <c r="AA40" s="5">
        <f t="shared" si="49"/>
        <v>-7.746666666666667</v>
      </c>
      <c r="AB40" s="5">
        <f t="shared" si="50"/>
        <v>-0.55533596837944665</v>
      </c>
      <c r="AC40" s="5">
        <f t="shared" si="51"/>
        <v>-4.8</v>
      </c>
      <c r="AD40" s="5">
        <f t="shared" si="52"/>
        <v>-0.64327485380116955</v>
      </c>
      <c r="AE40" s="5">
        <f t="shared" si="52"/>
        <v>-1.5836065573770493</v>
      </c>
      <c r="AF40" s="5">
        <f t="shared" si="52"/>
        <v>-2.5674157303370788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-0.54411810477340794</v>
      </c>
      <c r="D41" s="5">
        <f t="shared" si="53"/>
        <v>-0.18936003521312156</v>
      </c>
      <c r="E41" s="5">
        <f t="shared" si="53"/>
        <v>-0.12781781231187916</v>
      </c>
      <c r="F41" s="5">
        <f t="shared" si="53"/>
        <v>-1.1814532887109827E-2</v>
      </c>
      <c r="G41" s="5">
        <f t="shared" si="53"/>
        <v>0.12111522542635551</v>
      </c>
      <c r="H41" s="5">
        <f t="shared" si="53"/>
        <v>-1.5378416730827661E-2</v>
      </c>
      <c r="I41" s="5">
        <f t="shared" si="53"/>
        <v>1.8943958633367455E-3</v>
      </c>
      <c r="J41" s="5">
        <f t="shared" si="53"/>
        <v>8.0263593036555697E-2</v>
      </c>
      <c r="K41" s="5">
        <f t="shared" si="53"/>
        <v>-1.4942808896735422E-2</v>
      </c>
      <c r="L41" s="5">
        <f t="shared" si="53"/>
        <v>4.1916529932139721E-2</v>
      </c>
      <c r="M41" s="5">
        <f t="shared" si="53"/>
        <v>1.9626937238221769E-2</v>
      </c>
      <c r="N41" s="5">
        <f t="shared" si="53"/>
        <v>9.0043168079953745E-2</v>
      </c>
      <c r="O41" s="5">
        <f t="shared" si="53"/>
        <v>0.18393448326013934</v>
      </c>
      <c r="P41" s="5">
        <f t="shared" si="53"/>
        <v>-1.0914643108351907E-2</v>
      </c>
      <c r="Q41" s="5">
        <f t="shared" si="53"/>
        <v>-2.4689262501565161E-2</v>
      </c>
      <c r="S41" s="5">
        <f t="shared" si="41"/>
        <v>-2.3272687013322511</v>
      </c>
      <c r="T41" s="5">
        <f t="shared" si="42"/>
        <v>-1.1915751424996524</v>
      </c>
      <c r="U41" s="5">
        <f t="shared" si="43"/>
        <v>-2.2542815674891146</v>
      </c>
      <c r="V41" s="5">
        <f t="shared" si="44"/>
        <v>-3.0731312196250871</v>
      </c>
      <c r="W41" s="5">
        <f t="shared" si="45"/>
        <v>-1.9338580040187545</v>
      </c>
      <c r="X41" s="5">
        <f t="shared" si="46"/>
        <v>-0.8902336979260056</v>
      </c>
      <c r="Y41" s="5">
        <f t="shared" si="47"/>
        <v>-23.274707323713585</v>
      </c>
      <c r="Z41" s="5">
        <f t="shared" si="48"/>
        <v>-1.0166350913646642</v>
      </c>
      <c r="AA41" s="5">
        <f t="shared" si="49"/>
        <v>-22.788390889052167</v>
      </c>
      <c r="AB41" s="5">
        <f t="shared" si="50"/>
        <v>-0.31162743643353341</v>
      </c>
      <c r="AC41" s="5">
        <f t="shared" si="51"/>
        <v>5.5695880076421886</v>
      </c>
      <c r="AD41" s="5">
        <f t="shared" si="52"/>
        <v>-2.8285671675179898</v>
      </c>
      <c r="AE41" s="5">
        <f t="shared" si="52"/>
        <v>-1.0714990620667155</v>
      </c>
      <c r="AF41" s="5">
        <f t="shared" si="52"/>
        <v>0.34728797125420624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0.1921993740945003</v>
      </c>
      <c r="D42" s="5">
        <f t="shared" si="53"/>
        <v>5.8987770179624838E-2</v>
      </c>
      <c r="E42" s="5">
        <f t="shared" si="53"/>
        <v>0.23669484285736811</v>
      </c>
      <c r="F42" s="5">
        <f t="shared" si="53"/>
        <v>-2.2407556270096461E-2</v>
      </c>
      <c r="G42" s="5">
        <f t="shared" si="53"/>
        <v>-6.6006310619721772E-2</v>
      </c>
      <c r="H42" s="5">
        <f t="shared" si="53"/>
        <v>1.4213385160310413E-2</v>
      </c>
      <c r="I42" s="5">
        <f t="shared" si="53"/>
        <v>-2.5340961599053722E-2</v>
      </c>
      <c r="J42" s="5">
        <f t="shared" si="53"/>
        <v>-3.1187186000514646E-2</v>
      </c>
      <c r="K42" s="5">
        <f t="shared" si="53"/>
        <v>0.74116771299266826</v>
      </c>
      <c r="L42" s="5">
        <f t="shared" si="53"/>
        <v>2.4918948748016836E-2</v>
      </c>
      <c r="M42" s="5">
        <f t="shared" si="53"/>
        <v>1.5731932939390805E-2</v>
      </c>
      <c r="N42" s="5">
        <f t="shared" si="53"/>
        <v>-4.2767231578633567E-2</v>
      </c>
      <c r="O42" s="5">
        <f t="shared" si="53"/>
        <v>-2.4373831798133214E-2</v>
      </c>
      <c r="P42" s="5">
        <f t="shared" si="53"/>
        <v>5.1943068554205392E-2</v>
      </c>
      <c r="Q42" s="5">
        <f t="shared" si="53"/>
        <v>8.8558175080755922E-3</v>
      </c>
      <c r="S42" s="5">
        <f t="shared" si="41"/>
        <v>-2.1705061902523113</v>
      </c>
      <c r="T42" s="5">
        <f t="shared" si="42"/>
        <v>-2.1388405409023963</v>
      </c>
      <c r="U42" s="5">
        <f t="shared" si="43"/>
        <v>0.28462261932753341</v>
      </c>
      <c r="V42" s="5">
        <f t="shared" si="44"/>
        <v>-0.40428906988804492</v>
      </c>
      <c r="W42" s="5">
        <f t="shared" si="45"/>
        <v>-2.583725931995084</v>
      </c>
      <c r="X42" s="5">
        <f t="shared" si="46"/>
        <v>0.58867656093381193</v>
      </c>
      <c r="Y42" s="5">
        <f t="shared" si="47"/>
        <v>-1.6470193149207253</v>
      </c>
      <c r="Z42" s="5">
        <f t="shared" si="48"/>
        <v>-3.1234979553318651</v>
      </c>
      <c r="AA42" s="5">
        <f t="shared" si="49"/>
        <v>-0.73885284271027751</v>
      </c>
      <c r="AB42" s="5">
        <f t="shared" si="50"/>
        <v>-7.1870213852175555E-2</v>
      </c>
      <c r="AC42" s="5">
        <f t="shared" si="51"/>
        <v>-4.89286150837306</v>
      </c>
      <c r="AD42" s="5">
        <f t="shared" si="52"/>
        <v>-1.5101656330952193</v>
      </c>
      <c r="AE42" s="5">
        <f t="shared" si="52"/>
        <v>-3.5677796584089863</v>
      </c>
      <c r="AF42" s="5">
        <f t="shared" si="52"/>
        <v>-0.89845397890699907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7.7075533360040249E-2</v>
      </c>
      <c r="D43" s="5">
        <f t="shared" si="53"/>
        <v>1.048127407476049E-2</v>
      </c>
      <c r="E43" s="5">
        <f t="shared" si="53"/>
        <v>-0.15980287488046066</v>
      </c>
      <c r="F43" s="5">
        <f t="shared" si="53"/>
        <v>4.1922315550014218E-3</v>
      </c>
      <c r="G43" s="5">
        <f t="shared" si="53"/>
        <v>-5.2898338856956456E-4</v>
      </c>
      <c r="H43" s="5">
        <f t="shared" si="53"/>
        <v>6.8509371288759759E-4</v>
      </c>
      <c r="I43" s="5">
        <f t="shared" si="53"/>
        <v>-1.1417074639145439E-2</v>
      </c>
      <c r="J43" s="5">
        <f t="shared" si="53"/>
        <v>8.1032726532133045E-3</v>
      </c>
      <c r="K43" s="5">
        <f t="shared" si="53"/>
        <v>-0.18604840108651025</v>
      </c>
      <c r="L43" s="5">
        <f t="shared" si="53"/>
        <v>1.4068201787368105E-2</v>
      </c>
      <c r="M43" s="5">
        <f t="shared" si="53"/>
        <v>6.9150508312002619E-4</v>
      </c>
      <c r="N43" s="5">
        <f t="shared" si="53"/>
        <v>7.9815155855488332E-3</v>
      </c>
      <c r="O43" s="5">
        <f t="shared" si="53"/>
        <v>-1.0304516505910889E-2</v>
      </c>
      <c r="P43" s="5">
        <f t="shared" si="53"/>
        <v>-6.4772583173496124E-3</v>
      </c>
      <c r="Q43" s="5">
        <f t="shared" si="53"/>
        <v>-2.9913912632494967E-2</v>
      </c>
      <c r="S43" s="5">
        <f t="shared" si="41"/>
        <v>-1.5186343090129875</v>
      </c>
      <c r="T43" s="5">
        <f t="shared" si="42"/>
        <v>3.3271964635555333</v>
      </c>
      <c r="U43" s="5">
        <f t="shared" si="43"/>
        <v>-0.64401595050004945</v>
      </c>
      <c r="V43" s="5">
        <f t="shared" si="44"/>
        <v>-1.0255176911788684</v>
      </c>
      <c r="W43" s="5">
        <f t="shared" si="45"/>
        <v>-10.525239616613419</v>
      </c>
      <c r="X43" s="5">
        <f t="shared" si="46"/>
        <v>13.849600858657006</v>
      </c>
      <c r="Y43" s="5">
        <f t="shared" si="47"/>
        <v>-0.62686176099890223</v>
      </c>
      <c r="Z43" s="5">
        <f t="shared" si="48"/>
        <v>-3.0515260475308419</v>
      </c>
      <c r="AA43" s="5">
        <f t="shared" si="49"/>
        <v>-1.5873334356226469</v>
      </c>
      <c r="AB43" s="5">
        <f t="shared" si="50"/>
        <v>-0.92773747563450748</v>
      </c>
      <c r="AC43" s="5">
        <f t="shared" si="51"/>
        <v>15.528364849833148</v>
      </c>
      <c r="AD43" s="5">
        <f t="shared" si="52"/>
        <v>0.1556884716333535</v>
      </c>
      <c r="AE43" s="5">
        <f t="shared" si="52"/>
        <v>-0.24261349987989433</v>
      </c>
      <c r="AF43" s="5">
        <f t="shared" si="52"/>
        <v>1.750703995233015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1.4135202647919242E-3</v>
      </c>
      <c r="M44" s="5">
        <f t="shared" si="53"/>
        <v>0</v>
      </c>
      <c r="N44" s="5">
        <f t="shared" si="53"/>
        <v>0</v>
      </c>
      <c r="O44" s="5">
        <f t="shared" si="53"/>
        <v>-0.18977010139799058</v>
      </c>
      <c r="P44" s="5">
        <f t="shared" si="53"/>
        <v>-2.9258439861549058E-2</v>
      </c>
      <c r="Q44" s="5">
        <f t="shared" si="53"/>
        <v>0.11078917217703442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-1</v>
      </c>
      <c r="AC44" s="5">
        <f t="shared" si="51"/>
        <v>0</v>
      </c>
      <c r="AD44" s="5">
        <f t="shared" si="52"/>
        <v>0</v>
      </c>
      <c r="AE44" s="5">
        <f t="shared" si="52"/>
        <v>-0.81422924901185767</v>
      </c>
      <c r="AF44" s="5">
        <f t="shared" si="52"/>
        <v>-3.2553191489361701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</v>
      </c>
      <c r="D49" s="13">
        <f t="shared" ref="D49:Q49" si="57">SUM(D29:D48)</f>
        <v>1</v>
      </c>
      <c r="E49" s="13">
        <f t="shared" si="57"/>
        <v>0.99999999999999989</v>
      </c>
      <c r="F49" s="13">
        <f t="shared" si="57"/>
        <v>1</v>
      </c>
      <c r="G49" s="13">
        <f t="shared" si="57"/>
        <v>1</v>
      </c>
      <c r="H49" s="13">
        <f t="shared" si="57"/>
        <v>1</v>
      </c>
      <c r="I49" s="13">
        <f t="shared" si="57"/>
        <v>1</v>
      </c>
      <c r="J49" s="13">
        <f t="shared" si="57"/>
        <v>0.99999999999999978</v>
      </c>
      <c r="K49" s="13">
        <f t="shared" si="57"/>
        <v>1.0000000000000002</v>
      </c>
      <c r="L49" s="13">
        <f t="shared" si="57"/>
        <v>1</v>
      </c>
      <c r="M49" s="13">
        <f t="shared" si="57"/>
        <v>0.99999999999999989</v>
      </c>
      <c r="N49" s="13">
        <f t="shared" si="57"/>
        <v>1.0000000000000002</v>
      </c>
      <c r="O49" s="13">
        <f t="shared" si="57"/>
        <v>1</v>
      </c>
      <c r="P49" s="13">
        <f t="shared" si="57"/>
        <v>0.99999999999999989</v>
      </c>
      <c r="Q49" s="13">
        <f t="shared" si="57"/>
        <v>1.0000000000000002</v>
      </c>
      <c r="S49" s="6">
        <f t="shared" si="41"/>
        <v>-4.8138508449322632</v>
      </c>
      <c r="T49" s="7">
        <f t="shared" si="42"/>
        <v>-1.2838154954583076</v>
      </c>
      <c r="U49" s="7">
        <f t="shared" si="43"/>
        <v>-14.56968807073946</v>
      </c>
      <c r="V49" s="7">
        <f t="shared" si="44"/>
        <v>-0.7977704546448805</v>
      </c>
      <c r="W49" s="7">
        <f t="shared" si="45"/>
        <v>6.3547507947426132</v>
      </c>
      <c r="X49" s="7">
        <f t="shared" si="46"/>
        <v>-1.8910661013176715</v>
      </c>
      <c r="Y49" s="7">
        <f t="shared" si="47"/>
        <v>-1.5257316775223511</v>
      </c>
      <c r="Z49" s="7">
        <f t="shared" si="48"/>
        <v>-0.91064650477387621</v>
      </c>
      <c r="AA49" s="7">
        <f t="shared" si="49"/>
        <v>6.7673357443846447</v>
      </c>
      <c r="AB49" s="7">
        <f t="shared" si="50"/>
        <v>0.47013203410089399</v>
      </c>
      <c r="AC49" s="7">
        <f t="shared" si="51"/>
        <v>0.43198972511134526</v>
      </c>
      <c r="AD49" s="7">
        <f t="shared" si="55"/>
        <v>-1.8951555895989451</v>
      </c>
      <c r="AE49" s="7">
        <f t="shared" si="55"/>
        <v>0.20490820490160438</v>
      </c>
      <c r="AF49" s="7">
        <f t="shared" si="55"/>
        <v>-0.40439017287442586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INPUT!B147</f>
        <v>CF_NET_CHNG_CASH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45.076999999999998</v>
      </c>
      <c r="J61">
        <v>469.15699999999998</v>
      </c>
      <c r="K61">
        <v>-113.06699999999999</v>
      </c>
      <c r="L61">
        <v>-115.20399999999999</v>
      </c>
      <c r="M61">
        <v>291.73700000000002</v>
      </c>
      <c r="N61">
        <v>-133.98400000000001</v>
      </c>
      <c r="O61">
        <v>-90.39</v>
      </c>
      <c r="P61">
        <v>-52.777000000000001</v>
      </c>
      <c r="Q61">
        <v>-19.687999999999999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116.20699999999999</v>
      </c>
      <c r="D63">
        <v>-57.314</v>
      </c>
      <c r="E63">
        <v>-10.706</v>
      </c>
      <c r="F63">
        <v>69.936000000000007</v>
      </c>
      <c r="G63">
        <v>-108.315</v>
      </c>
      <c r="H63">
        <v>261.03199999999998</v>
      </c>
      <c r="I63">
        <v>-165.286</v>
      </c>
      <c r="J63">
        <v>88.091999999999999</v>
      </c>
      <c r="K63">
        <v>46.055</v>
      </c>
      <c r="L63">
        <v>-89.725999999999999</v>
      </c>
      <c r="M63">
        <v>-149.077</v>
      </c>
      <c r="N63">
        <v>48.597000000000001</v>
      </c>
      <c r="O63">
        <v>0.124</v>
      </c>
      <c r="P63">
        <v>-29.097000000000001</v>
      </c>
      <c r="Q63">
        <v>13.718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78.8</v>
      </c>
      <c r="J65">
        <v>-6.4</v>
      </c>
      <c r="K65">
        <v>-51.4</v>
      </c>
      <c r="L65">
        <v>63.3</v>
      </c>
      <c r="M65">
        <v>-62</v>
      </c>
      <c r="N65">
        <v>150.19999999999999</v>
      </c>
      <c r="O65">
        <v>156.4</v>
      </c>
      <c r="P65">
        <v>-306.89999999999998</v>
      </c>
      <c r="Q65">
        <v>226.1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-5.8920000000000003</v>
      </c>
      <c r="O67">
        <v>-6.2329999999999997</v>
      </c>
      <c r="P67">
        <v>1</v>
      </c>
      <c r="Q67">
        <v>125.03700000000001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1.819</v>
      </c>
      <c r="D69">
        <v>-56.286000000000001</v>
      </c>
      <c r="E69">
        <v>-11.747999999999999</v>
      </c>
      <c r="F69">
        <v>38.238</v>
      </c>
      <c r="G69">
        <v>-6.48</v>
      </c>
      <c r="H69">
        <v>31.183</v>
      </c>
      <c r="I69">
        <v>39.133000000000003</v>
      </c>
      <c r="J69">
        <v>131.37799999999999</v>
      </c>
      <c r="K69">
        <v>51.36</v>
      </c>
      <c r="L69">
        <v>33.713999999999999</v>
      </c>
      <c r="M69">
        <v>-116.881</v>
      </c>
      <c r="N69">
        <v>-8.375</v>
      </c>
      <c r="O69">
        <v>-12.404</v>
      </c>
      <c r="P69">
        <v>26.988</v>
      </c>
      <c r="Q69">
        <v>-21.349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3.585</v>
      </c>
      <c r="L71">
        <v>4.327</v>
      </c>
      <c r="M71">
        <v>6.2919999999999998</v>
      </c>
      <c r="N71">
        <v>43.57</v>
      </c>
      <c r="O71">
        <v>-34.436</v>
      </c>
      <c r="P71">
        <v>0.65100000000000002</v>
      </c>
      <c r="Q71">
        <v>20.565999999999999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13.333</v>
      </c>
      <c r="N73">
        <v>1.982</v>
      </c>
      <c r="O73">
        <v>-21.88</v>
      </c>
      <c r="P73">
        <v>22.899000000000001</v>
      </c>
      <c r="Q73">
        <v>18.213999999999999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>
        <v>6.4</v>
      </c>
      <c r="L75">
        <v>3.0110000000000001</v>
      </c>
      <c r="M75">
        <v>49.524000000000001</v>
      </c>
      <c r="N75">
        <v>113.718</v>
      </c>
      <c r="O75">
        <v>-27.555</v>
      </c>
      <c r="P75">
        <v>255.739</v>
      </c>
      <c r="Q75">
        <v>-178.435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-245</v>
      </c>
      <c r="D77">
        <v>539</v>
      </c>
      <c r="E77">
        <v>115</v>
      </c>
      <c r="F77">
        <v>1355</v>
      </c>
      <c r="G77">
        <v>-727</v>
      </c>
      <c r="H77">
        <v>1287</v>
      </c>
      <c r="I77">
        <v>-1270</v>
      </c>
      <c r="J77">
        <v>642</v>
      </c>
      <c r="K77">
        <v>350</v>
      </c>
      <c r="L77">
        <v>63</v>
      </c>
      <c r="M77">
        <v>647</v>
      </c>
      <c r="N77">
        <v>2005</v>
      </c>
      <c r="O77">
        <v>-913</v>
      </c>
      <c r="P77">
        <v>-1603</v>
      </c>
      <c r="Q77">
        <v>-451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-0.84599999999999997</v>
      </c>
      <c r="F79">
        <v>-0.29799999999999999</v>
      </c>
      <c r="G79">
        <v>2.4980000000000002</v>
      </c>
      <c r="H79">
        <v>-0.26400000000000001</v>
      </c>
      <c r="I79">
        <v>-1.1970000000000001</v>
      </c>
      <c r="J79">
        <v>0.81699999999999995</v>
      </c>
      <c r="K79">
        <v>0.94799999999999995</v>
      </c>
      <c r="L79">
        <v>0.79600000000000004</v>
      </c>
      <c r="M79">
        <v>10.628</v>
      </c>
      <c r="N79">
        <v>-5.7720000000000002</v>
      </c>
      <c r="O79">
        <v>3.169</v>
      </c>
      <c r="P79">
        <v>-4.375</v>
      </c>
      <c r="Q79">
        <v>-1.7050000000000001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-205</v>
      </c>
      <c r="F81">
        <v>160</v>
      </c>
      <c r="G81">
        <v>1067</v>
      </c>
      <c r="H81">
        <v>520</v>
      </c>
      <c r="I81">
        <v>-716</v>
      </c>
      <c r="J81">
        <v>-204</v>
      </c>
      <c r="K81">
        <v>-177</v>
      </c>
      <c r="L81">
        <v>180</v>
      </c>
      <c r="M81">
        <v>87</v>
      </c>
      <c r="N81">
        <v>53</v>
      </c>
      <c r="O81">
        <v>-136</v>
      </c>
      <c r="P81">
        <v>-87</v>
      </c>
      <c r="Q81">
        <v>-347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-116</v>
      </c>
      <c r="G83">
        <v>52</v>
      </c>
      <c r="H83">
        <v>78</v>
      </c>
      <c r="I83">
        <v>-17</v>
      </c>
      <c r="J83">
        <v>-160</v>
      </c>
      <c r="K83">
        <v>-75</v>
      </c>
      <c r="L83">
        <v>506</v>
      </c>
      <c r="M83">
        <v>225</v>
      </c>
      <c r="N83">
        <v>-855</v>
      </c>
      <c r="O83">
        <v>-305</v>
      </c>
      <c r="P83">
        <v>178</v>
      </c>
      <c r="Q83">
        <v>-279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54.194000000000003</v>
      </c>
      <c r="D85">
        <v>-71.930000000000007</v>
      </c>
      <c r="E85">
        <v>13.78</v>
      </c>
      <c r="F85">
        <v>-17.283999999999999</v>
      </c>
      <c r="G85">
        <v>35.832000000000001</v>
      </c>
      <c r="H85">
        <v>-33.462000000000003</v>
      </c>
      <c r="I85">
        <v>-3.673</v>
      </c>
      <c r="J85">
        <v>81.814999999999998</v>
      </c>
      <c r="K85">
        <v>-1.361</v>
      </c>
      <c r="L85">
        <v>29.654</v>
      </c>
      <c r="M85">
        <v>20.413</v>
      </c>
      <c r="N85">
        <v>134.10499999999999</v>
      </c>
      <c r="O85">
        <v>-245.22</v>
      </c>
      <c r="P85">
        <v>17.533000000000001</v>
      </c>
      <c r="Q85">
        <v>23.622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-19.143000000000001</v>
      </c>
      <c r="D87">
        <v>22.407</v>
      </c>
      <c r="E87">
        <v>-25.518000000000001</v>
      </c>
      <c r="F87">
        <v>-32.780999999999999</v>
      </c>
      <c r="G87">
        <v>-19.527999999999999</v>
      </c>
      <c r="H87">
        <v>30.927</v>
      </c>
      <c r="I87">
        <v>49.133000000000003</v>
      </c>
      <c r="J87">
        <v>-31.79</v>
      </c>
      <c r="K87">
        <v>67.506</v>
      </c>
      <c r="L87">
        <v>17.629000000000001</v>
      </c>
      <c r="M87">
        <v>16.361999999999998</v>
      </c>
      <c r="N87">
        <v>-63.695</v>
      </c>
      <c r="O87">
        <v>32.494999999999997</v>
      </c>
      <c r="P87">
        <v>-83.44</v>
      </c>
      <c r="Q87">
        <v>-8.4730000000000008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-7.6767000000000003</v>
      </c>
      <c r="D89">
        <v>3.9813999999999998</v>
      </c>
      <c r="E89">
        <v>17.228300000000001</v>
      </c>
      <c r="F89">
        <v>6.133</v>
      </c>
      <c r="G89">
        <v>-0.1565</v>
      </c>
      <c r="H89">
        <v>1.4906999999999999</v>
      </c>
      <c r="I89">
        <v>22.136299999999999</v>
      </c>
      <c r="J89">
        <v>8.2599</v>
      </c>
      <c r="K89">
        <v>-16.945399999999999</v>
      </c>
      <c r="L89">
        <v>9.9526000000000003</v>
      </c>
      <c r="M89">
        <v>0.71919999999999995</v>
      </c>
      <c r="N89">
        <v>11.8872</v>
      </c>
      <c r="O89">
        <v>13.7379</v>
      </c>
      <c r="P89">
        <v>10.4049</v>
      </c>
      <c r="Q89">
        <v>28.620799999999999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1</v>
      </c>
      <c r="M91">
        <v>0</v>
      </c>
      <c r="N91">
        <v>0</v>
      </c>
      <c r="O91">
        <v>253</v>
      </c>
      <c r="P91">
        <v>47</v>
      </c>
      <c r="Q91">
        <v>-106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9.90625" bestFit="1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CF_CHNG_NON_CASH_WORK_CAP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-87.617000000000004</v>
      </c>
      <c r="J5" s="2">
        <f t="shared" si="3"/>
        <v>-16.638000000000002</v>
      </c>
      <c r="K5" s="2">
        <f t="shared" si="3"/>
        <v>44.881999999999998</v>
      </c>
      <c r="L5" s="2">
        <f t="shared" si="3"/>
        <v>-48.578000000000003</v>
      </c>
      <c r="M5" s="2">
        <f t="shared" si="3"/>
        <v>-45.825000000000003</v>
      </c>
      <c r="N5" s="2">
        <f t="shared" si="3"/>
        <v>187.589</v>
      </c>
      <c r="O5" s="2">
        <f t="shared" si="3"/>
        <v>68.076999999999998</v>
      </c>
      <c r="P5" s="2">
        <f t="shared" si="3"/>
        <v>26.015000000000001</v>
      </c>
      <c r="Q5" s="2">
        <f t="shared" si="3"/>
        <v>36.546999999999997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-87.617000000000004</v>
      </c>
      <c r="Y5" s="2">
        <f t="shared" ref="Y5:Y25" si="10">J5-I5</f>
        <v>70.978999999999999</v>
      </c>
      <c r="Z5" s="2">
        <f t="shared" ref="Z5:Z25" si="11">K5-J5</f>
        <v>61.519999999999996</v>
      </c>
      <c r="AA5" s="2">
        <f t="shared" ref="AA5:AA25" si="12">L5-K5</f>
        <v>-93.460000000000008</v>
      </c>
      <c r="AB5" s="2">
        <f t="shared" ref="AB5:AB25" si="13">M5-L5</f>
        <v>2.7530000000000001</v>
      </c>
      <c r="AC5" s="2">
        <f t="shared" ref="AC5:AC25" si="14">N5-M5</f>
        <v>233.41399999999999</v>
      </c>
      <c r="AD5" s="2">
        <f t="shared" ref="AD5:AF20" si="15">O5-N5</f>
        <v>-119.512</v>
      </c>
      <c r="AE5" s="2">
        <f t="shared" si="15"/>
        <v>-42.061999999999998</v>
      </c>
      <c r="AF5" s="2">
        <f t="shared" si="15"/>
        <v>10.531999999999996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2.762</v>
      </c>
      <c r="D6" s="2">
        <f t="shared" ref="D6:Q6" si="16">IF(D63="#N/A N/A",0,D63)</f>
        <v>16.744</v>
      </c>
      <c r="E6" s="2">
        <f t="shared" si="16"/>
        <v>-8.0329999999999995</v>
      </c>
      <c r="F6" s="2">
        <f t="shared" si="16"/>
        <v>4.8419999999999996</v>
      </c>
      <c r="G6" s="2">
        <f t="shared" si="16"/>
        <v>-38.429000000000002</v>
      </c>
      <c r="H6" s="2">
        <f t="shared" si="16"/>
        <v>30.376999999999999</v>
      </c>
      <c r="I6" s="2">
        <f t="shared" si="16"/>
        <v>-0.124</v>
      </c>
      <c r="J6" s="2">
        <f t="shared" si="16"/>
        <v>-22.073</v>
      </c>
      <c r="K6" s="2">
        <f t="shared" si="16"/>
        <v>1.702</v>
      </c>
      <c r="L6" s="2">
        <f t="shared" si="16"/>
        <v>-28.734000000000002</v>
      </c>
      <c r="M6" s="2">
        <f t="shared" si="16"/>
        <v>-2.1709999999999998</v>
      </c>
      <c r="N6" s="2">
        <f t="shared" si="16"/>
        <v>-26.155999999999999</v>
      </c>
      <c r="O6" s="2">
        <f t="shared" si="16"/>
        <v>-49.527999999999999</v>
      </c>
      <c r="P6" s="2">
        <f t="shared" si="16"/>
        <v>-1.859</v>
      </c>
      <c r="Q6" s="2">
        <f t="shared" si="16"/>
        <v>13.102</v>
      </c>
      <c r="S6" s="2">
        <f t="shared" si="4"/>
        <v>13.981999999999999</v>
      </c>
      <c r="T6" s="2">
        <f t="shared" si="5"/>
        <v>-24.777000000000001</v>
      </c>
      <c r="U6" s="2">
        <f t="shared" si="6"/>
        <v>12.875</v>
      </c>
      <c r="V6" s="2">
        <f t="shared" si="7"/>
        <v>-43.271000000000001</v>
      </c>
      <c r="W6" s="2">
        <f t="shared" si="8"/>
        <v>68.805999999999997</v>
      </c>
      <c r="X6" s="2">
        <f t="shared" si="9"/>
        <v>-30.500999999999998</v>
      </c>
      <c r="Y6" s="2">
        <f t="shared" si="10"/>
        <v>-21.949000000000002</v>
      </c>
      <c r="Z6" s="2">
        <f t="shared" si="11"/>
        <v>23.774999999999999</v>
      </c>
      <c r="AA6" s="2">
        <f t="shared" si="12"/>
        <v>-30.436</v>
      </c>
      <c r="AB6" s="2">
        <f t="shared" si="13"/>
        <v>26.563000000000002</v>
      </c>
      <c r="AC6" s="2">
        <f t="shared" si="14"/>
        <v>-23.984999999999999</v>
      </c>
      <c r="AD6" s="2">
        <f t="shared" si="15"/>
        <v>-23.372</v>
      </c>
      <c r="AE6" s="2">
        <f t="shared" si="15"/>
        <v>47.668999999999997</v>
      </c>
      <c r="AF6" s="2">
        <f t="shared" si="15"/>
        <v>14.961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-21.3</v>
      </c>
      <c r="J7" s="2">
        <f t="shared" si="17"/>
        <v>-30.3</v>
      </c>
      <c r="K7" s="2">
        <f t="shared" si="17"/>
        <v>230.4</v>
      </c>
      <c r="L7" s="2">
        <f t="shared" si="17"/>
        <v>-192.6</v>
      </c>
      <c r="M7" s="2">
        <f t="shared" si="17"/>
        <v>-4.5999999999999996</v>
      </c>
      <c r="N7" s="2">
        <f t="shared" si="17"/>
        <v>-28.1</v>
      </c>
      <c r="O7" s="2">
        <f t="shared" si="17"/>
        <v>-28</v>
      </c>
      <c r="P7" s="2">
        <f t="shared" si="17"/>
        <v>-226.1</v>
      </c>
      <c r="Q7" s="2">
        <f t="shared" si="17"/>
        <v>56.9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-21.3</v>
      </c>
      <c r="Y7" s="2">
        <f t="shared" si="10"/>
        <v>-9</v>
      </c>
      <c r="Z7" s="2">
        <f t="shared" si="11"/>
        <v>260.7</v>
      </c>
      <c r="AA7" s="2">
        <f t="shared" si="12"/>
        <v>-423</v>
      </c>
      <c r="AB7" s="2">
        <f t="shared" si="13"/>
        <v>188</v>
      </c>
      <c r="AC7" s="2">
        <f t="shared" si="14"/>
        <v>-23.5</v>
      </c>
      <c r="AD7" s="2">
        <f t="shared" si="15"/>
        <v>0.10000000000000142</v>
      </c>
      <c r="AE7" s="2">
        <f t="shared" si="15"/>
        <v>-198.1</v>
      </c>
      <c r="AF7" s="2">
        <f t="shared" si="15"/>
        <v>283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51.234999999999999</v>
      </c>
      <c r="O8" s="2">
        <f t="shared" si="18"/>
        <v>95.387</v>
      </c>
      <c r="P8" s="2">
        <f t="shared" si="18"/>
        <v>53.735999999999997</v>
      </c>
      <c r="Q8" s="2">
        <f t="shared" si="18"/>
        <v>138.566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51.234999999999999</v>
      </c>
      <c r="AD8" s="2">
        <f t="shared" si="15"/>
        <v>44.152000000000001</v>
      </c>
      <c r="AE8" s="2">
        <f t="shared" si="15"/>
        <v>-41.651000000000003</v>
      </c>
      <c r="AF8" s="2">
        <f t="shared" si="15"/>
        <v>84.830000000000013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-21.920999999999999</v>
      </c>
      <c r="D9" s="2">
        <f t="shared" ref="D9:Q9" si="19">IF(D69="#N/A N/A",0,D69)</f>
        <v>-64.960999999999999</v>
      </c>
      <c r="E9" s="2">
        <f t="shared" si="19"/>
        <v>-67.55</v>
      </c>
      <c r="F9" s="2">
        <f t="shared" si="19"/>
        <v>39.777000000000001</v>
      </c>
      <c r="G9" s="2">
        <f t="shared" si="19"/>
        <v>5.641</v>
      </c>
      <c r="H9" s="2">
        <f t="shared" si="19"/>
        <v>21.838000000000001</v>
      </c>
      <c r="I9" s="2">
        <f t="shared" si="19"/>
        <v>51.021999999999998</v>
      </c>
      <c r="J9" s="2">
        <f t="shared" si="19"/>
        <v>97.025000000000006</v>
      </c>
      <c r="K9" s="2">
        <f t="shared" si="19"/>
        <v>28.164000000000001</v>
      </c>
      <c r="L9" s="2">
        <f t="shared" si="19"/>
        <v>23.013000000000002</v>
      </c>
      <c r="M9" s="2">
        <f t="shared" si="19"/>
        <v>-141.77099999999999</v>
      </c>
      <c r="N9" s="2">
        <f t="shared" si="19"/>
        <v>-70.775000000000006</v>
      </c>
      <c r="O9" s="2">
        <f t="shared" si="19"/>
        <v>12.217000000000001</v>
      </c>
      <c r="P9" s="2">
        <f t="shared" si="19"/>
        <v>-17.922000000000001</v>
      </c>
      <c r="Q9" s="2">
        <f t="shared" si="19"/>
        <v>-2.7949999999999999</v>
      </c>
      <c r="S9" s="2">
        <f t="shared" si="4"/>
        <v>-43.04</v>
      </c>
      <c r="T9" s="2">
        <f t="shared" si="5"/>
        <v>-2.5889999999999986</v>
      </c>
      <c r="U9" s="2">
        <f t="shared" si="6"/>
        <v>107.327</v>
      </c>
      <c r="V9" s="2">
        <f t="shared" si="7"/>
        <v>-34.136000000000003</v>
      </c>
      <c r="W9" s="2">
        <f t="shared" si="8"/>
        <v>16.197000000000003</v>
      </c>
      <c r="X9" s="2">
        <f t="shared" si="9"/>
        <v>29.183999999999997</v>
      </c>
      <c r="Y9" s="2">
        <f t="shared" si="10"/>
        <v>46.003000000000007</v>
      </c>
      <c r="Z9" s="2">
        <f t="shared" si="11"/>
        <v>-68.861000000000004</v>
      </c>
      <c r="AA9" s="2">
        <f t="shared" si="12"/>
        <v>-5.1509999999999998</v>
      </c>
      <c r="AB9" s="2">
        <f t="shared" si="13"/>
        <v>-164.78399999999999</v>
      </c>
      <c r="AC9" s="2">
        <f t="shared" si="14"/>
        <v>70.995999999999981</v>
      </c>
      <c r="AD9" s="2">
        <f t="shared" si="15"/>
        <v>82.992000000000004</v>
      </c>
      <c r="AE9" s="2">
        <f t="shared" si="15"/>
        <v>-30.139000000000003</v>
      </c>
      <c r="AF9" s="2">
        <f t="shared" si="15"/>
        <v>15.127000000000001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3.3159999999999998</v>
      </c>
      <c r="L10" s="2">
        <f t="shared" si="20"/>
        <v>-10.130000000000001</v>
      </c>
      <c r="M10" s="2">
        <f t="shared" si="20"/>
        <v>-3.4089999999999998</v>
      </c>
      <c r="N10" s="2">
        <f t="shared" si="20"/>
        <v>-6.202</v>
      </c>
      <c r="O10" s="2">
        <f t="shared" si="20"/>
        <v>-27.981000000000002</v>
      </c>
      <c r="P10" s="2">
        <f t="shared" si="20"/>
        <v>-4.92</v>
      </c>
      <c r="Q10" s="2">
        <f t="shared" si="20"/>
        <v>12.906000000000001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3.3159999999999998</v>
      </c>
      <c r="AA10" s="2">
        <f t="shared" si="12"/>
        <v>-13.446000000000002</v>
      </c>
      <c r="AB10" s="2">
        <f t="shared" si="13"/>
        <v>6.721000000000001</v>
      </c>
      <c r="AC10" s="2">
        <f t="shared" si="14"/>
        <v>-2.7930000000000001</v>
      </c>
      <c r="AD10" s="2">
        <f t="shared" si="15"/>
        <v>-21.779000000000003</v>
      </c>
      <c r="AE10" s="2">
        <f t="shared" si="15"/>
        <v>23.061</v>
      </c>
      <c r="AF10" s="2">
        <f t="shared" si="15"/>
        <v>17.826000000000001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-8.0579999999999998</v>
      </c>
      <c r="N11" s="2">
        <f t="shared" si="21"/>
        <v>63.225999999999999</v>
      </c>
      <c r="O11" s="2">
        <f t="shared" si="21"/>
        <v>40.43</v>
      </c>
      <c r="P11" s="2">
        <f t="shared" si="21"/>
        <v>-32.448999999999998</v>
      </c>
      <c r="Q11" s="2">
        <f t="shared" si="21"/>
        <v>24.503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-8.0579999999999998</v>
      </c>
      <c r="AC11" s="2">
        <f t="shared" si="14"/>
        <v>71.283999999999992</v>
      </c>
      <c r="AD11" s="2">
        <f t="shared" si="15"/>
        <v>-22.795999999999999</v>
      </c>
      <c r="AE11" s="2">
        <f t="shared" si="15"/>
        <v>-72.878999999999991</v>
      </c>
      <c r="AF11" s="2">
        <f t="shared" si="15"/>
        <v>56.951999999999998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-2.391</v>
      </c>
      <c r="L12" s="2">
        <f t="shared" si="22"/>
        <v>-6.2549999999999999</v>
      </c>
      <c r="M12" s="2">
        <f t="shared" si="22"/>
        <v>-4.1420000000000003</v>
      </c>
      <c r="N12" s="2">
        <f t="shared" si="22"/>
        <v>-41.466000000000001</v>
      </c>
      <c r="O12" s="2">
        <f t="shared" si="22"/>
        <v>-65.870999999999995</v>
      </c>
      <c r="P12" s="2">
        <f t="shared" si="22"/>
        <v>40.573</v>
      </c>
      <c r="Q12" s="2">
        <f t="shared" si="22"/>
        <v>9.9489999999999998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-2.391</v>
      </c>
      <c r="AA12" s="2">
        <f t="shared" si="12"/>
        <v>-3.8639999999999999</v>
      </c>
      <c r="AB12" s="2">
        <f t="shared" si="13"/>
        <v>2.1129999999999995</v>
      </c>
      <c r="AC12" s="2">
        <f t="shared" si="14"/>
        <v>-37.323999999999998</v>
      </c>
      <c r="AD12" s="2">
        <f t="shared" si="15"/>
        <v>-24.404999999999994</v>
      </c>
      <c r="AE12" s="2">
        <f t="shared" si="15"/>
        <v>106.44399999999999</v>
      </c>
      <c r="AF12" s="2">
        <f t="shared" si="15"/>
        <v>-30.624000000000002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-247</v>
      </c>
      <c r="D13" s="2">
        <f t="shared" ref="D13:Q13" si="23">IF(D77="#N/A N/A",0,D77)</f>
        <v>337</v>
      </c>
      <c r="E13" s="2">
        <f t="shared" si="23"/>
        <v>-114</v>
      </c>
      <c r="F13" s="2">
        <f t="shared" si="23"/>
        <v>139</v>
      </c>
      <c r="G13" s="2">
        <f t="shared" si="23"/>
        <v>-208</v>
      </c>
      <c r="H13" s="2">
        <f t="shared" si="23"/>
        <v>244</v>
      </c>
      <c r="I13" s="2">
        <f t="shared" si="23"/>
        <v>112</v>
      </c>
      <c r="J13" s="2">
        <f t="shared" si="23"/>
        <v>-588</v>
      </c>
      <c r="K13" s="2">
        <f t="shared" si="23"/>
        <v>-398</v>
      </c>
      <c r="L13" s="2">
        <f t="shared" si="23"/>
        <v>87</v>
      </c>
      <c r="M13" s="2">
        <f t="shared" si="23"/>
        <v>222</v>
      </c>
      <c r="N13" s="2">
        <f t="shared" si="23"/>
        <v>-238</v>
      </c>
      <c r="O13" s="2">
        <f t="shared" si="23"/>
        <v>592</v>
      </c>
      <c r="P13" s="2">
        <f t="shared" si="23"/>
        <v>-1218</v>
      </c>
      <c r="Q13" s="2">
        <f t="shared" si="23"/>
        <v>-1636</v>
      </c>
      <c r="S13" s="2">
        <f t="shared" si="4"/>
        <v>584</v>
      </c>
      <c r="T13" s="2">
        <f t="shared" si="5"/>
        <v>-451</v>
      </c>
      <c r="U13" s="2">
        <f t="shared" si="6"/>
        <v>253</v>
      </c>
      <c r="V13" s="2">
        <f t="shared" si="7"/>
        <v>-347</v>
      </c>
      <c r="W13" s="2">
        <f t="shared" si="8"/>
        <v>452</v>
      </c>
      <c r="X13" s="2">
        <f t="shared" si="9"/>
        <v>-132</v>
      </c>
      <c r="Y13" s="2">
        <f t="shared" si="10"/>
        <v>-700</v>
      </c>
      <c r="Z13" s="2">
        <f t="shared" si="11"/>
        <v>190</v>
      </c>
      <c r="AA13" s="2">
        <f t="shared" si="12"/>
        <v>485</v>
      </c>
      <c r="AB13" s="2">
        <f t="shared" si="13"/>
        <v>135</v>
      </c>
      <c r="AC13" s="2">
        <f t="shared" si="14"/>
        <v>-460</v>
      </c>
      <c r="AD13" s="2">
        <f t="shared" si="15"/>
        <v>830</v>
      </c>
      <c r="AE13" s="2">
        <f t="shared" si="15"/>
        <v>-1810</v>
      </c>
      <c r="AF13" s="2">
        <f t="shared" si="15"/>
        <v>-418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-2.3730000000000002</v>
      </c>
      <c r="F14" s="2">
        <f t="shared" si="24"/>
        <v>-5.7130000000000001</v>
      </c>
      <c r="G14" s="2">
        <f t="shared" si="24"/>
        <v>-0.78800000000000003</v>
      </c>
      <c r="H14" s="2">
        <f t="shared" si="24"/>
        <v>-2.1629999999999998</v>
      </c>
      <c r="I14" s="2">
        <f t="shared" si="24"/>
        <v>-19.015000000000001</v>
      </c>
      <c r="J14" s="2">
        <f t="shared" si="24"/>
        <v>-4.1710000000000003</v>
      </c>
      <c r="K14" s="2">
        <f t="shared" si="24"/>
        <v>14.896000000000001</v>
      </c>
      <c r="L14" s="2">
        <f t="shared" si="24"/>
        <v>-1.9239999999999999</v>
      </c>
      <c r="M14" s="2">
        <f t="shared" si="24"/>
        <v>-1.532</v>
      </c>
      <c r="N14" s="2">
        <f t="shared" si="24"/>
        <v>4.1440000000000001</v>
      </c>
      <c r="O14" s="2">
        <f t="shared" si="24"/>
        <v>2.0209999999999999</v>
      </c>
      <c r="P14" s="2">
        <f t="shared" si="24"/>
        <v>-12.148</v>
      </c>
      <c r="Q14" s="2">
        <f t="shared" si="24"/>
        <v>-15.127000000000001</v>
      </c>
      <c r="S14" s="2">
        <f t="shared" si="4"/>
        <v>0</v>
      </c>
      <c r="T14" s="2">
        <f t="shared" si="5"/>
        <v>-2.3730000000000002</v>
      </c>
      <c r="U14" s="2">
        <f t="shared" si="6"/>
        <v>-3.34</v>
      </c>
      <c r="V14" s="2">
        <f t="shared" si="7"/>
        <v>4.9249999999999998</v>
      </c>
      <c r="W14" s="2">
        <f t="shared" si="8"/>
        <v>-1.3749999999999998</v>
      </c>
      <c r="X14" s="2">
        <f t="shared" si="9"/>
        <v>-16.852</v>
      </c>
      <c r="Y14" s="2">
        <f t="shared" si="10"/>
        <v>14.844000000000001</v>
      </c>
      <c r="Z14" s="2">
        <f t="shared" si="11"/>
        <v>19.067</v>
      </c>
      <c r="AA14" s="2">
        <f t="shared" si="12"/>
        <v>-16.82</v>
      </c>
      <c r="AB14" s="2">
        <f t="shared" si="13"/>
        <v>0.3919999999999999</v>
      </c>
      <c r="AC14" s="2">
        <f t="shared" si="14"/>
        <v>5.6760000000000002</v>
      </c>
      <c r="AD14" s="2">
        <f t="shared" si="15"/>
        <v>-2.1230000000000002</v>
      </c>
      <c r="AE14" s="2">
        <f t="shared" si="15"/>
        <v>-14.169</v>
      </c>
      <c r="AF14" s="2">
        <f t="shared" si="15"/>
        <v>-2.979000000000001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123</v>
      </c>
      <c r="F15" s="2">
        <f t="shared" si="25"/>
        <v>300</v>
      </c>
      <c r="G15" s="2">
        <f t="shared" si="25"/>
        <v>694</v>
      </c>
      <c r="H15" s="2">
        <f t="shared" si="25"/>
        <v>35</v>
      </c>
      <c r="I15" s="2">
        <f t="shared" si="25"/>
        <v>-283</v>
      </c>
      <c r="J15" s="2">
        <f t="shared" si="25"/>
        <v>-374</v>
      </c>
      <c r="K15" s="2">
        <f t="shared" si="25"/>
        <v>-40</v>
      </c>
      <c r="L15" s="2">
        <f t="shared" si="25"/>
        <v>225</v>
      </c>
      <c r="M15" s="2">
        <f t="shared" si="25"/>
        <v>-334</v>
      </c>
      <c r="N15" s="2">
        <f t="shared" si="25"/>
        <v>86</v>
      </c>
      <c r="O15" s="2">
        <f t="shared" si="25"/>
        <v>260</v>
      </c>
      <c r="P15" s="2">
        <f t="shared" si="25"/>
        <v>-166</v>
      </c>
      <c r="Q15" s="2">
        <f t="shared" si="25"/>
        <v>72</v>
      </c>
      <c r="S15" s="2">
        <f t="shared" si="4"/>
        <v>0</v>
      </c>
      <c r="T15" s="2">
        <f t="shared" si="5"/>
        <v>123</v>
      </c>
      <c r="U15" s="2">
        <f t="shared" si="6"/>
        <v>177</v>
      </c>
      <c r="V15" s="2">
        <f t="shared" si="7"/>
        <v>394</v>
      </c>
      <c r="W15" s="2">
        <f t="shared" si="8"/>
        <v>-659</v>
      </c>
      <c r="X15" s="2">
        <f t="shared" si="9"/>
        <v>-318</v>
      </c>
      <c r="Y15" s="2">
        <f t="shared" si="10"/>
        <v>-91</v>
      </c>
      <c r="Z15" s="2">
        <f t="shared" si="11"/>
        <v>334</v>
      </c>
      <c r="AA15" s="2">
        <f t="shared" si="12"/>
        <v>265</v>
      </c>
      <c r="AB15" s="2">
        <f t="shared" si="13"/>
        <v>-559</v>
      </c>
      <c r="AC15" s="2">
        <f t="shared" si="14"/>
        <v>420</v>
      </c>
      <c r="AD15" s="2">
        <f t="shared" si="15"/>
        <v>174</v>
      </c>
      <c r="AE15" s="2">
        <f t="shared" si="15"/>
        <v>-426</v>
      </c>
      <c r="AF15" s="2">
        <f t="shared" si="15"/>
        <v>238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141</v>
      </c>
      <c r="G16" s="2">
        <f t="shared" si="26"/>
        <v>162</v>
      </c>
      <c r="H16" s="2">
        <f t="shared" si="26"/>
        <v>178</v>
      </c>
      <c r="I16" s="2">
        <f t="shared" si="26"/>
        <v>-154</v>
      </c>
      <c r="J16" s="2">
        <f t="shared" si="26"/>
        <v>-41</v>
      </c>
      <c r="K16" s="2">
        <f t="shared" si="26"/>
        <v>-34</v>
      </c>
      <c r="L16" s="2">
        <f t="shared" si="26"/>
        <v>-30</v>
      </c>
      <c r="M16" s="2">
        <f t="shared" si="26"/>
        <v>619</v>
      </c>
      <c r="N16" s="2">
        <f t="shared" si="26"/>
        <v>-426</v>
      </c>
      <c r="O16" s="2">
        <f t="shared" si="26"/>
        <v>-160</v>
      </c>
      <c r="P16" s="2">
        <f t="shared" si="26"/>
        <v>99</v>
      </c>
      <c r="Q16" s="2">
        <f t="shared" si="26"/>
        <v>23</v>
      </c>
      <c r="S16" s="2">
        <f t="shared" si="4"/>
        <v>0</v>
      </c>
      <c r="T16" s="2">
        <f t="shared" si="5"/>
        <v>0</v>
      </c>
      <c r="U16" s="2">
        <f t="shared" si="6"/>
        <v>141</v>
      </c>
      <c r="V16" s="2">
        <f t="shared" si="7"/>
        <v>21</v>
      </c>
      <c r="W16" s="2">
        <f t="shared" si="8"/>
        <v>16</v>
      </c>
      <c r="X16" s="2">
        <f t="shared" si="9"/>
        <v>-332</v>
      </c>
      <c r="Y16" s="2">
        <f t="shared" si="10"/>
        <v>113</v>
      </c>
      <c r="Z16" s="2">
        <f t="shared" si="11"/>
        <v>7</v>
      </c>
      <c r="AA16" s="2">
        <f t="shared" si="12"/>
        <v>4</v>
      </c>
      <c r="AB16" s="2">
        <f t="shared" si="13"/>
        <v>649</v>
      </c>
      <c r="AC16" s="2">
        <f t="shared" si="14"/>
        <v>-1045</v>
      </c>
      <c r="AD16" s="2">
        <f t="shared" si="15"/>
        <v>266</v>
      </c>
      <c r="AE16" s="2">
        <f t="shared" si="15"/>
        <v>259</v>
      </c>
      <c r="AF16" s="2">
        <f t="shared" si="15"/>
        <v>-76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-14.401999999999999</v>
      </c>
      <c r="D17" s="2">
        <f t="shared" ref="D17:Q17" si="27">IF(D85="#N/A N/A",0,D85)</f>
        <v>-53.466000000000001</v>
      </c>
      <c r="E17" s="2">
        <f t="shared" si="27"/>
        <v>5.8319999999999999</v>
      </c>
      <c r="F17" s="2">
        <f t="shared" si="27"/>
        <v>-14.05</v>
      </c>
      <c r="G17" s="2">
        <f t="shared" si="27"/>
        <v>27.181999999999999</v>
      </c>
      <c r="H17" s="2">
        <f t="shared" si="27"/>
        <v>-21.45</v>
      </c>
      <c r="I17" s="2">
        <f t="shared" si="27"/>
        <v>5.9619999999999997</v>
      </c>
      <c r="J17" s="2">
        <f t="shared" si="27"/>
        <v>0.27200000000000002</v>
      </c>
      <c r="K17" s="2">
        <f t="shared" si="27"/>
        <v>5.6070000000000002</v>
      </c>
      <c r="L17" s="2">
        <f t="shared" si="27"/>
        <v>28.518000000000001</v>
      </c>
      <c r="M17" s="2">
        <f t="shared" si="27"/>
        <v>-51.345999999999997</v>
      </c>
      <c r="N17" s="2">
        <f t="shared" si="27"/>
        <v>48.343000000000004</v>
      </c>
      <c r="O17" s="2">
        <f t="shared" si="27"/>
        <v>14.987</v>
      </c>
      <c r="P17" s="2">
        <f t="shared" si="27"/>
        <v>34.323</v>
      </c>
      <c r="Q17" s="2">
        <f t="shared" si="27"/>
        <v>-10.747999999999999</v>
      </c>
      <c r="S17" s="2">
        <f t="shared" si="4"/>
        <v>-39.064</v>
      </c>
      <c r="T17" s="2">
        <f t="shared" si="5"/>
        <v>59.298000000000002</v>
      </c>
      <c r="U17" s="2">
        <f t="shared" si="6"/>
        <v>-19.882000000000001</v>
      </c>
      <c r="V17" s="2">
        <f t="shared" si="7"/>
        <v>41.231999999999999</v>
      </c>
      <c r="W17" s="2">
        <f t="shared" si="8"/>
        <v>-48.631999999999998</v>
      </c>
      <c r="X17" s="2">
        <f t="shared" si="9"/>
        <v>27.411999999999999</v>
      </c>
      <c r="Y17" s="2">
        <f t="shared" si="10"/>
        <v>-5.6899999999999995</v>
      </c>
      <c r="Z17" s="2">
        <f t="shared" si="11"/>
        <v>5.335</v>
      </c>
      <c r="AA17" s="2">
        <f t="shared" si="12"/>
        <v>22.911000000000001</v>
      </c>
      <c r="AB17" s="2">
        <f t="shared" si="13"/>
        <v>-79.864000000000004</v>
      </c>
      <c r="AC17" s="2">
        <f t="shared" si="14"/>
        <v>99.688999999999993</v>
      </c>
      <c r="AD17" s="2">
        <f t="shared" si="15"/>
        <v>-33.356000000000002</v>
      </c>
      <c r="AE17" s="2">
        <f t="shared" si="15"/>
        <v>19.335999999999999</v>
      </c>
      <c r="AF17" s="2">
        <f t="shared" si="15"/>
        <v>-45.070999999999998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6.2770000000000001</v>
      </c>
      <c r="D18" s="2">
        <f t="shared" ref="D18:Q18" si="28">IF(D87="#N/A N/A",0,D87)</f>
        <v>8.0860000000000003</v>
      </c>
      <c r="E18" s="2">
        <f t="shared" si="28"/>
        <v>-23.132999999999999</v>
      </c>
      <c r="F18" s="2">
        <f t="shared" si="28"/>
        <v>20.501000000000001</v>
      </c>
      <c r="G18" s="2">
        <f t="shared" si="28"/>
        <v>-12.192</v>
      </c>
      <c r="H18" s="2">
        <f t="shared" si="28"/>
        <v>45.823</v>
      </c>
      <c r="I18" s="2">
        <f t="shared" si="28"/>
        <v>-10.827999999999999</v>
      </c>
      <c r="J18" s="2">
        <f t="shared" si="28"/>
        <v>-32.409999999999997</v>
      </c>
      <c r="K18" s="2">
        <f t="shared" si="28"/>
        <v>14.563000000000001</v>
      </c>
      <c r="L18" s="2">
        <f t="shared" si="28"/>
        <v>-3.101</v>
      </c>
      <c r="M18" s="2">
        <f t="shared" si="28"/>
        <v>-0.29499999999999998</v>
      </c>
      <c r="N18" s="2">
        <f t="shared" si="28"/>
        <v>-50.694000000000003</v>
      </c>
      <c r="O18" s="2">
        <f t="shared" si="28"/>
        <v>-2.2530000000000001</v>
      </c>
      <c r="P18" s="2">
        <f t="shared" si="28"/>
        <v>-60.832000000000001</v>
      </c>
      <c r="Q18" s="2">
        <f t="shared" si="28"/>
        <v>-75.968000000000004</v>
      </c>
      <c r="S18" s="2">
        <f t="shared" si="4"/>
        <v>1.8090000000000002</v>
      </c>
      <c r="T18" s="2">
        <f t="shared" si="5"/>
        <v>-31.219000000000001</v>
      </c>
      <c r="U18" s="2">
        <f t="shared" si="6"/>
        <v>43.634</v>
      </c>
      <c r="V18" s="2">
        <f t="shared" si="7"/>
        <v>-32.692999999999998</v>
      </c>
      <c r="W18" s="2">
        <f t="shared" si="8"/>
        <v>58.015000000000001</v>
      </c>
      <c r="X18" s="2">
        <f t="shared" si="9"/>
        <v>-56.650999999999996</v>
      </c>
      <c r="Y18" s="2">
        <f t="shared" si="10"/>
        <v>-21.581999999999997</v>
      </c>
      <c r="Z18" s="2">
        <f t="shared" si="11"/>
        <v>46.972999999999999</v>
      </c>
      <c r="AA18" s="2">
        <f t="shared" si="12"/>
        <v>-17.664000000000001</v>
      </c>
      <c r="AB18" s="2">
        <f t="shared" si="13"/>
        <v>2.806</v>
      </c>
      <c r="AC18" s="2">
        <f t="shared" si="14"/>
        <v>-50.399000000000001</v>
      </c>
      <c r="AD18" s="2">
        <f t="shared" si="15"/>
        <v>48.441000000000003</v>
      </c>
      <c r="AE18" s="2">
        <f t="shared" si="15"/>
        <v>-58.579000000000001</v>
      </c>
      <c r="AF18" s="2">
        <f t="shared" si="15"/>
        <v>-15.136000000000003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-3.3115999999999999</v>
      </c>
      <c r="D19" s="2">
        <f t="shared" ref="D19:Q19" si="29">IF(D89="#N/A N/A",0,D89)</f>
        <v>-4.2314999999999996</v>
      </c>
      <c r="E19" s="2">
        <f t="shared" si="29"/>
        <v>1.5013000000000001</v>
      </c>
      <c r="F19" s="2">
        <f t="shared" si="29"/>
        <v>7.8380000000000001</v>
      </c>
      <c r="G19" s="2">
        <f t="shared" si="29"/>
        <v>5.0339999999999998</v>
      </c>
      <c r="H19" s="2">
        <f t="shared" si="29"/>
        <v>3.1637</v>
      </c>
      <c r="I19" s="2">
        <f t="shared" si="29"/>
        <v>-1.9338</v>
      </c>
      <c r="J19" s="2">
        <f t="shared" si="29"/>
        <v>2.2437</v>
      </c>
      <c r="K19" s="2">
        <f t="shared" si="29"/>
        <v>-6.7821999999999996</v>
      </c>
      <c r="L19" s="2">
        <f t="shared" si="29"/>
        <v>-2.8561000000000001</v>
      </c>
      <c r="M19" s="2">
        <f t="shared" si="29"/>
        <v>-9.0083000000000002</v>
      </c>
      <c r="N19" s="2">
        <f t="shared" si="29"/>
        <v>-8.5802999999999994</v>
      </c>
      <c r="O19" s="2">
        <f t="shared" si="29"/>
        <v>-1.9283999999999999</v>
      </c>
      <c r="P19" s="2">
        <f t="shared" si="29"/>
        <v>-3.5484999999999998</v>
      </c>
      <c r="Q19" s="2">
        <f t="shared" si="29"/>
        <v>7.8616000000000001</v>
      </c>
      <c r="S19" s="2">
        <f t="shared" si="4"/>
        <v>-0.91989999999999972</v>
      </c>
      <c r="T19" s="2">
        <f t="shared" si="5"/>
        <v>5.7327999999999992</v>
      </c>
      <c r="U19" s="2">
        <f t="shared" si="6"/>
        <v>6.3367000000000004</v>
      </c>
      <c r="V19" s="2">
        <f t="shared" si="7"/>
        <v>-2.8040000000000003</v>
      </c>
      <c r="W19" s="2">
        <f t="shared" si="8"/>
        <v>-1.8702999999999999</v>
      </c>
      <c r="X19" s="2">
        <f t="shared" si="9"/>
        <v>-5.0975000000000001</v>
      </c>
      <c r="Y19" s="2">
        <f t="shared" si="10"/>
        <v>4.1775000000000002</v>
      </c>
      <c r="Z19" s="2">
        <f t="shared" si="11"/>
        <v>-9.0259</v>
      </c>
      <c r="AA19" s="2">
        <f t="shared" si="12"/>
        <v>3.9260999999999995</v>
      </c>
      <c r="AB19" s="2">
        <f t="shared" si="13"/>
        <v>-6.1522000000000006</v>
      </c>
      <c r="AC19" s="2">
        <f t="shared" si="14"/>
        <v>0.42800000000000082</v>
      </c>
      <c r="AD19" s="2">
        <f t="shared" si="15"/>
        <v>6.6518999999999995</v>
      </c>
      <c r="AE19" s="2">
        <f t="shared" si="15"/>
        <v>-1.6200999999999999</v>
      </c>
      <c r="AF19" s="2">
        <f t="shared" si="15"/>
        <v>11.4101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34</v>
      </c>
      <c r="M20" s="2">
        <f t="shared" si="30"/>
        <v>96</v>
      </c>
      <c r="N20" s="2">
        <f t="shared" si="30"/>
        <v>39</v>
      </c>
      <c r="O20" s="2">
        <f t="shared" si="30"/>
        <v>-1</v>
      </c>
      <c r="P20" s="2">
        <f t="shared" si="30"/>
        <v>78</v>
      </c>
      <c r="Q20" s="2">
        <f t="shared" si="30"/>
        <v>24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34</v>
      </c>
      <c r="AB20" s="2">
        <f t="shared" si="13"/>
        <v>62</v>
      </c>
      <c r="AC20" s="2">
        <f t="shared" si="14"/>
        <v>-57</v>
      </c>
      <c r="AD20" s="2">
        <f t="shared" si="15"/>
        <v>-40</v>
      </c>
      <c r="AE20" s="2">
        <f t="shared" si="15"/>
        <v>79</v>
      </c>
      <c r="AF20" s="2">
        <f t="shared" si="15"/>
        <v>-54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-277.59559999999999</v>
      </c>
      <c r="D25" s="19">
        <f t="shared" ref="D25:Q25" si="36">SUM(D5:D24)</f>
        <v>239.17150000000001</v>
      </c>
      <c r="E25" s="19">
        <f t="shared" si="36"/>
        <v>-84.75569999999999</v>
      </c>
      <c r="F25" s="19">
        <f t="shared" si="36"/>
        <v>633.19499999999994</v>
      </c>
      <c r="G25" s="19">
        <f t="shared" si="36"/>
        <v>634.44799999999998</v>
      </c>
      <c r="H25" s="19">
        <f t="shared" si="36"/>
        <v>534.58870000000002</v>
      </c>
      <c r="I25" s="19">
        <f t="shared" si="36"/>
        <v>-408.8338</v>
      </c>
      <c r="J25" s="19">
        <f t="shared" si="36"/>
        <v>-1009.0513</v>
      </c>
      <c r="K25" s="19">
        <f t="shared" si="36"/>
        <v>-137.64320000000006</v>
      </c>
      <c r="L25" s="19">
        <f t="shared" si="36"/>
        <v>73.352899999999948</v>
      </c>
      <c r="M25" s="19">
        <f t="shared" si="36"/>
        <v>330.84270000000004</v>
      </c>
      <c r="N25" s="19">
        <f t="shared" si="36"/>
        <v>-416.43630000000002</v>
      </c>
      <c r="O25" s="19">
        <f t="shared" si="36"/>
        <v>748.55759999999987</v>
      </c>
      <c r="P25" s="19">
        <f t="shared" si="36"/>
        <v>-1412.1315</v>
      </c>
      <c r="Q25" s="19">
        <f t="shared" si="36"/>
        <v>-1321.3034</v>
      </c>
      <c r="S25" s="4">
        <f t="shared" si="4"/>
        <v>516.76710000000003</v>
      </c>
      <c r="T25" s="4">
        <f t="shared" si="5"/>
        <v>-323.92719999999997</v>
      </c>
      <c r="U25" s="4">
        <f t="shared" si="6"/>
        <v>717.95069999999987</v>
      </c>
      <c r="V25" s="4">
        <f t="shared" si="7"/>
        <v>1.2530000000000427</v>
      </c>
      <c r="W25" s="4">
        <f t="shared" si="8"/>
        <v>-99.859299999999962</v>
      </c>
      <c r="X25" s="4">
        <f t="shared" si="9"/>
        <v>-943.42250000000001</v>
      </c>
      <c r="Y25" s="4">
        <f t="shared" si="10"/>
        <v>-600.21749999999997</v>
      </c>
      <c r="Z25" s="4">
        <f t="shared" si="11"/>
        <v>871.40809999999988</v>
      </c>
      <c r="AA25" s="4">
        <f t="shared" si="12"/>
        <v>210.99610000000001</v>
      </c>
      <c r="AB25" s="4">
        <f t="shared" si="13"/>
        <v>257.48980000000006</v>
      </c>
      <c r="AC25" s="4">
        <f t="shared" si="14"/>
        <v>-747.279</v>
      </c>
      <c r="AD25" s="4">
        <f t="shared" si="32"/>
        <v>1164.9938999999999</v>
      </c>
      <c r="AE25" s="4">
        <f t="shared" si="32"/>
        <v>-2160.6890999999996</v>
      </c>
      <c r="AF25" s="4">
        <f t="shared" si="32"/>
        <v>90.828099999999949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0.21430958007875084</v>
      </c>
      <c r="J29" s="5">
        <f t="shared" si="40"/>
        <v>1.6488755328891606E-2</v>
      </c>
      <c r="K29" s="5">
        <f t="shared" si="40"/>
        <v>-0.32607495321236341</v>
      </c>
      <c r="L29" s="5">
        <f t="shared" si="40"/>
        <v>-0.66225057223368178</v>
      </c>
      <c r="M29" s="5">
        <f t="shared" si="40"/>
        <v>-0.1385099323636278</v>
      </c>
      <c r="N29" s="5">
        <f t="shared" si="40"/>
        <v>-0.45046265179092215</v>
      </c>
      <c r="O29" s="5">
        <f t="shared" si="40"/>
        <v>9.0944237290490421E-2</v>
      </c>
      <c r="P29" s="5">
        <f t="shared" si="40"/>
        <v>-1.8422505269516332E-2</v>
      </c>
      <c r="Q29" s="5">
        <f t="shared" si="40"/>
        <v>-2.7659809245930946E-2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-0.81010534485316776</v>
      </c>
      <c r="Z29" s="5">
        <f t="shared" ref="Z29:Z49" si="48">(IF(OR(Z5=0,J5=0),0,Z5/J5))</f>
        <v>-3.69755980286092</v>
      </c>
      <c r="AA29" s="5">
        <f t="shared" ref="AA29:AA49" si="49">(IF(OR(AA5=0,K5=0),0,AA5/K5))</f>
        <v>-2.0823492714228422</v>
      </c>
      <c r="AB29" s="5">
        <f t="shared" ref="AB29:AB49" si="50">(IF(OR(AB5=0,L5=0),0,AB5/L5))</f>
        <v>-5.6671744411050266E-2</v>
      </c>
      <c r="AC29" s="5">
        <f t="shared" ref="AC29:AC49" si="51">(IF(OR(AC5=0,M5=0),0,AC5/M5))</f>
        <v>-5.0935951991271136</v>
      </c>
      <c r="AD29" s="5">
        <f t="shared" ref="AD29:AF44" si="52">(IF(OR(AD5=0,N5=0),0,AD5/N5))</f>
        <v>-0.63709492560864445</v>
      </c>
      <c r="AE29" s="5">
        <f t="shared" si="52"/>
        <v>-0.61785918885967361</v>
      </c>
      <c r="AF29" s="5">
        <f t="shared" si="52"/>
        <v>0.40484335960023049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-9.9497254279246501E-3</v>
      </c>
      <c r="D30" s="5">
        <f t="shared" si="53"/>
        <v>7.0008341294844914E-2</v>
      </c>
      <c r="E30" s="5">
        <f t="shared" si="53"/>
        <v>9.477828629814869E-2</v>
      </c>
      <c r="F30" s="5">
        <f t="shared" si="53"/>
        <v>7.6469334091393646E-3</v>
      </c>
      <c r="G30" s="5">
        <f t="shared" si="53"/>
        <v>-6.0570763876629768E-2</v>
      </c>
      <c r="H30" s="5">
        <f t="shared" si="53"/>
        <v>5.6823124020391746E-2</v>
      </c>
      <c r="I30" s="5">
        <f t="shared" si="53"/>
        <v>3.0330173288020706E-4</v>
      </c>
      <c r="J30" s="5">
        <f t="shared" si="53"/>
        <v>2.1875002787271568E-2</v>
      </c>
      <c r="K30" s="5">
        <f t="shared" si="53"/>
        <v>-1.2365303916212347E-2</v>
      </c>
      <c r="L30" s="5">
        <f t="shared" si="53"/>
        <v>-0.3917227539742808</v>
      </c>
      <c r="M30" s="5">
        <f t="shared" si="53"/>
        <v>-6.5620308382200957E-3</v>
      </c>
      <c r="N30" s="5">
        <f t="shared" si="53"/>
        <v>6.2809125909532859E-2</v>
      </c>
      <c r="O30" s="5">
        <f t="shared" si="53"/>
        <v>-6.6164581055619509E-2</v>
      </c>
      <c r="P30" s="5">
        <f t="shared" si="53"/>
        <v>1.3164496365954588E-3</v>
      </c>
      <c r="Q30" s="5">
        <f t="shared" si="53"/>
        <v>-9.9159663102357867E-3</v>
      </c>
      <c r="S30" s="5">
        <f t="shared" si="41"/>
        <v>5.0622737146994927</v>
      </c>
      <c r="T30" s="5">
        <f t="shared" si="42"/>
        <v>-1.4797539417104635</v>
      </c>
      <c r="U30" s="5">
        <f t="shared" si="43"/>
        <v>-1.6027636001493839</v>
      </c>
      <c r="V30" s="5">
        <f t="shared" si="44"/>
        <v>-8.9365964477488653</v>
      </c>
      <c r="W30" s="5">
        <f t="shared" si="45"/>
        <v>-1.7904707382445548</v>
      </c>
      <c r="X30" s="5">
        <f t="shared" si="46"/>
        <v>-1.0040820357507325</v>
      </c>
      <c r="Y30" s="5">
        <f t="shared" si="47"/>
        <v>177.00806451612905</v>
      </c>
      <c r="Z30" s="5">
        <f t="shared" si="48"/>
        <v>-1.0771077787342</v>
      </c>
      <c r="AA30" s="5">
        <f t="shared" si="49"/>
        <v>-17.882491186839012</v>
      </c>
      <c r="AB30" s="5">
        <f t="shared" si="50"/>
        <v>-0.92444490847080119</v>
      </c>
      <c r="AC30" s="5">
        <f t="shared" si="51"/>
        <v>11.047904191616768</v>
      </c>
      <c r="AD30" s="5">
        <f t="shared" si="52"/>
        <v>0.89356170668297907</v>
      </c>
      <c r="AE30" s="5">
        <f t="shared" si="52"/>
        <v>-0.96246567598126309</v>
      </c>
      <c r="AF30" s="5">
        <f t="shared" si="52"/>
        <v>-8.0478752017213555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5.2099410567325893E-2</v>
      </c>
      <c r="J31" s="5">
        <f t="shared" si="53"/>
        <v>3.0028205701731914E-2</v>
      </c>
      <c r="K31" s="5">
        <f t="shared" si="53"/>
        <v>-1.6738930800795091</v>
      </c>
      <c r="L31" s="5">
        <f t="shared" si="53"/>
        <v>-2.6256630617194432</v>
      </c>
      <c r="M31" s="5">
        <f t="shared" si="53"/>
        <v>-1.3903888464215771E-2</v>
      </c>
      <c r="N31" s="5">
        <f t="shared" si="53"/>
        <v>6.7477306853413119E-2</v>
      </c>
      <c r="O31" s="5">
        <f t="shared" si="53"/>
        <v>-3.7405271150810576E-2</v>
      </c>
      <c r="P31" s="5">
        <f t="shared" si="53"/>
        <v>0.1601125674202438</v>
      </c>
      <c r="Q31" s="5">
        <f t="shared" si="53"/>
        <v>-4.3063538624058637E-2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0.42253521126760563</v>
      </c>
      <c r="Z31" s="5">
        <f t="shared" si="48"/>
        <v>-8.6039603960396036</v>
      </c>
      <c r="AA31" s="5">
        <f t="shared" si="49"/>
        <v>-1.8359375</v>
      </c>
      <c r="AB31" s="5">
        <f t="shared" si="50"/>
        <v>-0.97611630321910703</v>
      </c>
      <c r="AC31" s="5">
        <f t="shared" si="51"/>
        <v>5.1086956521739131</v>
      </c>
      <c r="AD31" s="5">
        <f t="shared" si="52"/>
        <v>-3.558718861210015E-3</v>
      </c>
      <c r="AE31" s="5">
        <f t="shared" si="52"/>
        <v>7.0750000000000002</v>
      </c>
      <c r="AF31" s="5">
        <f t="shared" si="52"/>
        <v>-1.2516585581601061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-0.12303202194429255</v>
      </c>
      <c r="O32" s="5">
        <f t="shared" si="53"/>
        <v>0.12742773568794175</v>
      </c>
      <c r="P32" s="5">
        <f t="shared" si="53"/>
        <v>-3.8053113325494117E-2</v>
      </c>
      <c r="Q32" s="5">
        <f t="shared" si="53"/>
        <v>-0.10487069056206168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0.86175465990045874</v>
      </c>
      <c r="AE32" s="5">
        <f t="shared" si="52"/>
        <v>-0.43665279335758544</v>
      </c>
      <c r="AF32" s="5">
        <f t="shared" si="52"/>
        <v>1.5786437397647763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7.8967389973039925E-2</v>
      </c>
      <c r="D33" s="5">
        <f t="shared" si="53"/>
        <v>-0.27160844833100933</v>
      </c>
      <c r="E33" s="5">
        <f t="shared" si="53"/>
        <v>0.79699654418522892</v>
      </c>
      <c r="F33" s="5">
        <f t="shared" si="53"/>
        <v>6.281951057731032E-2</v>
      </c>
      <c r="G33" s="5">
        <f t="shared" si="53"/>
        <v>8.8911936045192042E-3</v>
      </c>
      <c r="H33" s="5">
        <f t="shared" si="53"/>
        <v>4.0850096532156405E-2</v>
      </c>
      <c r="I33" s="5">
        <f t="shared" si="53"/>
        <v>-0.12479887915333811</v>
      </c>
      <c r="J33" s="5">
        <f t="shared" si="53"/>
        <v>-9.615467518846664E-2</v>
      </c>
      <c r="K33" s="5">
        <f t="shared" si="53"/>
        <v>-0.20461599265346916</v>
      </c>
      <c r="L33" s="5">
        <f t="shared" si="53"/>
        <v>0.31372992751479517</v>
      </c>
      <c r="M33" s="5">
        <f t="shared" si="53"/>
        <v>-0.42851481988268131</v>
      </c>
      <c r="N33" s="5">
        <f t="shared" si="53"/>
        <v>0.16995396414769798</v>
      </c>
      <c r="O33" s="5">
        <f t="shared" si="53"/>
        <v>1.6320721344623316E-2</v>
      </c>
      <c r="P33" s="5">
        <f t="shared" si="53"/>
        <v>1.2691452601970851E-2</v>
      </c>
      <c r="Q33" s="5">
        <f t="shared" si="53"/>
        <v>2.1153355088619312E-3</v>
      </c>
      <c r="S33" s="5">
        <f t="shared" si="41"/>
        <v>1.9634140778249167</v>
      </c>
      <c r="T33" s="5">
        <f t="shared" si="42"/>
        <v>3.9854682039993206E-2</v>
      </c>
      <c r="U33" s="5">
        <f t="shared" si="43"/>
        <v>-1.5888527017024427</v>
      </c>
      <c r="V33" s="5">
        <f t="shared" si="44"/>
        <v>-0.85818437790683066</v>
      </c>
      <c r="W33" s="5">
        <f t="shared" si="45"/>
        <v>2.8712994149973414</v>
      </c>
      <c r="X33" s="5">
        <f t="shared" si="46"/>
        <v>1.3363861159446835</v>
      </c>
      <c r="Y33" s="5">
        <f t="shared" si="47"/>
        <v>0.90163066912312351</v>
      </c>
      <c r="Z33" s="5">
        <f t="shared" si="48"/>
        <v>-0.70972429786137592</v>
      </c>
      <c r="AA33" s="5">
        <f t="shared" si="49"/>
        <v>-0.18289305496378352</v>
      </c>
      <c r="AB33" s="5">
        <f t="shared" si="50"/>
        <v>-7.1604745144049007</v>
      </c>
      <c r="AC33" s="5">
        <f t="shared" si="51"/>
        <v>-0.50077942597569314</v>
      </c>
      <c r="AD33" s="5">
        <f t="shared" si="52"/>
        <v>-1.1726174496644295</v>
      </c>
      <c r="AE33" s="5">
        <f t="shared" si="52"/>
        <v>-2.4669722517803061</v>
      </c>
      <c r="AF33" s="5">
        <f t="shared" si="52"/>
        <v>-0.8440464233902466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-2.4091273669894324E-2</v>
      </c>
      <c r="L34" s="5">
        <f t="shared" si="53"/>
        <v>-0.13809951617454808</v>
      </c>
      <c r="M34" s="5">
        <f t="shared" si="53"/>
        <v>-1.0303990385763384E-2</v>
      </c>
      <c r="N34" s="5">
        <f t="shared" si="53"/>
        <v>1.4893034060671464E-2</v>
      </c>
      <c r="O34" s="5">
        <f t="shared" si="53"/>
        <v>-3.7379889002529677E-2</v>
      </c>
      <c r="P34" s="5">
        <f t="shared" si="53"/>
        <v>3.484094788622731E-3</v>
      </c>
      <c r="Q34" s="5">
        <f t="shared" si="53"/>
        <v>-9.7676279346590646E-3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-4.0548854041013271</v>
      </c>
      <c r="AB34" s="5">
        <f t="shared" si="50"/>
        <v>-0.66347482724580453</v>
      </c>
      <c r="AC34" s="5">
        <f t="shared" si="51"/>
        <v>0.81930184804928141</v>
      </c>
      <c r="AD34" s="5">
        <f t="shared" si="52"/>
        <v>3.5116091583360212</v>
      </c>
      <c r="AE34" s="5">
        <f t="shared" si="52"/>
        <v>-0.82416639862764018</v>
      </c>
      <c r="AF34" s="5">
        <f t="shared" si="52"/>
        <v>-3.6231707317073174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-2.4355985487967542E-2</v>
      </c>
      <c r="N35" s="5">
        <f t="shared" si="53"/>
        <v>-0.15182634174782553</v>
      </c>
      <c r="O35" s="5">
        <f t="shared" si="53"/>
        <v>5.4010539736688276E-2</v>
      </c>
      <c r="P35" s="5">
        <f t="shared" si="53"/>
        <v>2.2978738169922561E-2</v>
      </c>
      <c r="Q35" s="5">
        <f t="shared" si="53"/>
        <v>-1.8544567432430735E-2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-8.8463638620004961</v>
      </c>
      <c r="AD35" s="5">
        <f t="shared" si="52"/>
        <v>-0.36054787587384934</v>
      </c>
      <c r="AE35" s="5">
        <f t="shared" si="52"/>
        <v>-1.8025970813752161</v>
      </c>
      <c r="AF35" s="5">
        <f t="shared" si="52"/>
        <v>-1.7551234244506766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1.7370999802387613E-2</v>
      </c>
      <c r="L36" s="5">
        <f t="shared" si="53"/>
        <v>-8.5272702238084711E-2</v>
      </c>
      <c r="M36" s="5">
        <f t="shared" si="53"/>
        <v>-1.2519544786691681E-2</v>
      </c>
      <c r="N36" s="5">
        <f t="shared" si="53"/>
        <v>9.9573452170235874E-2</v>
      </c>
      <c r="O36" s="5">
        <f t="shared" si="53"/>
        <v>-8.7997236284822977E-2</v>
      </c>
      <c r="P36" s="5">
        <f t="shared" si="53"/>
        <v>-2.8731743467233752E-2</v>
      </c>
      <c r="Q36" s="5">
        <f t="shared" si="53"/>
        <v>-7.5296862174122911E-3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1.6160602258469259</v>
      </c>
      <c r="AB36" s="5">
        <f t="shared" si="50"/>
        <v>-0.33780975219824133</v>
      </c>
      <c r="AC36" s="5">
        <f t="shared" si="51"/>
        <v>9.0111057460164155</v>
      </c>
      <c r="AD36" s="5">
        <f t="shared" si="52"/>
        <v>0.58855447836781927</v>
      </c>
      <c r="AE36" s="5">
        <f t="shared" si="52"/>
        <v>-1.6159463193210972</v>
      </c>
      <c r="AF36" s="5">
        <f t="shared" si="52"/>
        <v>-0.7547876666748824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0.88978355564713563</v>
      </c>
      <c r="D37" s="5">
        <f t="shared" si="53"/>
        <v>1.4090307582634218</v>
      </c>
      <c r="E37" s="5">
        <f t="shared" si="53"/>
        <v>1.3450422803422073</v>
      </c>
      <c r="F37" s="5">
        <f t="shared" si="53"/>
        <v>0.21952163235654107</v>
      </c>
      <c r="G37" s="5">
        <f t="shared" si="53"/>
        <v>-0.32784404710866771</v>
      </c>
      <c r="H37" s="5">
        <f t="shared" si="53"/>
        <v>0.45642565957716652</v>
      </c>
      <c r="I37" s="5">
        <f t="shared" si="53"/>
        <v>-0.27394995227889674</v>
      </c>
      <c r="J37" s="5">
        <f t="shared" si="53"/>
        <v>0.58272557599400543</v>
      </c>
      <c r="K37" s="5">
        <f t="shared" si="53"/>
        <v>2.8915340532623466</v>
      </c>
      <c r="L37" s="5">
        <f t="shared" si="53"/>
        <v>1.1860471774122094</v>
      </c>
      <c r="M37" s="5">
        <f t="shared" si="53"/>
        <v>0.67101374762084809</v>
      </c>
      <c r="N37" s="5">
        <f t="shared" si="53"/>
        <v>0.57151597975488688</v>
      </c>
      <c r="O37" s="5">
        <f t="shared" si="53"/>
        <v>0.79085430433142367</v>
      </c>
      <c r="P37" s="5">
        <f t="shared" si="53"/>
        <v>0.86252590498831028</v>
      </c>
      <c r="Q37" s="5">
        <f t="shared" si="53"/>
        <v>1.2381713389975384</v>
      </c>
      <c r="S37" s="5">
        <f t="shared" si="41"/>
        <v>-2.3643724696356276</v>
      </c>
      <c r="T37" s="5">
        <f t="shared" si="42"/>
        <v>-1.3382789317507418</v>
      </c>
      <c r="U37" s="5">
        <f t="shared" si="43"/>
        <v>-2.2192982456140351</v>
      </c>
      <c r="V37" s="5">
        <f t="shared" si="44"/>
        <v>-2.4964028776978417</v>
      </c>
      <c r="W37" s="5">
        <f t="shared" si="45"/>
        <v>-2.1730769230769229</v>
      </c>
      <c r="X37" s="5">
        <f t="shared" si="46"/>
        <v>-0.54098360655737709</v>
      </c>
      <c r="Y37" s="5">
        <f t="shared" si="47"/>
        <v>-6.25</v>
      </c>
      <c r="Z37" s="5">
        <f t="shared" si="48"/>
        <v>-0.3231292517006803</v>
      </c>
      <c r="AA37" s="5">
        <f t="shared" si="49"/>
        <v>-1.2185929648241205</v>
      </c>
      <c r="AB37" s="5">
        <f t="shared" si="50"/>
        <v>1.5517241379310345</v>
      </c>
      <c r="AC37" s="5">
        <f t="shared" si="51"/>
        <v>-2.0720720720720722</v>
      </c>
      <c r="AD37" s="5">
        <f t="shared" si="52"/>
        <v>-3.4873949579831933</v>
      </c>
      <c r="AE37" s="5">
        <f t="shared" si="52"/>
        <v>-3.0574324324324325</v>
      </c>
      <c r="AF37" s="5">
        <f t="shared" si="52"/>
        <v>0.34318555008210183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2.7998116940807526E-2</v>
      </c>
      <c r="F38" s="5">
        <f t="shared" si="53"/>
        <v>-9.0224970190857495E-3</v>
      </c>
      <c r="G38" s="5">
        <f t="shared" si="53"/>
        <v>-1.2420245630847605E-3</v>
      </c>
      <c r="H38" s="5">
        <f t="shared" si="53"/>
        <v>-4.0461012363336522E-3</v>
      </c>
      <c r="I38" s="5">
        <f t="shared" si="53"/>
        <v>4.6510342344493048E-2</v>
      </c>
      <c r="J38" s="5">
        <f t="shared" si="53"/>
        <v>4.1335856759710833E-3</v>
      </c>
      <c r="K38" s="5">
        <f t="shared" si="53"/>
        <v>-0.10822183733014049</v>
      </c>
      <c r="L38" s="5">
        <f t="shared" si="53"/>
        <v>-2.6229365164840125E-2</v>
      </c>
      <c r="M38" s="5">
        <f t="shared" si="53"/>
        <v>-4.630599375473601E-3</v>
      </c>
      <c r="N38" s="5">
        <f t="shared" si="53"/>
        <v>-9.9511017651439122E-3</v>
      </c>
      <c r="O38" s="5">
        <f t="shared" si="53"/>
        <v>2.6998590355638633E-3</v>
      </c>
      <c r="P38" s="5">
        <f t="shared" si="53"/>
        <v>8.602598270770109E-3</v>
      </c>
      <c r="Q38" s="5">
        <f t="shared" si="53"/>
        <v>1.144854391504631E-2</v>
      </c>
      <c r="S38" s="5">
        <f t="shared" si="41"/>
        <v>0</v>
      </c>
      <c r="T38" s="5">
        <f t="shared" si="42"/>
        <v>0</v>
      </c>
      <c r="U38" s="5">
        <f t="shared" si="43"/>
        <v>1.4075010535187524</v>
      </c>
      <c r="V38" s="5">
        <f t="shared" si="44"/>
        <v>-0.86206896551724133</v>
      </c>
      <c r="W38" s="5">
        <f t="shared" si="45"/>
        <v>1.74492385786802</v>
      </c>
      <c r="X38" s="5">
        <f t="shared" si="46"/>
        <v>7.7910309754969953</v>
      </c>
      <c r="Y38" s="5">
        <f t="shared" si="47"/>
        <v>-0.78064685774388642</v>
      </c>
      <c r="Z38" s="5">
        <f t="shared" si="48"/>
        <v>-4.5713258211460079</v>
      </c>
      <c r="AA38" s="5">
        <f t="shared" si="49"/>
        <v>-1.1291621911922662</v>
      </c>
      <c r="AB38" s="5">
        <f t="shared" si="50"/>
        <v>-0.2037422037422037</v>
      </c>
      <c r="AC38" s="5">
        <f t="shared" si="51"/>
        <v>-3.7049608355091386</v>
      </c>
      <c r="AD38" s="5">
        <f t="shared" si="52"/>
        <v>-0.5123069498069498</v>
      </c>
      <c r="AE38" s="5">
        <f t="shared" si="52"/>
        <v>-7.0108857001484424</v>
      </c>
      <c r="AF38" s="5">
        <f t="shared" si="52"/>
        <v>0.24522555153111633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-1.4512298287902763</v>
      </c>
      <c r="F39" s="5">
        <f t="shared" si="53"/>
        <v>0.47378769573354185</v>
      </c>
      <c r="G39" s="5">
        <f t="shared" si="53"/>
        <v>1.0938642725644971</v>
      </c>
      <c r="H39" s="5">
        <f t="shared" si="53"/>
        <v>6.5470893791806664E-2</v>
      </c>
      <c r="I39" s="5">
        <f t="shared" si="53"/>
        <v>0.69221282584756938</v>
      </c>
      <c r="J39" s="5">
        <f t="shared" si="53"/>
        <v>0.37064517928870416</v>
      </c>
      <c r="K39" s="5">
        <f t="shared" si="53"/>
        <v>0.29060643751380366</v>
      </c>
      <c r="L39" s="5">
        <f t="shared" si="53"/>
        <v>3.0673633898591626</v>
      </c>
      <c r="M39" s="5">
        <f t="shared" si="53"/>
        <v>-1.0095432058800147</v>
      </c>
      <c r="N39" s="5">
        <f t="shared" si="53"/>
        <v>-0.20651417755848853</v>
      </c>
      <c r="O39" s="5">
        <f t="shared" si="53"/>
        <v>0.34733466068609825</v>
      </c>
      <c r="P39" s="5">
        <f t="shared" si="53"/>
        <v>0.11755279164865312</v>
      </c>
      <c r="Q39" s="5">
        <f t="shared" si="53"/>
        <v>-5.449164817104081E-2</v>
      </c>
      <c r="S39" s="5">
        <f t="shared" si="41"/>
        <v>0</v>
      </c>
      <c r="T39" s="5">
        <f t="shared" si="42"/>
        <v>0</v>
      </c>
      <c r="U39" s="5">
        <f t="shared" si="43"/>
        <v>1.4390243902439024</v>
      </c>
      <c r="V39" s="5">
        <f t="shared" si="44"/>
        <v>1.3133333333333332</v>
      </c>
      <c r="W39" s="5">
        <f t="shared" si="45"/>
        <v>-0.94956772334293948</v>
      </c>
      <c r="X39" s="5">
        <f t="shared" si="46"/>
        <v>-9.0857142857142854</v>
      </c>
      <c r="Y39" s="5">
        <f t="shared" si="47"/>
        <v>0.32155477031802121</v>
      </c>
      <c r="Z39" s="5">
        <f t="shared" si="48"/>
        <v>-0.89304812834224601</v>
      </c>
      <c r="AA39" s="5">
        <f t="shared" si="49"/>
        <v>-6.625</v>
      </c>
      <c r="AB39" s="5">
        <f t="shared" si="50"/>
        <v>-2.4844444444444442</v>
      </c>
      <c r="AC39" s="5">
        <f t="shared" si="51"/>
        <v>-1.2574850299401197</v>
      </c>
      <c r="AD39" s="5">
        <f t="shared" si="52"/>
        <v>2.0232558139534884</v>
      </c>
      <c r="AE39" s="5">
        <f t="shared" si="52"/>
        <v>-1.6384615384615384</v>
      </c>
      <c r="AF39" s="5">
        <f t="shared" si="52"/>
        <v>-1.4337349397590362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0.22268021699476467</v>
      </c>
      <c r="G40" s="5">
        <f t="shared" si="53"/>
        <v>0.25534007515194312</v>
      </c>
      <c r="H40" s="5">
        <f t="shared" si="53"/>
        <v>0.3329662598554739</v>
      </c>
      <c r="I40" s="5">
        <f t="shared" si="53"/>
        <v>0.37668118438348297</v>
      </c>
      <c r="J40" s="5">
        <f t="shared" si="53"/>
        <v>4.0632225536996983E-2</v>
      </c>
      <c r="K40" s="5">
        <f t="shared" si="53"/>
        <v>0.24701547188673312</v>
      </c>
      <c r="L40" s="5">
        <f t="shared" si="53"/>
        <v>-0.40898178531455498</v>
      </c>
      <c r="M40" s="5">
        <f t="shared" si="53"/>
        <v>1.870979773771644</v>
      </c>
      <c r="N40" s="5">
        <f t="shared" si="53"/>
        <v>1.0229655772083268</v>
      </c>
      <c r="O40" s="5">
        <f t="shared" si="53"/>
        <v>-0.21374440657606045</v>
      </c>
      <c r="P40" s="5">
        <f t="shared" si="53"/>
        <v>-7.0106785380823253E-2</v>
      </c>
      <c r="Q40" s="5">
        <f t="shared" si="53"/>
        <v>-1.7407054276860259E-2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0.14893617021276595</v>
      </c>
      <c r="W40" s="5">
        <f t="shared" si="45"/>
        <v>9.8765432098765427E-2</v>
      </c>
      <c r="X40" s="5">
        <f t="shared" si="46"/>
        <v>-1.8651685393258426</v>
      </c>
      <c r="Y40" s="5">
        <f t="shared" si="47"/>
        <v>-0.73376623376623373</v>
      </c>
      <c r="Z40" s="5">
        <f t="shared" si="48"/>
        <v>-0.17073170731707318</v>
      </c>
      <c r="AA40" s="5">
        <f t="shared" si="49"/>
        <v>-0.11764705882352941</v>
      </c>
      <c r="AB40" s="5">
        <f t="shared" si="50"/>
        <v>-21.633333333333333</v>
      </c>
      <c r="AC40" s="5">
        <f t="shared" si="51"/>
        <v>-1.6882067851373181</v>
      </c>
      <c r="AD40" s="5">
        <f t="shared" si="52"/>
        <v>-0.62441314553990612</v>
      </c>
      <c r="AE40" s="5">
        <f t="shared" si="52"/>
        <v>-1.6187499999999999</v>
      </c>
      <c r="AF40" s="5">
        <f t="shared" si="52"/>
        <v>-0.76767676767676762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5.1881225783117602E-2</v>
      </c>
      <c r="D41" s="5">
        <f t="shared" si="53"/>
        <v>-0.2235467018436561</v>
      </c>
      <c r="E41" s="5">
        <f t="shared" si="53"/>
        <v>-6.88095313943487E-2</v>
      </c>
      <c r="F41" s="5">
        <f t="shared" si="53"/>
        <v>-2.2189057083520879E-2</v>
      </c>
      <c r="G41" s="5">
        <f t="shared" si="53"/>
        <v>4.2843542733210602E-2</v>
      </c>
      <c r="H41" s="5">
        <f t="shared" si="53"/>
        <v>-4.0124304909550088E-2</v>
      </c>
      <c r="I41" s="5">
        <f t="shared" si="53"/>
        <v>-1.4582942995417698E-2</v>
      </c>
      <c r="J41" s="5">
        <f t="shared" si="53"/>
        <v>-2.6956013039178484E-4</v>
      </c>
      <c r="K41" s="5">
        <f t="shared" si="53"/>
        <v>-4.0735757378497432E-2</v>
      </c>
      <c r="L41" s="5">
        <f t="shared" si="53"/>
        <v>0.38877808512001599</v>
      </c>
      <c r="M41" s="5">
        <f t="shared" si="53"/>
        <v>-0.15519762110513544</v>
      </c>
      <c r="N41" s="5">
        <f t="shared" si="53"/>
        <v>-0.11608738239197688</v>
      </c>
      <c r="O41" s="5">
        <f t="shared" si="53"/>
        <v>2.0021171383471363E-2</v>
      </c>
      <c r="P41" s="5">
        <f t="shared" si="53"/>
        <v>-2.4305810046727237E-2</v>
      </c>
      <c r="Q41" s="5">
        <f t="shared" si="53"/>
        <v>8.1343921464214798E-3</v>
      </c>
      <c r="S41" s="5">
        <f t="shared" si="41"/>
        <v>2.712401055408971</v>
      </c>
      <c r="T41" s="5">
        <f t="shared" si="42"/>
        <v>-1.1090786668162944</v>
      </c>
      <c r="U41" s="5">
        <f t="shared" si="43"/>
        <v>-3.4091220850480113</v>
      </c>
      <c r="V41" s="5">
        <f t="shared" si="44"/>
        <v>-2.9346619217081851</v>
      </c>
      <c r="W41" s="5">
        <f t="shared" si="45"/>
        <v>-1.7891251563534691</v>
      </c>
      <c r="X41" s="5">
        <f t="shared" si="46"/>
        <v>-1.2779487179487179</v>
      </c>
      <c r="Y41" s="5">
        <f t="shared" si="47"/>
        <v>-0.95437772559543776</v>
      </c>
      <c r="Z41" s="5">
        <f t="shared" si="48"/>
        <v>19.613970588235293</v>
      </c>
      <c r="AA41" s="5">
        <f t="shared" si="49"/>
        <v>4.0861423220973787</v>
      </c>
      <c r="AB41" s="5">
        <f t="shared" si="50"/>
        <v>-2.800476891787643</v>
      </c>
      <c r="AC41" s="5">
        <f t="shared" si="51"/>
        <v>-1.9415144315039146</v>
      </c>
      <c r="AD41" s="5">
        <f t="shared" si="52"/>
        <v>-0.68998614070289388</v>
      </c>
      <c r="AE41" s="5">
        <f t="shared" si="52"/>
        <v>1.2901848268499365</v>
      </c>
      <c r="AF41" s="5">
        <f t="shared" si="52"/>
        <v>-1.3131427905486117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-2.2612029873672352E-2</v>
      </c>
      <c r="D42" s="5">
        <f t="shared" si="53"/>
        <v>3.3808375997976349E-2</v>
      </c>
      <c r="E42" s="5">
        <f t="shared" si="53"/>
        <v>0.27293739536101996</v>
      </c>
      <c r="F42" s="5">
        <f t="shared" si="53"/>
        <v>3.2377071834111142E-2</v>
      </c>
      <c r="G42" s="5">
        <f t="shared" si="53"/>
        <v>-1.921670491513883E-2</v>
      </c>
      <c r="H42" s="5">
        <f t="shared" si="53"/>
        <v>8.5716364749198776E-2</v>
      </c>
      <c r="I42" s="5">
        <f t="shared" si="53"/>
        <v>2.6485090029249047E-2</v>
      </c>
      <c r="J42" s="5">
        <f t="shared" si="53"/>
        <v>3.2119278772050536E-2</v>
      </c>
      <c r="K42" s="5">
        <f t="shared" si="53"/>
        <v>-0.10580253873783807</v>
      </c>
      <c r="L42" s="5">
        <f t="shared" si="53"/>
        <v>-4.2275083875347834E-2</v>
      </c>
      <c r="M42" s="5">
        <f t="shared" si="53"/>
        <v>-8.9166241237905494E-4</v>
      </c>
      <c r="N42" s="5">
        <f t="shared" si="53"/>
        <v>0.12173290368779091</v>
      </c>
      <c r="O42" s="5">
        <f t="shared" si="53"/>
        <v>-3.0097884250991514E-3</v>
      </c>
      <c r="P42" s="5">
        <f t="shared" si="53"/>
        <v>4.3078141093800405E-2</v>
      </c>
      <c r="Q42" s="5">
        <f t="shared" si="53"/>
        <v>5.7494743448022613E-2</v>
      </c>
      <c r="S42" s="5">
        <f t="shared" si="41"/>
        <v>0.28819499761032341</v>
      </c>
      <c r="T42" s="5">
        <f t="shared" si="42"/>
        <v>-3.8608706406134057</v>
      </c>
      <c r="U42" s="5">
        <f t="shared" si="43"/>
        <v>-1.8862231444257123</v>
      </c>
      <c r="V42" s="5">
        <f t="shared" si="44"/>
        <v>-1.5947026974293934</v>
      </c>
      <c r="W42" s="5">
        <f t="shared" si="45"/>
        <v>-4.7584481627296586</v>
      </c>
      <c r="X42" s="5">
        <f t="shared" si="46"/>
        <v>-1.2363005477598585</v>
      </c>
      <c r="Y42" s="5">
        <f t="shared" si="47"/>
        <v>1.9931658662726264</v>
      </c>
      <c r="Z42" s="5">
        <f t="shared" si="48"/>
        <v>-1.4493366244986117</v>
      </c>
      <c r="AA42" s="5">
        <f t="shared" si="49"/>
        <v>-1.2129368948705623</v>
      </c>
      <c r="AB42" s="5">
        <f t="shared" si="50"/>
        <v>-0.90486939696871982</v>
      </c>
      <c r="AC42" s="5">
        <f t="shared" si="51"/>
        <v>170.84406779661018</v>
      </c>
      <c r="AD42" s="5">
        <f t="shared" si="52"/>
        <v>-0.95555687063557815</v>
      </c>
      <c r="AE42" s="5">
        <f t="shared" si="52"/>
        <v>26.000443852640924</v>
      </c>
      <c r="AF42" s="5">
        <f t="shared" si="52"/>
        <v>0.24881641241451871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1.1929583898303864E-2</v>
      </c>
      <c r="D43" s="5">
        <f t="shared" si="53"/>
        <v>-1.7692325381577653E-2</v>
      </c>
      <c r="E43" s="5">
        <f t="shared" si="53"/>
        <v>-1.7713262942787331E-2</v>
      </c>
      <c r="F43" s="5">
        <f t="shared" si="53"/>
        <v>1.2378493197198337E-2</v>
      </c>
      <c r="G43" s="5">
        <f t="shared" si="53"/>
        <v>7.9344564093511202E-3</v>
      </c>
      <c r="H43" s="5">
        <f t="shared" si="53"/>
        <v>5.9180076196896792E-3</v>
      </c>
      <c r="I43" s="5">
        <f t="shared" si="53"/>
        <v>4.7300394439011651E-3</v>
      </c>
      <c r="J43" s="5">
        <f t="shared" si="53"/>
        <v>-2.2235737667648811E-3</v>
      </c>
      <c r="K43" s="5">
        <f t="shared" si="53"/>
        <v>4.9273774512652975E-2</v>
      </c>
      <c r="L43" s="5">
        <f t="shared" si="53"/>
        <v>-3.8936429234563349E-2</v>
      </c>
      <c r="M43" s="5">
        <f t="shared" si="53"/>
        <v>-2.7228347489607597E-2</v>
      </c>
      <c r="N43" s="5">
        <f t="shared" si="53"/>
        <v>2.060411160122208E-2</v>
      </c>
      <c r="O43" s="5">
        <f t="shared" si="53"/>
        <v>-2.5761544602579682E-3</v>
      </c>
      <c r="P43" s="5">
        <f t="shared" si="53"/>
        <v>2.5128679588267804E-3</v>
      </c>
      <c r="Q43" s="5">
        <f t="shared" si="53"/>
        <v>-5.9498825175202004E-3</v>
      </c>
      <c r="S43" s="5">
        <f t="shared" si="41"/>
        <v>0.27778113298707569</v>
      </c>
      <c r="T43" s="5">
        <f t="shared" si="42"/>
        <v>-1.3547914451140257</v>
      </c>
      <c r="U43" s="5">
        <f t="shared" si="43"/>
        <v>4.2208086325184837</v>
      </c>
      <c r="V43" s="5">
        <f t="shared" si="44"/>
        <v>-0.35774432253125799</v>
      </c>
      <c r="W43" s="5">
        <f t="shared" si="45"/>
        <v>-0.37153357171235596</v>
      </c>
      <c r="X43" s="5">
        <f t="shared" si="46"/>
        <v>-1.6112463255049467</v>
      </c>
      <c r="Y43" s="5">
        <f t="shared" si="47"/>
        <v>-2.1602544213465715</v>
      </c>
      <c r="Z43" s="5">
        <f t="shared" si="48"/>
        <v>-4.0227748807772876</v>
      </c>
      <c r="AA43" s="5">
        <f t="shared" si="49"/>
        <v>-0.57888295833210457</v>
      </c>
      <c r="AB43" s="5">
        <f t="shared" si="50"/>
        <v>2.1540562305241413</v>
      </c>
      <c r="AC43" s="5">
        <f t="shared" si="51"/>
        <v>-4.7511739173873073E-2</v>
      </c>
      <c r="AD43" s="5">
        <f t="shared" si="52"/>
        <v>-0.77525261354498098</v>
      </c>
      <c r="AE43" s="5">
        <f t="shared" si="52"/>
        <v>0.84012652976560875</v>
      </c>
      <c r="AF43" s="5">
        <f t="shared" si="52"/>
        <v>-3.2154713259123575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0.46351269002316231</v>
      </c>
      <c r="M44" s="5">
        <f t="shared" si="53"/>
        <v>0.2901681070792857</v>
      </c>
      <c r="N44" s="5">
        <f t="shared" si="53"/>
        <v>-9.3651778195128516E-2</v>
      </c>
      <c r="O44" s="5">
        <f t="shared" si="53"/>
        <v>-1.3359025411003778E-3</v>
      </c>
      <c r="P44" s="5">
        <f t="shared" si="53"/>
        <v>-5.5235649087921349E-2</v>
      </c>
      <c r="Q44" s="5">
        <f t="shared" si="53"/>
        <v>-1.8163882723680268E-2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1.8235294117647058</v>
      </c>
      <c r="AC44" s="5">
        <f t="shared" si="51"/>
        <v>-0.59375</v>
      </c>
      <c r="AD44" s="5">
        <f t="shared" si="52"/>
        <v>-1.0256410256410255</v>
      </c>
      <c r="AE44" s="5">
        <f t="shared" si="52"/>
        <v>-79</v>
      </c>
      <c r="AF44" s="5">
        <f t="shared" si="52"/>
        <v>-0.69230769230769229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</v>
      </c>
      <c r="D49" s="13">
        <f t="shared" ref="D49:Q49" si="57">SUM(D29:D48)</f>
        <v>1</v>
      </c>
      <c r="E49" s="13">
        <f t="shared" si="57"/>
        <v>1</v>
      </c>
      <c r="F49" s="13">
        <f t="shared" si="57"/>
        <v>1</v>
      </c>
      <c r="G49" s="13">
        <f t="shared" si="57"/>
        <v>1.0000000000000002</v>
      </c>
      <c r="H49" s="13">
        <f t="shared" si="57"/>
        <v>0.99999999999999989</v>
      </c>
      <c r="I49" s="13">
        <f t="shared" si="57"/>
        <v>1</v>
      </c>
      <c r="J49" s="13">
        <f t="shared" si="57"/>
        <v>1</v>
      </c>
      <c r="K49" s="13">
        <f t="shared" si="57"/>
        <v>0.99999999999999978</v>
      </c>
      <c r="L49" s="13">
        <f t="shared" si="57"/>
        <v>1.0000000000000011</v>
      </c>
      <c r="M49" s="13">
        <f t="shared" si="57"/>
        <v>0.99999999999999978</v>
      </c>
      <c r="N49" s="13">
        <f t="shared" si="57"/>
        <v>0.99999999999999978</v>
      </c>
      <c r="O49" s="13">
        <f t="shared" si="57"/>
        <v>1</v>
      </c>
      <c r="P49" s="13">
        <f t="shared" si="57"/>
        <v>1.0000000000000002</v>
      </c>
      <c r="Q49" s="13">
        <f t="shared" si="57"/>
        <v>1</v>
      </c>
      <c r="S49" s="6">
        <f t="shared" si="41"/>
        <v>-1.8615824602407245</v>
      </c>
      <c r="T49" s="7">
        <f t="shared" si="42"/>
        <v>-1.354372071923285</v>
      </c>
      <c r="U49" s="7">
        <f t="shared" si="43"/>
        <v>-8.4708249710638928</v>
      </c>
      <c r="V49" s="7">
        <f t="shared" si="44"/>
        <v>1.9788532758471607E-3</v>
      </c>
      <c r="W49" s="7">
        <f t="shared" si="45"/>
        <v>-0.15739556275691619</v>
      </c>
      <c r="X49" s="7">
        <f t="shared" si="46"/>
        <v>-1.764763265665735</v>
      </c>
      <c r="Y49" s="7">
        <f t="shared" si="47"/>
        <v>1.4681210310889168</v>
      </c>
      <c r="Z49" s="7">
        <f t="shared" si="48"/>
        <v>-0.86359147448697593</v>
      </c>
      <c r="AA49" s="7">
        <f t="shared" si="49"/>
        <v>-1.5329206237576569</v>
      </c>
      <c r="AB49" s="7">
        <f t="shared" si="50"/>
        <v>3.5102879368095907</v>
      </c>
      <c r="AC49" s="7">
        <f t="shared" si="51"/>
        <v>-2.258713884271891</v>
      </c>
      <c r="AD49" s="7">
        <f t="shared" si="55"/>
        <v>-2.7975320595250701</v>
      </c>
      <c r="AE49" s="7">
        <f t="shared" si="55"/>
        <v>-2.886470059217888</v>
      </c>
      <c r="AF49" s="7">
        <f t="shared" si="55"/>
        <v>-6.431985972977726E-2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INPUT!B148</f>
        <v>CF_CHNG_NON_CASH_WORK_CAP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-87.617000000000004</v>
      </c>
      <c r="J61">
        <v>-16.638000000000002</v>
      </c>
      <c r="K61">
        <v>44.881999999999998</v>
      </c>
      <c r="L61">
        <v>-48.578000000000003</v>
      </c>
      <c r="M61">
        <v>-45.825000000000003</v>
      </c>
      <c r="N61">
        <v>187.589</v>
      </c>
      <c r="O61">
        <v>68.076999999999998</v>
      </c>
      <c r="P61">
        <v>26.015000000000001</v>
      </c>
      <c r="Q61">
        <v>36.546999999999997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2.762</v>
      </c>
      <c r="D63">
        <v>16.744</v>
      </c>
      <c r="E63">
        <v>-8.0329999999999995</v>
      </c>
      <c r="F63">
        <v>4.8419999999999996</v>
      </c>
      <c r="G63">
        <v>-38.429000000000002</v>
      </c>
      <c r="H63">
        <v>30.376999999999999</v>
      </c>
      <c r="I63">
        <v>-0.124</v>
      </c>
      <c r="J63">
        <v>-22.073</v>
      </c>
      <c r="K63">
        <v>1.702</v>
      </c>
      <c r="L63">
        <v>-28.734000000000002</v>
      </c>
      <c r="M63">
        <v>-2.1709999999999998</v>
      </c>
      <c r="N63">
        <v>-26.155999999999999</v>
      </c>
      <c r="O63">
        <v>-49.527999999999999</v>
      </c>
      <c r="P63">
        <v>-1.859</v>
      </c>
      <c r="Q63">
        <v>13.102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-21.3</v>
      </c>
      <c r="J65">
        <v>-30.3</v>
      </c>
      <c r="K65">
        <v>230.4</v>
      </c>
      <c r="L65">
        <v>-192.6</v>
      </c>
      <c r="M65">
        <v>-4.5999999999999996</v>
      </c>
      <c r="N65">
        <v>-28.1</v>
      </c>
      <c r="O65">
        <v>-28</v>
      </c>
      <c r="P65">
        <v>-226.1</v>
      </c>
      <c r="Q65">
        <v>56.9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51.234999999999999</v>
      </c>
      <c r="O67">
        <v>95.387</v>
      </c>
      <c r="P67">
        <v>53.735999999999997</v>
      </c>
      <c r="Q67">
        <v>138.566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-21.920999999999999</v>
      </c>
      <c r="D69">
        <v>-64.960999999999999</v>
      </c>
      <c r="E69">
        <v>-67.55</v>
      </c>
      <c r="F69">
        <v>39.777000000000001</v>
      </c>
      <c r="G69">
        <v>5.641</v>
      </c>
      <c r="H69">
        <v>21.838000000000001</v>
      </c>
      <c r="I69">
        <v>51.021999999999998</v>
      </c>
      <c r="J69">
        <v>97.025000000000006</v>
      </c>
      <c r="K69">
        <v>28.164000000000001</v>
      </c>
      <c r="L69">
        <v>23.013000000000002</v>
      </c>
      <c r="M69">
        <v>-141.77099999999999</v>
      </c>
      <c r="N69">
        <v>-70.775000000000006</v>
      </c>
      <c r="O69">
        <v>12.217000000000001</v>
      </c>
      <c r="P69">
        <v>-17.922000000000001</v>
      </c>
      <c r="Q69">
        <v>-2.7949999999999999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3.3159999999999998</v>
      </c>
      <c r="L71">
        <v>-10.130000000000001</v>
      </c>
      <c r="M71">
        <v>-3.4089999999999998</v>
      </c>
      <c r="N71">
        <v>-6.202</v>
      </c>
      <c r="O71">
        <v>-27.981000000000002</v>
      </c>
      <c r="P71">
        <v>-4.92</v>
      </c>
      <c r="Q71">
        <v>12.906000000000001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-8.0579999999999998</v>
      </c>
      <c r="N73">
        <v>63.225999999999999</v>
      </c>
      <c r="O73">
        <v>40.43</v>
      </c>
      <c r="P73">
        <v>-32.448999999999998</v>
      </c>
      <c r="Q73">
        <v>24.503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>
        <v>-2.391</v>
      </c>
      <c r="L75">
        <v>-6.2549999999999999</v>
      </c>
      <c r="M75">
        <v>-4.1420000000000003</v>
      </c>
      <c r="N75">
        <v>-41.466000000000001</v>
      </c>
      <c r="O75">
        <v>-65.870999999999995</v>
      </c>
      <c r="P75">
        <v>40.573</v>
      </c>
      <c r="Q75">
        <v>9.9489999999999998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-247</v>
      </c>
      <c r="D77">
        <v>337</v>
      </c>
      <c r="E77">
        <v>-114</v>
      </c>
      <c r="F77">
        <v>139</v>
      </c>
      <c r="G77">
        <v>-208</v>
      </c>
      <c r="H77">
        <v>244</v>
      </c>
      <c r="I77">
        <v>112</v>
      </c>
      <c r="J77">
        <v>-588</v>
      </c>
      <c r="K77">
        <v>-398</v>
      </c>
      <c r="L77">
        <v>87</v>
      </c>
      <c r="M77">
        <v>222</v>
      </c>
      <c r="N77">
        <v>-238</v>
      </c>
      <c r="O77">
        <v>592</v>
      </c>
      <c r="P77">
        <v>-1218</v>
      </c>
      <c r="Q77">
        <v>-1636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-2.3730000000000002</v>
      </c>
      <c r="F79">
        <v>-5.7130000000000001</v>
      </c>
      <c r="G79">
        <v>-0.78800000000000003</v>
      </c>
      <c r="H79">
        <v>-2.1629999999999998</v>
      </c>
      <c r="I79">
        <v>-19.015000000000001</v>
      </c>
      <c r="J79">
        <v>-4.1710000000000003</v>
      </c>
      <c r="K79">
        <v>14.896000000000001</v>
      </c>
      <c r="L79">
        <v>-1.9239999999999999</v>
      </c>
      <c r="M79">
        <v>-1.532</v>
      </c>
      <c r="N79">
        <v>4.1440000000000001</v>
      </c>
      <c r="O79">
        <v>2.0209999999999999</v>
      </c>
      <c r="P79">
        <v>-12.148</v>
      </c>
      <c r="Q79">
        <v>-15.127000000000001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123</v>
      </c>
      <c r="F81">
        <v>300</v>
      </c>
      <c r="G81">
        <v>694</v>
      </c>
      <c r="H81">
        <v>35</v>
      </c>
      <c r="I81">
        <v>-283</v>
      </c>
      <c r="J81">
        <v>-374</v>
      </c>
      <c r="K81">
        <v>-40</v>
      </c>
      <c r="L81">
        <v>225</v>
      </c>
      <c r="M81">
        <v>-334</v>
      </c>
      <c r="N81">
        <v>86</v>
      </c>
      <c r="O81">
        <v>260</v>
      </c>
      <c r="P81">
        <v>-166</v>
      </c>
      <c r="Q81">
        <v>72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141</v>
      </c>
      <c r="G83">
        <v>162</v>
      </c>
      <c r="H83">
        <v>178</v>
      </c>
      <c r="I83">
        <v>-154</v>
      </c>
      <c r="J83">
        <v>-41</v>
      </c>
      <c r="K83">
        <v>-34</v>
      </c>
      <c r="L83">
        <v>-30</v>
      </c>
      <c r="M83">
        <v>619</v>
      </c>
      <c r="N83">
        <v>-426</v>
      </c>
      <c r="O83">
        <v>-160</v>
      </c>
      <c r="P83">
        <v>99</v>
      </c>
      <c r="Q83">
        <v>23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-14.401999999999999</v>
      </c>
      <c r="D85">
        <v>-53.466000000000001</v>
      </c>
      <c r="E85">
        <v>5.8319999999999999</v>
      </c>
      <c r="F85">
        <v>-14.05</v>
      </c>
      <c r="G85">
        <v>27.181999999999999</v>
      </c>
      <c r="H85">
        <v>-21.45</v>
      </c>
      <c r="I85">
        <v>5.9619999999999997</v>
      </c>
      <c r="J85">
        <v>0.27200000000000002</v>
      </c>
      <c r="K85">
        <v>5.6070000000000002</v>
      </c>
      <c r="L85">
        <v>28.518000000000001</v>
      </c>
      <c r="M85">
        <v>-51.345999999999997</v>
      </c>
      <c r="N85">
        <v>48.343000000000004</v>
      </c>
      <c r="O85">
        <v>14.987</v>
      </c>
      <c r="P85">
        <v>34.323</v>
      </c>
      <c r="Q85">
        <v>-10.747999999999999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6.2770000000000001</v>
      </c>
      <c r="D87">
        <v>8.0860000000000003</v>
      </c>
      <c r="E87">
        <v>-23.132999999999999</v>
      </c>
      <c r="F87">
        <v>20.501000000000001</v>
      </c>
      <c r="G87">
        <v>-12.192</v>
      </c>
      <c r="H87">
        <v>45.823</v>
      </c>
      <c r="I87">
        <v>-10.827999999999999</v>
      </c>
      <c r="J87">
        <v>-32.409999999999997</v>
      </c>
      <c r="K87">
        <v>14.563000000000001</v>
      </c>
      <c r="L87">
        <v>-3.101</v>
      </c>
      <c r="M87">
        <v>-0.29499999999999998</v>
      </c>
      <c r="N87">
        <v>-50.694000000000003</v>
      </c>
      <c r="O87">
        <v>-2.2530000000000001</v>
      </c>
      <c r="P87">
        <v>-60.832000000000001</v>
      </c>
      <c r="Q87">
        <v>-75.968000000000004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-3.3115999999999999</v>
      </c>
      <c r="D89">
        <v>-4.2314999999999996</v>
      </c>
      <c r="E89">
        <v>1.5013000000000001</v>
      </c>
      <c r="F89">
        <v>7.8380000000000001</v>
      </c>
      <c r="G89">
        <v>5.0339999999999998</v>
      </c>
      <c r="H89">
        <v>3.1637</v>
      </c>
      <c r="I89">
        <v>-1.9338</v>
      </c>
      <c r="J89">
        <v>2.2437</v>
      </c>
      <c r="K89">
        <v>-6.7821999999999996</v>
      </c>
      <c r="L89">
        <v>-2.8561000000000001</v>
      </c>
      <c r="M89">
        <v>-9.0083000000000002</v>
      </c>
      <c r="N89">
        <v>-8.5802999999999994</v>
      </c>
      <c r="O89">
        <v>-1.9283999999999999</v>
      </c>
      <c r="P89">
        <v>-3.5484999999999998</v>
      </c>
      <c r="Q89">
        <v>7.8616000000000001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34</v>
      </c>
      <c r="M91">
        <v>96</v>
      </c>
      <c r="N91">
        <v>39</v>
      </c>
      <c r="O91">
        <v>-1</v>
      </c>
      <c r="P91">
        <v>78</v>
      </c>
      <c r="Q91">
        <v>24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CF_DISP_FIX_ASSET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0</v>
      </c>
      <c r="J5" s="2">
        <f t="shared" si="3"/>
        <v>0</v>
      </c>
      <c r="K5" s="2">
        <f t="shared" si="3"/>
        <v>0</v>
      </c>
      <c r="L5" s="2">
        <f t="shared" si="3"/>
        <v>0</v>
      </c>
      <c r="M5" s="2">
        <f t="shared" si="3"/>
        <v>0</v>
      </c>
      <c r="N5" s="2">
        <f t="shared" si="3"/>
        <v>0</v>
      </c>
      <c r="O5" s="2">
        <f t="shared" si="3"/>
        <v>0</v>
      </c>
      <c r="P5" s="2">
        <f t="shared" si="3"/>
        <v>0</v>
      </c>
      <c r="Q5" s="2">
        <f t="shared" si="3"/>
        <v>0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0</v>
      </c>
      <c r="Y5" s="2">
        <f t="shared" ref="Y5:Y25" si="10">J5-I5</f>
        <v>0</v>
      </c>
      <c r="Z5" s="2">
        <f t="shared" ref="Z5:Z25" si="11">K5-J5</f>
        <v>0</v>
      </c>
      <c r="AA5" s="2">
        <f t="shared" ref="AA5:AA25" si="12">L5-K5</f>
        <v>0</v>
      </c>
      <c r="AB5" s="2">
        <f t="shared" ref="AB5:AB25" si="13">M5-L5</f>
        <v>0</v>
      </c>
      <c r="AC5" s="2">
        <f t="shared" ref="AC5:AC25" si="14">N5-M5</f>
        <v>0</v>
      </c>
      <c r="AD5" s="2">
        <f t="shared" ref="AD5:AF20" si="15">O5-N5</f>
        <v>0</v>
      </c>
      <c r="AE5" s="2">
        <f t="shared" si="15"/>
        <v>0</v>
      </c>
      <c r="AF5" s="2">
        <f t="shared" si="15"/>
        <v>0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2.4E-2</v>
      </c>
      <c r="D6" s="2">
        <f t="shared" ref="D6:Q6" si="16">IF(D63="#N/A N/A",0,D63)</f>
        <v>1.0999999999999999E-2</v>
      </c>
      <c r="E6" s="2">
        <f t="shared" si="16"/>
        <v>0</v>
      </c>
      <c r="F6" s="2">
        <f t="shared" si="16"/>
        <v>0</v>
      </c>
      <c r="G6" s="2">
        <f t="shared" si="16"/>
        <v>0</v>
      </c>
      <c r="H6" s="2">
        <f t="shared" si="16"/>
        <v>0</v>
      </c>
      <c r="I6" s="2">
        <f t="shared" si="16"/>
        <v>0</v>
      </c>
      <c r="J6" s="2">
        <f t="shared" si="16"/>
        <v>0</v>
      </c>
      <c r="K6" s="2">
        <f t="shared" si="16"/>
        <v>0</v>
      </c>
      <c r="L6" s="2">
        <f t="shared" si="16"/>
        <v>0</v>
      </c>
      <c r="M6" s="2">
        <f t="shared" si="16"/>
        <v>0</v>
      </c>
      <c r="N6" s="2">
        <f t="shared" si="16"/>
        <v>0</v>
      </c>
      <c r="O6" s="2">
        <f t="shared" si="16"/>
        <v>0</v>
      </c>
      <c r="P6" s="2">
        <f t="shared" si="16"/>
        <v>0</v>
      </c>
      <c r="Q6" s="2">
        <f t="shared" si="16"/>
        <v>0</v>
      </c>
      <c r="S6" s="2">
        <f t="shared" si="4"/>
        <v>-1.3000000000000001E-2</v>
      </c>
      <c r="T6" s="2">
        <f t="shared" si="5"/>
        <v>-1.0999999999999999E-2</v>
      </c>
      <c r="U6" s="2">
        <f t="shared" si="6"/>
        <v>0</v>
      </c>
      <c r="V6" s="2">
        <f t="shared" si="7"/>
        <v>0</v>
      </c>
      <c r="W6" s="2">
        <f t="shared" si="8"/>
        <v>0</v>
      </c>
      <c r="X6" s="2">
        <f t="shared" si="9"/>
        <v>0</v>
      </c>
      <c r="Y6" s="2">
        <f t="shared" si="10"/>
        <v>0</v>
      </c>
      <c r="Z6" s="2">
        <f t="shared" si="11"/>
        <v>0</v>
      </c>
      <c r="AA6" s="2">
        <f t="shared" si="12"/>
        <v>0</v>
      </c>
      <c r="AB6" s="2">
        <f t="shared" si="13"/>
        <v>0</v>
      </c>
      <c r="AC6" s="2">
        <f t="shared" si="14"/>
        <v>0</v>
      </c>
      <c r="AD6" s="2">
        <f t="shared" si="15"/>
        <v>0</v>
      </c>
      <c r="AE6" s="2">
        <f t="shared" si="15"/>
        <v>0</v>
      </c>
      <c r="AF6" s="2">
        <f t="shared" si="15"/>
        <v>0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0</v>
      </c>
      <c r="J7" s="2">
        <f t="shared" si="17"/>
        <v>5.2</v>
      </c>
      <c r="K7" s="2">
        <f t="shared" si="17"/>
        <v>0.2</v>
      </c>
      <c r="L7" s="2">
        <f t="shared" si="17"/>
        <v>0</v>
      </c>
      <c r="M7" s="2">
        <f t="shared" si="17"/>
        <v>0</v>
      </c>
      <c r="N7" s="2">
        <f t="shared" si="17"/>
        <v>0</v>
      </c>
      <c r="O7" s="2">
        <f t="shared" si="17"/>
        <v>0</v>
      </c>
      <c r="P7" s="2">
        <f t="shared" si="17"/>
        <v>0</v>
      </c>
      <c r="Q7" s="2">
        <f t="shared" si="17"/>
        <v>0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0</v>
      </c>
      <c r="Y7" s="2">
        <f t="shared" si="10"/>
        <v>5.2</v>
      </c>
      <c r="Z7" s="2">
        <f t="shared" si="11"/>
        <v>-5</v>
      </c>
      <c r="AA7" s="2">
        <f t="shared" si="12"/>
        <v>-0.2</v>
      </c>
      <c r="AB7" s="2">
        <f t="shared" si="13"/>
        <v>0</v>
      </c>
      <c r="AC7" s="2">
        <f t="shared" si="14"/>
        <v>0</v>
      </c>
      <c r="AD7" s="2">
        <f t="shared" si="15"/>
        <v>0</v>
      </c>
      <c r="AE7" s="2">
        <f t="shared" si="15"/>
        <v>0</v>
      </c>
      <c r="AF7" s="2">
        <f t="shared" si="15"/>
        <v>0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3.746</v>
      </c>
      <c r="O8" s="2">
        <f t="shared" si="18"/>
        <v>0.54900000000000004</v>
      </c>
      <c r="P8" s="2">
        <f t="shared" si="18"/>
        <v>7.6239999999999997</v>
      </c>
      <c r="Q8" s="2">
        <f t="shared" si="18"/>
        <v>3.714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3.746</v>
      </c>
      <c r="AD8" s="2">
        <f t="shared" si="15"/>
        <v>-3.1970000000000001</v>
      </c>
      <c r="AE8" s="2">
        <f t="shared" si="15"/>
        <v>7.0749999999999993</v>
      </c>
      <c r="AF8" s="2">
        <f t="shared" si="15"/>
        <v>-3.9099999999999997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0</v>
      </c>
      <c r="D9" s="2">
        <f t="shared" ref="D9:Q9" si="19">IF(D69="#N/A N/A",0,D69)</f>
        <v>0</v>
      </c>
      <c r="E9" s="2">
        <f t="shared" si="19"/>
        <v>0</v>
      </c>
      <c r="F9" s="2">
        <f t="shared" si="19"/>
        <v>0</v>
      </c>
      <c r="G9" s="2">
        <f t="shared" si="19"/>
        <v>0</v>
      </c>
      <c r="H9" s="2">
        <f t="shared" si="19"/>
        <v>0</v>
      </c>
      <c r="I9" s="2">
        <f t="shared" si="19"/>
        <v>0</v>
      </c>
      <c r="J9" s="2">
        <f t="shared" si="19"/>
        <v>0</v>
      </c>
      <c r="K9" s="2">
        <f t="shared" si="19"/>
        <v>0</v>
      </c>
      <c r="L9" s="2">
        <f t="shared" si="19"/>
        <v>0</v>
      </c>
      <c r="M9" s="2">
        <f t="shared" si="19"/>
        <v>0</v>
      </c>
      <c r="N9" s="2">
        <f t="shared" si="19"/>
        <v>0</v>
      </c>
      <c r="O9" s="2">
        <f t="shared" si="19"/>
        <v>0</v>
      </c>
      <c r="P9" s="2">
        <f t="shared" si="19"/>
        <v>0</v>
      </c>
      <c r="Q9" s="2">
        <f t="shared" si="19"/>
        <v>0</v>
      </c>
      <c r="S9" s="2">
        <f t="shared" si="4"/>
        <v>0</v>
      </c>
      <c r="T9" s="2">
        <f t="shared" si="5"/>
        <v>0</v>
      </c>
      <c r="U9" s="2">
        <f t="shared" si="6"/>
        <v>0</v>
      </c>
      <c r="V9" s="2">
        <f t="shared" si="7"/>
        <v>0</v>
      </c>
      <c r="W9" s="2">
        <f t="shared" si="8"/>
        <v>0</v>
      </c>
      <c r="X9" s="2">
        <f t="shared" si="9"/>
        <v>0</v>
      </c>
      <c r="Y9" s="2">
        <f t="shared" si="10"/>
        <v>0</v>
      </c>
      <c r="Z9" s="2">
        <f t="shared" si="11"/>
        <v>0</v>
      </c>
      <c r="AA9" s="2">
        <f t="shared" si="12"/>
        <v>0</v>
      </c>
      <c r="AB9" s="2">
        <f t="shared" si="13"/>
        <v>0</v>
      </c>
      <c r="AC9" s="2">
        <f t="shared" si="14"/>
        <v>0</v>
      </c>
      <c r="AD9" s="2">
        <f t="shared" si="15"/>
        <v>0</v>
      </c>
      <c r="AE9" s="2">
        <f t="shared" si="15"/>
        <v>0</v>
      </c>
      <c r="AF9" s="2">
        <f t="shared" si="15"/>
        <v>0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0</v>
      </c>
      <c r="L10" s="2">
        <f t="shared" si="20"/>
        <v>1.7999999999999999E-2</v>
      </c>
      <c r="M10" s="2">
        <f t="shared" si="20"/>
        <v>0.127</v>
      </c>
      <c r="N10" s="2">
        <f t="shared" si="20"/>
        <v>7.6999999999999999E-2</v>
      </c>
      <c r="O10" s="2">
        <f t="shared" si="20"/>
        <v>9.4E-2</v>
      </c>
      <c r="P10" s="2">
        <f t="shared" si="20"/>
        <v>0.28399999999999997</v>
      </c>
      <c r="Q10" s="2">
        <f t="shared" si="20"/>
        <v>0.67600000000000005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0</v>
      </c>
      <c r="AA10" s="2">
        <f t="shared" si="12"/>
        <v>1.7999999999999999E-2</v>
      </c>
      <c r="AB10" s="2">
        <f t="shared" si="13"/>
        <v>0.109</v>
      </c>
      <c r="AC10" s="2">
        <f t="shared" si="14"/>
        <v>-0.05</v>
      </c>
      <c r="AD10" s="2">
        <f t="shared" si="15"/>
        <v>1.7000000000000001E-2</v>
      </c>
      <c r="AE10" s="2">
        <f t="shared" si="15"/>
        <v>0.18999999999999997</v>
      </c>
      <c r="AF10" s="2">
        <f t="shared" si="15"/>
        <v>0.39200000000000007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0.68</v>
      </c>
      <c r="N11" s="2">
        <f t="shared" si="21"/>
        <v>0</v>
      </c>
      <c r="O11" s="2">
        <f t="shared" si="21"/>
        <v>0</v>
      </c>
      <c r="P11" s="2">
        <f t="shared" si="21"/>
        <v>0</v>
      </c>
      <c r="Q11" s="2">
        <f t="shared" si="21"/>
        <v>0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0.68</v>
      </c>
      <c r="AC11" s="2">
        <f t="shared" si="14"/>
        <v>-0.68</v>
      </c>
      <c r="AD11" s="2">
        <f t="shared" si="15"/>
        <v>0</v>
      </c>
      <c r="AE11" s="2">
        <f t="shared" si="15"/>
        <v>0</v>
      </c>
      <c r="AF11" s="2">
        <f t="shared" si="15"/>
        <v>0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4.9000000000000002E-2</v>
      </c>
      <c r="L12" s="2">
        <f t="shared" si="22"/>
        <v>0</v>
      </c>
      <c r="M12" s="2">
        <f t="shared" si="22"/>
        <v>0</v>
      </c>
      <c r="N12" s="2">
        <f t="shared" si="22"/>
        <v>0</v>
      </c>
      <c r="O12" s="2">
        <f t="shared" si="22"/>
        <v>0</v>
      </c>
      <c r="P12" s="2">
        <f t="shared" si="22"/>
        <v>0</v>
      </c>
      <c r="Q12" s="2">
        <f t="shared" si="22"/>
        <v>0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4.9000000000000002E-2</v>
      </c>
      <c r="AA12" s="2">
        <f t="shared" si="12"/>
        <v>-4.9000000000000002E-2</v>
      </c>
      <c r="AB12" s="2">
        <f t="shared" si="13"/>
        <v>0</v>
      </c>
      <c r="AC12" s="2">
        <f t="shared" si="14"/>
        <v>0</v>
      </c>
      <c r="AD12" s="2">
        <f t="shared" si="15"/>
        <v>0</v>
      </c>
      <c r="AE12" s="2">
        <f t="shared" si="15"/>
        <v>0</v>
      </c>
      <c r="AF12" s="2">
        <f t="shared" si="15"/>
        <v>0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133</v>
      </c>
      <c r="D13" s="2">
        <f t="shared" ref="D13:Q13" si="23">IF(D77="#N/A N/A",0,D77)</f>
        <v>34</v>
      </c>
      <c r="E13" s="2">
        <f t="shared" si="23"/>
        <v>24</v>
      </c>
      <c r="F13" s="2">
        <f t="shared" si="23"/>
        <v>45</v>
      </c>
      <c r="G13" s="2">
        <f t="shared" si="23"/>
        <v>0</v>
      </c>
      <c r="H13" s="2">
        <f t="shared" si="23"/>
        <v>0</v>
      </c>
      <c r="I13" s="2">
        <f t="shared" si="23"/>
        <v>34</v>
      </c>
      <c r="J13" s="2">
        <f t="shared" si="23"/>
        <v>0</v>
      </c>
      <c r="K13" s="2">
        <f t="shared" si="23"/>
        <v>0</v>
      </c>
      <c r="L13" s="2">
        <f t="shared" si="23"/>
        <v>0</v>
      </c>
      <c r="M13" s="2">
        <f t="shared" si="23"/>
        <v>0</v>
      </c>
      <c r="N13" s="2">
        <f t="shared" si="23"/>
        <v>0</v>
      </c>
      <c r="O13" s="2">
        <f t="shared" si="23"/>
        <v>0</v>
      </c>
      <c r="P13" s="2">
        <f t="shared" si="23"/>
        <v>0</v>
      </c>
      <c r="Q13" s="2">
        <f t="shared" si="23"/>
        <v>0</v>
      </c>
      <c r="S13" s="2">
        <f t="shared" si="4"/>
        <v>-99</v>
      </c>
      <c r="T13" s="2">
        <f t="shared" si="5"/>
        <v>-10</v>
      </c>
      <c r="U13" s="2">
        <f t="shared" si="6"/>
        <v>21</v>
      </c>
      <c r="V13" s="2">
        <f t="shared" si="7"/>
        <v>-45</v>
      </c>
      <c r="W13" s="2">
        <f t="shared" si="8"/>
        <v>0</v>
      </c>
      <c r="X13" s="2">
        <f t="shared" si="9"/>
        <v>34</v>
      </c>
      <c r="Y13" s="2">
        <f t="shared" si="10"/>
        <v>-34</v>
      </c>
      <c r="Z13" s="2">
        <f t="shared" si="11"/>
        <v>0</v>
      </c>
      <c r="AA13" s="2">
        <f t="shared" si="12"/>
        <v>0</v>
      </c>
      <c r="AB13" s="2">
        <f t="shared" si="13"/>
        <v>0</v>
      </c>
      <c r="AC13" s="2">
        <f t="shared" si="14"/>
        <v>0</v>
      </c>
      <c r="AD13" s="2">
        <f t="shared" si="15"/>
        <v>0</v>
      </c>
      <c r="AE13" s="2">
        <f t="shared" si="15"/>
        <v>0</v>
      </c>
      <c r="AF13" s="2">
        <f t="shared" si="15"/>
        <v>0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1.0999999999999999E-2</v>
      </c>
      <c r="F14" s="2">
        <f t="shared" si="24"/>
        <v>0</v>
      </c>
      <c r="G14" s="2">
        <f t="shared" si="24"/>
        <v>0</v>
      </c>
      <c r="H14" s="2">
        <f t="shared" si="24"/>
        <v>0</v>
      </c>
      <c r="I14" s="2">
        <f t="shared" si="24"/>
        <v>0</v>
      </c>
      <c r="J14" s="2">
        <f t="shared" si="24"/>
        <v>0</v>
      </c>
      <c r="K14" s="2">
        <f t="shared" si="24"/>
        <v>0</v>
      </c>
      <c r="L14" s="2">
        <f t="shared" si="24"/>
        <v>0</v>
      </c>
      <c r="M14" s="2">
        <f t="shared" si="24"/>
        <v>0</v>
      </c>
      <c r="N14" s="2">
        <f t="shared" si="24"/>
        <v>0</v>
      </c>
      <c r="O14" s="2">
        <f t="shared" si="24"/>
        <v>0</v>
      </c>
      <c r="P14" s="2">
        <f t="shared" si="24"/>
        <v>0</v>
      </c>
      <c r="Q14" s="2">
        <f t="shared" si="24"/>
        <v>0</v>
      </c>
      <c r="S14" s="2">
        <f t="shared" si="4"/>
        <v>0</v>
      </c>
      <c r="T14" s="2">
        <f t="shared" si="5"/>
        <v>1.0999999999999999E-2</v>
      </c>
      <c r="U14" s="2">
        <f t="shared" si="6"/>
        <v>-1.0999999999999999E-2</v>
      </c>
      <c r="V14" s="2">
        <f t="shared" si="7"/>
        <v>0</v>
      </c>
      <c r="W14" s="2">
        <f t="shared" si="8"/>
        <v>0</v>
      </c>
      <c r="X14" s="2">
        <f t="shared" si="9"/>
        <v>0</v>
      </c>
      <c r="Y14" s="2">
        <f t="shared" si="10"/>
        <v>0</v>
      </c>
      <c r="Z14" s="2">
        <f t="shared" si="11"/>
        <v>0</v>
      </c>
      <c r="AA14" s="2">
        <f t="shared" si="12"/>
        <v>0</v>
      </c>
      <c r="AB14" s="2">
        <f t="shared" si="13"/>
        <v>0</v>
      </c>
      <c r="AC14" s="2">
        <f t="shared" si="14"/>
        <v>0</v>
      </c>
      <c r="AD14" s="2">
        <f t="shared" si="15"/>
        <v>0</v>
      </c>
      <c r="AE14" s="2">
        <f t="shared" si="15"/>
        <v>0</v>
      </c>
      <c r="AF14" s="2">
        <f t="shared" si="15"/>
        <v>0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14</v>
      </c>
      <c r="F15" s="2">
        <f t="shared" si="25"/>
        <v>26</v>
      </c>
      <c r="G15" s="2">
        <f t="shared" si="25"/>
        <v>6</v>
      </c>
      <c r="H15" s="2">
        <f t="shared" si="25"/>
        <v>3</v>
      </c>
      <c r="I15" s="2">
        <f t="shared" si="25"/>
        <v>7</v>
      </c>
      <c r="J15" s="2">
        <f t="shared" si="25"/>
        <v>0</v>
      </c>
      <c r="K15" s="2">
        <f t="shared" si="25"/>
        <v>0</v>
      </c>
      <c r="L15" s="2">
        <f t="shared" si="25"/>
        <v>0</v>
      </c>
      <c r="M15" s="2">
        <f t="shared" si="25"/>
        <v>0</v>
      </c>
      <c r="N15" s="2">
        <f t="shared" si="25"/>
        <v>0</v>
      </c>
      <c r="O15" s="2">
        <f t="shared" si="25"/>
        <v>0</v>
      </c>
      <c r="P15" s="2">
        <f t="shared" si="25"/>
        <v>0</v>
      </c>
      <c r="Q15" s="2">
        <f t="shared" si="25"/>
        <v>0</v>
      </c>
      <c r="S15" s="2">
        <f t="shared" si="4"/>
        <v>0</v>
      </c>
      <c r="T15" s="2">
        <f t="shared" si="5"/>
        <v>14</v>
      </c>
      <c r="U15" s="2">
        <f t="shared" si="6"/>
        <v>12</v>
      </c>
      <c r="V15" s="2">
        <f t="shared" si="7"/>
        <v>-20</v>
      </c>
      <c r="W15" s="2">
        <f t="shared" si="8"/>
        <v>-3</v>
      </c>
      <c r="X15" s="2">
        <f t="shared" si="9"/>
        <v>4</v>
      </c>
      <c r="Y15" s="2">
        <f t="shared" si="10"/>
        <v>-7</v>
      </c>
      <c r="Z15" s="2">
        <f t="shared" si="11"/>
        <v>0</v>
      </c>
      <c r="AA15" s="2">
        <f t="shared" si="12"/>
        <v>0</v>
      </c>
      <c r="AB15" s="2">
        <f t="shared" si="13"/>
        <v>0</v>
      </c>
      <c r="AC15" s="2">
        <f t="shared" si="14"/>
        <v>0</v>
      </c>
      <c r="AD15" s="2">
        <f t="shared" si="15"/>
        <v>0</v>
      </c>
      <c r="AE15" s="2">
        <f t="shared" si="15"/>
        <v>0</v>
      </c>
      <c r="AF15" s="2">
        <f t="shared" si="15"/>
        <v>0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33</v>
      </c>
      <c r="G16" s="2">
        <f t="shared" si="26"/>
        <v>1</v>
      </c>
      <c r="H16" s="2">
        <f t="shared" si="26"/>
        <v>0</v>
      </c>
      <c r="I16" s="2">
        <f t="shared" si="26"/>
        <v>0</v>
      </c>
      <c r="J16" s="2">
        <f t="shared" si="26"/>
        <v>0</v>
      </c>
      <c r="K16" s="2">
        <f t="shared" si="26"/>
        <v>0</v>
      </c>
      <c r="L16" s="2">
        <f t="shared" si="26"/>
        <v>10</v>
      </c>
      <c r="M16" s="2">
        <f t="shared" si="26"/>
        <v>85</v>
      </c>
      <c r="N16" s="2">
        <f t="shared" si="26"/>
        <v>2</v>
      </c>
      <c r="O16" s="2">
        <f t="shared" si="26"/>
        <v>65</v>
      </c>
      <c r="P16" s="2">
        <f t="shared" si="26"/>
        <v>79</v>
      </c>
      <c r="Q16" s="2">
        <f t="shared" si="26"/>
        <v>3</v>
      </c>
      <c r="S16" s="2">
        <f t="shared" si="4"/>
        <v>0</v>
      </c>
      <c r="T16" s="2">
        <f t="shared" si="5"/>
        <v>0</v>
      </c>
      <c r="U16" s="2">
        <f t="shared" si="6"/>
        <v>33</v>
      </c>
      <c r="V16" s="2">
        <f t="shared" si="7"/>
        <v>-32</v>
      </c>
      <c r="W16" s="2">
        <f t="shared" si="8"/>
        <v>-1</v>
      </c>
      <c r="X16" s="2">
        <f t="shared" si="9"/>
        <v>0</v>
      </c>
      <c r="Y16" s="2">
        <f t="shared" si="10"/>
        <v>0</v>
      </c>
      <c r="Z16" s="2">
        <f t="shared" si="11"/>
        <v>0</v>
      </c>
      <c r="AA16" s="2">
        <f t="shared" si="12"/>
        <v>10</v>
      </c>
      <c r="AB16" s="2">
        <f t="shared" si="13"/>
        <v>75</v>
      </c>
      <c r="AC16" s="2">
        <f t="shared" si="14"/>
        <v>-83</v>
      </c>
      <c r="AD16" s="2">
        <f t="shared" si="15"/>
        <v>63</v>
      </c>
      <c r="AE16" s="2">
        <f t="shared" si="15"/>
        <v>14</v>
      </c>
      <c r="AF16" s="2">
        <f t="shared" si="15"/>
        <v>-76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4.0000000000000001E-3</v>
      </c>
      <c r="D17" s="2">
        <f t="shared" ref="D17:Q17" si="27">IF(D85="#N/A N/A",0,D85)</f>
        <v>2E-3</v>
      </c>
      <c r="E17" s="2">
        <f t="shared" si="27"/>
        <v>0</v>
      </c>
      <c r="F17" s="2">
        <f t="shared" si="27"/>
        <v>0</v>
      </c>
      <c r="G17" s="2">
        <f t="shared" si="27"/>
        <v>6.0000000000000001E-3</v>
      </c>
      <c r="H17" s="2">
        <f t="shared" si="27"/>
        <v>1.8279999999999998</v>
      </c>
      <c r="I17" s="2">
        <f t="shared" si="27"/>
        <v>0</v>
      </c>
      <c r="J17" s="2">
        <f t="shared" si="27"/>
        <v>0</v>
      </c>
      <c r="K17" s="2">
        <f t="shared" si="27"/>
        <v>0</v>
      </c>
      <c r="L17" s="2">
        <f t="shared" si="27"/>
        <v>0</v>
      </c>
      <c r="M17" s="2">
        <f t="shared" si="27"/>
        <v>0</v>
      </c>
      <c r="N17" s="2">
        <f t="shared" si="27"/>
        <v>0.40200000000000002</v>
      </c>
      <c r="O17" s="2">
        <f t="shared" si="27"/>
        <v>0</v>
      </c>
      <c r="P17" s="2">
        <f t="shared" si="27"/>
        <v>0.69599999999999995</v>
      </c>
      <c r="Q17" s="2">
        <f t="shared" si="27"/>
        <v>1.7000000000000001E-2</v>
      </c>
      <c r="S17" s="2">
        <f t="shared" si="4"/>
        <v>-2E-3</v>
      </c>
      <c r="T17" s="2">
        <f t="shared" si="5"/>
        <v>-2E-3</v>
      </c>
      <c r="U17" s="2">
        <f t="shared" si="6"/>
        <v>0</v>
      </c>
      <c r="V17" s="2">
        <f t="shared" si="7"/>
        <v>6.0000000000000001E-3</v>
      </c>
      <c r="W17" s="2">
        <f t="shared" si="8"/>
        <v>1.8219999999999998</v>
      </c>
      <c r="X17" s="2">
        <f t="shared" si="9"/>
        <v>-1.8279999999999998</v>
      </c>
      <c r="Y17" s="2">
        <f t="shared" si="10"/>
        <v>0</v>
      </c>
      <c r="Z17" s="2">
        <f t="shared" si="11"/>
        <v>0</v>
      </c>
      <c r="AA17" s="2">
        <f t="shared" si="12"/>
        <v>0</v>
      </c>
      <c r="AB17" s="2">
        <f t="shared" si="13"/>
        <v>0</v>
      </c>
      <c r="AC17" s="2">
        <f t="shared" si="14"/>
        <v>0.40200000000000002</v>
      </c>
      <c r="AD17" s="2">
        <f t="shared" si="15"/>
        <v>-0.40200000000000002</v>
      </c>
      <c r="AE17" s="2">
        <f t="shared" si="15"/>
        <v>0.69599999999999995</v>
      </c>
      <c r="AF17" s="2">
        <f t="shared" si="15"/>
        <v>-0.67899999999999994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</v>
      </c>
      <c r="D18" s="2">
        <f t="shared" ref="D18:Q18" si="28">IF(D87="#N/A N/A",0,D87)</f>
        <v>0</v>
      </c>
      <c r="E18" s="2">
        <f t="shared" si="28"/>
        <v>0</v>
      </c>
      <c r="F18" s="2">
        <f t="shared" si="28"/>
        <v>0</v>
      </c>
      <c r="G18" s="2">
        <f t="shared" si="28"/>
        <v>0</v>
      </c>
      <c r="H18" s="2">
        <f t="shared" si="28"/>
        <v>0</v>
      </c>
      <c r="I18" s="2">
        <f t="shared" si="28"/>
        <v>5.9290000000000003</v>
      </c>
      <c r="J18" s="2">
        <f t="shared" si="28"/>
        <v>0.69599999999999995</v>
      </c>
      <c r="K18" s="2">
        <f t="shared" si="28"/>
        <v>0</v>
      </c>
      <c r="L18" s="2">
        <f t="shared" si="28"/>
        <v>0</v>
      </c>
      <c r="M18" s="2">
        <f t="shared" si="28"/>
        <v>0</v>
      </c>
      <c r="N18" s="2">
        <f t="shared" si="28"/>
        <v>0</v>
      </c>
      <c r="O18" s="2">
        <f t="shared" si="28"/>
        <v>0</v>
      </c>
      <c r="P18" s="2">
        <f t="shared" si="28"/>
        <v>0</v>
      </c>
      <c r="Q18" s="2">
        <f t="shared" si="28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  <c r="W18" s="2">
        <f t="shared" si="8"/>
        <v>0</v>
      </c>
      <c r="X18" s="2">
        <f t="shared" si="9"/>
        <v>5.9290000000000003</v>
      </c>
      <c r="Y18" s="2">
        <f t="shared" si="10"/>
        <v>-5.2330000000000005</v>
      </c>
      <c r="Z18" s="2">
        <f t="shared" si="11"/>
        <v>-0.69599999999999995</v>
      </c>
      <c r="AA18" s="2">
        <f t="shared" si="12"/>
        <v>0</v>
      </c>
      <c r="AB18" s="2">
        <f t="shared" si="13"/>
        <v>0</v>
      </c>
      <c r="AC18" s="2">
        <f t="shared" si="14"/>
        <v>0</v>
      </c>
      <c r="AD18" s="2">
        <f t="shared" si="15"/>
        <v>0</v>
      </c>
      <c r="AE18" s="2">
        <f t="shared" si="15"/>
        <v>0</v>
      </c>
      <c r="AF18" s="2">
        <f t="shared" si="15"/>
        <v>0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0</v>
      </c>
      <c r="D19" s="2">
        <f t="shared" ref="D19:Q19" si="29">IF(D89="#N/A N/A",0,D89)</f>
        <v>0</v>
      </c>
      <c r="E19" s="2">
        <f t="shared" si="29"/>
        <v>0</v>
      </c>
      <c r="F19" s="2">
        <f t="shared" si="29"/>
        <v>0</v>
      </c>
      <c r="G19" s="2">
        <f t="shared" si="29"/>
        <v>0</v>
      </c>
      <c r="H19" s="2">
        <f t="shared" si="29"/>
        <v>1.37E-2</v>
      </c>
      <c r="I19" s="2">
        <f t="shared" si="29"/>
        <v>3.2199999999999999E-2</v>
      </c>
      <c r="J19" s="2">
        <f t="shared" si="29"/>
        <v>1.84E-2</v>
      </c>
      <c r="K19" s="2">
        <f t="shared" si="29"/>
        <v>3.8E-3</v>
      </c>
      <c r="L19" s="2">
        <f t="shared" si="29"/>
        <v>7.7000000000000002E-3</v>
      </c>
      <c r="M19" s="2">
        <f t="shared" si="29"/>
        <v>0</v>
      </c>
      <c r="N19" s="2">
        <f t="shared" si="29"/>
        <v>1.6199999999999999E-2</v>
      </c>
      <c r="O19" s="2">
        <f t="shared" si="29"/>
        <v>4.0000000000000002E-4</v>
      </c>
      <c r="P19" s="2">
        <f t="shared" si="29"/>
        <v>3.5999999999999999E-3</v>
      </c>
      <c r="Q19" s="2">
        <f t="shared" si="29"/>
        <v>7.7999999999999996E-3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  <c r="W19" s="2">
        <f t="shared" si="8"/>
        <v>1.37E-2</v>
      </c>
      <c r="X19" s="2">
        <f t="shared" si="9"/>
        <v>1.8499999999999999E-2</v>
      </c>
      <c r="Y19" s="2">
        <f t="shared" si="10"/>
        <v>-1.38E-2</v>
      </c>
      <c r="Z19" s="2">
        <f t="shared" si="11"/>
        <v>-1.46E-2</v>
      </c>
      <c r="AA19" s="2">
        <f t="shared" si="12"/>
        <v>3.9000000000000003E-3</v>
      </c>
      <c r="AB19" s="2">
        <f t="shared" si="13"/>
        <v>-7.7000000000000002E-3</v>
      </c>
      <c r="AC19" s="2">
        <f t="shared" si="14"/>
        <v>1.6199999999999999E-2</v>
      </c>
      <c r="AD19" s="2">
        <f t="shared" si="15"/>
        <v>-1.5799999999999998E-2</v>
      </c>
      <c r="AE19" s="2">
        <f t="shared" si="15"/>
        <v>3.1999999999999997E-3</v>
      </c>
      <c r="AF19" s="2">
        <f t="shared" si="15"/>
        <v>4.1999999999999997E-3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5</v>
      </c>
      <c r="N20" s="2">
        <f t="shared" si="30"/>
        <v>1</v>
      </c>
      <c r="O20" s="2">
        <f t="shared" si="30"/>
        <v>0</v>
      </c>
      <c r="P20" s="2">
        <f t="shared" si="30"/>
        <v>0</v>
      </c>
      <c r="Q20" s="2">
        <f t="shared" si="30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5</v>
      </c>
      <c r="AC20" s="2">
        <f t="shared" si="14"/>
        <v>-4</v>
      </c>
      <c r="AD20" s="2">
        <f t="shared" si="15"/>
        <v>-1</v>
      </c>
      <c r="AE20" s="2">
        <f t="shared" si="15"/>
        <v>0</v>
      </c>
      <c r="AF20" s="2">
        <f t="shared" si="15"/>
        <v>0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133.02799999999999</v>
      </c>
      <c r="D25" s="19">
        <f t="shared" ref="D25:Q25" si="36">SUM(D5:D24)</f>
        <v>34.013000000000005</v>
      </c>
      <c r="E25" s="19">
        <f t="shared" si="36"/>
        <v>38.010999999999996</v>
      </c>
      <c r="F25" s="19">
        <f t="shared" si="36"/>
        <v>104</v>
      </c>
      <c r="G25" s="19">
        <f t="shared" si="36"/>
        <v>7.0060000000000002</v>
      </c>
      <c r="H25" s="19">
        <f t="shared" si="36"/>
        <v>4.8416999999999994</v>
      </c>
      <c r="I25" s="19">
        <f t="shared" si="36"/>
        <v>46.961200000000005</v>
      </c>
      <c r="J25" s="19">
        <f t="shared" si="36"/>
        <v>5.9143999999999997</v>
      </c>
      <c r="K25" s="19">
        <f t="shared" si="36"/>
        <v>0.25280000000000002</v>
      </c>
      <c r="L25" s="19">
        <f t="shared" si="36"/>
        <v>10.025700000000001</v>
      </c>
      <c r="M25" s="19">
        <f t="shared" si="36"/>
        <v>90.807000000000002</v>
      </c>
      <c r="N25" s="19">
        <f t="shared" si="36"/>
        <v>7.241200000000001</v>
      </c>
      <c r="O25" s="19">
        <f t="shared" si="36"/>
        <v>65.6434</v>
      </c>
      <c r="P25" s="19">
        <f t="shared" si="36"/>
        <v>87.607600000000005</v>
      </c>
      <c r="Q25" s="19">
        <f t="shared" si="36"/>
        <v>7.4147999999999996</v>
      </c>
      <c r="S25" s="4">
        <f t="shared" si="4"/>
        <v>-99.014999999999986</v>
      </c>
      <c r="T25" s="4">
        <f t="shared" si="5"/>
        <v>3.9979999999999905</v>
      </c>
      <c r="U25" s="4">
        <f t="shared" si="6"/>
        <v>65.989000000000004</v>
      </c>
      <c r="V25" s="4">
        <f t="shared" si="7"/>
        <v>-96.994</v>
      </c>
      <c r="W25" s="4">
        <f t="shared" si="8"/>
        <v>-2.1643000000000008</v>
      </c>
      <c r="X25" s="4">
        <f t="shared" si="9"/>
        <v>42.119500000000002</v>
      </c>
      <c r="Y25" s="4">
        <f t="shared" si="10"/>
        <v>-41.046800000000005</v>
      </c>
      <c r="Z25" s="4">
        <f t="shared" si="11"/>
        <v>-5.6616</v>
      </c>
      <c r="AA25" s="4">
        <f t="shared" si="12"/>
        <v>9.7728999999999999</v>
      </c>
      <c r="AB25" s="4">
        <f t="shared" si="13"/>
        <v>80.781300000000002</v>
      </c>
      <c r="AC25" s="4">
        <f t="shared" si="14"/>
        <v>-83.565799999999996</v>
      </c>
      <c r="AD25" s="4">
        <f t="shared" si="32"/>
        <v>58.402200000000001</v>
      </c>
      <c r="AE25" s="4">
        <f t="shared" si="32"/>
        <v>21.964200000000005</v>
      </c>
      <c r="AF25" s="4">
        <f t="shared" si="32"/>
        <v>-80.192800000000005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0</v>
      </c>
      <c r="J29" s="5">
        <f t="shared" si="40"/>
        <v>0</v>
      </c>
      <c r="K29" s="5">
        <f t="shared" si="40"/>
        <v>0</v>
      </c>
      <c r="L29" s="5">
        <f t="shared" si="40"/>
        <v>0</v>
      </c>
      <c r="M29" s="5">
        <f t="shared" si="40"/>
        <v>0</v>
      </c>
      <c r="N29" s="5">
        <f t="shared" si="40"/>
        <v>0</v>
      </c>
      <c r="O29" s="5">
        <f t="shared" si="40"/>
        <v>0</v>
      </c>
      <c r="P29" s="5">
        <f t="shared" si="40"/>
        <v>0</v>
      </c>
      <c r="Q29" s="5">
        <f t="shared" si="40"/>
        <v>0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0</v>
      </c>
      <c r="Z29" s="5">
        <f t="shared" ref="Z29:Z49" si="48">(IF(OR(Z5=0,J5=0),0,Z5/J5))</f>
        <v>0</v>
      </c>
      <c r="AA29" s="5">
        <f t="shared" ref="AA29:AA49" si="49">(IF(OR(AA5=0,K5=0),0,AA5/K5))</f>
        <v>0</v>
      </c>
      <c r="AB29" s="5">
        <f t="shared" ref="AB29:AB49" si="50">(IF(OR(AB5=0,L5=0),0,AB5/L5))</f>
        <v>0</v>
      </c>
      <c r="AC29" s="5">
        <f t="shared" ref="AC29:AC49" si="51">(IF(OR(AC5=0,M5=0),0,AC5/M5))</f>
        <v>0</v>
      </c>
      <c r="AD29" s="5">
        <f t="shared" ref="AD29:AF44" si="52">(IF(OR(AD5=0,N5=0),0,AD5/N5))</f>
        <v>0</v>
      </c>
      <c r="AE29" s="5">
        <f t="shared" si="52"/>
        <v>0</v>
      </c>
      <c r="AF29" s="5">
        <f t="shared" si="52"/>
        <v>0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1.8041314610457951E-4</v>
      </c>
      <c r="D30" s="5">
        <f t="shared" si="53"/>
        <v>3.2340575662246783E-4</v>
      </c>
      <c r="E30" s="5">
        <f t="shared" si="53"/>
        <v>0</v>
      </c>
      <c r="F30" s="5">
        <f t="shared" si="53"/>
        <v>0</v>
      </c>
      <c r="G30" s="5">
        <f t="shared" si="53"/>
        <v>0</v>
      </c>
      <c r="H30" s="5">
        <f t="shared" si="53"/>
        <v>0</v>
      </c>
      <c r="I30" s="5">
        <f t="shared" si="53"/>
        <v>0</v>
      </c>
      <c r="J30" s="5">
        <f t="shared" si="53"/>
        <v>0</v>
      </c>
      <c r="K30" s="5">
        <f t="shared" si="53"/>
        <v>0</v>
      </c>
      <c r="L30" s="5">
        <f t="shared" si="53"/>
        <v>0</v>
      </c>
      <c r="M30" s="5">
        <f t="shared" si="53"/>
        <v>0</v>
      </c>
      <c r="N30" s="5">
        <f t="shared" si="53"/>
        <v>0</v>
      </c>
      <c r="O30" s="5">
        <f t="shared" si="53"/>
        <v>0</v>
      </c>
      <c r="P30" s="5">
        <f t="shared" si="53"/>
        <v>0</v>
      </c>
      <c r="Q30" s="5">
        <f t="shared" si="53"/>
        <v>0</v>
      </c>
      <c r="S30" s="5">
        <f t="shared" si="41"/>
        <v>-0.54166666666666674</v>
      </c>
      <c r="T30" s="5">
        <f t="shared" si="42"/>
        <v>-1</v>
      </c>
      <c r="U30" s="5">
        <f t="shared" si="43"/>
        <v>0</v>
      </c>
      <c r="V30" s="5">
        <f t="shared" si="44"/>
        <v>0</v>
      </c>
      <c r="W30" s="5">
        <f t="shared" si="45"/>
        <v>0</v>
      </c>
      <c r="X30" s="5">
        <f t="shared" si="46"/>
        <v>0</v>
      </c>
      <c r="Y30" s="5">
        <f t="shared" si="47"/>
        <v>0</v>
      </c>
      <c r="Z30" s="5">
        <f t="shared" si="48"/>
        <v>0</v>
      </c>
      <c r="AA30" s="5">
        <f t="shared" si="49"/>
        <v>0</v>
      </c>
      <c r="AB30" s="5">
        <f t="shared" si="50"/>
        <v>0</v>
      </c>
      <c r="AC30" s="5">
        <f t="shared" si="51"/>
        <v>0</v>
      </c>
      <c r="AD30" s="5">
        <f t="shared" si="52"/>
        <v>0</v>
      </c>
      <c r="AE30" s="5">
        <f t="shared" si="52"/>
        <v>0</v>
      </c>
      <c r="AF30" s="5">
        <f t="shared" si="52"/>
        <v>0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</v>
      </c>
      <c r="J31" s="5">
        <f t="shared" si="53"/>
        <v>0.87921006357365084</v>
      </c>
      <c r="K31" s="5">
        <f t="shared" si="53"/>
        <v>0.79113924050632911</v>
      </c>
      <c r="L31" s="5">
        <f t="shared" si="53"/>
        <v>0</v>
      </c>
      <c r="M31" s="5">
        <f t="shared" si="53"/>
        <v>0</v>
      </c>
      <c r="N31" s="5">
        <f t="shared" si="53"/>
        <v>0</v>
      </c>
      <c r="O31" s="5">
        <f t="shared" si="53"/>
        <v>0</v>
      </c>
      <c r="P31" s="5">
        <f t="shared" si="53"/>
        <v>0</v>
      </c>
      <c r="Q31" s="5">
        <f t="shared" si="53"/>
        <v>0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0</v>
      </c>
      <c r="Z31" s="5">
        <f t="shared" si="48"/>
        <v>-0.96153846153846145</v>
      </c>
      <c r="AA31" s="5">
        <f t="shared" si="49"/>
        <v>-1</v>
      </c>
      <c r="AB31" s="5">
        <f t="shared" si="50"/>
        <v>0</v>
      </c>
      <c r="AC31" s="5">
        <f t="shared" si="51"/>
        <v>0</v>
      </c>
      <c r="AD31" s="5">
        <f t="shared" si="52"/>
        <v>0</v>
      </c>
      <c r="AE31" s="5">
        <f t="shared" si="52"/>
        <v>0</v>
      </c>
      <c r="AF31" s="5">
        <f t="shared" si="52"/>
        <v>0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0.51731757167320325</v>
      </c>
      <c r="O32" s="5">
        <f t="shared" si="53"/>
        <v>8.3633693562490674E-3</v>
      </c>
      <c r="P32" s="5">
        <f t="shared" si="53"/>
        <v>8.7024413407055995E-2</v>
      </c>
      <c r="Q32" s="5">
        <f t="shared" si="53"/>
        <v>0.50089011166855479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-0.8534436732514683</v>
      </c>
      <c r="AE32" s="5">
        <f t="shared" si="52"/>
        <v>12.887067395264115</v>
      </c>
      <c r="AF32" s="5">
        <f t="shared" si="52"/>
        <v>-0.51285414480587621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0</v>
      </c>
      <c r="D33" s="5">
        <f t="shared" si="53"/>
        <v>0</v>
      </c>
      <c r="E33" s="5">
        <f t="shared" si="53"/>
        <v>0</v>
      </c>
      <c r="F33" s="5">
        <f t="shared" si="53"/>
        <v>0</v>
      </c>
      <c r="G33" s="5">
        <f t="shared" si="53"/>
        <v>0</v>
      </c>
      <c r="H33" s="5">
        <f t="shared" si="53"/>
        <v>0</v>
      </c>
      <c r="I33" s="5">
        <f t="shared" si="53"/>
        <v>0</v>
      </c>
      <c r="J33" s="5">
        <f t="shared" si="53"/>
        <v>0</v>
      </c>
      <c r="K33" s="5">
        <f t="shared" si="53"/>
        <v>0</v>
      </c>
      <c r="L33" s="5">
        <f t="shared" si="53"/>
        <v>0</v>
      </c>
      <c r="M33" s="5">
        <f t="shared" si="53"/>
        <v>0</v>
      </c>
      <c r="N33" s="5">
        <f t="shared" si="53"/>
        <v>0</v>
      </c>
      <c r="O33" s="5">
        <f t="shared" si="53"/>
        <v>0</v>
      </c>
      <c r="P33" s="5">
        <f t="shared" si="53"/>
        <v>0</v>
      </c>
      <c r="Q33" s="5">
        <f t="shared" si="53"/>
        <v>0</v>
      </c>
      <c r="S33" s="5">
        <f t="shared" si="41"/>
        <v>0</v>
      </c>
      <c r="T33" s="5">
        <f t="shared" si="42"/>
        <v>0</v>
      </c>
      <c r="U33" s="5">
        <f t="shared" si="43"/>
        <v>0</v>
      </c>
      <c r="V33" s="5">
        <f t="shared" si="44"/>
        <v>0</v>
      </c>
      <c r="W33" s="5">
        <f t="shared" si="45"/>
        <v>0</v>
      </c>
      <c r="X33" s="5">
        <f t="shared" si="46"/>
        <v>0</v>
      </c>
      <c r="Y33" s="5">
        <f t="shared" si="47"/>
        <v>0</v>
      </c>
      <c r="Z33" s="5">
        <f t="shared" si="48"/>
        <v>0</v>
      </c>
      <c r="AA33" s="5">
        <f t="shared" si="49"/>
        <v>0</v>
      </c>
      <c r="AB33" s="5">
        <f t="shared" si="50"/>
        <v>0</v>
      </c>
      <c r="AC33" s="5">
        <f t="shared" si="51"/>
        <v>0</v>
      </c>
      <c r="AD33" s="5">
        <f t="shared" si="52"/>
        <v>0</v>
      </c>
      <c r="AE33" s="5">
        <f t="shared" si="52"/>
        <v>0</v>
      </c>
      <c r="AF33" s="5">
        <f t="shared" si="52"/>
        <v>0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0</v>
      </c>
      <c r="L34" s="5">
        <f t="shared" si="53"/>
        <v>1.7953858583440556E-3</v>
      </c>
      <c r="M34" s="5">
        <f t="shared" si="53"/>
        <v>1.3985705947779357E-3</v>
      </c>
      <c r="N34" s="5">
        <f t="shared" si="53"/>
        <v>1.0633596641440644E-2</v>
      </c>
      <c r="O34" s="5">
        <f t="shared" si="53"/>
        <v>1.4319794526182373E-3</v>
      </c>
      <c r="P34" s="5">
        <f t="shared" si="53"/>
        <v>3.2417278866217081E-3</v>
      </c>
      <c r="Q34" s="5">
        <f t="shared" si="53"/>
        <v>9.1169013324701953E-2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0</v>
      </c>
      <c r="AB34" s="5">
        <f t="shared" si="50"/>
        <v>6.0555555555555562</v>
      </c>
      <c r="AC34" s="5">
        <f t="shared" si="51"/>
        <v>-0.39370078740157483</v>
      </c>
      <c r="AD34" s="5">
        <f t="shared" si="52"/>
        <v>0.2207792207792208</v>
      </c>
      <c r="AE34" s="5">
        <f t="shared" si="52"/>
        <v>2.0212765957446805</v>
      </c>
      <c r="AF34" s="5">
        <f t="shared" si="52"/>
        <v>1.3802816901408455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7.488409483850364E-3</v>
      </c>
      <c r="N35" s="5">
        <f t="shared" si="53"/>
        <v>0</v>
      </c>
      <c r="O35" s="5">
        <f t="shared" si="53"/>
        <v>0</v>
      </c>
      <c r="P35" s="5">
        <f t="shared" si="53"/>
        <v>0</v>
      </c>
      <c r="Q35" s="5">
        <f t="shared" si="53"/>
        <v>0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-1</v>
      </c>
      <c r="AD35" s="5">
        <f t="shared" si="52"/>
        <v>0</v>
      </c>
      <c r="AE35" s="5">
        <f t="shared" si="52"/>
        <v>0</v>
      </c>
      <c r="AF35" s="5">
        <f t="shared" si="52"/>
        <v>0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0.19382911392405061</v>
      </c>
      <c r="L36" s="5">
        <f t="shared" si="53"/>
        <v>0</v>
      </c>
      <c r="M36" s="5">
        <f t="shared" si="53"/>
        <v>0</v>
      </c>
      <c r="N36" s="5">
        <f t="shared" si="53"/>
        <v>0</v>
      </c>
      <c r="O36" s="5">
        <f t="shared" si="53"/>
        <v>0</v>
      </c>
      <c r="P36" s="5">
        <f t="shared" si="53"/>
        <v>0</v>
      </c>
      <c r="Q36" s="5">
        <f t="shared" si="53"/>
        <v>0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-1</v>
      </c>
      <c r="AB36" s="5">
        <f t="shared" si="50"/>
        <v>0</v>
      </c>
      <c r="AC36" s="5">
        <f t="shared" si="51"/>
        <v>0</v>
      </c>
      <c r="AD36" s="5">
        <f t="shared" si="52"/>
        <v>0</v>
      </c>
      <c r="AE36" s="5">
        <f t="shared" si="52"/>
        <v>0</v>
      </c>
      <c r="AF36" s="5">
        <f t="shared" si="52"/>
        <v>0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0.99978951799621141</v>
      </c>
      <c r="D37" s="5">
        <f t="shared" si="53"/>
        <v>0.99961779319671873</v>
      </c>
      <c r="E37" s="5">
        <f t="shared" si="53"/>
        <v>0.63139617479150778</v>
      </c>
      <c r="F37" s="5">
        <f t="shared" si="53"/>
        <v>0.43269230769230771</v>
      </c>
      <c r="G37" s="5">
        <f t="shared" si="53"/>
        <v>0</v>
      </c>
      <c r="H37" s="5">
        <f t="shared" si="53"/>
        <v>0</v>
      </c>
      <c r="I37" s="5">
        <f t="shared" si="53"/>
        <v>0.72400194202873858</v>
      </c>
      <c r="J37" s="5">
        <f t="shared" si="53"/>
        <v>0</v>
      </c>
      <c r="K37" s="5">
        <f t="shared" si="53"/>
        <v>0</v>
      </c>
      <c r="L37" s="5">
        <f t="shared" si="53"/>
        <v>0</v>
      </c>
      <c r="M37" s="5">
        <f t="shared" si="53"/>
        <v>0</v>
      </c>
      <c r="N37" s="5">
        <f t="shared" si="53"/>
        <v>0</v>
      </c>
      <c r="O37" s="5">
        <f t="shared" si="53"/>
        <v>0</v>
      </c>
      <c r="P37" s="5">
        <f t="shared" si="53"/>
        <v>0</v>
      </c>
      <c r="Q37" s="5">
        <f t="shared" si="53"/>
        <v>0</v>
      </c>
      <c r="S37" s="5">
        <f t="shared" si="41"/>
        <v>-0.74436090225563911</v>
      </c>
      <c r="T37" s="5">
        <f t="shared" si="42"/>
        <v>-0.29411764705882354</v>
      </c>
      <c r="U37" s="5">
        <f t="shared" si="43"/>
        <v>0.875</v>
      </c>
      <c r="V37" s="5">
        <f t="shared" si="44"/>
        <v>-1</v>
      </c>
      <c r="W37" s="5">
        <f t="shared" si="45"/>
        <v>0</v>
      </c>
      <c r="X37" s="5">
        <f t="shared" si="46"/>
        <v>0</v>
      </c>
      <c r="Y37" s="5">
        <f t="shared" si="47"/>
        <v>-1</v>
      </c>
      <c r="Z37" s="5">
        <f t="shared" si="48"/>
        <v>0</v>
      </c>
      <c r="AA37" s="5">
        <f t="shared" si="49"/>
        <v>0</v>
      </c>
      <c r="AB37" s="5">
        <f t="shared" si="50"/>
        <v>0</v>
      </c>
      <c r="AC37" s="5">
        <f t="shared" si="51"/>
        <v>0</v>
      </c>
      <c r="AD37" s="5">
        <f t="shared" si="52"/>
        <v>0</v>
      </c>
      <c r="AE37" s="5">
        <f t="shared" si="52"/>
        <v>0</v>
      </c>
      <c r="AF37" s="5">
        <f t="shared" si="52"/>
        <v>0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2.8938991344610774E-4</v>
      </c>
      <c r="F38" s="5">
        <f t="shared" si="53"/>
        <v>0</v>
      </c>
      <c r="G38" s="5">
        <f t="shared" si="53"/>
        <v>0</v>
      </c>
      <c r="H38" s="5">
        <f t="shared" si="53"/>
        <v>0</v>
      </c>
      <c r="I38" s="5">
        <f t="shared" si="53"/>
        <v>0</v>
      </c>
      <c r="J38" s="5">
        <f t="shared" si="53"/>
        <v>0</v>
      </c>
      <c r="K38" s="5">
        <f t="shared" si="53"/>
        <v>0</v>
      </c>
      <c r="L38" s="5">
        <f t="shared" si="53"/>
        <v>0</v>
      </c>
      <c r="M38" s="5">
        <f t="shared" si="53"/>
        <v>0</v>
      </c>
      <c r="N38" s="5">
        <f t="shared" si="53"/>
        <v>0</v>
      </c>
      <c r="O38" s="5">
        <f t="shared" si="53"/>
        <v>0</v>
      </c>
      <c r="P38" s="5">
        <f t="shared" si="53"/>
        <v>0</v>
      </c>
      <c r="Q38" s="5">
        <f t="shared" si="53"/>
        <v>0</v>
      </c>
      <c r="S38" s="5">
        <f t="shared" si="41"/>
        <v>0</v>
      </c>
      <c r="T38" s="5">
        <f t="shared" si="42"/>
        <v>0</v>
      </c>
      <c r="U38" s="5">
        <f t="shared" si="43"/>
        <v>-1</v>
      </c>
      <c r="V38" s="5">
        <f t="shared" si="44"/>
        <v>0</v>
      </c>
      <c r="W38" s="5">
        <f t="shared" si="45"/>
        <v>0</v>
      </c>
      <c r="X38" s="5">
        <f t="shared" si="46"/>
        <v>0</v>
      </c>
      <c r="Y38" s="5">
        <f t="shared" si="47"/>
        <v>0</v>
      </c>
      <c r="Z38" s="5">
        <f t="shared" si="48"/>
        <v>0</v>
      </c>
      <c r="AA38" s="5">
        <f t="shared" si="49"/>
        <v>0</v>
      </c>
      <c r="AB38" s="5">
        <f t="shared" si="50"/>
        <v>0</v>
      </c>
      <c r="AC38" s="5">
        <f t="shared" si="51"/>
        <v>0</v>
      </c>
      <c r="AD38" s="5">
        <f t="shared" si="52"/>
        <v>0</v>
      </c>
      <c r="AE38" s="5">
        <f t="shared" si="52"/>
        <v>0</v>
      </c>
      <c r="AF38" s="5">
        <f t="shared" si="52"/>
        <v>0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0.36831443529504621</v>
      </c>
      <c r="F39" s="5">
        <f t="shared" si="53"/>
        <v>0.25</v>
      </c>
      <c r="G39" s="5">
        <f t="shared" si="53"/>
        <v>0.85640879246360258</v>
      </c>
      <c r="H39" s="5">
        <f t="shared" si="53"/>
        <v>0.61961707664663246</v>
      </c>
      <c r="I39" s="5">
        <f t="shared" si="53"/>
        <v>0.14905922335885793</v>
      </c>
      <c r="J39" s="5">
        <f t="shared" si="53"/>
        <v>0</v>
      </c>
      <c r="K39" s="5">
        <f t="shared" si="53"/>
        <v>0</v>
      </c>
      <c r="L39" s="5">
        <f t="shared" si="53"/>
        <v>0</v>
      </c>
      <c r="M39" s="5">
        <f t="shared" si="53"/>
        <v>0</v>
      </c>
      <c r="N39" s="5">
        <f t="shared" si="53"/>
        <v>0</v>
      </c>
      <c r="O39" s="5">
        <f t="shared" si="53"/>
        <v>0</v>
      </c>
      <c r="P39" s="5">
        <f t="shared" si="53"/>
        <v>0</v>
      </c>
      <c r="Q39" s="5">
        <f t="shared" si="53"/>
        <v>0</v>
      </c>
      <c r="S39" s="5">
        <f t="shared" si="41"/>
        <v>0</v>
      </c>
      <c r="T39" s="5">
        <f t="shared" si="42"/>
        <v>0</v>
      </c>
      <c r="U39" s="5">
        <f t="shared" si="43"/>
        <v>0.8571428571428571</v>
      </c>
      <c r="V39" s="5">
        <f t="shared" si="44"/>
        <v>-0.76923076923076927</v>
      </c>
      <c r="W39" s="5">
        <f t="shared" si="45"/>
        <v>-0.5</v>
      </c>
      <c r="X39" s="5">
        <f t="shared" si="46"/>
        <v>1.3333333333333333</v>
      </c>
      <c r="Y39" s="5">
        <f t="shared" si="47"/>
        <v>-1</v>
      </c>
      <c r="Z39" s="5">
        <f t="shared" si="48"/>
        <v>0</v>
      </c>
      <c r="AA39" s="5">
        <f t="shared" si="49"/>
        <v>0</v>
      </c>
      <c r="AB39" s="5">
        <f t="shared" si="50"/>
        <v>0</v>
      </c>
      <c r="AC39" s="5">
        <f t="shared" si="51"/>
        <v>0</v>
      </c>
      <c r="AD39" s="5">
        <f t="shared" si="52"/>
        <v>0</v>
      </c>
      <c r="AE39" s="5">
        <f t="shared" si="52"/>
        <v>0</v>
      </c>
      <c r="AF39" s="5">
        <f t="shared" si="52"/>
        <v>0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0.31730769230769229</v>
      </c>
      <c r="G40" s="5">
        <f t="shared" si="53"/>
        <v>0.14273479874393377</v>
      </c>
      <c r="H40" s="5">
        <f t="shared" si="53"/>
        <v>0</v>
      </c>
      <c r="I40" s="5">
        <f t="shared" si="53"/>
        <v>0</v>
      </c>
      <c r="J40" s="5">
        <f t="shared" si="53"/>
        <v>0</v>
      </c>
      <c r="K40" s="5">
        <f t="shared" si="53"/>
        <v>0</v>
      </c>
      <c r="L40" s="5">
        <f t="shared" si="53"/>
        <v>0.99743658796891987</v>
      </c>
      <c r="M40" s="5">
        <f t="shared" si="53"/>
        <v>0.93605118548129551</v>
      </c>
      <c r="N40" s="5">
        <f t="shared" si="53"/>
        <v>0.27619731536209463</v>
      </c>
      <c r="O40" s="5">
        <f t="shared" si="53"/>
        <v>0.99019855766154707</v>
      </c>
      <c r="P40" s="5">
        <f t="shared" si="53"/>
        <v>0.90174825015181326</v>
      </c>
      <c r="Q40" s="5">
        <f t="shared" si="53"/>
        <v>0.40459621297944653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-0.96969696969696972</v>
      </c>
      <c r="W40" s="5">
        <f t="shared" si="45"/>
        <v>-1</v>
      </c>
      <c r="X40" s="5">
        <f t="shared" si="46"/>
        <v>0</v>
      </c>
      <c r="Y40" s="5">
        <f t="shared" si="47"/>
        <v>0</v>
      </c>
      <c r="Z40" s="5">
        <f t="shared" si="48"/>
        <v>0</v>
      </c>
      <c r="AA40" s="5">
        <f t="shared" si="49"/>
        <v>0</v>
      </c>
      <c r="AB40" s="5">
        <f t="shared" si="50"/>
        <v>7.5</v>
      </c>
      <c r="AC40" s="5">
        <f t="shared" si="51"/>
        <v>-0.97647058823529409</v>
      </c>
      <c r="AD40" s="5">
        <f t="shared" si="52"/>
        <v>31.5</v>
      </c>
      <c r="AE40" s="5">
        <f t="shared" si="52"/>
        <v>0.2153846153846154</v>
      </c>
      <c r="AF40" s="5">
        <f t="shared" si="52"/>
        <v>-0.96202531645569622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3.0068857684096583E-5</v>
      </c>
      <c r="D41" s="5">
        <f t="shared" si="53"/>
        <v>5.8801046658630513E-5</v>
      </c>
      <c r="E41" s="5">
        <f t="shared" si="53"/>
        <v>0</v>
      </c>
      <c r="F41" s="5">
        <f t="shared" si="53"/>
        <v>0</v>
      </c>
      <c r="G41" s="5">
        <f t="shared" si="53"/>
        <v>8.5640879246360257E-4</v>
      </c>
      <c r="H41" s="5">
        <f t="shared" si="53"/>
        <v>0.37755333870334801</v>
      </c>
      <c r="I41" s="5">
        <f t="shared" si="53"/>
        <v>0</v>
      </c>
      <c r="J41" s="5">
        <f t="shared" si="53"/>
        <v>0</v>
      </c>
      <c r="K41" s="5">
        <f t="shared" si="53"/>
        <v>0</v>
      </c>
      <c r="L41" s="5">
        <f t="shared" si="53"/>
        <v>0</v>
      </c>
      <c r="M41" s="5">
        <f t="shared" si="53"/>
        <v>0</v>
      </c>
      <c r="N41" s="5">
        <f t="shared" si="53"/>
        <v>5.5515660387781024E-2</v>
      </c>
      <c r="O41" s="5">
        <f t="shared" si="53"/>
        <v>0</v>
      </c>
      <c r="P41" s="5">
        <f t="shared" si="53"/>
        <v>7.9445162291855945E-3</v>
      </c>
      <c r="Q41" s="5">
        <f t="shared" si="53"/>
        <v>2.2927118735501972E-3</v>
      </c>
      <c r="S41" s="5">
        <f t="shared" si="41"/>
        <v>-0.5</v>
      </c>
      <c r="T41" s="5">
        <f t="shared" si="42"/>
        <v>-1</v>
      </c>
      <c r="U41" s="5">
        <f t="shared" si="43"/>
        <v>0</v>
      </c>
      <c r="V41" s="5">
        <f t="shared" si="44"/>
        <v>0</v>
      </c>
      <c r="W41" s="5">
        <f t="shared" si="45"/>
        <v>303.66666666666663</v>
      </c>
      <c r="X41" s="5">
        <f t="shared" si="46"/>
        <v>-1</v>
      </c>
      <c r="Y41" s="5">
        <f t="shared" si="47"/>
        <v>0</v>
      </c>
      <c r="Z41" s="5">
        <f t="shared" si="48"/>
        <v>0</v>
      </c>
      <c r="AA41" s="5">
        <f t="shared" si="49"/>
        <v>0</v>
      </c>
      <c r="AB41" s="5">
        <f t="shared" si="50"/>
        <v>0</v>
      </c>
      <c r="AC41" s="5">
        <f t="shared" si="51"/>
        <v>0</v>
      </c>
      <c r="AD41" s="5">
        <f t="shared" si="52"/>
        <v>-1</v>
      </c>
      <c r="AE41" s="5">
        <f t="shared" si="52"/>
        <v>0</v>
      </c>
      <c r="AF41" s="5">
        <f t="shared" si="52"/>
        <v>-0.97557471264367812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0</v>
      </c>
      <c r="D42" s="5">
        <f t="shared" si="53"/>
        <v>0</v>
      </c>
      <c r="E42" s="5">
        <f t="shared" si="53"/>
        <v>0</v>
      </c>
      <c r="F42" s="5">
        <f t="shared" si="53"/>
        <v>0</v>
      </c>
      <c r="G42" s="5">
        <f t="shared" si="53"/>
        <v>0</v>
      </c>
      <c r="H42" s="5">
        <f t="shared" si="53"/>
        <v>0</v>
      </c>
      <c r="I42" s="5">
        <f t="shared" si="53"/>
        <v>0.12625316218495267</v>
      </c>
      <c r="J42" s="5">
        <f t="shared" si="53"/>
        <v>0.11767888543216556</v>
      </c>
      <c r="K42" s="5">
        <f t="shared" si="53"/>
        <v>0</v>
      </c>
      <c r="L42" s="5">
        <f t="shared" si="53"/>
        <v>0</v>
      </c>
      <c r="M42" s="5">
        <f t="shared" si="53"/>
        <v>0</v>
      </c>
      <c r="N42" s="5">
        <f t="shared" si="53"/>
        <v>0</v>
      </c>
      <c r="O42" s="5">
        <f t="shared" si="53"/>
        <v>0</v>
      </c>
      <c r="P42" s="5">
        <f t="shared" si="53"/>
        <v>0</v>
      </c>
      <c r="Q42" s="5">
        <f t="shared" si="53"/>
        <v>0</v>
      </c>
      <c r="S42" s="5">
        <f t="shared" si="41"/>
        <v>0</v>
      </c>
      <c r="T42" s="5">
        <f t="shared" si="42"/>
        <v>0</v>
      </c>
      <c r="U42" s="5">
        <f t="shared" si="43"/>
        <v>0</v>
      </c>
      <c r="V42" s="5">
        <f t="shared" si="44"/>
        <v>0</v>
      </c>
      <c r="W42" s="5">
        <f t="shared" si="45"/>
        <v>0</v>
      </c>
      <c r="X42" s="5">
        <f t="shared" si="46"/>
        <v>0</v>
      </c>
      <c r="Y42" s="5">
        <f t="shared" si="47"/>
        <v>-0.88261089559790862</v>
      </c>
      <c r="Z42" s="5">
        <f t="shared" si="48"/>
        <v>-1</v>
      </c>
      <c r="AA42" s="5">
        <f t="shared" si="49"/>
        <v>0</v>
      </c>
      <c r="AB42" s="5">
        <f t="shared" si="50"/>
        <v>0</v>
      </c>
      <c r="AC42" s="5">
        <f t="shared" si="51"/>
        <v>0</v>
      </c>
      <c r="AD42" s="5">
        <f t="shared" si="52"/>
        <v>0</v>
      </c>
      <c r="AE42" s="5">
        <f t="shared" si="52"/>
        <v>0</v>
      </c>
      <c r="AF42" s="5">
        <f t="shared" si="52"/>
        <v>0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0</v>
      </c>
      <c r="D43" s="5">
        <f t="shared" si="53"/>
        <v>0</v>
      </c>
      <c r="E43" s="5">
        <f t="shared" si="53"/>
        <v>0</v>
      </c>
      <c r="F43" s="5">
        <f t="shared" si="53"/>
        <v>0</v>
      </c>
      <c r="G43" s="5">
        <f t="shared" si="53"/>
        <v>0</v>
      </c>
      <c r="H43" s="5">
        <f t="shared" si="53"/>
        <v>2.8295846500196215E-3</v>
      </c>
      <c r="I43" s="5">
        <f t="shared" si="53"/>
        <v>6.8567242745074647E-4</v>
      </c>
      <c r="J43" s="5">
        <f t="shared" si="53"/>
        <v>3.1110509941836874E-3</v>
      </c>
      <c r="K43" s="5">
        <f t="shared" si="53"/>
        <v>1.5031645569620252E-2</v>
      </c>
      <c r="L43" s="5">
        <f t="shared" si="53"/>
        <v>7.6802617273606828E-4</v>
      </c>
      <c r="M43" s="5">
        <f t="shared" si="53"/>
        <v>0</v>
      </c>
      <c r="N43" s="5">
        <f t="shared" si="53"/>
        <v>2.2371982544329666E-3</v>
      </c>
      <c r="O43" s="5">
        <f t="shared" si="53"/>
        <v>6.0935295856095209E-6</v>
      </c>
      <c r="P43" s="5">
        <f t="shared" si="53"/>
        <v>4.1092325323373769E-5</v>
      </c>
      <c r="Q43" s="5">
        <f t="shared" si="53"/>
        <v>1.0519501537465609E-3</v>
      </c>
      <c r="S43" s="5">
        <f t="shared" si="41"/>
        <v>0</v>
      </c>
      <c r="T43" s="5">
        <f t="shared" si="42"/>
        <v>0</v>
      </c>
      <c r="U43" s="5">
        <f t="shared" si="43"/>
        <v>0</v>
      </c>
      <c r="V43" s="5">
        <f t="shared" si="44"/>
        <v>0</v>
      </c>
      <c r="W43" s="5">
        <f t="shared" si="45"/>
        <v>0</v>
      </c>
      <c r="X43" s="5">
        <f t="shared" si="46"/>
        <v>1.3503649635036494</v>
      </c>
      <c r="Y43" s="5">
        <f t="shared" si="47"/>
        <v>-0.42857142857142855</v>
      </c>
      <c r="Z43" s="5">
        <f t="shared" si="48"/>
        <v>-0.79347826086956519</v>
      </c>
      <c r="AA43" s="5">
        <f t="shared" si="49"/>
        <v>1.0263157894736843</v>
      </c>
      <c r="AB43" s="5">
        <f t="shared" si="50"/>
        <v>-1</v>
      </c>
      <c r="AC43" s="5">
        <f t="shared" si="51"/>
        <v>0</v>
      </c>
      <c r="AD43" s="5">
        <f t="shared" si="52"/>
        <v>-0.97530864197530853</v>
      </c>
      <c r="AE43" s="5">
        <f t="shared" si="52"/>
        <v>7.9999999999999991</v>
      </c>
      <c r="AF43" s="5">
        <f t="shared" si="52"/>
        <v>1.1666666666666665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</v>
      </c>
      <c r="M44" s="5">
        <f t="shared" si="53"/>
        <v>5.5061834440076202E-2</v>
      </c>
      <c r="N44" s="5">
        <f t="shared" si="53"/>
        <v>0.13809865768104732</v>
      </c>
      <c r="O44" s="5">
        <f t="shared" si="53"/>
        <v>0</v>
      </c>
      <c r="P44" s="5">
        <f t="shared" si="53"/>
        <v>0</v>
      </c>
      <c r="Q44" s="5">
        <f t="shared" si="53"/>
        <v>0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-0.8</v>
      </c>
      <c r="AD44" s="5">
        <f t="shared" si="52"/>
        <v>-1</v>
      </c>
      <c r="AE44" s="5">
        <f t="shared" si="52"/>
        <v>0</v>
      </c>
      <c r="AF44" s="5">
        <f t="shared" si="52"/>
        <v>0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1.0000000000000002</v>
      </c>
      <c r="D49" s="13">
        <f t="shared" ref="D49:Q49" si="57">SUM(D29:D48)</f>
        <v>0.99999999999999989</v>
      </c>
      <c r="E49" s="13">
        <f t="shared" si="57"/>
        <v>1</v>
      </c>
      <c r="F49" s="13">
        <f t="shared" si="57"/>
        <v>1</v>
      </c>
      <c r="G49" s="13">
        <f t="shared" si="57"/>
        <v>1</v>
      </c>
      <c r="H49" s="13">
        <f t="shared" si="57"/>
        <v>1.0000000000000002</v>
      </c>
      <c r="I49" s="13">
        <f t="shared" si="57"/>
        <v>0.99999999999999989</v>
      </c>
      <c r="J49" s="13">
        <f t="shared" si="57"/>
        <v>1</v>
      </c>
      <c r="K49" s="13">
        <f t="shared" si="57"/>
        <v>1</v>
      </c>
      <c r="L49" s="13">
        <f t="shared" si="57"/>
        <v>1</v>
      </c>
      <c r="M49" s="13">
        <f t="shared" si="57"/>
        <v>1</v>
      </c>
      <c r="N49" s="13">
        <f t="shared" si="57"/>
        <v>0.99999999999999978</v>
      </c>
      <c r="O49" s="13">
        <f t="shared" si="57"/>
        <v>1</v>
      </c>
      <c r="P49" s="13">
        <f t="shared" si="57"/>
        <v>0.99999999999999989</v>
      </c>
      <c r="Q49" s="13">
        <f t="shared" si="57"/>
        <v>1</v>
      </c>
      <c r="S49" s="6">
        <f t="shared" si="41"/>
        <v>-0.74431698589770567</v>
      </c>
      <c r="T49" s="7">
        <f t="shared" si="42"/>
        <v>0.11754329227060212</v>
      </c>
      <c r="U49" s="7">
        <f t="shared" si="43"/>
        <v>1.7360500907632004</v>
      </c>
      <c r="V49" s="7">
        <f t="shared" si="44"/>
        <v>-0.93263461538461534</v>
      </c>
      <c r="W49" s="7">
        <f t="shared" si="45"/>
        <v>-0.30892092492149598</v>
      </c>
      <c r="X49" s="7">
        <f t="shared" si="46"/>
        <v>8.699320486605945</v>
      </c>
      <c r="Y49" s="7">
        <f t="shared" si="47"/>
        <v>-0.87405773276662435</v>
      </c>
      <c r="Z49" s="7">
        <f t="shared" si="48"/>
        <v>-0.95725686460165027</v>
      </c>
      <c r="AA49" s="7">
        <f t="shared" si="49"/>
        <v>38.658623417721515</v>
      </c>
      <c r="AB49" s="7">
        <f t="shared" si="50"/>
        <v>8.0574224243693706</v>
      </c>
      <c r="AC49" s="7">
        <f t="shared" si="51"/>
        <v>-0.92025724889050398</v>
      </c>
      <c r="AD49" s="7">
        <f t="shared" si="55"/>
        <v>8.065265425620062</v>
      </c>
      <c r="AE49" s="7">
        <f t="shared" si="55"/>
        <v>0.33459875631061164</v>
      </c>
      <c r="AF49" s="7">
        <f t="shared" si="55"/>
        <v>-0.91536350727562454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INPUT!B149</f>
        <v>CF_DISP_FIX_ASSET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2.4E-2</v>
      </c>
      <c r="D63">
        <v>1.0999999999999999E-2</v>
      </c>
      <c r="E63" t="s">
        <v>73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0</v>
      </c>
      <c r="J65">
        <v>5.2</v>
      </c>
      <c r="K65">
        <v>0.2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3.746</v>
      </c>
      <c r="O67">
        <v>0.54900000000000004</v>
      </c>
      <c r="P67">
        <v>7.6239999999999997</v>
      </c>
      <c r="Q67">
        <v>3.714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0</v>
      </c>
      <c r="D69">
        <v>0</v>
      </c>
      <c r="E69">
        <v>0</v>
      </c>
      <c r="F69">
        <v>0</v>
      </c>
      <c r="G69" t="s">
        <v>73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0</v>
      </c>
      <c r="L71">
        <v>1.7999999999999999E-2</v>
      </c>
      <c r="M71">
        <v>0.127</v>
      </c>
      <c r="N71">
        <v>7.6999999999999999E-2</v>
      </c>
      <c r="O71">
        <v>9.4E-2</v>
      </c>
      <c r="P71">
        <v>0.28399999999999997</v>
      </c>
      <c r="Q71">
        <v>0.67600000000000005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0.68</v>
      </c>
      <c r="N73">
        <v>0</v>
      </c>
      <c r="O73">
        <v>0</v>
      </c>
      <c r="P73">
        <v>0</v>
      </c>
      <c r="Q73">
        <v>0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>
        <v>4.9000000000000002E-2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133</v>
      </c>
      <c r="D77">
        <v>34</v>
      </c>
      <c r="E77">
        <v>24</v>
      </c>
      <c r="F77">
        <v>45</v>
      </c>
      <c r="G77">
        <v>0</v>
      </c>
      <c r="H77">
        <v>0</v>
      </c>
      <c r="I77">
        <v>34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1.0999999999999999E-2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14</v>
      </c>
      <c r="F81">
        <v>26</v>
      </c>
      <c r="G81">
        <v>6</v>
      </c>
      <c r="H81">
        <v>3</v>
      </c>
      <c r="I81">
        <v>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33</v>
      </c>
      <c r="G83">
        <v>1</v>
      </c>
      <c r="H83">
        <v>0</v>
      </c>
      <c r="I83">
        <v>0</v>
      </c>
      <c r="J83">
        <v>0</v>
      </c>
      <c r="K83">
        <v>0</v>
      </c>
      <c r="L83">
        <v>10</v>
      </c>
      <c r="M83">
        <v>85</v>
      </c>
      <c r="N83">
        <v>2</v>
      </c>
      <c r="O83">
        <v>65</v>
      </c>
      <c r="P83">
        <v>79</v>
      </c>
      <c r="Q83">
        <v>3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4.0000000000000001E-3</v>
      </c>
      <c r="D85">
        <v>2E-3</v>
      </c>
      <c r="E85">
        <v>0</v>
      </c>
      <c r="F85">
        <v>0</v>
      </c>
      <c r="G85">
        <v>6.0000000000000001E-3</v>
      </c>
      <c r="H85">
        <v>1.8279999999999998</v>
      </c>
      <c r="I85">
        <v>0</v>
      </c>
      <c r="J85">
        <v>0</v>
      </c>
      <c r="K85">
        <v>0</v>
      </c>
      <c r="L85">
        <v>0</v>
      </c>
      <c r="M85">
        <v>0</v>
      </c>
      <c r="N85">
        <v>0.40200000000000002</v>
      </c>
      <c r="O85">
        <v>0</v>
      </c>
      <c r="P85">
        <v>0.69599999999999995</v>
      </c>
      <c r="Q85">
        <v>1.7000000000000001E-2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5.9290000000000003</v>
      </c>
      <c r="J87">
        <v>0.69599999999999995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0</v>
      </c>
      <c r="D89">
        <v>0</v>
      </c>
      <c r="E89">
        <v>0</v>
      </c>
      <c r="F89">
        <v>0</v>
      </c>
      <c r="G89">
        <v>0</v>
      </c>
      <c r="H89">
        <v>1.37E-2</v>
      </c>
      <c r="I89">
        <v>3.2199999999999999E-2</v>
      </c>
      <c r="J89">
        <v>1.84E-2</v>
      </c>
      <c r="K89">
        <v>3.8E-3</v>
      </c>
      <c r="L89">
        <v>7.7000000000000002E-3</v>
      </c>
      <c r="M89">
        <v>0</v>
      </c>
      <c r="N89">
        <v>1.6199999999999999E-2</v>
      </c>
      <c r="O89">
        <v>4.0000000000000002E-4</v>
      </c>
      <c r="P89">
        <v>3.5999999999999999E-3</v>
      </c>
      <c r="Q89">
        <v>7.7999999999999996E-3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0</v>
      </c>
      <c r="M91">
        <v>5</v>
      </c>
      <c r="N91">
        <v>1</v>
      </c>
      <c r="O91">
        <v>0</v>
      </c>
      <c r="P91">
        <v>0</v>
      </c>
      <c r="Q91">
        <v>0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9.1796875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CF_CAP_EXPEND_PRPTY_ADD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-35.179000000000002</v>
      </c>
      <c r="J5" s="2">
        <f t="shared" si="3"/>
        <v>-46.149000000000001</v>
      </c>
      <c r="K5" s="2">
        <f t="shared" si="3"/>
        <v>-49.271000000000001</v>
      </c>
      <c r="L5" s="2">
        <f t="shared" si="3"/>
        <v>-88.784000000000006</v>
      </c>
      <c r="M5" s="2">
        <f t="shared" si="3"/>
        <v>-76.924999999999997</v>
      </c>
      <c r="N5" s="2">
        <f t="shared" si="3"/>
        <v>-33.113</v>
      </c>
      <c r="O5" s="2">
        <f t="shared" si="3"/>
        <v>-20.905000000000001</v>
      </c>
      <c r="P5" s="2">
        <f t="shared" si="3"/>
        <v>-36.040999999999997</v>
      </c>
      <c r="Q5" s="2">
        <f t="shared" si="3"/>
        <v>-66.635000000000005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-35.179000000000002</v>
      </c>
      <c r="Y5" s="2">
        <f t="shared" ref="Y5:Y25" si="10">J5-I5</f>
        <v>-10.969999999999999</v>
      </c>
      <c r="Z5" s="2">
        <f t="shared" ref="Z5:Z25" si="11">K5-J5</f>
        <v>-3.1219999999999999</v>
      </c>
      <c r="AA5" s="2">
        <f t="shared" ref="AA5:AA25" si="12">L5-K5</f>
        <v>-39.513000000000005</v>
      </c>
      <c r="AB5" s="2">
        <f t="shared" ref="AB5:AB25" si="13">M5-L5</f>
        <v>11.859000000000009</v>
      </c>
      <c r="AC5" s="2">
        <f t="shared" ref="AC5:AC25" si="14">N5-M5</f>
        <v>43.811999999999998</v>
      </c>
      <c r="AD5" s="2">
        <f t="shared" ref="AD5:AF20" si="15">O5-N5</f>
        <v>12.207999999999998</v>
      </c>
      <c r="AE5" s="2">
        <f t="shared" si="15"/>
        <v>-15.135999999999996</v>
      </c>
      <c r="AF5" s="2">
        <f t="shared" si="15"/>
        <v>-30.594000000000008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-8.1850000000000005</v>
      </c>
      <c r="D6" s="2">
        <f t="shared" ref="D6:Q6" si="16">IF(D63="#N/A N/A",0,D63)</f>
        <v>-12.172000000000001</v>
      </c>
      <c r="E6" s="2">
        <f t="shared" si="16"/>
        <v>-8.7029999999999994</v>
      </c>
      <c r="F6" s="2">
        <f t="shared" si="16"/>
        <v>-8.7929999999999993</v>
      </c>
      <c r="G6" s="2">
        <f t="shared" si="16"/>
        <v>-9.5210000000000008</v>
      </c>
      <c r="H6" s="2">
        <f t="shared" si="16"/>
        <v>-7.8979999999999997</v>
      </c>
      <c r="I6" s="2">
        <f t="shared" si="16"/>
        <v>-13.589</v>
      </c>
      <c r="J6" s="2">
        <f t="shared" si="16"/>
        <v>-12.369</v>
      </c>
      <c r="K6" s="2">
        <f t="shared" si="16"/>
        <v>-22.503</v>
      </c>
      <c r="L6" s="2">
        <f t="shared" si="16"/>
        <v>-14.388</v>
      </c>
      <c r="M6" s="2">
        <f t="shared" si="16"/>
        <v>-18.283999999999999</v>
      </c>
      <c r="N6" s="2">
        <f t="shared" si="16"/>
        <v>-15.439</v>
      </c>
      <c r="O6" s="2">
        <f t="shared" si="16"/>
        <v>-15.279</v>
      </c>
      <c r="P6" s="2">
        <f t="shared" si="16"/>
        <v>-17.443999999999999</v>
      </c>
      <c r="Q6" s="2">
        <f t="shared" si="16"/>
        <v>-20.835000000000001</v>
      </c>
      <c r="S6" s="2">
        <f t="shared" si="4"/>
        <v>-3.9870000000000001</v>
      </c>
      <c r="T6" s="2">
        <f t="shared" si="5"/>
        <v>3.4690000000000012</v>
      </c>
      <c r="U6" s="2">
        <f t="shared" si="6"/>
        <v>-8.9999999999999858E-2</v>
      </c>
      <c r="V6" s="2">
        <f t="shared" si="7"/>
        <v>-0.72800000000000153</v>
      </c>
      <c r="W6" s="2">
        <f t="shared" si="8"/>
        <v>1.6230000000000011</v>
      </c>
      <c r="X6" s="2">
        <f t="shared" si="9"/>
        <v>-5.6910000000000007</v>
      </c>
      <c r="Y6" s="2">
        <f t="shared" si="10"/>
        <v>1.2200000000000006</v>
      </c>
      <c r="Z6" s="2">
        <f t="shared" si="11"/>
        <v>-10.134</v>
      </c>
      <c r="AA6" s="2">
        <f t="shared" si="12"/>
        <v>8.1150000000000002</v>
      </c>
      <c r="AB6" s="2">
        <f t="shared" si="13"/>
        <v>-3.895999999999999</v>
      </c>
      <c r="AC6" s="2">
        <f t="shared" si="14"/>
        <v>2.8449999999999989</v>
      </c>
      <c r="AD6" s="2">
        <f t="shared" si="15"/>
        <v>0.16000000000000014</v>
      </c>
      <c r="AE6" s="2">
        <f t="shared" si="15"/>
        <v>-2.1649999999999991</v>
      </c>
      <c r="AF6" s="2">
        <f t="shared" si="15"/>
        <v>-3.3910000000000018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-41.1</v>
      </c>
      <c r="J7" s="2">
        <f t="shared" si="17"/>
        <v>-15.6</v>
      </c>
      <c r="K7" s="2">
        <f t="shared" si="17"/>
        <v>-41.5</v>
      </c>
      <c r="L7" s="2">
        <f t="shared" si="17"/>
        <v>-45.7</v>
      </c>
      <c r="M7" s="2">
        <f t="shared" si="17"/>
        <v>-41.4</v>
      </c>
      <c r="N7" s="2">
        <f t="shared" si="17"/>
        <v>-47.1</v>
      </c>
      <c r="O7" s="2">
        <f t="shared" si="17"/>
        <v>-55</v>
      </c>
      <c r="P7" s="2">
        <f t="shared" si="17"/>
        <v>-90.1</v>
      </c>
      <c r="Q7" s="2">
        <f t="shared" si="17"/>
        <v>-63.5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-41.1</v>
      </c>
      <c r="Y7" s="2">
        <f t="shared" si="10"/>
        <v>25.5</v>
      </c>
      <c r="Z7" s="2">
        <f t="shared" si="11"/>
        <v>-25.9</v>
      </c>
      <c r="AA7" s="2">
        <f t="shared" si="12"/>
        <v>-4.2000000000000028</v>
      </c>
      <c r="AB7" s="2">
        <f t="shared" si="13"/>
        <v>4.3000000000000043</v>
      </c>
      <c r="AC7" s="2">
        <f t="shared" si="14"/>
        <v>-5.7000000000000028</v>
      </c>
      <c r="AD7" s="2">
        <f t="shared" si="15"/>
        <v>-7.8999999999999986</v>
      </c>
      <c r="AE7" s="2">
        <f t="shared" si="15"/>
        <v>-35.099999999999994</v>
      </c>
      <c r="AF7" s="2">
        <f t="shared" si="15"/>
        <v>26.599999999999994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-72.828000000000003</v>
      </c>
      <c r="O8" s="2">
        <f t="shared" si="18"/>
        <v>-79.775000000000006</v>
      </c>
      <c r="P8" s="2">
        <f t="shared" si="18"/>
        <v>-70.183000000000007</v>
      </c>
      <c r="Q8" s="2">
        <f t="shared" si="18"/>
        <v>-139.41999999999999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-72.828000000000003</v>
      </c>
      <c r="AD8" s="2">
        <f t="shared" si="15"/>
        <v>-6.9470000000000027</v>
      </c>
      <c r="AE8" s="2">
        <f t="shared" si="15"/>
        <v>9.5919999999999987</v>
      </c>
      <c r="AF8" s="2">
        <f t="shared" si="15"/>
        <v>-69.236999999999981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-13.004</v>
      </c>
      <c r="D9" s="2">
        <f t="shared" ref="D9:Q9" si="19">IF(D69="#N/A N/A",0,D69)</f>
        <v>-8.1839999999999993</v>
      </c>
      <c r="E9" s="2">
        <f t="shared" si="19"/>
        <v>-6.9489999999999998</v>
      </c>
      <c r="F9" s="2">
        <f t="shared" si="19"/>
        <v>-8.3109999999999999</v>
      </c>
      <c r="G9" s="2">
        <f t="shared" si="19"/>
        <v>-9.7889999999999997</v>
      </c>
      <c r="H9" s="2">
        <f t="shared" si="19"/>
        <v>-6.0979999999999999</v>
      </c>
      <c r="I9" s="2">
        <f t="shared" si="19"/>
        <v>-8.1</v>
      </c>
      <c r="J9" s="2">
        <f t="shared" si="19"/>
        <v>-5.3319999999999999</v>
      </c>
      <c r="K9" s="2">
        <f t="shared" si="19"/>
        <v>-6.8780000000000001</v>
      </c>
      <c r="L9" s="2">
        <f t="shared" si="19"/>
        <v>-8.7279999999999998</v>
      </c>
      <c r="M9" s="2">
        <f t="shared" si="19"/>
        <v>-14.226000000000001</v>
      </c>
      <c r="N9" s="2">
        <f t="shared" si="19"/>
        <v>-9.0519999999999996</v>
      </c>
      <c r="O9" s="2">
        <f t="shared" si="19"/>
        <v>-16.62</v>
      </c>
      <c r="P9" s="2">
        <f t="shared" si="19"/>
        <v>-22.202000000000002</v>
      </c>
      <c r="Q9" s="2">
        <f t="shared" si="19"/>
        <v>-32.093000000000004</v>
      </c>
      <c r="S9" s="2">
        <f t="shared" si="4"/>
        <v>4.82</v>
      </c>
      <c r="T9" s="2">
        <f t="shared" si="5"/>
        <v>1.2349999999999994</v>
      </c>
      <c r="U9" s="2">
        <f t="shared" si="6"/>
        <v>-1.3620000000000001</v>
      </c>
      <c r="V9" s="2">
        <f t="shared" si="7"/>
        <v>-1.4779999999999998</v>
      </c>
      <c r="W9" s="2">
        <f t="shared" si="8"/>
        <v>3.6909999999999998</v>
      </c>
      <c r="X9" s="2">
        <f t="shared" si="9"/>
        <v>-2.0019999999999998</v>
      </c>
      <c r="Y9" s="2">
        <f t="shared" si="10"/>
        <v>2.7679999999999998</v>
      </c>
      <c r="Z9" s="2">
        <f t="shared" si="11"/>
        <v>-1.5460000000000003</v>
      </c>
      <c r="AA9" s="2">
        <f t="shared" si="12"/>
        <v>-1.8499999999999996</v>
      </c>
      <c r="AB9" s="2">
        <f t="shared" si="13"/>
        <v>-5.4980000000000011</v>
      </c>
      <c r="AC9" s="2">
        <f t="shared" si="14"/>
        <v>5.1740000000000013</v>
      </c>
      <c r="AD9" s="2">
        <f t="shared" si="15"/>
        <v>-7.5680000000000014</v>
      </c>
      <c r="AE9" s="2">
        <f t="shared" si="15"/>
        <v>-5.5820000000000007</v>
      </c>
      <c r="AF9" s="2">
        <f t="shared" si="15"/>
        <v>-9.8910000000000018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-1.5310000000000001</v>
      </c>
      <c r="L10" s="2">
        <f t="shared" si="20"/>
        <v>-6.6379999999999999</v>
      </c>
      <c r="M10" s="2">
        <f t="shared" si="20"/>
        <v>-28.163</v>
      </c>
      <c r="N10" s="2">
        <f t="shared" si="20"/>
        <v>-33.523000000000003</v>
      </c>
      <c r="O10" s="2">
        <f t="shared" si="20"/>
        <v>-23.904</v>
      </c>
      <c r="P10" s="2">
        <f t="shared" si="20"/>
        <v>-31.242999999999999</v>
      </c>
      <c r="Q10" s="2">
        <f t="shared" si="20"/>
        <v>-37.259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-1.5310000000000001</v>
      </c>
      <c r="AA10" s="2">
        <f t="shared" si="12"/>
        <v>-5.1069999999999993</v>
      </c>
      <c r="AB10" s="2">
        <f t="shared" si="13"/>
        <v>-21.524999999999999</v>
      </c>
      <c r="AC10" s="2">
        <f t="shared" si="14"/>
        <v>-5.360000000000003</v>
      </c>
      <c r="AD10" s="2">
        <f t="shared" si="15"/>
        <v>9.6190000000000033</v>
      </c>
      <c r="AE10" s="2">
        <f t="shared" si="15"/>
        <v>-7.3389999999999986</v>
      </c>
      <c r="AF10" s="2">
        <f t="shared" si="15"/>
        <v>-6.0160000000000018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-2.1640000000000001</v>
      </c>
      <c r="N11" s="2">
        <f t="shared" si="21"/>
        <v>-3.3359999999999999</v>
      </c>
      <c r="O11" s="2">
        <f t="shared" si="21"/>
        <v>-5.4359999999999999</v>
      </c>
      <c r="P11" s="2">
        <f t="shared" si="21"/>
        <v>-19.61</v>
      </c>
      <c r="Q11" s="2">
        <f t="shared" si="21"/>
        <v>-21.446000000000002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-2.1640000000000001</v>
      </c>
      <c r="AC11" s="2">
        <f t="shared" si="14"/>
        <v>-1.1719999999999997</v>
      </c>
      <c r="AD11" s="2">
        <f t="shared" si="15"/>
        <v>-2.1</v>
      </c>
      <c r="AE11" s="2">
        <f t="shared" si="15"/>
        <v>-14.173999999999999</v>
      </c>
      <c r="AF11" s="2">
        <f t="shared" si="15"/>
        <v>-1.8360000000000021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-1.5580000000000001</v>
      </c>
      <c r="L12" s="2">
        <f t="shared" si="22"/>
        <v>-5.2169999999999996</v>
      </c>
      <c r="M12" s="2">
        <f t="shared" si="22"/>
        <v>-18.847999999999999</v>
      </c>
      <c r="N12" s="2">
        <f t="shared" si="22"/>
        <v>-57.56</v>
      </c>
      <c r="O12" s="2">
        <f t="shared" si="22"/>
        <v>-67.715000000000003</v>
      </c>
      <c r="P12" s="2">
        <f t="shared" si="22"/>
        <v>-54.548999999999999</v>
      </c>
      <c r="Q12" s="2">
        <f t="shared" si="22"/>
        <v>-36.314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-1.5580000000000001</v>
      </c>
      <c r="AA12" s="2">
        <f t="shared" si="12"/>
        <v>-3.6589999999999998</v>
      </c>
      <c r="AB12" s="2">
        <f t="shared" si="13"/>
        <v>-13.631</v>
      </c>
      <c r="AC12" s="2">
        <f t="shared" si="14"/>
        <v>-38.712000000000003</v>
      </c>
      <c r="AD12" s="2">
        <f t="shared" si="15"/>
        <v>-10.155000000000001</v>
      </c>
      <c r="AE12" s="2">
        <f t="shared" si="15"/>
        <v>13.166000000000004</v>
      </c>
      <c r="AF12" s="2">
        <f t="shared" si="15"/>
        <v>18.234999999999999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-264</v>
      </c>
      <c r="D13" s="2">
        <f t="shared" ref="D13:Q13" si="23">IF(D77="#N/A N/A",0,D77)</f>
        <v>-224</v>
      </c>
      <c r="E13" s="2">
        <f t="shared" si="23"/>
        <v>-264</v>
      </c>
      <c r="F13" s="2">
        <f t="shared" si="23"/>
        <v>-262</v>
      </c>
      <c r="G13" s="2">
        <f t="shared" si="23"/>
        <v>-334</v>
      </c>
      <c r="H13" s="2">
        <f t="shared" si="23"/>
        <v>-474</v>
      </c>
      <c r="I13" s="2">
        <f t="shared" si="23"/>
        <v>-490</v>
      </c>
      <c r="J13" s="2">
        <f t="shared" si="23"/>
        <v>-385</v>
      </c>
      <c r="K13" s="2">
        <f t="shared" si="23"/>
        <v>-370</v>
      </c>
      <c r="L13" s="2">
        <f t="shared" si="23"/>
        <v>-458</v>
      </c>
      <c r="M13" s="2">
        <f t="shared" si="23"/>
        <v>-450</v>
      </c>
      <c r="N13" s="2">
        <f t="shared" si="23"/>
        <v>-436</v>
      </c>
      <c r="O13" s="2">
        <f t="shared" si="23"/>
        <v>-521</v>
      </c>
      <c r="P13" s="2">
        <f t="shared" si="23"/>
        <v>-569</v>
      </c>
      <c r="Q13" s="2">
        <f t="shared" si="23"/>
        <v>-392</v>
      </c>
      <c r="S13" s="2">
        <f t="shared" si="4"/>
        <v>40</v>
      </c>
      <c r="T13" s="2">
        <f t="shared" si="5"/>
        <v>-40</v>
      </c>
      <c r="U13" s="2">
        <f t="shared" si="6"/>
        <v>2</v>
      </c>
      <c r="V13" s="2">
        <f t="shared" si="7"/>
        <v>-72</v>
      </c>
      <c r="W13" s="2">
        <f t="shared" si="8"/>
        <v>-140</v>
      </c>
      <c r="X13" s="2">
        <f t="shared" si="9"/>
        <v>-16</v>
      </c>
      <c r="Y13" s="2">
        <f t="shared" si="10"/>
        <v>105</v>
      </c>
      <c r="Z13" s="2">
        <f t="shared" si="11"/>
        <v>15</v>
      </c>
      <c r="AA13" s="2">
        <f t="shared" si="12"/>
        <v>-88</v>
      </c>
      <c r="AB13" s="2">
        <f t="shared" si="13"/>
        <v>8</v>
      </c>
      <c r="AC13" s="2">
        <f t="shared" si="14"/>
        <v>14</v>
      </c>
      <c r="AD13" s="2">
        <f t="shared" si="15"/>
        <v>-85</v>
      </c>
      <c r="AE13" s="2">
        <f t="shared" si="15"/>
        <v>-48</v>
      </c>
      <c r="AF13" s="2">
        <f t="shared" si="15"/>
        <v>177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-1.155</v>
      </c>
      <c r="F14" s="2">
        <f t="shared" si="24"/>
        <v>-1.37</v>
      </c>
      <c r="G14" s="2">
        <f t="shared" si="24"/>
        <v>-1.681</v>
      </c>
      <c r="H14" s="2">
        <f t="shared" si="24"/>
        <v>-3.6619999999999999</v>
      </c>
      <c r="I14" s="2">
        <f t="shared" si="24"/>
        <v>-9.9290000000000003</v>
      </c>
      <c r="J14" s="2">
        <f t="shared" si="24"/>
        <v>-8.0679999999999996</v>
      </c>
      <c r="K14" s="2">
        <f t="shared" si="24"/>
        <v>-7.2830000000000004</v>
      </c>
      <c r="L14" s="2">
        <f t="shared" si="24"/>
        <v>-10.206</v>
      </c>
      <c r="M14" s="2">
        <f t="shared" si="24"/>
        <v>-13.561</v>
      </c>
      <c r="N14" s="2">
        <f t="shared" si="24"/>
        <v>-14.161</v>
      </c>
      <c r="O14" s="2">
        <f t="shared" si="24"/>
        <v>-10.635</v>
      </c>
      <c r="P14" s="2">
        <f t="shared" si="24"/>
        <v>-12.682</v>
      </c>
      <c r="Q14" s="2">
        <f t="shared" si="24"/>
        <v>-13.791</v>
      </c>
      <c r="S14" s="2">
        <f t="shared" si="4"/>
        <v>0</v>
      </c>
      <c r="T14" s="2">
        <f t="shared" si="5"/>
        <v>-1.155</v>
      </c>
      <c r="U14" s="2">
        <f t="shared" si="6"/>
        <v>-0.21500000000000008</v>
      </c>
      <c r="V14" s="2">
        <f t="shared" si="7"/>
        <v>-0.31099999999999994</v>
      </c>
      <c r="W14" s="2">
        <f t="shared" si="8"/>
        <v>-1.9809999999999999</v>
      </c>
      <c r="X14" s="2">
        <f t="shared" si="9"/>
        <v>-6.2670000000000003</v>
      </c>
      <c r="Y14" s="2">
        <f t="shared" si="10"/>
        <v>1.8610000000000007</v>
      </c>
      <c r="Z14" s="2">
        <f t="shared" si="11"/>
        <v>0.78499999999999925</v>
      </c>
      <c r="AA14" s="2">
        <f t="shared" si="12"/>
        <v>-2.9229999999999992</v>
      </c>
      <c r="AB14" s="2">
        <f t="shared" si="13"/>
        <v>-3.3550000000000004</v>
      </c>
      <c r="AC14" s="2">
        <f t="shared" si="14"/>
        <v>-0.59999999999999964</v>
      </c>
      <c r="AD14" s="2">
        <f t="shared" si="15"/>
        <v>3.5259999999999998</v>
      </c>
      <c r="AE14" s="2">
        <f t="shared" si="15"/>
        <v>-2.0470000000000006</v>
      </c>
      <c r="AF14" s="2">
        <f t="shared" si="15"/>
        <v>-1.109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-74</v>
      </c>
      <c r="F15" s="2">
        <f t="shared" si="25"/>
        <v>-76</v>
      </c>
      <c r="G15" s="2">
        <f t="shared" si="25"/>
        <v>-57</v>
      </c>
      <c r="H15" s="2">
        <f t="shared" si="25"/>
        <v>-43</v>
      </c>
      <c r="I15" s="2">
        <f t="shared" si="25"/>
        <v>-37</v>
      </c>
      <c r="J15" s="2">
        <f t="shared" si="25"/>
        <v>-41</v>
      </c>
      <c r="K15" s="2">
        <f t="shared" si="25"/>
        <v>-66</v>
      </c>
      <c r="L15" s="2">
        <f t="shared" si="25"/>
        <v>-83</v>
      </c>
      <c r="M15" s="2">
        <f t="shared" si="25"/>
        <v>-75</v>
      </c>
      <c r="N15" s="2">
        <f t="shared" si="25"/>
        <v>-78</v>
      </c>
      <c r="O15" s="2">
        <f t="shared" si="25"/>
        <v>-53</v>
      </c>
      <c r="P15" s="2">
        <f t="shared" si="25"/>
        <v>-10</v>
      </c>
      <c r="Q15" s="2">
        <f t="shared" si="25"/>
        <v>-11</v>
      </c>
      <c r="S15" s="2">
        <f t="shared" si="4"/>
        <v>0</v>
      </c>
      <c r="T15" s="2">
        <f t="shared" si="5"/>
        <v>-74</v>
      </c>
      <c r="U15" s="2">
        <f t="shared" si="6"/>
        <v>-2</v>
      </c>
      <c r="V15" s="2">
        <f t="shared" si="7"/>
        <v>19</v>
      </c>
      <c r="W15" s="2">
        <f t="shared" si="8"/>
        <v>14</v>
      </c>
      <c r="X15" s="2">
        <f t="shared" si="9"/>
        <v>6</v>
      </c>
      <c r="Y15" s="2">
        <f t="shared" si="10"/>
        <v>-4</v>
      </c>
      <c r="Z15" s="2">
        <f t="shared" si="11"/>
        <v>-25</v>
      </c>
      <c r="AA15" s="2">
        <f t="shared" si="12"/>
        <v>-17</v>
      </c>
      <c r="AB15" s="2">
        <f t="shared" si="13"/>
        <v>8</v>
      </c>
      <c r="AC15" s="2">
        <f t="shared" si="14"/>
        <v>-3</v>
      </c>
      <c r="AD15" s="2">
        <f t="shared" si="15"/>
        <v>25</v>
      </c>
      <c r="AE15" s="2">
        <f t="shared" si="15"/>
        <v>43</v>
      </c>
      <c r="AF15" s="2">
        <f t="shared" si="15"/>
        <v>-1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-42</v>
      </c>
      <c r="G16" s="2">
        <f t="shared" si="26"/>
        <v>-54</v>
      </c>
      <c r="H16" s="2">
        <f t="shared" si="26"/>
        <v>-73</v>
      </c>
      <c r="I16" s="2">
        <f t="shared" si="26"/>
        <v>-61</v>
      </c>
      <c r="J16" s="2">
        <f t="shared" si="26"/>
        <v>-59</v>
      </c>
      <c r="K16" s="2">
        <f t="shared" si="26"/>
        <v>-58</v>
      </c>
      <c r="L16" s="2">
        <f t="shared" si="26"/>
        <v>-73</v>
      </c>
      <c r="M16" s="2">
        <f t="shared" si="26"/>
        <v>-65</v>
      </c>
      <c r="N16" s="2">
        <f t="shared" si="26"/>
        <v>-39</v>
      </c>
      <c r="O16" s="2">
        <f t="shared" si="26"/>
        <v>-53</v>
      </c>
      <c r="P16" s="2">
        <f t="shared" si="26"/>
        <v>-27</v>
      </c>
      <c r="Q16" s="2">
        <f t="shared" si="26"/>
        <v>-29</v>
      </c>
      <c r="S16" s="2">
        <f t="shared" si="4"/>
        <v>0</v>
      </c>
      <c r="T16" s="2">
        <f t="shared" si="5"/>
        <v>0</v>
      </c>
      <c r="U16" s="2">
        <f t="shared" si="6"/>
        <v>-42</v>
      </c>
      <c r="V16" s="2">
        <f t="shared" si="7"/>
        <v>-12</v>
      </c>
      <c r="W16" s="2">
        <f t="shared" si="8"/>
        <v>-19</v>
      </c>
      <c r="X16" s="2">
        <f t="shared" si="9"/>
        <v>12</v>
      </c>
      <c r="Y16" s="2">
        <f t="shared" si="10"/>
        <v>2</v>
      </c>
      <c r="Z16" s="2">
        <f t="shared" si="11"/>
        <v>1</v>
      </c>
      <c r="AA16" s="2">
        <f t="shared" si="12"/>
        <v>-15</v>
      </c>
      <c r="AB16" s="2">
        <f t="shared" si="13"/>
        <v>8</v>
      </c>
      <c r="AC16" s="2">
        <f t="shared" si="14"/>
        <v>26</v>
      </c>
      <c r="AD16" s="2">
        <f t="shared" si="15"/>
        <v>-14</v>
      </c>
      <c r="AE16" s="2">
        <f t="shared" si="15"/>
        <v>26</v>
      </c>
      <c r="AF16" s="2">
        <f t="shared" si="15"/>
        <v>-2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-2.6859999999999999</v>
      </c>
      <c r="D17" s="2">
        <f t="shared" ref="D17:Q17" si="27">IF(D85="#N/A N/A",0,D85)</f>
        <v>-3.3359999999999999</v>
      </c>
      <c r="E17" s="2">
        <f t="shared" si="27"/>
        <v>-4.53</v>
      </c>
      <c r="F17" s="2">
        <f t="shared" si="27"/>
        <v>-5.6139999999999999</v>
      </c>
      <c r="G17" s="2">
        <f t="shared" si="27"/>
        <v>-5.16</v>
      </c>
      <c r="H17" s="2">
        <f t="shared" si="27"/>
        <v>-2.7210000000000001</v>
      </c>
      <c r="I17" s="2">
        <f t="shared" si="27"/>
        <v>-5.05</v>
      </c>
      <c r="J17" s="2">
        <f t="shared" si="27"/>
        <v>-4.0209999999999999</v>
      </c>
      <c r="K17" s="2">
        <f t="shared" si="27"/>
        <v>-10.257</v>
      </c>
      <c r="L17" s="2">
        <f t="shared" si="27"/>
        <v>-54.46</v>
      </c>
      <c r="M17" s="2">
        <f t="shared" si="27"/>
        <v>-11.718</v>
      </c>
      <c r="N17" s="2">
        <f t="shared" si="27"/>
        <v>-11.087</v>
      </c>
      <c r="O17" s="2">
        <f t="shared" si="27"/>
        <v>-4.0830000000000002</v>
      </c>
      <c r="P17" s="2">
        <f t="shared" si="27"/>
        <v>-5.202</v>
      </c>
      <c r="Q17" s="2">
        <f t="shared" si="27"/>
        <v>-7.6619999999999999</v>
      </c>
      <c r="S17" s="2">
        <f t="shared" si="4"/>
        <v>-0.64999999999999991</v>
      </c>
      <c r="T17" s="2">
        <f t="shared" si="5"/>
        <v>-1.1940000000000004</v>
      </c>
      <c r="U17" s="2">
        <f t="shared" si="6"/>
        <v>-1.0839999999999996</v>
      </c>
      <c r="V17" s="2">
        <f t="shared" si="7"/>
        <v>0.45399999999999974</v>
      </c>
      <c r="W17" s="2">
        <f t="shared" si="8"/>
        <v>2.4390000000000001</v>
      </c>
      <c r="X17" s="2">
        <f t="shared" si="9"/>
        <v>-2.3289999999999997</v>
      </c>
      <c r="Y17" s="2">
        <f t="shared" si="10"/>
        <v>1.0289999999999999</v>
      </c>
      <c r="Z17" s="2">
        <f t="shared" si="11"/>
        <v>-6.2359999999999998</v>
      </c>
      <c r="AA17" s="2">
        <f t="shared" si="12"/>
        <v>-44.203000000000003</v>
      </c>
      <c r="AB17" s="2">
        <f t="shared" si="13"/>
        <v>42.742000000000004</v>
      </c>
      <c r="AC17" s="2">
        <f t="shared" si="14"/>
        <v>0.63100000000000023</v>
      </c>
      <c r="AD17" s="2">
        <f t="shared" si="15"/>
        <v>7.0039999999999996</v>
      </c>
      <c r="AE17" s="2">
        <f t="shared" si="15"/>
        <v>-1.1189999999999998</v>
      </c>
      <c r="AF17" s="2">
        <f t="shared" si="15"/>
        <v>-2.46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-7.85</v>
      </c>
      <c r="D18" s="2">
        <f t="shared" ref="D18:Q18" si="28">IF(D87="#N/A N/A",0,D87)</f>
        <v>-6.8250000000000002</v>
      </c>
      <c r="E18" s="2">
        <f t="shared" si="28"/>
        <v>-6.476</v>
      </c>
      <c r="F18" s="2">
        <f t="shared" si="28"/>
        <v>-13.337</v>
      </c>
      <c r="G18" s="2">
        <f t="shared" si="28"/>
        <v>-11.467000000000001</v>
      </c>
      <c r="H18" s="2">
        <f t="shared" si="28"/>
        <v>-13.417999999999999</v>
      </c>
      <c r="I18" s="2">
        <f t="shared" si="28"/>
        <v>-10.38</v>
      </c>
      <c r="J18" s="2">
        <f t="shared" si="28"/>
        <v>-19.693999999999999</v>
      </c>
      <c r="K18" s="2">
        <f t="shared" si="28"/>
        <v>-13.936</v>
      </c>
      <c r="L18" s="2">
        <f t="shared" si="28"/>
        <v>-18.506</v>
      </c>
      <c r="M18" s="2">
        <f t="shared" si="28"/>
        <v>-18.369</v>
      </c>
      <c r="N18" s="2">
        <f t="shared" si="28"/>
        <v>-43.58</v>
      </c>
      <c r="O18" s="2">
        <f t="shared" si="28"/>
        <v>-36.262</v>
      </c>
      <c r="P18" s="2">
        <f t="shared" si="28"/>
        <v>-105.149</v>
      </c>
      <c r="Q18" s="2">
        <f t="shared" si="28"/>
        <v>-46.390999999999998</v>
      </c>
      <c r="S18" s="2">
        <f t="shared" si="4"/>
        <v>1.0249999999999995</v>
      </c>
      <c r="T18" s="2">
        <f t="shared" si="5"/>
        <v>0.3490000000000002</v>
      </c>
      <c r="U18" s="2">
        <f t="shared" si="6"/>
        <v>-6.8609999999999998</v>
      </c>
      <c r="V18" s="2">
        <f t="shared" si="7"/>
        <v>1.8699999999999992</v>
      </c>
      <c r="W18" s="2">
        <f t="shared" si="8"/>
        <v>-1.9509999999999987</v>
      </c>
      <c r="X18" s="2">
        <f t="shared" si="9"/>
        <v>3.0379999999999985</v>
      </c>
      <c r="Y18" s="2">
        <f t="shared" si="10"/>
        <v>-9.3139999999999983</v>
      </c>
      <c r="Z18" s="2">
        <f t="shared" si="11"/>
        <v>5.7579999999999991</v>
      </c>
      <c r="AA18" s="2">
        <f t="shared" si="12"/>
        <v>-4.57</v>
      </c>
      <c r="AB18" s="2">
        <f t="shared" si="13"/>
        <v>0.13700000000000045</v>
      </c>
      <c r="AC18" s="2">
        <f t="shared" si="14"/>
        <v>-25.210999999999999</v>
      </c>
      <c r="AD18" s="2">
        <f t="shared" si="15"/>
        <v>7.3179999999999978</v>
      </c>
      <c r="AE18" s="2">
        <f t="shared" si="15"/>
        <v>-68.887</v>
      </c>
      <c r="AF18" s="2">
        <f t="shared" si="15"/>
        <v>58.758000000000003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-0.96760000000000002</v>
      </c>
      <c r="D19" s="2">
        <f t="shared" ref="D19:Q19" si="29">IF(D89="#N/A N/A",0,D89)</f>
        <v>-1.5188000000000001</v>
      </c>
      <c r="E19" s="2">
        <f t="shared" si="29"/>
        <v>-1.1893</v>
      </c>
      <c r="F19" s="2">
        <f t="shared" si="29"/>
        <v>-2.327</v>
      </c>
      <c r="G19" s="2">
        <f t="shared" si="29"/>
        <v>-2.5849000000000002</v>
      </c>
      <c r="H19" s="2">
        <f t="shared" si="29"/>
        <v>-4.8761999999999999</v>
      </c>
      <c r="I19" s="2">
        <f t="shared" si="29"/>
        <v>-3.9422000000000001</v>
      </c>
      <c r="J19" s="2">
        <f t="shared" si="29"/>
        <v>-3.8650000000000002</v>
      </c>
      <c r="K19" s="2">
        <f t="shared" si="29"/>
        <v>-4.5717999999999996</v>
      </c>
      <c r="L19" s="2">
        <f t="shared" si="29"/>
        <v>-6.5873999999999997</v>
      </c>
      <c r="M19" s="2">
        <f t="shared" si="29"/>
        <v>-13.489800000000001</v>
      </c>
      <c r="N19" s="2">
        <f t="shared" si="29"/>
        <v>-8.2063000000000006</v>
      </c>
      <c r="O19" s="2">
        <f t="shared" si="29"/>
        <v>-6.8593999999999999</v>
      </c>
      <c r="P19" s="2">
        <f t="shared" si="29"/>
        <v>-5.4450000000000003</v>
      </c>
      <c r="Q19" s="2">
        <f t="shared" si="29"/>
        <v>-8.2225000000000001</v>
      </c>
      <c r="S19" s="2">
        <f t="shared" si="4"/>
        <v>-0.55120000000000013</v>
      </c>
      <c r="T19" s="2">
        <f t="shared" si="5"/>
        <v>0.32950000000000013</v>
      </c>
      <c r="U19" s="2">
        <f t="shared" si="6"/>
        <v>-1.1376999999999999</v>
      </c>
      <c r="V19" s="2">
        <f t="shared" si="7"/>
        <v>-0.25790000000000024</v>
      </c>
      <c r="W19" s="2">
        <f t="shared" si="8"/>
        <v>-2.2912999999999997</v>
      </c>
      <c r="X19" s="2">
        <f t="shared" si="9"/>
        <v>0.93399999999999972</v>
      </c>
      <c r="Y19" s="2">
        <f t="shared" si="10"/>
        <v>7.7199999999999935E-2</v>
      </c>
      <c r="Z19" s="2">
        <f t="shared" si="11"/>
        <v>-0.70679999999999943</v>
      </c>
      <c r="AA19" s="2">
        <f t="shared" si="12"/>
        <v>-2.0156000000000001</v>
      </c>
      <c r="AB19" s="2">
        <f t="shared" si="13"/>
        <v>-6.902400000000001</v>
      </c>
      <c r="AC19" s="2">
        <f t="shared" si="14"/>
        <v>5.2835000000000001</v>
      </c>
      <c r="AD19" s="2">
        <f t="shared" si="15"/>
        <v>1.3469000000000007</v>
      </c>
      <c r="AE19" s="2">
        <f t="shared" si="15"/>
        <v>1.4143999999999997</v>
      </c>
      <c r="AF19" s="2">
        <f t="shared" si="15"/>
        <v>-2.7774999999999999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-10</v>
      </c>
      <c r="M20" s="2">
        <f t="shared" si="30"/>
        <v>-6</v>
      </c>
      <c r="N20" s="2">
        <f t="shared" si="30"/>
        <v>-7</v>
      </c>
      <c r="O20" s="2">
        <f t="shared" si="30"/>
        <v>-16</v>
      </c>
      <c r="P20" s="2">
        <f t="shared" si="30"/>
        <v>-22</v>
      </c>
      <c r="Q20" s="2">
        <f t="shared" si="30"/>
        <v>-20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-10</v>
      </c>
      <c r="AB20" s="2">
        <f t="shared" si="13"/>
        <v>4</v>
      </c>
      <c r="AC20" s="2">
        <f t="shared" si="14"/>
        <v>-1</v>
      </c>
      <c r="AD20" s="2">
        <f t="shared" si="15"/>
        <v>-9</v>
      </c>
      <c r="AE20" s="2">
        <f t="shared" si="15"/>
        <v>-6</v>
      </c>
      <c r="AF20" s="2">
        <f t="shared" si="15"/>
        <v>2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-296.69260000000003</v>
      </c>
      <c r="D25" s="19">
        <f t="shared" ref="D25:Q25" si="36">SUM(D5:D24)</f>
        <v>-256.03579999999999</v>
      </c>
      <c r="E25" s="19">
        <f t="shared" si="36"/>
        <v>-367.00229999999993</v>
      </c>
      <c r="F25" s="19">
        <f t="shared" si="36"/>
        <v>-419.75199999999995</v>
      </c>
      <c r="G25" s="19">
        <f t="shared" si="36"/>
        <v>-485.2029</v>
      </c>
      <c r="H25" s="19">
        <f t="shared" si="36"/>
        <v>-628.67319999999995</v>
      </c>
      <c r="I25" s="19">
        <f t="shared" si="36"/>
        <v>-715.26919999999984</v>
      </c>
      <c r="J25" s="19">
        <f t="shared" si="36"/>
        <v>-600.09799999999996</v>
      </c>
      <c r="K25" s="19">
        <f t="shared" si="36"/>
        <v>-653.28880000000004</v>
      </c>
      <c r="L25" s="19">
        <f t="shared" si="36"/>
        <v>-883.21440000000007</v>
      </c>
      <c r="M25" s="19">
        <f t="shared" si="36"/>
        <v>-853.14779999999996</v>
      </c>
      <c r="N25" s="19">
        <f t="shared" si="36"/>
        <v>-908.98530000000005</v>
      </c>
      <c r="O25" s="19">
        <f t="shared" si="36"/>
        <v>-985.47340000000008</v>
      </c>
      <c r="P25" s="19">
        <f t="shared" si="36"/>
        <v>-1097.8499999999999</v>
      </c>
      <c r="Q25" s="19">
        <f t="shared" si="36"/>
        <v>-945.56850000000009</v>
      </c>
      <c r="S25" s="4">
        <f t="shared" si="4"/>
        <v>40.656800000000032</v>
      </c>
      <c r="T25" s="4">
        <f t="shared" si="5"/>
        <v>-110.96649999999994</v>
      </c>
      <c r="U25" s="4">
        <f t="shared" si="6"/>
        <v>-52.749700000000018</v>
      </c>
      <c r="V25" s="4">
        <f t="shared" si="7"/>
        <v>-65.450900000000047</v>
      </c>
      <c r="W25" s="4">
        <f t="shared" si="8"/>
        <v>-143.47029999999995</v>
      </c>
      <c r="X25" s="4">
        <f t="shared" si="9"/>
        <v>-86.59599999999989</v>
      </c>
      <c r="Y25" s="4">
        <f t="shared" si="10"/>
        <v>115.17119999999989</v>
      </c>
      <c r="Z25" s="4">
        <f t="shared" si="11"/>
        <v>-53.190800000000081</v>
      </c>
      <c r="AA25" s="4">
        <f t="shared" si="12"/>
        <v>-229.92560000000003</v>
      </c>
      <c r="AB25" s="4">
        <f t="shared" si="13"/>
        <v>30.066600000000108</v>
      </c>
      <c r="AC25" s="4">
        <f t="shared" si="14"/>
        <v>-55.837500000000091</v>
      </c>
      <c r="AD25" s="4">
        <f t="shared" si="32"/>
        <v>-76.488100000000031</v>
      </c>
      <c r="AE25" s="4">
        <f t="shared" si="32"/>
        <v>-112.37659999999983</v>
      </c>
      <c r="AF25" s="4">
        <f t="shared" si="32"/>
        <v>152.28149999999982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4.9182881074705871E-2</v>
      </c>
      <c r="J29" s="5">
        <f t="shared" si="40"/>
        <v>7.6902439268252853E-2</v>
      </c>
      <c r="K29" s="5">
        <f t="shared" si="40"/>
        <v>7.5419936787527966E-2</v>
      </c>
      <c r="L29" s="5">
        <f t="shared" si="40"/>
        <v>0.10052372334509038</v>
      </c>
      <c r="M29" s="5">
        <f t="shared" si="40"/>
        <v>9.016608845501331E-2</v>
      </c>
      <c r="N29" s="5">
        <f t="shared" si="40"/>
        <v>3.6428531902551117E-2</v>
      </c>
      <c r="O29" s="5">
        <f t="shared" si="40"/>
        <v>2.1213155017679827E-2</v>
      </c>
      <c r="P29" s="5">
        <f t="shared" si="40"/>
        <v>3.2828710661747959E-2</v>
      </c>
      <c r="Q29" s="5">
        <f t="shared" si="40"/>
        <v>7.0470833154869267E-2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0.3118337644617527</v>
      </c>
      <c r="Z29" s="5">
        <f t="shared" ref="Z29:Z49" si="48">(IF(OR(Z5=0,J5=0),0,Z5/J5))</f>
        <v>6.7650436629179397E-2</v>
      </c>
      <c r="AA29" s="5">
        <f t="shared" ref="AA29:AA49" si="49">(IF(OR(AA5=0,K5=0),0,AA5/K5))</f>
        <v>0.80195246696839939</v>
      </c>
      <c r="AB29" s="5">
        <f t="shared" ref="AB29:AB49" si="50">(IF(OR(AB5=0,L5=0),0,AB5/L5))</f>
        <v>-0.13357136420976762</v>
      </c>
      <c r="AC29" s="5">
        <f t="shared" ref="AC29:AC49" si="51">(IF(OR(AC5=0,M5=0),0,AC5/M5))</f>
        <v>-0.56954176145596358</v>
      </c>
      <c r="AD29" s="5">
        <f t="shared" ref="AD29:AF44" si="52">(IF(OR(AD5=0,N5=0),0,AD5/N5))</f>
        <v>-0.36867695467037109</v>
      </c>
      <c r="AE29" s="5">
        <f t="shared" si="52"/>
        <v>0.72403731164793084</v>
      </c>
      <c r="AF29" s="5">
        <f t="shared" si="52"/>
        <v>0.84886656863017151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2.75874760610814E-2</v>
      </c>
      <c r="D30" s="5">
        <f t="shared" si="53"/>
        <v>4.7540226796408944E-2</v>
      </c>
      <c r="E30" s="5">
        <f t="shared" si="53"/>
        <v>2.3713747842997172E-2</v>
      </c>
      <c r="F30" s="5">
        <f t="shared" si="53"/>
        <v>2.0948083630334104E-2</v>
      </c>
      <c r="G30" s="5">
        <f t="shared" si="53"/>
        <v>1.9622718660585087E-2</v>
      </c>
      <c r="H30" s="5">
        <f t="shared" si="53"/>
        <v>1.2562965941605274E-2</v>
      </c>
      <c r="I30" s="5">
        <f t="shared" si="53"/>
        <v>1.8998441425969417E-2</v>
      </c>
      <c r="J30" s="5">
        <f t="shared" si="53"/>
        <v>2.0611633433205909E-2</v>
      </c>
      <c r="K30" s="5">
        <f t="shared" si="53"/>
        <v>3.4445715279368024E-2</v>
      </c>
      <c r="L30" s="5">
        <f t="shared" si="53"/>
        <v>1.6290495263664179E-2</v>
      </c>
      <c r="M30" s="5">
        <f t="shared" si="53"/>
        <v>2.1431222116496111E-2</v>
      </c>
      <c r="N30" s="5">
        <f t="shared" si="53"/>
        <v>1.6984873132711825E-2</v>
      </c>
      <c r="O30" s="5">
        <f t="shared" si="53"/>
        <v>1.5504223655351833E-2</v>
      </c>
      <c r="P30" s="5">
        <f t="shared" si="53"/>
        <v>1.5889238056200756E-2</v>
      </c>
      <c r="Q30" s="5">
        <f t="shared" si="53"/>
        <v>2.2034363454366341E-2</v>
      </c>
      <c r="S30" s="5">
        <f t="shared" si="41"/>
        <v>0.48711056811240072</v>
      </c>
      <c r="T30" s="5">
        <f t="shared" si="42"/>
        <v>-0.28499835688465341</v>
      </c>
      <c r="U30" s="5">
        <f t="shared" si="43"/>
        <v>1.0341261633919322E-2</v>
      </c>
      <c r="V30" s="5">
        <f t="shared" si="44"/>
        <v>8.279313089957939E-2</v>
      </c>
      <c r="W30" s="5">
        <f t="shared" si="45"/>
        <v>-0.17046528725974172</v>
      </c>
      <c r="X30" s="5">
        <f t="shared" si="46"/>
        <v>0.72056216763737668</v>
      </c>
      <c r="Y30" s="5">
        <f t="shared" si="47"/>
        <v>-8.9778497314004016E-2</v>
      </c>
      <c r="Z30" s="5">
        <f t="shared" si="48"/>
        <v>0.81930633034198408</v>
      </c>
      <c r="AA30" s="5">
        <f t="shared" si="49"/>
        <v>-0.36061858418877485</v>
      </c>
      <c r="AB30" s="5">
        <f t="shared" si="50"/>
        <v>0.270781206561023</v>
      </c>
      <c r="AC30" s="5">
        <f t="shared" si="51"/>
        <v>-0.15560052504922331</v>
      </c>
      <c r="AD30" s="5">
        <f t="shared" si="52"/>
        <v>-1.0363365502947091E-2</v>
      </c>
      <c r="AE30" s="5">
        <f t="shared" si="52"/>
        <v>0.14169775508868376</v>
      </c>
      <c r="AF30" s="5">
        <f t="shared" si="52"/>
        <v>0.19439348773217163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5.7460883259058286E-2</v>
      </c>
      <c r="J31" s="5">
        <f t="shared" si="53"/>
        <v>2.5995754026842285E-2</v>
      </c>
      <c r="K31" s="5">
        <f t="shared" si="53"/>
        <v>6.3524738216849883E-2</v>
      </c>
      <c r="L31" s="5">
        <f t="shared" si="53"/>
        <v>5.1742815787423756E-2</v>
      </c>
      <c r="M31" s="5">
        <f t="shared" si="53"/>
        <v>4.852617565209686E-2</v>
      </c>
      <c r="N31" s="5">
        <f t="shared" si="53"/>
        <v>5.1816019466981479E-2</v>
      </c>
      <c r="O31" s="5">
        <f t="shared" si="53"/>
        <v>5.5810740300042593E-2</v>
      </c>
      <c r="P31" s="5">
        <f t="shared" si="53"/>
        <v>8.206949947624903E-2</v>
      </c>
      <c r="Q31" s="5">
        <f t="shared" si="53"/>
        <v>6.7155367379518244E-2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-0.62043795620437958</v>
      </c>
      <c r="Z31" s="5">
        <f t="shared" si="48"/>
        <v>1.6602564102564101</v>
      </c>
      <c r="AA31" s="5">
        <f t="shared" si="49"/>
        <v>0.1012048192771085</v>
      </c>
      <c r="AB31" s="5">
        <f t="shared" si="50"/>
        <v>-9.4091903719912565E-2</v>
      </c>
      <c r="AC31" s="5">
        <f t="shared" si="51"/>
        <v>0.13768115942028994</v>
      </c>
      <c r="AD31" s="5">
        <f t="shared" si="52"/>
        <v>0.16772823779193202</v>
      </c>
      <c r="AE31" s="5">
        <f t="shared" si="52"/>
        <v>0.63818181818181807</v>
      </c>
      <c r="AF31" s="5">
        <f t="shared" si="52"/>
        <v>-0.29522752497225302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8.0120107552894421E-2</v>
      </c>
      <c r="O32" s="5">
        <f t="shared" si="53"/>
        <v>8.0950941953379971E-2</v>
      </c>
      <c r="P32" s="5">
        <f t="shared" si="53"/>
        <v>6.3927676822881099E-2</v>
      </c>
      <c r="Q32" s="5">
        <f t="shared" si="53"/>
        <v>0.14744569007956587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9.5389136046575521E-2</v>
      </c>
      <c r="AE32" s="5">
        <f t="shared" si="52"/>
        <v>-0.12023816985271073</v>
      </c>
      <c r="AF32" s="5">
        <f t="shared" si="52"/>
        <v>0.98652095236738202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4.3829876444508552E-2</v>
      </c>
      <c r="D33" s="5">
        <f t="shared" si="53"/>
        <v>3.1964279995219419E-2</v>
      </c>
      <c r="E33" s="5">
        <f t="shared" si="53"/>
        <v>1.8934486241639362E-2</v>
      </c>
      <c r="F33" s="5">
        <f t="shared" si="53"/>
        <v>1.979978654062399E-2</v>
      </c>
      <c r="G33" s="5">
        <f t="shared" si="53"/>
        <v>2.0175064905836301E-2</v>
      </c>
      <c r="H33" s="5">
        <f t="shared" si="53"/>
        <v>9.6997931516724437E-3</v>
      </c>
      <c r="I33" s="5">
        <f t="shared" si="53"/>
        <v>1.1324407649595428E-2</v>
      </c>
      <c r="J33" s="5">
        <f t="shared" si="53"/>
        <v>8.8852154148155813E-3</v>
      </c>
      <c r="K33" s="5">
        <f t="shared" si="53"/>
        <v>1.0528268661578155E-2</v>
      </c>
      <c r="L33" s="5">
        <f t="shared" si="53"/>
        <v>9.8820852558563349E-3</v>
      </c>
      <c r="M33" s="5">
        <f t="shared" si="53"/>
        <v>1.6674719198713283E-2</v>
      </c>
      <c r="N33" s="5">
        <f t="shared" si="53"/>
        <v>9.9583568623166936E-3</v>
      </c>
      <c r="O33" s="5">
        <f t="shared" si="53"/>
        <v>1.6864990977940145E-2</v>
      </c>
      <c r="P33" s="5">
        <f t="shared" si="53"/>
        <v>2.022316345584552E-2</v>
      </c>
      <c r="Q33" s="5">
        <f t="shared" si="53"/>
        <v>3.3940428430092588E-2</v>
      </c>
      <c r="S33" s="5">
        <f t="shared" si="41"/>
        <v>-0.37065518302060907</v>
      </c>
      <c r="T33" s="5">
        <f t="shared" si="42"/>
        <v>-0.15090420332355811</v>
      </c>
      <c r="U33" s="5">
        <f t="shared" si="43"/>
        <v>0.19599942437760831</v>
      </c>
      <c r="V33" s="5">
        <f t="shared" si="44"/>
        <v>0.17783660209361085</v>
      </c>
      <c r="W33" s="5">
        <f t="shared" si="45"/>
        <v>-0.37705587904791094</v>
      </c>
      <c r="X33" s="5">
        <f t="shared" si="46"/>
        <v>0.32830436208592978</v>
      </c>
      <c r="Y33" s="5">
        <f t="shared" si="47"/>
        <v>-0.34172839506172836</v>
      </c>
      <c r="Z33" s="5">
        <f t="shared" si="48"/>
        <v>0.28994748687171801</v>
      </c>
      <c r="AA33" s="5">
        <f t="shared" si="49"/>
        <v>0.26897353881942421</v>
      </c>
      <c r="AB33" s="5">
        <f t="shared" si="50"/>
        <v>0.62992667277726866</v>
      </c>
      <c r="AC33" s="5">
        <f t="shared" si="51"/>
        <v>-0.36370026711654724</v>
      </c>
      <c r="AD33" s="5">
        <f t="shared" si="52"/>
        <v>0.8360583296509061</v>
      </c>
      <c r="AE33" s="5">
        <f t="shared" si="52"/>
        <v>0.33586040914560772</v>
      </c>
      <c r="AF33" s="5">
        <f t="shared" si="52"/>
        <v>0.44550040536888574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2.3435270893975221E-3</v>
      </c>
      <c r="L34" s="5">
        <f t="shared" si="53"/>
        <v>7.5157289102170425E-3</v>
      </c>
      <c r="M34" s="5">
        <f t="shared" si="53"/>
        <v>3.3010692871739224E-2</v>
      </c>
      <c r="N34" s="5">
        <f t="shared" si="53"/>
        <v>3.6879584301308284E-2</v>
      </c>
      <c r="O34" s="5">
        <f t="shared" si="53"/>
        <v>2.425636247513124E-2</v>
      </c>
      <c r="P34" s="5">
        <f t="shared" si="53"/>
        <v>2.845835041216924E-2</v>
      </c>
      <c r="Q34" s="5">
        <f t="shared" si="53"/>
        <v>3.9403808396747564E-2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3.3357282821685166</v>
      </c>
      <c r="AB34" s="5">
        <f t="shared" si="50"/>
        <v>3.2426935824043386</v>
      </c>
      <c r="AC34" s="5">
        <f t="shared" si="51"/>
        <v>0.1903206334552428</v>
      </c>
      <c r="AD34" s="5">
        <f t="shared" si="52"/>
        <v>-0.28693732661158017</v>
      </c>
      <c r="AE34" s="5">
        <f t="shared" si="52"/>
        <v>0.30701974564926365</v>
      </c>
      <c r="AF34" s="5">
        <f t="shared" si="52"/>
        <v>0.19255513234964639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2.5364889881917298E-3</v>
      </c>
      <c r="N35" s="5">
        <f t="shared" si="53"/>
        <v>3.6700263469607261E-3</v>
      </c>
      <c r="O35" s="5">
        <f t="shared" si="53"/>
        <v>5.5161306231096647E-3</v>
      </c>
      <c r="P35" s="5">
        <f t="shared" si="53"/>
        <v>1.7862185180124789E-2</v>
      </c>
      <c r="Q35" s="5">
        <f t="shared" si="53"/>
        <v>2.2680535571986588E-2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0.54158964879852112</v>
      </c>
      <c r="AD35" s="5">
        <f t="shared" si="52"/>
        <v>0.62949640287769792</v>
      </c>
      <c r="AE35" s="5">
        <f t="shared" si="52"/>
        <v>2.6074319352465047</v>
      </c>
      <c r="AF35" s="5">
        <f t="shared" si="52"/>
        <v>9.3625701172871098E-2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2.3848564371530632E-3</v>
      </c>
      <c r="L36" s="5">
        <f t="shared" si="53"/>
        <v>5.9068330407656385E-3</v>
      </c>
      <c r="M36" s="5">
        <f t="shared" si="53"/>
        <v>2.2092303350017429E-2</v>
      </c>
      <c r="N36" s="5">
        <f t="shared" si="53"/>
        <v>6.3323356274298387E-2</v>
      </c>
      <c r="O36" s="5">
        <f t="shared" si="53"/>
        <v>6.8713168716679721E-2</v>
      </c>
      <c r="P36" s="5">
        <f t="shared" si="53"/>
        <v>4.9687115726192103E-2</v>
      </c>
      <c r="Q36" s="5">
        <f t="shared" si="53"/>
        <v>3.8404409622359456E-2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2.3485237483953787</v>
      </c>
      <c r="AB36" s="5">
        <f t="shared" si="50"/>
        <v>2.6128042936553575</v>
      </c>
      <c r="AC36" s="5">
        <f t="shared" si="51"/>
        <v>2.0539049235993212</v>
      </c>
      <c r="AD36" s="5">
        <f t="shared" si="52"/>
        <v>0.17642460041695623</v>
      </c>
      <c r="AE36" s="5">
        <f t="shared" si="52"/>
        <v>-0.19443254817987157</v>
      </c>
      <c r="AF36" s="5">
        <f t="shared" si="52"/>
        <v>-0.33428660470402755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0.88980985707092108</v>
      </c>
      <c r="D37" s="5">
        <f t="shared" si="53"/>
        <v>0.87487765382809746</v>
      </c>
      <c r="E37" s="5">
        <f t="shared" si="53"/>
        <v>0.71934154091132407</v>
      </c>
      <c r="F37" s="5">
        <f t="shared" si="53"/>
        <v>0.62417808610798764</v>
      </c>
      <c r="G37" s="5">
        <f t="shared" si="53"/>
        <v>0.68837181311158691</v>
      </c>
      <c r="H37" s="5">
        <f t="shared" si="53"/>
        <v>0.75396883468231191</v>
      </c>
      <c r="I37" s="5">
        <f t="shared" si="53"/>
        <v>0.68505675904959995</v>
      </c>
      <c r="J37" s="5">
        <f t="shared" si="53"/>
        <v>0.64156187822655641</v>
      </c>
      <c r="K37" s="5">
        <f t="shared" si="53"/>
        <v>0.56636513590926396</v>
      </c>
      <c r="L37" s="5">
        <f t="shared" si="53"/>
        <v>0.51856038579081132</v>
      </c>
      <c r="M37" s="5">
        <f t="shared" si="53"/>
        <v>0.52745843100105283</v>
      </c>
      <c r="N37" s="5">
        <f t="shared" si="53"/>
        <v>0.47965572160517883</v>
      </c>
      <c r="O37" s="5">
        <f t="shared" si="53"/>
        <v>0.52867992175131262</v>
      </c>
      <c r="P37" s="5">
        <f t="shared" si="53"/>
        <v>0.51828574031060715</v>
      </c>
      <c r="Q37" s="5">
        <f t="shared" si="53"/>
        <v>0.41456541752395515</v>
      </c>
      <c r="S37" s="5">
        <f t="shared" si="41"/>
        <v>-0.15151515151515152</v>
      </c>
      <c r="T37" s="5">
        <f t="shared" si="42"/>
        <v>0.17857142857142858</v>
      </c>
      <c r="U37" s="5">
        <f t="shared" si="43"/>
        <v>-7.575757575757576E-3</v>
      </c>
      <c r="V37" s="5">
        <f t="shared" si="44"/>
        <v>0.27480916030534353</v>
      </c>
      <c r="W37" s="5">
        <f t="shared" si="45"/>
        <v>0.41916167664670656</v>
      </c>
      <c r="X37" s="5">
        <f t="shared" si="46"/>
        <v>3.3755274261603373E-2</v>
      </c>
      <c r="Y37" s="5">
        <f t="shared" si="47"/>
        <v>-0.21428571428571427</v>
      </c>
      <c r="Z37" s="5">
        <f t="shared" si="48"/>
        <v>-3.896103896103896E-2</v>
      </c>
      <c r="AA37" s="5">
        <f t="shared" si="49"/>
        <v>0.23783783783783785</v>
      </c>
      <c r="AB37" s="5">
        <f t="shared" si="50"/>
        <v>-1.7467248908296942E-2</v>
      </c>
      <c r="AC37" s="5">
        <f t="shared" si="51"/>
        <v>-3.111111111111111E-2</v>
      </c>
      <c r="AD37" s="5">
        <f t="shared" si="52"/>
        <v>0.19495412844036697</v>
      </c>
      <c r="AE37" s="5">
        <f t="shared" si="52"/>
        <v>9.2130518234165071E-2</v>
      </c>
      <c r="AF37" s="5">
        <f t="shared" si="52"/>
        <v>-0.31107205623901579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3.1471192414870429E-3</v>
      </c>
      <c r="F38" s="5">
        <f t="shared" si="53"/>
        <v>3.2638319769768822E-3</v>
      </c>
      <c r="G38" s="5">
        <f t="shared" si="53"/>
        <v>3.4645299935346634E-3</v>
      </c>
      <c r="H38" s="5">
        <f t="shared" si="53"/>
        <v>5.8249659759633463E-3</v>
      </c>
      <c r="I38" s="5">
        <f t="shared" si="53"/>
        <v>1.3881486858374445E-2</v>
      </c>
      <c r="J38" s="5">
        <f t="shared" si="53"/>
        <v>1.3444470736446381E-2</v>
      </c>
      <c r="K38" s="5">
        <f t="shared" si="53"/>
        <v>1.1148208877911269E-2</v>
      </c>
      <c r="L38" s="5">
        <f t="shared" si="53"/>
        <v>1.1555518116552446E-2</v>
      </c>
      <c r="M38" s="5">
        <f t="shared" si="53"/>
        <v>1.5895252850678394E-2</v>
      </c>
      <c r="N38" s="5">
        <f t="shared" si="53"/>
        <v>1.5578909801951691E-2</v>
      </c>
      <c r="O38" s="5">
        <f t="shared" si="53"/>
        <v>1.0791767692562782E-2</v>
      </c>
      <c r="P38" s="5">
        <f t="shared" si="53"/>
        <v>1.1551669171562601E-2</v>
      </c>
      <c r="Q38" s="5">
        <f t="shared" si="53"/>
        <v>1.4584876717022615E-2</v>
      </c>
      <c r="S38" s="5">
        <f t="shared" si="41"/>
        <v>0</v>
      </c>
      <c r="T38" s="5">
        <f t="shared" si="42"/>
        <v>0</v>
      </c>
      <c r="U38" s="5">
        <f t="shared" si="43"/>
        <v>0.1861471861471862</v>
      </c>
      <c r="V38" s="5">
        <f t="shared" si="44"/>
        <v>0.22700729927007293</v>
      </c>
      <c r="W38" s="5">
        <f t="shared" si="45"/>
        <v>1.178465199286139</v>
      </c>
      <c r="X38" s="5">
        <f t="shared" si="46"/>
        <v>1.711359912616057</v>
      </c>
      <c r="Y38" s="5">
        <f t="shared" si="47"/>
        <v>-0.18743075838453022</v>
      </c>
      <c r="Z38" s="5">
        <f t="shared" si="48"/>
        <v>-9.7297967278135764E-2</v>
      </c>
      <c r="AA38" s="5">
        <f t="shared" si="49"/>
        <v>0.40134559934093078</v>
      </c>
      <c r="AB38" s="5">
        <f t="shared" si="50"/>
        <v>0.32872819909856954</v>
      </c>
      <c r="AC38" s="5">
        <f t="shared" si="51"/>
        <v>4.4244524740063393E-2</v>
      </c>
      <c r="AD38" s="5">
        <f t="shared" si="52"/>
        <v>-0.24899371513311205</v>
      </c>
      <c r="AE38" s="5">
        <f t="shared" si="52"/>
        <v>0.19247766807710395</v>
      </c>
      <c r="AF38" s="5">
        <f t="shared" si="52"/>
        <v>8.7446774956631446E-2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0.2016336137402954</v>
      </c>
      <c r="F39" s="5">
        <f t="shared" si="53"/>
        <v>0.18105929215346206</v>
      </c>
      <c r="G39" s="5">
        <f t="shared" si="53"/>
        <v>0.11747662678850436</v>
      </c>
      <c r="H39" s="5">
        <f t="shared" si="53"/>
        <v>6.8398016648395385E-2</v>
      </c>
      <c r="I39" s="5">
        <f t="shared" si="53"/>
        <v>5.1728775683337141E-2</v>
      </c>
      <c r="J39" s="5">
        <f t="shared" si="53"/>
        <v>6.8322174044906009E-2</v>
      </c>
      <c r="K39" s="5">
        <f t="shared" si="53"/>
        <v>0.10102729451354439</v>
      </c>
      <c r="L39" s="5">
        <f t="shared" si="53"/>
        <v>9.3974917075627384E-2</v>
      </c>
      <c r="M39" s="5">
        <f t="shared" si="53"/>
        <v>8.7909738500175472E-2</v>
      </c>
      <c r="N39" s="5">
        <f t="shared" si="53"/>
        <v>8.5809968544045753E-2</v>
      </c>
      <c r="O39" s="5">
        <f t="shared" si="53"/>
        <v>5.3781258834586503E-2</v>
      </c>
      <c r="P39" s="5">
        <f t="shared" si="53"/>
        <v>9.1087124834904592E-3</v>
      </c>
      <c r="Q39" s="5">
        <f t="shared" si="53"/>
        <v>1.1633213246845679E-2</v>
      </c>
      <c r="S39" s="5">
        <f t="shared" si="41"/>
        <v>0</v>
      </c>
      <c r="T39" s="5">
        <f t="shared" si="42"/>
        <v>0</v>
      </c>
      <c r="U39" s="5">
        <f t="shared" si="43"/>
        <v>2.7027027027027029E-2</v>
      </c>
      <c r="V39" s="5">
        <f t="shared" si="44"/>
        <v>-0.25</v>
      </c>
      <c r="W39" s="5">
        <f t="shared" si="45"/>
        <v>-0.24561403508771928</v>
      </c>
      <c r="X39" s="5">
        <f t="shared" si="46"/>
        <v>-0.13953488372093023</v>
      </c>
      <c r="Y39" s="5">
        <f t="shared" si="47"/>
        <v>0.10810810810810811</v>
      </c>
      <c r="Z39" s="5">
        <f t="shared" si="48"/>
        <v>0.6097560975609756</v>
      </c>
      <c r="AA39" s="5">
        <f t="shared" si="49"/>
        <v>0.25757575757575757</v>
      </c>
      <c r="AB39" s="5">
        <f t="shared" si="50"/>
        <v>-9.6385542168674704E-2</v>
      </c>
      <c r="AC39" s="5">
        <f t="shared" si="51"/>
        <v>0.04</v>
      </c>
      <c r="AD39" s="5">
        <f t="shared" si="52"/>
        <v>-0.32051282051282054</v>
      </c>
      <c r="AE39" s="5">
        <f t="shared" si="52"/>
        <v>-0.81132075471698117</v>
      </c>
      <c r="AF39" s="5">
        <f t="shared" si="52"/>
        <v>0.1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0.10005908250586061</v>
      </c>
      <c r="G40" s="5">
        <f t="shared" si="53"/>
        <v>0.11129364643121466</v>
      </c>
      <c r="H40" s="5">
        <f t="shared" si="53"/>
        <v>0.11611756314727589</v>
      </c>
      <c r="I40" s="5">
        <f t="shared" si="53"/>
        <v>8.5282576126582854E-2</v>
      </c>
      <c r="J40" s="5">
        <f t="shared" si="53"/>
        <v>9.8317274845108646E-2</v>
      </c>
      <c r="K40" s="5">
        <f t="shared" si="53"/>
        <v>8.8781561845235973E-2</v>
      </c>
      <c r="L40" s="5">
        <f t="shared" si="53"/>
        <v>8.2652637909889137E-2</v>
      </c>
      <c r="M40" s="5">
        <f t="shared" si="53"/>
        <v>7.6188440033485405E-2</v>
      </c>
      <c r="N40" s="5">
        <f t="shared" si="53"/>
        <v>4.2904984272022877E-2</v>
      </c>
      <c r="O40" s="5">
        <f t="shared" si="53"/>
        <v>5.3781258834586503E-2</v>
      </c>
      <c r="P40" s="5">
        <f t="shared" si="53"/>
        <v>2.4593523705424239E-2</v>
      </c>
      <c r="Q40" s="5">
        <f t="shared" si="53"/>
        <v>3.06693803780477E-2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0.2857142857142857</v>
      </c>
      <c r="W40" s="5">
        <f t="shared" si="45"/>
        <v>0.35185185185185186</v>
      </c>
      <c r="X40" s="5">
        <f t="shared" si="46"/>
        <v>-0.16438356164383561</v>
      </c>
      <c r="Y40" s="5">
        <f t="shared" si="47"/>
        <v>-3.2786885245901641E-2</v>
      </c>
      <c r="Z40" s="5">
        <f t="shared" si="48"/>
        <v>-1.6949152542372881E-2</v>
      </c>
      <c r="AA40" s="5">
        <f t="shared" si="49"/>
        <v>0.25862068965517243</v>
      </c>
      <c r="AB40" s="5">
        <f t="shared" si="50"/>
        <v>-0.1095890410958904</v>
      </c>
      <c r="AC40" s="5">
        <f t="shared" si="51"/>
        <v>-0.4</v>
      </c>
      <c r="AD40" s="5">
        <f t="shared" si="52"/>
        <v>0.35897435897435898</v>
      </c>
      <c r="AE40" s="5">
        <f t="shared" si="52"/>
        <v>-0.49056603773584906</v>
      </c>
      <c r="AF40" s="5">
        <f t="shared" si="52"/>
        <v>7.407407407407407E-2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9.0531411973200533E-3</v>
      </c>
      <c r="D41" s="5">
        <f t="shared" si="53"/>
        <v>1.3029427915939879E-2</v>
      </c>
      <c r="E41" s="5">
        <f t="shared" si="53"/>
        <v>1.2343246895182949E-2</v>
      </c>
      <c r="F41" s="5">
        <f t="shared" si="53"/>
        <v>1.3374564028283369E-2</v>
      </c>
      <c r="G41" s="5">
        <f t="shared" si="53"/>
        <v>1.0634726214538289E-2</v>
      </c>
      <c r="H41" s="5">
        <f t="shared" si="53"/>
        <v>4.328162867448462E-3</v>
      </c>
      <c r="I41" s="5">
        <f t="shared" si="53"/>
        <v>7.0602788432662846E-3</v>
      </c>
      <c r="J41" s="5">
        <f t="shared" si="53"/>
        <v>6.7005722398674888E-3</v>
      </c>
      <c r="K41" s="5">
        <f t="shared" si="53"/>
        <v>1.570055999735492E-2</v>
      </c>
      <c r="L41" s="5">
        <f t="shared" si="53"/>
        <v>6.1661132336610448E-2</v>
      </c>
      <c r="M41" s="5">
        <f t="shared" si="53"/>
        <v>1.3735017543267416E-2</v>
      </c>
      <c r="N41" s="5">
        <f t="shared" si="53"/>
        <v>1.2197116939074812E-2</v>
      </c>
      <c r="O41" s="5">
        <f t="shared" si="53"/>
        <v>4.1431864117286166E-3</v>
      </c>
      <c r="P41" s="5">
        <f t="shared" si="53"/>
        <v>4.7383522339117367E-3</v>
      </c>
      <c r="Q41" s="5">
        <f t="shared" si="53"/>
        <v>8.1030618088483268E-3</v>
      </c>
      <c r="S41" s="5">
        <f t="shared" si="41"/>
        <v>0.24199553239017124</v>
      </c>
      <c r="T41" s="5">
        <f t="shared" si="42"/>
        <v>0.35791366906474831</v>
      </c>
      <c r="U41" s="5">
        <f t="shared" si="43"/>
        <v>0.23929359823399549</v>
      </c>
      <c r="V41" s="5">
        <f t="shared" si="44"/>
        <v>-8.0869255432846412E-2</v>
      </c>
      <c r="W41" s="5">
        <f t="shared" si="45"/>
        <v>-0.47267441860465115</v>
      </c>
      <c r="X41" s="5">
        <f t="shared" si="46"/>
        <v>0.8559353178978315</v>
      </c>
      <c r="Y41" s="5">
        <f t="shared" si="47"/>
        <v>-0.20376237623762375</v>
      </c>
      <c r="Z41" s="5">
        <f t="shared" si="48"/>
        <v>1.5508579955235016</v>
      </c>
      <c r="AA41" s="5">
        <f t="shared" si="49"/>
        <v>4.309544701179683</v>
      </c>
      <c r="AB41" s="5">
        <f t="shared" si="50"/>
        <v>-0.78483290488431878</v>
      </c>
      <c r="AC41" s="5">
        <f t="shared" si="51"/>
        <v>-5.3848779655231285E-2</v>
      </c>
      <c r="AD41" s="5">
        <f t="shared" si="52"/>
        <v>-0.63173085595742762</v>
      </c>
      <c r="AE41" s="5">
        <f t="shared" si="52"/>
        <v>0.2740631888317413</v>
      </c>
      <c r="AF41" s="5">
        <f t="shared" si="52"/>
        <v>0.4728950403690888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2.6458361280328524E-2</v>
      </c>
      <c r="D42" s="5">
        <f t="shared" si="53"/>
        <v>2.6656428515074847E-2</v>
      </c>
      <c r="E42" s="5">
        <f t="shared" si="53"/>
        <v>1.7645665980839904E-2</v>
      </c>
      <c r="F42" s="5">
        <f t="shared" si="53"/>
        <v>3.1773523413825312E-2</v>
      </c>
      <c r="G42" s="5">
        <f t="shared" si="53"/>
        <v>2.3633411919013674E-2</v>
      </c>
      <c r="H42" s="5">
        <f t="shared" si="53"/>
        <v>2.1343362497399286E-2</v>
      </c>
      <c r="I42" s="5">
        <f t="shared" si="53"/>
        <v>1.451201869170377E-2</v>
      </c>
      <c r="J42" s="5">
        <f t="shared" si="53"/>
        <v>3.2817973064399479E-2</v>
      </c>
      <c r="K42" s="5">
        <f t="shared" si="53"/>
        <v>2.1332066308193252E-2</v>
      </c>
      <c r="L42" s="5">
        <f t="shared" si="53"/>
        <v>2.0953009824115184E-2</v>
      </c>
      <c r="M42" s="5">
        <f t="shared" si="53"/>
        <v>2.1530853153462978E-2</v>
      </c>
      <c r="N42" s="5">
        <f t="shared" si="53"/>
        <v>4.794356960448095E-2</v>
      </c>
      <c r="O42" s="5">
        <f t="shared" si="53"/>
        <v>3.6796528450184447E-2</v>
      </c>
      <c r="P42" s="5">
        <f t="shared" si="53"/>
        <v>9.5777200892653833E-2</v>
      </c>
      <c r="Q42" s="5">
        <f t="shared" si="53"/>
        <v>4.9061490521310716E-2</v>
      </c>
      <c r="S42" s="5">
        <f t="shared" si="41"/>
        <v>-0.13057324840764326</v>
      </c>
      <c r="T42" s="5">
        <f t="shared" si="42"/>
        <v>-5.1135531135531161E-2</v>
      </c>
      <c r="U42" s="5">
        <f t="shared" si="43"/>
        <v>1.0594502779493513</v>
      </c>
      <c r="V42" s="5">
        <f t="shared" si="44"/>
        <v>-0.14021144185349024</v>
      </c>
      <c r="W42" s="5">
        <f t="shared" si="45"/>
        <v>0.17014040289526455</v>
      </c>
      <c r="X42" s="5">
        <f t="shared" si="46"/>
        <v>-0.22641228200924121</v>
      </c>
      <c r="Y42" s="5">
        <f t="shared" si="47"/>
        <v>0.8973025048169555</v>
      </c>
      <c r="Z42" s="5">
        <f t="shared" si="48"/>
        <v>-0.29237331166852848</v>
      </c>
      <c r="AA42" s="5">
        <f t="shared" si="49"/>
        <v>0.32792766934557982</v>
      </c>
      <c r="AB42" s="5">
        <f t="shared" si="50"/>
        <v>-7.4030044309953778E-3</v>
      </c>
      <c r="AC42" s="5">
        <f t="shared" si="51"/>
        <v>1.3724753661059392</v>
      </c>
      <c r="AD42" s="5">
        <f t="shared" si="52"/>
        <v>-0.16792106470858187</v>
      </c>
      <c r="AE42" s="5">
        <f t="shared" si="52"/>
        <v>1.8997021675583254</v>
      </c>
      <c r="AF42" s="5">
        <f t="shared" si="52"/>
        <v>-0.5588070262199355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3.2612879458402398E-3</v>
      </c>
      <c r="D43" s="5">
        <f t="shared" si="53"/>
        <v>5.9319829492594399E-3</v>
      </c>
      <c r="E43" s="5">
        <f t="shared" si="53"/>
        <v>3.2405791462342339E-3</v>
      </c>
      <c r="F43" s="5">
        <f t="shared" si="53"/>
        <v>5.5437496426461348E-3</v>
      </c>
      <c r="G43" s="5">
        <f t="shared" si="53"/>
        <v>5.3274619751860512E-3</v>
      </c>
      <c r="H43" s="5">
        <f t="shared" si="53"/>
        <v>7.7563350879280369E-3</v>
      </c>
      <c r="I43" s="5">
        <f t="shared" si="53"/>
        <v>5.5114913378068019E-3</v>
      </c>
      <c r="J43" s="5">
        <f t="shared" si="53"/>
        <v>6.4406146995990661E-3</v>
      </c>
      <c r="K43" s="5">
        <f t="shared" si="53"/>
        <v>6.9981300766215485E-3</v>
      </c>
      <c r="L43" s="5">
        <f t="shared" si="53"/>
        <v>7.458438177638407E-3</v>
      </c>
      <c r="M43" s="5">
        <f t="shared" si="53"/>
        <v>1.581179720559556E-2</v>
      </c>
      <c r="N43" s="5">
        <f t="shared" si="53"/>
        <v>9.0279787802949076E-3</v>
      </c>
      <c r="O43" s="5">
        <f t="shared" si="53"/>
        <v>6.9605125820747663E-3</v>
      </c>
      <c r="P43" s="5">
        <f t="shared" si="53"/>
        <v>4.959693947260555E-3</v>
      </c>
      <c r="Q43" s="5">
        <f t="shared" si="53"/>
        <v>8.6958269020171453E-3</v>
      </c>
      <c r="S43" s="5">
        <f t="shared" si="41"/>
        <v>0.56965688300950823</v>
      </c>
      <c r="T43" s="5">
        <f t="shared" si="42"/>
        <v>-0.21694759020279175</v>
      </c>
      <c r="U43" s="5">
        <f t="shared" si="43"/>
        <v>0.95661313377617074</v>
      </c>
      <c r="V43" s="5">
        <f t="shared" si="44"/>
        <v>0.11082939406961764</v>
      </c>
      <c r="W43" s="5">
        <f t="shared" si="45"/>
        <v>0.88641726952686739</v>
      </c>
      <c r="X43" s="5">
        <f t="shared" si="46"/>
        <v>-0.19154259464336978</v>
      </c>
      <c r="Y43" s="5">
        <f t="shared" si="47"/>
        <v>-1.9582973973923171E-2</v>
      </c>
      <c r="Z43" s="5">
        <f t="shared" si="48"/>
        <v>0.18287192755498044</v>
      </c>
      <c r="AA43" s="5">
        <f t="shared" si="49"/>
        <v>0.44087667876984998</v>
      </c>
      <c r="AB43" s="5">
        <f t="shared" si="50"/>
        <v>1.0478185627106296</v>
      </c>
      <c r="AC43" s="5">
        <f t="shared" si="51"/>
        <v>-0.3916662960162493</v>
      </c>
      <c r="AD43" s="5">
        <f t="shared" si="52"/>
        <v>-0.16412999768470571</v>
      </c>
      <c r="AE43" s="5">
        <f t="shared" si="52"/>
        <v>-0.20619879289733792</v>
      </c>
      <c r="AF43" s="5">
        <f t="shared" si="52"/>
        <v>0.51010101010101006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1.1322279165738238E-2</v>
      </c>
      <c r="M44" s="5">
        <f t="shared" si="53"/>
        <v>7.0327790800140373E-3</v>
      </c>
      <c r="N44" s="5">
        <f t="shared" si="53"/>
        <v>7.7008946129271836E-3</v>
      </c>
      <c r="O44" s="5">
        <f t="shared" si="53"/>
        <v>1.6235851723648755E-2</v>
      </c>
      <c r="P44" s="5">
        <f t="shared" si="53"/>
        <v>2.0039167463679012E-2</v>
      </c>
      <c r="Q44" s="5">
        <f t="shared" si="53"/>
        <v>2.115129681244669E-2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-0.4</v>
      </c>
      <c r="AC44" s="5">
        <f t="shared" si="51"/>
        <v>0.16666666666666666</v>
      </c>
      <c r="AD44" s="5">
        <f t="shared" si="52"/>
        <v>1.2857142857142858</v>
      </c>
      <c r="AE44" s="5">
        <f t="shared" si="52"/>
        <v>0.375</v>
      </c>
      <c r="AF44" s="5">
        <f t="shared" si="52"/>
        <v>-9.0909090909090912E-2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0.99999999999999989</v>
      </c>
      <c r="D49" s="13">
        <f t="shared" ref="D49:Q49" si="57">SUM(D29:D48)</f>
        <v>1</v>
      </c>
      <c r="E49" s="13">
        <f t="shared" si="57"/>
        <v>1.0000000000000002</v>
      </c>
      <c r="F49" s="13">
        <f t="shared" si="57"/>
        <v>1</v>
      </c>
      <c r="G49" s="13">
        <f t="shared" si="57"/>
        <v>1</v>
      </c>
      <c r="H49" s="13">
        <f t="shared" si="57"/>
        <v>1</v>
      </c>
      <c r="I49" s="13">
        <f t="shared" si="57"/>
        <v>1.0000000000000002</v>
      </c>
      <c r="J49" s="13">
        <f t="shared" si="57"/>
        <v>1.0000000000000002</v>
      </c>
      <c r="K49" s="13">
        <f t="shared" si="57"/>
        <v>0.99999999999999989</v>
      </c>
      <c r="L49" s="13">
        <f t="shared" si="57"/>
        <v>0.99999999999999967</v>
      </c>
      <c r="M49" s="13">
        <f t="shared" si="57"/>
        <v>1</v>
      </c>
      <c r="N49" s="13">
        <f t="shared" si="57"/>
        <v>0.99999999999999989</v>
      </c>
      <c r="O49" s="13">
        <f t="shared" si="57"/>
        <v>0.99999999999999989</v>
      </c>
      <c r="P49" s="13">
        <f t="shared" si="57"/>
        <v>1</v>
      </c>
      <c r="Q49" s="13">
        <f t="shared" si="57"/>
        <v>0.99999999999999989</v>
      </c>
      <c r="S49" s="6">
        <f t="shared" si="41"/>
        <v>-0.13703341438242825</v>
      </c>
      <c r="T49" s="7">
        <f t="shared" si="42"/>
        <v>0.43340228202462289</v>
      </c>
      <c r="U49" s="7">
        <f t="shared" si="43"/>
        <v>0.14373125182049276</v>
      </c>
      <c r="V49" s="7">
        <f t="shared" si="44"/>
        <v>0.15592754769482944</v>
      </c>
      <c r="W49" s="7">
        <f t="shared" si="45"/>
        <v>0.29569134891815352</v>
      </c>
      <c r="X49" s="7">
        <f t="shared" si="46"/>
        <v>0.13774406162056835</v>
      </c>
      <c r="Y49" s="7">
        <f t="shared" si="47"/>
        <v>-0.16101797756704736</v>
      </c>
      <c r="Z49" s="7">
        <f t="shared" si="48"/>
        <v>8.8636855980190041E-2</v>
      </c>
      <c r="AA49" s="7">
        <f t="shared" si="49"/>
        <v>0.35195092890005159</v>
      </c>
      <c r="AB49" s="7">
        <f t="shared" si="50"/>
        <v>-3.4042243876458655E-2</v>
      </c>
      <c r="AC49" s="7">
        <f t="shared" si="51"/>
        <v>6.5448800313380739E-2</v>
      </c>
      <c r="AD49" s="7">
        <f t="shared" si="55"/>
        <v>8.4146685320433706E-2</v>
      </c>
      <c r="AE49" s="7">
        <f t="shared" si="55"/>
        <v>0.11403311342548648</v>
      </c>
      <c r="AF49" s="7">
        <f t="shared" si="55"/>
        <v>-0.13870884000546507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INPUT!B150</f>
        <v>CF_CAP_EXPEND_PRPTY_ADD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-35.179000000000002</v>
      </c>
      <c r="J61">
        <v>-46.149000000000001</v>
      </c>
      <c r="K61">
        <v>-49.271000000000001</v>
      </c>
      <c r="L61">
        <v>-88.784000000000006</v>
      </c>
      <c r="M61">
        <v>-76.924999999999997</v>
      </c>
      <c r="N61">
        <v>-33.113</v>
      </c>
      <c r="O61">
        <v>-20.905000000000001</v>
      </c>
      <c r="P61">
        <v>-36.040999999999997</v>
      </c>
      <c r="Q61">
        <v>-66.635000000000005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-8.1850000000000005</v>
      </c>
      <c r="D63">
        <v>-12.172000000000001</v>
      </c>
      <c r="E63">
        <v>-8.7029999999999994</v>
      </c>
      <c r="F63">
        <v>-8.7929999999999993</v>
      </c>
      <c r="G63">
        <v>-9.5210000000000008</v>
      </c>
      <c r="H63">
        <v>-7.8979999999999997</v>
      </c>
      <c r="I63">
        <v>-13.589</v>
      </c>
      <c r="J63">
        <v>-12.369</v>
      </c>
      <c r="K63">
        <v>-22.503</v>
      </c>
      <c r="L63">
        <v>-14.388</v>
      </c>
      <c r="M63">
        <v>-18.283999999999999</v>
      </c>
      <c r="N63">
        <v>-15.439</v>
      </c>
      <c r="O63">
        <v>-15.279</v>
      </c>
      <c r="P63">
        <v>-17.443999999999999</v>
      </c>
      <c r="Q63">
        <v>-20.835000000000001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-41.1</v>
      </c>
      <c r="J65">
        <v>-15.6</v>
      </c>
      <c r="K65">
        <v>-41.5</v>
      </c>
      <c r="L65">
        <v>-45.7</v>
      </c>
      <c r="M65">
        <v>-41.4</v>
      </c>
      <c r="N65">
        <v>-47.1</v>
      </c>
      <c r="O65">
        <v>-55</v>
      </c>
      <c r="P65">
        <v>-90.1</v>
      </c>
      <c r="Q65">
        <v>-63.5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-72.828000000000003</v>
      </c>
      <c r="O67">
        <v>-79.775000000000006</v>
      </c>
      <c r="P67">
        <v>-70.183000000000007</v>
      </c>
      <c r="Q67">
        <v>-139.41999999999999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-13.004</v>
      </c>
      <c r="D69">
        <v>-8.1839999999999993</v>
      </c>
      <c r="E69">
        <v>-6.9489999999999998</v>
      </c>
      <c r="F69">
        <v>-8.3109999999999999</v>
      </c>
      <c r="G69">
        <v>-9.7889999999999997</v>
      </c>
      <c r="H69">
        <v>-6.0979999999999999</v>
      </c>
      <c r="I69">
        <v>-8.1</v>
      </c>
      <c r="J69">
        <v>-5.3319999999999999</v>
      </c>
      <c r="K69">
        <v>-6.8780000000000001</v>
      </c>
      <c r="L69">
        <v>-8.7279999999999998</v>
      </c>
      <c r="M69">
        <v>-14.226000000000001</v>
      </c>
      <c r="N69">
        <v>-9.0519999999999996</v>
      </c>
      <c r="O69">
        <v>-16.62</v>
      </c>
      <c r="P69">
        <v>-22.202000000000002</v>
      </c>
      <c r="Q69">
        <v>-32.093000000000004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-1.5310000000000001</v>
      </c>
      <c r="L71">
        <v>-6.6379999999999999</v>
      </c>
      <c r="M71">
        <v>-28.163</v>
      </c>
      <c r="N71">
        <v>-33.523000000000003</v>
      </c>
      <c r="O71">
        <v>-23.904</v>
      </c>
      <c r="P71">
        <v>-31.242999999999999</v>
      </c>
      <c r="Q71">
        <v>-37.259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-2.1640000000000001</v>
      </c>
      <c r="N73">
        <v>-3.3359999999999999</v>
      </c>
      <c r="O73">
        <v>-5.4359999999999999</v>
      </c>
      <c r="P73">
        <v>-19.61</v>
      </c>
      <c r="Q73">
        <v>-21.446000000000002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>
        <v>-1.5580000000000001</v>
      </c>
      <c r="L75">
        <v>-5.2169999999999996</v>
      </c>
      <c r="M75">
        <v>-18.847999999999999</v>
      </c>
      <c r="N75">
        <v>-57.56</v>
      </c>
      <c r="O75">
        <v>-67.715000000000003</v>
      </c>
      <c r="P75">
        <v>-54.548999999999999</v>
      </c>
      <c r="Q75">
        <v>-36.314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-264</v>
      </c>
      <c r="D77">
        <v>-224</v>
      </c>
      <c r="E77">
        <v>-264</v>
      </c>
      <c r="F77">
        <v>-262</v>
      </c>
      <c r="G77">
        <v>-334</v>
      </c>
      <c r="H77">
        <v>-474</v>
      </c>
      <c r="I77">
        <v>-490</v>
      </c>
      <c r="J77">
        <v>-385</v>
      </c>
      <c r="K77">
        <v>-370</v>
      </c>
      <c r="L77">
        <v>-458</v>
      </c>
      <c r="M77">
        <v>-450</v>
      </c>
      <c r="N77">
        <v>-436</v>
      </c>
      <c r="O77">
        <v>-521</v>
      </c>
      <c r="P77">
        <v>-569</v>
      </c>
      <c r="Q77">
        <v>-392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-1.155</v>
      </c>
      <c r="F79">
        <v>-1.37</v>
      </c>
      <c r="G79">
        <v>-1.681</v>
      </c>
      <c r="H79">
        <v>-3.6619999999999999</v>
      </c>
      <c r="I79">
        <v>-9.9290000000000003</v>
      </c>
      <c r="J79">
        <v>-8.0679999999999996</v>
      </c>
      <c r="K79">
        <v>-7.2830000000000004</v>
      </c>
      <c r="L79">
        <v>-10.206</v>
      </c>
      <c r="M79">
        <v>-13.561</v>
      </c>
      <c r="N79">
        <v>-14.161</v>
      </c>
      <c r="O79">
        <v>-10.635</v>
      </c>
      <c r="P79">
        <v>-12.682</v>
      </c>
      <c r="Q79">
        <v>-13.791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-74</v>
      </c>
      <c r="F81">
        <v>-76</v>
      </c>
      <c r="G81">
        <v>-57</v>
      </c>
      <c r="H81">
        <v>-43</v>
      </c>
      <c r="I81">
        <v>-37</v>
      </c>
      <c r="J81">
        <v>-41</v>
      </c>
      <c r="K81">
        <v>-66</v>
      </c>
      <c r="L81">
        <v>-83</v>
      </c>
      <c r="M81">
        <v>-75</v>
      </c>
      <c r="N81">
        <v>-78</v>
      </c>
      <c r="O81">
        <v>-53</v>
      </c>
      <c r="P81">
        <v>-10</v>
      </c>
      <c r="Q81">
        <v>-11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-42</v>
      </c>
      <c r="G83">
        <v>-54</v>
      </c>
      <c r="H83">
        <v>-73</v>
      </c>
      <c r="I83">
        <v>-61</v>
      </c>
      <c r="J83">
        <v>-59</v>
      </c>
      <c r="K83">
        <v>-58</v>
      </c>
      <c r="L83">
        <v>-73</v>
      </c>
      <c r="M83">
        <v>-65</v>
      </c>
      <c r="N83">
        <v>-39</v>
      </c>
      <c r="O83">
        <v>-53</v>
      </c>
      <c r="P83">
        <v>-27</v>
      </c>
      <c r="Q83">
        <v>-29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-2.6859999999999999</v>
      </c>
      <c r="D85">
        <v>-3.3359999999999999</v>
      </c>
      <c r="E85">
        <v>-4.53</v>
      </c>
      <c r="F85">
        <v>-5.6139999999999999</v>
      </c>
      <c r="G85">
        <v>-5.16</v>
      </c>
      <c r="H85">
        <v>-2.7210000000000001</v>
      </c>
      <c r="I85">
        <v>-5.05</v>
      </c>
      <c r="J85">
        <v>-4.0209999999999999</v>
      </c>
      <c r="K85">
        <v>-10.257</v>
      </c>
      <c r="L85">
        <v>-54.46</v>
      </c>
      <c r="M85">
        <v>-11.718</v>
      </c>
      <c r="N85">
        <v>-11.087</v>
      </c>
      <c r="O85">
        <v>-4.0830000000000002</v>
      </c>
      <c r="P85">
        <v>-5.202</v>
      </c>
      <c r="Q85">
        <v>-7.6619999999999999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-7.85</v>
      </c>
      <c r="D87">
        <v>-6.8250000000000002</v>
      </c>
      <c r="E87">
        <v>-6.476</v>
      </c>
      <c r="F87">
        <v>-13.337</v>
      </c>
      <c r="G87">
        <v>-11.467000000000001</v>
      </c>
      <c r="H87">
        <v>-13.417999999999999</v>
      </c>
      <c r="I87">
        <v>-10.38</v>
      </c>
      <c r="J87">
        <v>-19.693999999999999</v>
      </c>
      <c r="K87">
        <v>-13.936</v>
      </c>
      <c r="L87">
        <v>-18.506</v>
      </c>
      <c r="M87">
        <v>-18.369</v>
      </c>
      <c r="N87">
        <v>-43.58</v>
      </c>
      <c r="O87">
        <v>-36.262</v>
      </c>
      <c r="P87">
        <v>-105.149</v>
      </c>
      <c r="Q87">
        <v>-46.390999999999998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-0.96760000000000002</v>
      </c>
      <c r="D89">
        <v>-1.5188000000000001</v>
      </c>
      <c r="E89">
        <v>-1.1893</v>
      </c>
      <c r="F89">
        <v>-2.327</v>
      </c>
      <c r="G89">
        <v>-2.5849000000000002</v>
      </c>
      <c r="H89">
        <v>-4.8761999999999999</v>
      </c>
      <c r="I89">
        <v>-3.9422000000000001</v>
      </c>
      <c r="J89">
        <v>-3.8650000000000002</v>
      </c>
      <c r="K89">
        <v>-4.5717999999999996</v>
      </c>
      <c r="L89">
        <v>-6.5873999999999997</v>
      </c>
      <c r="M89">
        <v>-13.489800000000001</v>
      </c>
      <c r="N89">
        <v>-8.2063000000000006</v>
      </c>
      <c r="O89">
        <v>-6.8593999999999999</v>
      </c>
      <c r="P89">
        <v>-5.4450000000000003</v>
      </c>
      <c r="Q89">
        <v>-8.2225000000000001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-10</v>
      </c>
      <c r="M91">
        <v>-6</v>
      </c>
      <c r="N91">
        <v>-7</v>
      </c>
      <c r="O91">
        <v>-16</v>
      </c>
      <c r="P91">
        <v>-22</v>
      </c>
      <c r="Q91">
        <v>-20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  <c r="J92" s="18"/>
      <c r="K92" s="18"/>
    </row>
    <row r="93" spans="1:17" x14ac:dyDescent="0.35">
      <c r="A93">
        <v>17</v>
      </c>
      <c r="B93">
        <f>INPUT!B93</f>
        <v>0</v>
      </c>
      <c r="C93" s="1"/>
      <c r="H93" s="18"/>
      <c r="I93" s="18"/>
      <c r="J93" s="18"/>
      <c r="K93" s="18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  <c r="I94" s="18"/>
      <c r="J94" s="18"/>
      <c r="K94" s="18"/>
    </row>
    <row r="95" spans="1:17" x14ac:dyDescent="0.35">
      <c r="A95">
        <v>18</v>
      </c>
      <c r="B95">
        <f>INPUT!B95</f>
        <v>0</v>
      </c>
      <c r="C95" s="1"/>
      <c r="H95" s="18"/>
      <c r="I95" s="18"/>
      <c r="J95" s="18"/>
      <c r="K95" s="18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9.6328125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CF_INCR_ST_BORROW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0</v>
      </c>
      <c r="J5" s="2">
        <f t="shared" si="3"/>
        <v>0</v>
      </c>
      <c r="K5" s="2">
        <f t="shared" si="3"/>
        <v>-78</v>
      </c>
      <c r="L5" s="2">
        <f t="shared" si="3"/>
        <v>0</v>
      </c>
      <c r="M5" s="2">
        <f t="shared" si="3"/>
        <v>0</v>
      </c>
      <c r="N5" s="2">
        <f t="shared" si="3"/>
        <v>0</v>
      </c>
      <c r="O5" s="2">
        <f t="shared" si="3"/>
        <v>0</v>
      </c>
      <c r="P5" s="2">
        <f t="shared" si="3"/>
        <v>0</v>
      </c>
      <c r="Q5" s="2">
        <f t="shared" si="3"/>
        <v>0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0</v>
      </c>
      <c r="Y5" s="2">
        <f t="shared" ref="Y5:Y25" si="10">J5-I5</f>
        <v>0</v>
      </c>
      <c r="Z5" s="2">
        <f t="shared" ref="Z5:Z25" si="11">K5-J5</f>
        <v>-78</v>
      </c>
      <c r="AA5" s="2">
        <f t="shared" ref="AA5:AA25" si="12">L5-K5</f>
        <v>78</v>
      </c>
      <c r="AB5" s="2">
        <f t="shared" ref="AB5:AB25" si="13">M5-L5</f>
        <v>0</v>
      </c>
      <c r="AC5" s="2">
        <f t="shared" ref="AC5:AC25" si="14">N5-M5</f>
        <v>0</v>
      </c>
      <c r="AD5" s="2">
        <f t="shared" ref="AD5:AF20" si="15">O5-N5</f>
        <v>0</v>
      </c>
      <c r="AE5" s="2">
        <f t="shared" si="15"/>
        <v>0</v>
      </c>
      <c r="AF5" s="2">
        <f t="shared" si="15"/>
        <v>0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-23.888000000000002</v>
      </c>
      <c r="D6" s="2">
        <f t="shared" ref="D6:Q6" si="16">IF(D63="#N/A N/A",0,D63)</f>
        <v>-25</v>
      </c>
      <c r="E6" s="2">
        <f t="shared" si="16"/>
        <v>62.2</v>
      </c>
      <c r="F6" s="2">
        <f t="shared" si="16"/>
        <v>-65.728999999999999</v>
      </c>
      <c r="G6" s="2">
        <f t="shared" si="16"/>
        <v>25</v>
      </c>
      <c r="H6" s="2">
        <f t="shared" si="16"/>
        <v>0</v>
      </c>
      <c r="I6" s="2">
        <f t="shared" si="16"/>
        <v>9.7899999999999991</v>
      </c>
      <c r="J6" s="2">
        <f t="shared" si="16"/>
        <v>0</v>
      </c>
      <c r="K6" s="2">
        <f t="shared" si="16"/>
        <v>0</v>
      </c>
      <c r="L6" s="2">
        <f t="shared" si="16"/>
        <v>0</v>
      </c>
      <c r="M6" s="2">
        <f t="shared" si="16"/>
        <v>0</v>
      </c>
      <c r="N6" s="2">
        <f t="shared" si="16"/>
        <v>0</v>
      </c>
      <c r="O6" s="2">
        <f t="shared" si="16"/>
        <v>0</v>
      </c>
      <c r="P6" s="2">
        <f t="shared" si="16"/>
        <v>0</v>
      </c>
      <c r="Q6" s="2">
        <f t="shared" si="16"/>
        <v>0</v>
      </c>
      <c r="S6" s="2">
        <f t="shared" si="4"/>
        <v>-1.1119999999999983</v>
      </c>
      <c r="T6" s="2">
        <f t="shared" si="5"/>
        <v>87.2</v>
      </c>
      <c r="U6" s="2">
        <f t="shared" si="6"/>
        <v>-127.929</v>
      </c>
      <c r="V6" s="2">
        <f t="shared" si="7"/>
        <v>90.728999999999999</v>
      </c>
      <c r="W6" s="2">
        <f t="shared" si="8"/>
        <v>-25</v>
      </c>
      <c r="X6" s="2">
        <f t="shared" si="9"/>
        <v>9.7899999999999991</v>
      </c>
      <c r="Y6" s="2">
        <f t="shared" si="10"/>
        <v>-9.7899999999999991</v>
      </c>
      <c r="Z6" s="2">
        <f t="shared" si="11"/>
        <v>0</v>
      </c>
      <c r="AA6" s="2">
        <f t="shared" si="12"/>
        <v>0</v>
      </c>
      <c r="AB6" s="2">
        <f t="shared" si="13"/>
        <v>0</v>
      </c>
      <c r="AC6" s="2">
        <f t="shared" si="14"/>
        <v>0</v>
      </c>
      <c r="AD6" s="2">
        <f t="shared" si="15"/>
        <v>0</v>
      </c>
      <c r="AE6" s="2">
        <f t="shared" si="15"/>
        <v>0</v>
      </c>
      <c r="AF6" s="2">
        <f t="shared" si="15"/>
        <v>0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0</v>
      </c>
      <c r="J7" s="2">
        <f t="shared" si="17"/>
        <v>0</v>
      </c>
      <c r="K7" s="2">
        <f t="shared" si="17"/>
        <v>0</v>
      </c>
      <c r="L7" s="2">
        <f t="shared" si="17"/>
        <v>-188.2</v>
      </c>
      <c r="M7" s="2">
        <f t="shared" si="17"/>
        <v>0</v>
      </c>
      <c r="N7" s="2">
        <f t="shared" si="17"/>
        <v>0</v>
      </c>
      <c r="O7" s="2">
        <f t="shared" si="17"/>
        <v>0</v>
      </c>
      <c r="P7" s="2">
        <f t="shared" si="17"/>
        <v>0</v>
      </c>
      <c r="Q7" s="2">
        <f t="shared" si="17"/>
        <v>0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0</v>
      </c>
      <c r="Y7" s="2">
        <f t="shared" si="10"/>
        <v>0</v>
      </c>
      <c r="Z7" s="2">
        <f t="shared" si="11"/>
        <v>0</v>
      </c>
      <c r="AA7" s="2">
        <f t="shared" si="12"/>
        <v>-188.2</v>
      </c>
      <c r="AB7" s="2">
        <f t="shared" si="13"/>
        <v>188.2</v>
      </c>
      <c r="AC7" s="2">
        <f t="shared" si="14"/>
        <v>0</v>
      </c>
      <c r="AD7" s="2">
        <f t="shared" si="15"/>
        <v>0</v>
      </c>
      <c r="AE7" s="2">
        <f t="shared" si="15"/>
        <v>0</v>
      </c>
      <c r="AF7" s="2">
        <f t="shared" si="15"/>
        <v>0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0</v>
      </c>
      <c r="O8" s="2">
        <f t="shared" si="18"/>
        <v>0</v>
      </c>
      <c r="P8" s="2">
        <f t="shared" si="18"/>
        <v>0</v>
      </c>
      <c r="Q8" s="2">
        <f t="shared" si="18"/>
        <v>0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5"/>
        <v>0</v>
      </c>
      <c r="AF8" s="2">
        <f t="shared" si="15"/>
        <v>0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0</v>
      </c>
      <c r="D9" s="2">
        <f t="shared" ref="D9:Q9" si="19">IF(D69="#N/A N/A",0,D69)</f>
        <v>6.2539999999999996</v>
      </c>
      <c r="E9" s="2">
        <f t="shared" si="19"/>
        <v>17.876000000000001</v>
      </c>
      <c r="F9" s="2">
        <f t="shared" si="19"/>
        <v>0.68300000000000005</v>
      </c>
      <c r="G9" s="2">
        <f t="shared" si="19"/>
        <v>-16.437000000000001</v>
      </c>
      <c r="H9" s="2">
        <f t="shared" si="19"/>
        <v>-10</v>
      </c>
      <c r="I9" s="2">
        <f t="shared" si="19"/>
        <v>0</v>
      </c>
      <c r="J9" s="2">
        <f t="shared" si="19"/>
        <v>0</v>
      </c>
      <c r="K9" s="2">
        <f t="shared" si="19"/>
        <v>0</v>
      </c>
      <c r="L9" s="2">
        <f t="shared" si="19"/>
        <v>0</v>
      </c>
      <c r="M9" s="2">
        <f t="shared" si="19"/>
        <v>0</v>
      </c>
      <c r="N9" s="2">
        <f t="shared" si="19"/>
        <v>0</v>
      </c>
      <c r="O9" s="2">
        <f t="shared" si="19"/>
        <v>0</v>
      </c>
      <c r="P9" s="2">
        <f t="shared" si="19"/>
        <v>60</v>
      </c>
      <c r="Q9" s="2">
        <f t="shared" si="19"/>
        <v>180</v>
      </c>
      <c r="S9" s="2">
        <f t="shared" si="4"/>
        <v>6.2539999999999996</v>
      </c>
      <c r="T9" s="2">
        <f t="shared" si="5"/>
        <v>11.622000000000002</v>
      </c>
      <c r="U9" s="2">
        <f t="shared" si="6"/>
        <v>-17.193000000000001</v>
      </c>
      <c r="V9" s="2">
        <f t="shared" si="7"/>
        <v>-17.12</v>
      </c>
      <c r="W9" s="2">
        <f t="shared" si="8"/>
        <v>6.4370000000000012</v>
      </c>
      <c r="X9" s="2">
        <f t="shared" si="9"/>
        <v>10</v>
      </c>
      <c r="Y9" s="2">
        <f t="shared" si="10"/>
        <v>0</v>
      </c>
      <c r="Z9" s="2">
        <f t="shared" si="11"/>
        <v>0</v>
      </c>
      <c r="AA9" s="2">
        <f t="shared" si="12"/>
        <v>0</v>
      </c>
      <c r="AB9" s="2">
        <f t="shared" si="13"/>
        <v>0</v>
      </c>
      <c r="AC9" s="2">
        <f t="shared" si="14"/>
        <v>0</v>
      </c>
      <c r="AD9" s="2">
        <f t="shared" si="15"/>
        <v>0</v>
      </c>
      <c r="AE9" s="2">
        <f t="shared" si="15"/>
        <v>60</v>
      </c>
      <c r="AF9" s="2">
        <f t="shared" si="15"/>
        <v>120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2.9</v>
      </c>
      <c r="L10" s="2">
        <f t="shared" si="20"/>
        <v>-8</v>
      </c>
      <c r="M10" s="2">
        <f t="shared" si="20"/>
        <v>15</v>
      </c>
      <c r="N10" s="2">
        <f t="shared" si="20"/>
        <v>-15</v>
      </c>
      <c r="O10" s="2">
        <f t="shared" si="20"/>
        <v>50</v>
      </c>
      <c r="P10" s="2">
        <f t="shared" si="20"/>
        <v>17</v>
      </c>
      <c r="Q10" s="2">
        <f t="shared" si="20"/>
        <v>-67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2.9</v>
      </c>
      <c r="AA10" s="2">
        <f t="shared" si="12"/>
        <v>-10.9</v>
      </c>
      <c r="AB10" s="2">
        <f t="shared" si="13"/>
        <v>23</v>
      </c>
      <c r="AC10" s="2">
        <f t="shared" si="14"/>
        <v>-30</v>
      </c>
      <c r="AD10" s="2">
        <f t="shared" si="15"/>
        <v>65</v>
      </c>
      <c r="AE10" s="2">
        <f t="shared" si="15"/>
        <v>-33</v>
      </c>
      <c r="AF10" s="2">
        <f t="shared" si="15"/>
        <v>-84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0</v>
      </c>
      <c r="N11" s="2">
        <f t="shared" si="21"/>
        <v>0</v>
      </c>
      <c r="O11" s="2">
        <f t="shared" si="21"/>
        <v>0</v>
      </c>
      <c r="P11" s="2">
        <f t="shared" si="21"/>
        <v>0</v>
      </c>
      <c r="Q11" s="2">
        <f t="shared" si="21"/>
        <v>0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0</v>
      </c>
      <c r="AC11" s="2">
        <f t="shared" si="14"/>
        <v>0</v>
      </c>
      <c r="AD11" s="2">
        <f t="shared" si="15"/>
        <v>0</v>
      </c>
      <c r="AE11" s="2">
        <f t="shared" si="15"/>
        <v>0</v>
      </c>
      <c r="AF11" s="2">
        <f t="shared" si="15"/>
        <v>0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2.3220000000000001</v>
      </c>
      <c r="L12" s="2">
        <f t="shared" si="22"/>
        <v>5.8999999999999997E-2</v>
      </c>
      <c r="M12" s="2">
        <f t="shared" si="22"/>
        <v>7.6189999999999998</v>
      </c>
      <c r="N12" s="2">
        <f t="shared" si="22"/>
        <v>-10</v>
      </c>
      <c r="O12" s="2">
        <f t="shared" si="22"/>
        <v>0</v>
      </c>
      <c r="P12" s="2">
        <f t="shared" si="22"/>
        <v>0</v>
      </c>
      <c r="Q12" s="2">
        <f t="shared" si="22"/>
        <v>0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2.3220000000000001</v>
      </c>
      <c r="AA12" s="2">
        <f t="shared" si="12"/>
        <v>-2.2629999999999999</v>
      </c>
      <c r="AB12" s="2">
        <f t="shared" si="13"/>
        <v>7.56</v>
      </c>
      <c r="AC12" s="2">
        <f t="shared" si="14"/>
        <v>-17.619</v>
      </c>
      <c r="AD12" s="2">
        <f t="shared" si="15"/>
        <v>10</v>
      </c>
      <c r="AE12" s="2">
        <f t="shared" si="15"/>
        <v>0</v>
      </c>
      <c r="AF12" s="2">
        <f t="shared" si="15"/>
        <v>0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-451</v>
      </c>
      <c r="D13" s="2">
        <f t="shared" ref="D13:Q13" si="23">IF(D77="#N/A N/A",0,D77)</f>
        <v>2565</v>
      </c>
      <c r="E13" s="2">
        <f t="shared" si="23"/>
        <v>-182</v>
      </c>
      <c r="F13" s="2">
        <f t="shared" si="23"/>
        <v>0</v>
      </c>
      <c r="G13" s="2">
        <f t="shared" si="23"/>
        <v>0</v>
      </c>
      <c r="H13" s="2">
        <f t="shared" si="23"/>
        <v>0</v>
      </c>
      <c r="I13" s="2">
        <f t="shared" si="23"/>
        <v>0</v>
      </c>
      <c r="J13" s="2">
        <f t="shared" si="23"/>
        <v>0</v>
      </c>
      <c r="K13" s="2">
        <f t="shared" si="23"/>
        <v>0</v>
      </c>
      <c r="L13" s="2">
        <f t="shared" si="23"/>
        <v>0</v>
      </c>
      <c r="M13" s="2">
        <f t="shared" si="23"/>
        <v>0</v>
      </c>
      <c r="N13" s="2">
        <f t="shared" si="23"/>
        <v>0</v>
      </c>
      <c r="O13" s="2">
        <f t="shared" si="23"/>
        <v>0</v>
      </c>
      <c r="P13" s="2">
        <f t="shared" si="23"/>
        <v>0</v>
      </c>
      <c r="Q13" s="2">
        <f t="shared" si="23"/>
        <v>992</v>
      </c>
      <c r="S13" s="2">
        <f t="shared" si="4"/>
        <v>3016</v>
      </c>
      <c r="T13" s="2">
        <f t="shared" si="5"/>
        <v>-2747</v>
      </c>
      <c r="U13" s="2">
        <f t="shared" si="6"/>
        <v>182</v>
      </c>
      <c r="V13" s="2">
        <f t="shared" si="7"/>
        <v>0</v>
      </c>
      <c r="W13" s="2">
        <f t="shared" si="8"/>
        <v>0</v>
      </c>
      <c r="X13" s="2">
        <f t="shared" si="9"/>
        <v>0</v>
      </c>
      <c r="Y13" s="2">
        <f t="shared" si="10"/>
        <v>0</v>
      </c>
      <c r="Z13" s="2">
        <f t="shared" si="11"/>
        <v>0</v>
      </c>
      <c r="AA13" s="2">
        <f t="shared" si="12"/>
        <v>0</v>
      </c>
      <c r="AB13" s="2">
        <f t="shared" si="13"/>
        <v>0</v>
      </c>
      <c r="AC13" s="2">
        <f t="shared" si="14"/>
        <v>0</v>
      </c>
      <c r="AD13" s="2">
        <f t="shared" si="15"/>
        <v>0</v>
      </c>
      <c r="AE13" s="2">
        <f t="shared" si="15"/>
        <v>0</v>
      </c>
      <c r="AF13" s="2">
        <f t="shared" si="15"/>
        <v>992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0</v>
      </c>
      <c r="F14" s="2">
        <f t="shared" si="24"/>
        <v>0</v>
      </c>
      <c r="G14" s="2">
        <f t="shared" si="24"/>
        <v>0</v>
      </c>
      <c r="H14" s="2">
        <f t="shared" si="24"/>
        <v>0</v>
      </c>
      <c r="I14" s="2">
        <f t="shared" si="24"/>
        <v>0</v>
      </c>
      <c r="J14" s="2">
        <f t="shared" si="24"/>
        <v>0</v>
      </c>
      <c r="K14" s="2">
        <f t="shared" si="24"/>
        <v>0</v>
      </c>
      <c r="L14" s="2">
        <f t="shared" si="24"/>
        <v>0</v>
      </c>
      <c r="M14" s="2">
        <f t="shared" si="24"/>
        <v>0</v>
      </c>
      <c r="N14" s="2">
        <f t="shared" si="24"/>
        <v>0</v>
      </c>
      <c r="O14" s="2">
        <f t="shared" si="24"/>
        <v>0</v>
      </c>
      <c r="P14" s="2">
        <f t="shared" si="24"/>
        <v>0</v>
      </c>
      <c r="Q14" s="2">
        <f t="shared" si="24"/>
        <v>0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  <c r="W14" s="2">
        <f t="shared" si="8"/>
        <v>0</v>
      </c>
      <c r="X14" s="2">
        <f t="shared" si="9"/>
        <v>0</v>
      </c>
      <c r="Y14" s="2">
        <f t="shared" si="10"/>
        <v>0</v>
      </c>
      <c r="Z14" s="2">
        <f t="shared" si="11"/>
        <v>0</v>
      </c>
      <c r="AA14" s="2">
        <f t="shared" si="12"/>
        <v>0</v>
      </c>
      <c r="AB14" s="2">
        <f t="shared" si="13"/>
        <v>0</v>
      </c>
      <c r="AC14" s="2">
        <f t="shared" si="14"/>
        <v>0</v>
      </c>
      <c r="AD14" s="2">
        <f t="shared" si="15"/>
        <v>0</v>
      </c>
      <c r="AE14" s="2">
        <f t="shared" si="15"/>
        <v>0</v>
      </c>
      <c r="AF14" s="2">
        <f t="shared" si="15"/>
        <v>0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0</v>
      </c>
      <c r="F15" s="2">
        <f t="shared" si="25"/>
        <v>0</v>
      </c>
      <c r="G15" s="2">
        <f t="shared" si="25"/>
        <v>-631</v>
      </c>
      <c r="H15" s="2">
        <f t="shared" si="25"/>
        <v>0</v>
      </c>
      <c r="I15" s="2">
        <f t="shared" si="25"/>
        <v>0</v>
      </c>
      <c r="J15" s="2">
        <f t="shared" si="25"/>
        <v>0</v>
      </c>
      <c r="K15" s="2">
        <f t="shared" si="25"/>
        <v>0</v>
      </c>
      <c r="L15" s="2">
        <f t="shared" si="25"/>
        <v>0</v>
      </c>
      <c r="M15" s="2">
        <f t="shared" si="25"/>
        <v>0</v>
      </c>
      <c r="N15" s="2">
        <f t="shared" si="25"/>
        <v>0</v>
      </c>
      <c r="O15" s="2">
        <f t="shared" si="25"/>
        <v>0</v>
      </c>
      <c r="P15" s="2">
        <f t="shared" si="25"/>
        <v>0</v>
      </c>
      <c r="Q15" s="2">
        <f t="shared" si="25"/>
        <v>0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-631</v>
      </c>
      <c r="W15" s="2">
        <f t="shared" si="8"/>
        <v>631</v>
      </c>
      <c r="X15" s="2">
        <f t="shared" si="9"/>
        <v>0</v>
      </c>
      <c r="Y15" s="2">
        <f t="shared" si="10"/>
        <v>0</v>
      </c>
      <c r="Z15" s="2">
        <f t="shared" si="11"/>
        <v>0</v>
      </c>
      <c r="AA15" s="2">
        <f t="shared" si="12"/>
        <v>0</v>
      </c>
      <c r="AB15" s="2">
        <f t="shared" si="13"/>
        <v>0</v>
      </c>
      <c r="AC15" s="2">
        <f t="shared" si="14"/>
        <v>0</v>
      </c>
      <c r="AD15" s="2">
        <f t="shared" si="15"/>
        <v>0</v>
      </c>
      <c r="AE15" s="2">
        <f t="shared" si="15"/>
        <v>0</v>
      </c>
      <c r="AF15" s="2">
        <f t="shared" si="15"/>
        <v>0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0</v>
      </c>
      <c r="G16" s="2">
        <f t="shared" si="26"/>
        <v>0</v>
      </c>
      <c r="H16" s="2">
        <f t="shared" si="26"/>
        <v>0</v>
      </c>
      <c r="I16" s="2">
        <f t="shared" si="26"/>
        <v>0</v>
      </c>
      <c r="J16" s="2">
        <f t="shared" si="26"/>
        <v>0</v>
      </c>
      <c r="K16" s="2">
        <f t="shared" si="26"/>
        <v>0</v>
      </c>
      <c r="L16" s="2">
        <f t="shared" si="26"/>
        <v>0</v>
      </c>
      <c r="M16" s="2">
        <f t="shared" si="26"/>
        <v>0</v>
      </c>
      <c r="N16" s="2">
        <f t="shared" si="26"/>
        <v>0</v>
      </c>
      <c r="O16" s="2">
        <f t="shared" si="26"/>
        <v>0</v>
      </c>
      <c r="P16" s="2">
        <f t="shared" si="26"/>
        <v>0</v>
      </c>
      <c r="Q16" s="2">
        <f t="shared" si="26"/>
        <v>0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  <c r="W16" s="2">
        <f t="shared" si="8"/>
        <v>0</v>
      </c>
      <c r="X16" s="2">
        <f t="shared" si="9"/>
        <v>0</v>
      </c>
      <c r="Y16" s="2">
        <f t="shared" si="10"/>
        <v>0</v>
      </c>
      <c r="Z16" s="2">
        <f t="shared" si="11"/>
        <v>0</v>
      </c>
      <c r="AA16" s="2">
        <f t="shared" si="12"/>
        <v>0</v>
      </c>
      <c r="AB16" s="2">
        <f t="shared" si="13"/>
        <v>0</v>
      </c>
      <c r="AC16" s="2">
        <f t="shared" si="14"/>
        <v>0</v>
      </c>
      <c r="AD16" s="2">
        <f t="shared" si="15"/>
        <v>0</v>
      </c>
      <c r="AE16" s="2">
        <f t="shared" si="15"/>
        <v>0</v>
      </c>
      <c r="AF16" s="2">
        <f t="shared" si="15"/>
        <v>0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-32.299999999999997</v>
      </c>
      <c r="D17" s="2">
        <f t="shared" ref="D17:Q17" si="27">IF(D85="#N/A N/A",0,D85)</f>
        <v>0</v>
      </c>
      <c r="E17" s="2">
        <f t="shared" si="27"/>
        <v>-7.6999999999999999E-2</v>
      </c>
      <c r="F17" s="2">
        <f t="shared" si="27"/>
        <v>-6.3E-2</v>
      </c>
      <c r="G17" s="2">
        <f t="shared" si="27"/>
        <v>0</v>
      </c>
      <c r="H17" s="2">
        <f t="shared" si="27"/>
        <v>0</v>
      </c>
      <c r="I17" s="2">
        <f t="shared" si="27"/>
        <v>-120.9</v>
      </c>
      <c r="J17" s="2">
        <f t="shared" si="27"/>
        <v>-44.1</v>
      </c>
      <c r="K17" s="2">
        <f t="shared" si="27"/>
        <v>0</v>
      </c>
      <c r="L17" s="2">
        <f t="shared" si="27"/>
        <v>0</v>
      </c>
      <c r="M17" s="2">
        <f t="shared" si="27"/>
        <v>0</v>
      </c>
      <c r="N17" s="2">
        <f t="shared" si="27"/>
        <v>0</v>
      </c>
      <c r="O17" s="2">
        <f t="shared" si="27"/>
        <v>0</v>
      </c>
      <c r="P17" s="2">
        <f t="shared" si="27"/>
        <v>0</v>
      </c>
      <c r="Q17" s="2">
        <f t="shared" si="27"/>
        <v>0</v>
      </c>
      <c r="S17" s="2">
        <f t="shared" si="4"/>
        <v>32.299999999999997</v>
      </c>
      <c r="T17" s="2">
        <f t="shared" si="5"/>
        <v>-7.6999999999999999E-2</v>
      </c>
      <c r="U17" s="2">
        <f t="shared" si="6"/>
        <v>1.3999999999999999E-2</v>
      </c>
      <c r="V17" s="2">
        <f t="shared" si="7"/>
        <v>6.3E-2</v>
      </c>
      <c r="W17" s="2">
        <f t="shared" si="8"/>
        <v>0</v>
      </c>
      <c r="X17" s="2">
        <f t="shared" si="9"/>
        <v>-120.9</v>
      </c>
      <c r="Y17" s="2">
        <f t="shared" si="10"/>
        <v>76.800000000000011</v>
      </c>
      <c r="Z17" s="2">
        <f t="shared" si="11"/>
        <v>44.1</v>
      </c>
      <c r="AA17" s="2">
        <f t="shared" si="12"/>
        <v>0</v>
      </c>
      <c r="AB17" s="2">
        <f t="shared" si="13"/>
        <v>0</v>
      </c>
      <c r="AC17" s="2">
        <f t="shared" si="14"/>
        <v>0</v>
      </c>
      <c r="AD17" s="2">
        <f t="shared" si="15"/>
        <v>0</v>
      </c>
      <c r="AE17" s="2">
        <f t="shared" si="15"/>
        <v>0</v>
      </c>
      <c r="AF17" s="2">
        <f t="shared" si="15"/>
        <v>0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</v>
      </c>
      <c r="D18" s="2">
        <f t="shared" ref="D18:Q18" si="28">IF(D87="#N/A N/A",0,D87)</f>
        <v>0</v>
      </c>
      <c r="E18" s="2">
        <f t="shared" si="28"/>
        <v>0</v>
      </c>
      <c r="F18" s="2">
        <f t="shared" si="28"/>
        <v>0</v>
      </c>
      <c r="G18" s="2">
        <f t="shared" si="28"/>
        <v>0</v>
      </c>
      <c r="H18" s="2">
        <f t="shared" si="28"/>
        <v>0</v>
      </c>
      <c r="I18" s="2">
        <f t="shared" si="28"/>
        <v>0</v>
      </c>
      <c r="J18" s="2">
        <f t="shared" si="28"/>
        <v>0</v>
      </c>
      <c r="K18" s="2">
        <f t="shared" si="28"/>
        <v>0</v>
      </c>
      <c r="L18" s="2">
        <f t="shared" si="28"/>
        <v>0</v>
      </c>
      <c r="M18" s="2">
        <f t="shared" si="28"/>
        <v>0</v>
      </c>
      <c r="N18" s="2">
        <f t="shared" si="28"/>
        <v>0</v>
      </c>
      <c r="O18" s="2">
        <f t="shared" si="28"/>
        <v>0</v>
      </c>
      <c r="P18" s="2">
        <f t="shared" si="28"/>
        <v>0</v>
      </c>
      <c r="Q18" s="2">
        <f t="shared" si="28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  <c r="W18" s="2">
        <f t="shared" si="8"/>
        <v>0</v>
      </c>
      <c r="X18" s="2">
        <f t="shared" si="9"/>
        <v>0</v>
      </c>
      <c r="Y18" s="2">
        <f t="shared" si="10"/>
        <v>0</v>
      </c>
      <c r="Z18" s="2">
        <f t="shared" si="11"/>
        <v>0</v>
      </c>
      <c r="AA18" s="2">
        <f t="shared" si="12"/>
        <v>0</v>
      </c>
      <c r="AB18" s="2">
        <f t="shared" si="13"/>
        <v>0</v>
      </c>
      <c r="AC18" s="2">
        <f t="shared" si="14"/>
        <v>0</v>
      </c>
      <c r="AD18" s="2">
        <f t="shared" si="15"/>
        <v>0</v>
      </c>
      <c r="AE18" s="2">
        <f t="shared" si="15"/>
        <v>0</v>
      </c>
      <c r="AF18" s="2">
        <f t="shared" si="15"/>
        <v>0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0</v>
      </c>
      <c r="D19" s="2">
        <f t="shared" ref="D19:Q19" si="29">IF(D89="#N/A N/A",0,D89)</f>
        <v>0</v>
      </c>
      <c r="E19" s="2">
        <f t="shared" si="29"/>
        <v>0</v>
      </c>
      <c r="F19" s="2">
        <f t="shared" si="29"/>
        <v>0</v>
      </c>
      <c r="G19" s="2">
        <f t="shared" si="29"/>
        <v>0</v>
      </c>
      <c r="H19" s="2">
        <f t="shared" si="29"/>
        <v>0</v>
      </c>
      <c r="I19" s="2">
        <f t="shared" si="29"/>
        <v>0</v>
      </c>
      <c r="J19" s="2">
        <f t="shared" si="29"/>
        <v>0</v>
      </c>
      <c r="K19" s="2">
        <f t="shared" si="29"/>
        <v>0</v>
      </c>
      <c r="L19" s="2">
        <f t="shared" si="29"/>
        <v>0</v>
      </c>
      <c r="M19" s="2">
        <f t="shared" si="29"/>
        <v>0</v>
      </c>
      <c r="N19" s="2">
        <f t="shared" si="29"/>
        <v>0</v>
      </c>
      <c r="O19" s="2">
        <f t="shared" si="29"/>
        <v>0</v>
      </c>
      <c r="P19" s="2">
        <f t="shared" si="29"/>
        <v>0</v>
      </c>
      <c r="Q19" s="2">
        <f t="shared" si="29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  <c r="W19" s="2">
        <f t="shared" si="8"/>
        <v>0</v>
      </c>
      <c r="X19" s="2">
        <f t="shared" si="9"/>
        <v>0</v>
      </c>
      <c r="Y19" s="2">
        <f t="shared" si="10"/>
        <v>0</v>
      </c>
      <c r="Z19" s="2">
        <f t="shared" si="11"/>
        <v>0</v>
      </c>
      <c r="AA19" s="2">
        <f t="shared" si="12"/>
        <v>0</v>
      </c>
      <c r="AB19" s="2">
        <f t="shared" si="13"/>
        <v>0</v>
      </c>
      <c r="AC19" s="2">
        <f t="shared" si="14"/>
        <v>0</v>
      </c>
      <c r="AD19" s="2">
        <f t="shared" si="15"/>
        <v>0</v>
      </c>
      <c r="AE19" s="2">
        <f t="shared" si="15"/>
        <v>0</v>
      </c>
      <c r="AF19" s="2">
        <f t="shared" si="15"/>
        <v>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0</v>
      </c>
      <c r="N20" s="2">
        <f t="shared" si="30"/>
        <v>0</v>
      </c>
      <c r="O20" s="2">
        <f t="shared" si="30"/>
        <v>0</v>
      </c>
      <c r="P20" s="2">
        <f t="shared" si="30"/>
        <v>0</v>
      </c>
      <c r="Q20" s="2">
        <f t="shared" si="30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0</v>
      </c>
      <c r="AE20" s="2">
        <f t="shared" si="15"/>
        <v>0</v>
      </c>
      <c r="AF20" s="2">
        <f t="shared" si="15"/>
        <v>0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3">
        <f>SUM(C5:C24)</f>
        <v>-507.18799999999999</v>
      </c>
      <c r="D25" s="3">
        <f t="shared" ref="D25:Q25" si="36">SUM(D5:D24)</f>
        <v>2546.2539999999999</v>
      </c>
      <c r="E25" s="3">
        <f t="shared" si="36"/>
        <v>-102.00099999999999</v>
      </c>
      <c r="F25" s="3">
        <f t="shared" si="36"/>
        <v>-65.108999999999995</v>
      </c>
      <c r="G25" s="3">
        <f t="shared" si="36"/>
        <v>-622.43700000000001</v>
      </c>
      <c r="H25" s="3">
        <f t="shared" si="36"/>
        <v>-10</v>
      </c>
      <c r="I25" s="3">
        <f t="shared" si="36"/>
        <v>-111.11000000000001</v>
      </c>
      <c r="J25" s="3">
        <f t="shared" si="36"/>
        <v>-44.1</v>
      </c>
      <c r="K25" s="3">
        <f t="shared" si="36"/>
        <v>-72.777999999999992</v>
      </c>
      <c r="L25" s="3">
        <f t="shared" si="36"/>
        <v>-196.14099999999999</v>
      </c>
      <c r="M25" s="3">
        <f t="shared" si="36"/>
        <v>22.619</v>
      </c>
      <c r="N25" s="3">
        <f t="shared" si="36"/>
        <v>-25</v>
      </c>
      <c r="O25" s="3">
        <f t="shared" si="36"/>
        <v>50</v>
      </c>
      <c r="P25" s="3">
        <f t="shared" si="36"/>
        <v>77</v>
      </c>
      <c r="Q25" s="3">
        <f t="shared" si="36"/>
        <v>1105</v>
      </c>
      <c r="S25" s="4">
        <f t="shared" si="4"/>
        <v>3053.442</v>
      </c>
      <c r="T25" s="4">
        <f t="shared" si="5"/>
        <v>-2648.2550000000001</v>
      </c>
      <c r="U25" s="4">
        <f t="shared" si="6"/>
        <v>36.891999999999996</v>
      </c>
      <c r="V25" s="4">
        <f t="shared" si="7"/>
        <v>-557.32799999999997</v>
      </c>
      <c r="W25" s="4">
        <f t="shared" si="8"/>
        <v>612.43700000000001</v>
      </c>
      <c r="X25" s="4">
        <f t="shared" si="9"/>
        <v>-101.11000000000001</v>
      </c>
      <c r="Y25" s="4">
        <f t="shared" si="10"/>
        <v>67.010000000000019</v>
      </c>
      <c r="Z25" s="4">
        <f t="shared" si="11"/>
        <v>-28.67799999999999</v>
      </c>
      <c r="AA25" s="4">
        <f t="shared" si="12"/>
        <v>-123.363</v>
      </c>
      <c r="AB25" s="4">
        <f t="shared" si="13"/>
        <v>218.76</v>
      </c>
      <c r="AC25" s="4">
        <f t="shared" si="14"/>
        <v>-47.619</v>
      </c>
      <c r="AD25" s="4">
        <f t="shared" si="32"/>
        <v>75</v>
      </c>
      <c r="AE25" s="4">
        <f t="shared" si="32"/>
        <v>27</v>
      </c>
      <c r="AF25" s="4">
        <f t="shared" si="32"/>
        <v>1028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0</v>
      </c>
      <c r="J29" s="5">
        <f t="shared" si="40"/>
        <v>0</v>
      </c>
      <c r="K29" s="5">
        <f t="shared" si="40"/>
        <v>1.0717524526642668</v>
      </c>
      <c r="L29" s="5">
        <f t="shared" si="40"/>
        <v>0</v>
      </c>
      <c r="M29" s="5">
        <f t="shared" si="40"/>
        <v>0</v>
      </c>
      <c r="N29" s="5">
        <f t="shared" si="40"/>
        <v>0</v>
      </c>
      <c r="O29" s="5">
        <f t="shared" si="40"/>
        <v>0</v>
      </c>
      <c r="P29" s="5">
        <f t="shared" si="40"/>
        <v>0</v>
      </c>
      <c r="Q29" s="5">
        <f t="shared" si="40"/>
        <v>0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0</v>
      </c>
      <c r="Z29" s="5">
        <f t="shared" ref="Z29:Z49" si="48">(IF(OR(Z5=0,J5=0),0,Z5/J5))</f>
        <v>0</v>
      </c>
      <c r="AA29" s="5">
        <f t="shared" ref="AA29:AA49" si="49">(IF(OR(AA5=0,K5=0),0,AA5/K5))</f>
        <v>-1</v>
      </c>
      <c r="AB29" s="5">
        <f t="shared" ref="AB29:AB49" si="50">(IF(OR(AB5=0,L5=0),0,AB5/L5))</f>
        <v>0</v>
      </c>
      <c r="AC29" s="5">
        <f t="shared" ref="AC29:AC49" si="51">(IF(OR(AC5=0,M5=0),0,AC5/M5))</f>
        <v>0</v>
      </c>
      <c r="AD29" s="5">
        <f t="shared" ref="AD29:AF44" si="52">(IF(OR(AD5=0,N5=0),0,AD5/N5))</f>
        <v>0</v>
      </c>
      <c r="AE29" s="5">
        <f t="shared" si="52"/>
        <v>0</v>
      </c>
      <c r="AF29" s="5">
        <f t="shared" si="52"/>
        <v>0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4.7098906125539255E-2</v>
      </c>
      <c r="D30" s="5">
        <f t="shared" si="53"/>
        <v>-9.8183449098165395E-3</v>
      </c>
      <c r="E30" s="5">
        <f t="shared" si="53"/>
        <v>-0.60979794315742009</v>
      </c>
      <c r="F30" s="5">
        <f t="shared" si="53"/>
        <v>1.0095224930501161</v>
      </c>
      <c r="G30" s="5">
        <f t="shared" si="53"/>
        <v>-4.0164707432238121E-2</v>
      </c>
      <c r="H30" s="5">
        <f t="shared" si="53"/>
        <v>0</v>
      </c>
      <c r="I30" s="5">
        <f t="shared" si="53"/>
        <v>-8.8110881108811073E-2</v>
      </c>
      <c r="J30" s="5">
        <f t="shared" si="53"/>
        <v>0</v>
      </c>
      <c r="K30" s="5">
        <f t="shared" si="53"/>
        <v>0</v>
      </c>
      <c r="L30" s="5">
        <f t="shared" si="53"/>
        <v>0</v>
      </c>
      <c r="M30" s="5">
        <f t="shared" si="53"/>
        <v>0</v>
      </c>
      <c r="N30" s="5">
        <f t="shared" si="53"/>
        <v>0</v>
      </c>
      <c r="O30" s="5">
        <f t="shared" si="53"/>
        <v>0</v>
      </c>
      <c r="P30" s="5">
        <f t="shared" si="53"/>
        <v>0</v>
      </c>
      <c r="Q30" s="5">
        <f t="shared" si="53"/>
        <v>0</v>
      </c>
      <c r="S30" s="5">
        <f t="shared" si="41"/>
        <v>4.6550569323509636E-2</v>
      </c>
      <c r="T30" s="5">
        <f t="shared" si="42"/>
        <v>-3.488</v>
      </c>
      <c r="U30" s="5">
        <f t="shared" si="43"/>
        <v>-2.0567363344051448</v>
      </c>
      <c r="V30" s="5">
        <f t="shared" si="44"/>
        <v>-1.380349617368285</v>
      </c>
      <c r="W30" s="5">
        <f t="shared" si="45"/>
        <v>-1</v>
      </c>
      <c r="X30" s="5">
        <f t="shared" si="46"/>
        <v>0</v>
      </c>
      <c r="Y30" s="5">
        <f t="shared" si="47"/>
        <v>-1</v>
      </c>
      <c r="Z30" s="5">
        <f t="shared" si="48"/>
        <v>0</v>
      </c>
      <c r="AA30" s="5">
        <f t="shared" si="49"/>
        <v>0</v>
      </c>
      <c r="AB30" s="5">
        <f t="shared" si="50"/>
        <v>0</v>
      </c>
      <c r="AC30" s="5">
        <f t="shared" si="51"/>
        <v>0</v>
      </c>
      <c r="AD30" s="5">
        <f t="shared" si="52"/>
        <v>0</v>
      </c>
      <c r="AE30" s="5">
        <f t="shared" si="52"/>
        <v>0</v>
      </c>
      <c r="AF30" s="5">
        <f t="shared" si="52"/>
        <v>0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</v>
      </c>
      <c r="J31" s="5">
        <f t="shared" si="53"/>
        <v>0</v>
      </c>
      <c r="K31" s="5">
        <f t="shared" si="53"/>
        <v>0</v>
      </c>
      <c r="L31" s="5">
        <f t="shared" si="53"/>
        <v>0.95951381914031231</v>
      </c>
      <c r="M31" s="5">
        <f t="shared" si="53"/>
        <v>0</v>
      </c>
      <c r="N31" s="5">
        <f t="shared" si="53"/>
        <v>0</v>
      </c>
      <c r="O31" s="5">
        <f t="shared" si="53"/>
        <v>0</v>
      </c>
      <c r="P31" s="5">
        <f t="shared" si="53"/>
        <v>0</v>
      </c>
      <c r="Q31" s="5">
        <f t="shared" si="53"/>
        <v>0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0</v>
      </c>
      <c r="Z31" s="5">
        <f t="shared" si="48"/>
        <v>0</v>
      </c>
      <c r="AA31" s="5">
        <f t="shared" si="49"/>
        <v>0</v>
      </c>
      <c r="AB31" s="5">
        <f t="shared" si="50"/>
        <v>-1</v>
      </c>
      <c r="AC31" s="5">
        <f t="shared" si="51"/>
        <v>0</v>
      </c>
      <c r="AD31" s="5">
        <f t="shared" si="52"/>
        <v>0</v>
      </c>
      <c r="AE31" s="5">
        <f t="shared" si="52"/>
        <v>0</v>
      </c>
      <c r="AF31" s="5">
        <f t="shared" si="52"/>
        <v>0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0</v>
      </c>
      <c r="O32" s="5">
        <f t="shared" si="53"/>
        <v>0</v>
      </c>
      <c r="P32" s="5">
        <f t="shared" si="53"/>
        <v>0</v>
      </c>
      <c r="Q32" s="5">
        <f t="shared" si="53"/>
        <v>0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0</v>
      </c>
      <c r="AE32" s="5">
        <f t="shared" si="52"/>
        <v>0</v>
      </c>
      <c r="AF32" s="5">
        <f t="shared" si="52"/>
        <v>0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0</v>
      </c>
      <c r="D33" s="5">
        <f t="shared" si="53"/>
        <v>2.4561571626397051E-3</v>
      </c>
      <c r="E33" s="5">
        <f t="shared" si="53"/>
        <v>-0.1752531837923158</v>
      </c>
      <c r="F33" s="5">
        <f t="shared" si="53"/>
        <v>-1.0490101214885809E-2</v>
      </c>
      <c r="G33" s="5">
        <f t="shared" si="53"/>
        <v>2.6407491842547922E-2</v>
      </c>
      <c r="H33" s="5">
        <f t="shared" si="53"/>
        <v>1</v>
      </c>
      <c r="I33" s="5">
        <f t="shared" si="53"/>
        <v>0</v>
      </c>
      <c r="J33" s="5">
        <f t="shared" si="53"/>
        <v>0</v>
      </c>
      <c r="K33" s="5">
        <f t="shared" si="53"/>
        <v>0</v>
      </c>
      <c r="L33" s="5">
        <f t="shared" si="53"/>
        <v>0</v>
      </c>
      <c r="M33" s="5">
        <f t="shared" si="53"/>
        <v>0</v>
      </c>
      <c r="N33" s="5">
        <f t="shared" si="53"/>
        <v>0</v>
      </c>
      <c r="O33" s="5">
        <f t="shared" si="53"/>
        <v>0</v>
      </c>
      <c r="P33" s="5">
        <f t="shared" si="53"/>
        <v>0.77922077922077926</v>
      </c>
      <c r="Q33" s="5">
        <f t="shared" si="53"/>
        <v>0.16289592760180996</v>
      </c>
      <c r="S33" s="5">
        <f t="shared" si="41"/>
        <v>0</v>
      </c>
      <c r="T33" s="5">
        <f t="shared" si="42"/>
        <v>1.8583306683722423</v>
      </c>
      <c r="U33" s="5">
        <f t="shared" si="43"/>
        <v>-0.96179234728127094</v>
      </c>
      <c r="V33" s="5">
        <f t="shared" si="44"/>
        <v>-25.065885797950219</v>
      </c>
      <c r="W33" s="5">
        <f t="shared" si="45"/>
        <v>-0.39161647502585634</v>
      </c>
      <c r="X33" s="5">
        <f t="shared" si="46"/>
        <v>-1</v>
      </c>
      <c r="Y33" s="5">
        <f t="shared" si="47"/>
        <v>0</v>
      </c>
      <c r="Z33" s="5">
        <f t="shared" si="48"/>
        <v>0</v>
      </c>
      <c r="AA33" s="5">
        <f t="shared" si="49"/>
        <v>0</v>
      </c>
      <c r="AB33" s="5">
        <f t="shared" si="50"/>
        <v>0</v>
      </c>
      <c r="AC33" s="5">
        <f t="shared" si="51"/>
        <v>0</v>
      </c>
      <c r="AD33" s="5">
        <f t="shared" si="52"/>
        <v>0</v>
      </c>
      <c r="AE33" s="5">
        <f t="shared" si="52"/>
        <v>0</v>
      </c>
      <c r="AF33" s="5">
        <f t="shared" si="52"/>
        <v>2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-3.9847206573415048E-2</v>
      </c>
      <c r="L34" s="5">
        <f t="shared" si="53"/>
        <v>4.0786984873126986E-2</v>
      </c>
      <c r="M34" s="5">
        <f t="shared" si="53"/>
        <v>0.66315929086166503</v>
      </c>
      <c r="N34" s="5">
        <f t="shared" si="53"/>
        <v>0.6</v>
      </c>
      <c r="O34" s="5">
        <f t="shared" si="53"/>
        <v>1</v>
      </c>
      <c r="P34" s="5">
        <f t="shared" si="53"/>
        <v>0.22077922077922077</v>
      </c>
      <c r="Q34" s="5">
        <f t="shared" si="53"/>
        <v>-6.0633484162895927E-2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-3.7586206896551726</v>
      </c>
      <c r="AB34" s="5">
        <f t="shared" si="50"/>
        <v>-2.875</v>
      </c>
      <c r="AC34" s="5">
        <f t="shared" si="51"/>
        <v>-2</v>
      </c>
      <c r="AD34" s="5">
        <f t="shared" si="52"/>
        <v>-4.333333333333333</v>
      </c>
      <c r="AE34" s="5">
        <f t="shared" si="52"/>
        <v>-0.66</v>
      </c>
      <c r="AF34" s="5">
        <f t="shared" si="52"/>
        <v>-4.9411764705882355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0</v>
      </c>
      <c r="N35" s="5">
        <f t="shared" si="53"/>
        <v>0</v>
      </c>
      <c r="O35" s="5">
        <f t="shared" si="53"/>
        <v>0</v>
      </c>
      <c r="P35" s="5">
        <f t="shared" si="53"/>
        <v>0</v>
      </c>
      <c r="Q35" s="5">
        <f t="shared" si="53"/>
        <v>0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0</v>
      </c>
      <c r="AD35" s="5">
        <f t="shared" si="52"/>
        <v>0</v>
      </c>
      <c r="AE35" s="5">
        <f t="shared" si="52"/>
        <v>0</v>
      </c>
      <c r="AF35" s="5">
        <f t="shared" si="52"/>
        <v>0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-3.1905246090851637E-2</v>
      </c>
      <c r="L36" s="5">
        <f t="shared" si="53"/>
        <v>-3.0080401343931151E-4</v>
      </c>
      <c r="M36" s="5">
        <f t="shared" si="53"/>
        <v>0.33684070913833503</v>
      </c>
      <c r="N36" s="5">
        <f t="shared" si="53"/>
        <v>0.4</v>
      </c>
      <c r="O36" s="5">
        <f t="shared" si="53"/>
        <v>0</v>
      </c>
      <c r="P36" s="5">
        <f t="shared" si="53"/>
        <v>0</v>
      </c>
      <c r="Q36" s="5">
        <f t="shared" si="53"/>
        <v>0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-0.97459086993970712</v>
      </c>
      <c r="AB36" s="5">
        <f t="shared" si="50"/>
        <v>128.13559322033899</v>
      </c>
      <c r="AC36" s="5">
        <f t="shared" si="51"/>
        <v>-2.3125082031762698</v>
      </c>
      <c r="AD36" s="5">
        <f t="shared" si="52"/>
        <v>-1</v>
      </c>
      <c r="AE36" s="5">
        <f t="shared" si="52"/>
        <v>0</v>
      </c>
      <c r="AF36" s="5">
        <f t="shared" si="52"/>
        <v>0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0.88921662184436545</v>
      </c>
      <c r="D37" s="5">
        <f t="shared" si="53"/>
        <v>1.0073621877471768</v>
      </c>
      <c r="E37" s="5">
        <f t="shared" si="53"/>
        <v>1.7842962323898788</v>
      </c>
      <c r="F37" s="5">
        <f t="shared" si="53"/>
        <v>0</v>
      </c>
      <c r="G37" s="5">
        <f t="shared" si="53"/>
        <v>0</v>
      </c>
      <c r="H37" s="5">
        <f t="shared" si="53"/>
        <v>0</v>
      </c>
      <c r="I37" s="5">
        <f t="shared" si="53"/>
        <v>0</v>
      </c>
      <c r="J37" s="5">
        <f t="shared" si="53"/>
        <v>0</v>
      </c>
      <c r="K37" s="5">
        <f t="shared" si="53"/>
        <v>0</v>
      </c>
      <c r="L37" s="5">
        <f t="shared" si="53"/>
        <v>0</v>
      </c>
      <c r="M37" s="5">
        <f t="shared" si="53"/>
        <v>0</v>
      </c>
      <c r="N37" s="5">
        <f t="shared" si="53"/>
        <v>0</v>
      </c>
      <c r="O37" s="5">
        <f t="shared" si="53"/>
        <v>0</v>
      </c>
      <c r="P37" s="5">
        <f t="shared" si="53"/>
        <v>0</v>
      </c>
      <c r="Q37" s="5">
        <f t="shared" si="53"/>
        <v>0.897737556561086</v>
      </c>
      <c r="S37" s="5">
        <f t="shared" si="41"/>
        <v>-6.6873614190687363</v>
      </c>
      <c r="T37" s="5">
        <f t="shared" si="42"/>
        <v>-1.0709551656920078</v>
      </c>
      <c r="U37" s="5">
        <f t="shared" si="43"/>
        <v>-1</v>
      </c>
      <c r="V37" s="5">
        <f t="shared" si="44"/>
        <v>0</v>
      </c>
      <c r="W37" s="5">
        <f t="shared" si="45"/>
        <v>0</v>
      </c>
      <c r="X37" s="5">
        <f t="shared" si="46"/>
        <v>0</v>
      </c>
      <c r="Y37" s="5">
        <f t="shared" si="47"/>
        <v>0</v>
      </c>
      <c r="Z37" s="5">
        <f t="shared" si="48"/>
        <v>0</v>
      </c>
      <c r="AA37" s="5">
        <f t="shared" si="49"/>
        <v>0</v>
      </c>
      <c r="AB37" s="5">
        <f t="shared" si="50"/>
        <v>0</v>
      </c>
      <c r="AC37" s="5">
        <f t="shared" si="51"/>
        <v>0</v>
      </c>
      <c r="AD37" s="5">
        <f t="shared" si="52"/>
        <v>0</v>
      </c>
      <c r="AE37" s="5">
        <f t="shared" si="52"/>
        <v>0</v>
      </c>
      <c r="AF37" s="5">
        <f t="shared" si="52"/>
        <v>0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0</v>
      </c>
      <c r="F38" s="5">
        <f t="shared" si="53"/>
        <v>0</v>
      </c>
      <c r="G38" s="5">
        <f t="shared" si="53"/>
        <v>0</v>
      </c>
      <c r="H38" s="5">
        <f t="shared" si="53"/>
        <v>0</v>
      </c>
      <c r="I38" s="5">
        <f t="shared" si="53"/>
        <v>0</v>
      </c>
      <c r="J38" s="5">
        <f t="shared" si="53"/>
        <v>0</v>
      </c>
      <c r="K38" s="5">
        <f t="shared" si="53"/>
        <v>0</v>
      </c>
      <c r="L38" s="5">
        <f t="shared" si="53"/>
        <v>0</v>
      </c>
      <c r="M38" s="5">
        <f t="shared" si="53"/>
        <v>0</v>
      </c>
      <c r="N38" s="5">
        <f t="shared" si="53"/>
        <v>0</v>
      </c>
      <c r="O38" s="5">
        <f t="shared" si="53"/>
        <v>0</v>
      </c>
      <c r="P38" s="5">
        <f t="shared" si="53"/>
        <v>0</v>
      </c>
      <c r="Q38" s="5">
        <f t="shared" si="53"/>
        <v>0</v>
      </c>
      <c r="S38" s="5">
        <f t="shared" si="41"/>
        <v>0</v>
      </c>
      <c r="T38" s="5">
        <f t="shared" si="42"/>
        <v>0</v>
      </c>
      <c r="U38" s="5">
        <f t="shared" si="43"/>
        <v>0</v>
      </c>
      <c r="V38" s="5">
        <f t="shared" si="44"/>
        <v>0</v>
      </c>
      <c r="W38" s="5">
        <f t="shared" si="45"/>
        <v>0</v>
      </c>
      <c r="X38" s="5">
        <f t="shared" si="46"/>
        <v>0</v>
      </c>
      <c r="Y38" s="5">
        <f t="shared" si="47"/>
        <v>0</v>
      </c>
      <c r="Z38" s="5">
        <f t="shared" si="48"/>
        <v>0</v>
      </c>
      <c r="AA38" s="5">
        <f t="shared" si="49"/>
        <v>0</v>
      </c>
      <c r="AB38" s="5">
        <f t="shared" si="50"/>
        <v>0</v>
      </c>
      <c r="AC38" s="5">
        <f t="shared" si="51"/>
        <v>0</v>
      </c>
      <c r="AD38" s="5">
        <f t="shared" si="52"/>
        <v>0</v>
      </c>
      <c r="AE38" s="5">
        <f t="shared" si="52"/>
        <v>0</v>
      </c>
      <c r="AF38" s="5">
        <f t="shared" si="52"/>
        <v>0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</v>
      </c>
      <c r="F39" s="5">
        <f t="shared" si="53"/>
        <v>0</v>
      </c>
      <c r="G39" s="5">
        <f t="shared" si="53"/>
        <v>1.0137572155896901</v>
      </c>
      <c r="H39" s="5">
        <f t="shared" si="53"/>
        <v>0</v>
      </c>
      <c r="I39" s="5">
        <f t="shared" si="53"/>
        <v>0</v>
      </c>
      <c r="J39" s="5">
        <f t="shared" si="53"/>
        <v>0</v>
      </c>
      <c r="K39" s="5">
        <f t="shared" si="53"/>
        <v>0</v>
      </c>
      <c r="L39" s="5">
        <f t="shared" si="53"/>
        <v>0</v>
      </c>
      <c r="M39" s="5">
        <f t="shared" si="53"/>
        <v>0</v>
      </c>
      <c r="N39" s="5">
        <f t="shared" si="53"/>
        <v>0</v>
      </c>
      <c r="O39" s="5">
        <f t="shared" si="53"/>
        <v>0</v>
      </c>
      <c r="P39" s="5">
        <f t="shared" si="53"/>
        <v>0</v>
      </c>
      <c r="Q39" s="5">
        <f t="shared" si="53"/>
        <v>0</v>
      </c>
      <c r="S39" s="5">
        <f t="shared" si="41"/>
        <v>0</v>
      </c>
      <c r="T39" s="5">
        <f t="shared" si="42"/>
        <v>0</v>
      </c>
      <c r="U39" s="5">
        <f t="shared" si="43"/>
        <v>0</v>
      </c>
      <c r="V39" s="5">
        <f t="shared" si="44"/>
        <v>0</v>
      </c>
      <c r="W39" s="5">
        <f t="shared" si="45"/>
        <v>-1</v>
      </c>
      <c r="X39" s="5">
        <f t="shared" si="46"/>
        <v>0</v>
      </c>
      <c r="Y39" s="5">
        <f t="shared" si="47"/>
        <v>0</v>
      </c>
      <c r="Z39" s="5">
        <f t="shared" si="48"/>
        <v>0</v>
      </c>
      <c r="AA39" s="5">
        <f t="shared" si="49"/>
        <v>0</v>
      </c>
      <c r="AB39" s="5">
        <f t="shared" si="50"/>
        <v>0</v>
      </c>
      <c r="AC39" s="5">
        <f t="shared" si="51"/>
        <v>0</v>
      </c>
      <c r="AD39" s="5">
        <f t="shared" si="52"/>
        <v>0</v>
      </c>
      <c r="AE39" s="5">
        <f t="shared" si="52"/>
        <v>0</v>
      </c>
      <c r="AF39" s="5">
        <f t="shared" si="52"/>
        <v>0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</v>
      </c>
      <c r="G40" s="5">
        <f t="shared" si="53"/>
        <v>0</v>
      </c>
      <c r="H40" s="5">
        <f t="shared" si="53"/>
        <v>0</v>
      </c>
      <c r="I40" s="5">
        <f t="shared" si="53"/>
        <v>0</v>
      </c>
      <c r="J40" s="5">
        <f t="shared" si="53"/>
        <v>0</v>
      </c>
      <c r="K40" s="5">
        <f t="shared" si="53"/>
        <v>0</v>
      </c>
      <c r="L40" s="5">
        <f t="shared" si="53"/>
        <v>0</v>
      </c>
      <c r="M40" s="5">
        <f t="shared" si="53"/>
        <v>0</v>
      </c>
      <c r="N40" s="5">
        <f t="shared" si="53"/>
        <v>0</v>
      </c>
      <c r="O40" s="5">
        <f t="shared" si="53"/>
        <v>0</v>
      </c>
      <c r="P40" s="5">
        <f t="shared" si="53"/>
        <v>0</v>
      </c>
      <c r="Q40" s="5">
        <f t="shared" si="53"/>
        <v>0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</v>
      </c>
      <c r="W40" s="5">
        <f t="shared" si="45"/>
        <v>0</v>
      </c>
      <c r="X40" s="5">
        <f t="shared" si="46"/>
        <v>0</v>
      </c>
      <c r="Y40" s="5">
        <f t="shared" si="47"/>
        <v>0</v>
      </c>
      <c r="Z40" s="5">
        <f t="shared" si="48"/>
        <v>0</v>
      </c>
      <c r="AA40" s="5">
        <f t="shared" si="49"/>
        <v>0</v>
      </c>
      <c r="AB40" s="5">
        <f t="shared" si="50"/>
        <v>0</v>
      </c>
      <c r="AC40" s="5">
        <f t="shared" si="51"/>
        <v>0</v>
      </c>
      <c r="AD40" s="5">
        <f t="shared" si="52"/>
        <v>0</v>
      </c>
      <c r="AE40" s="5">
        <f t="shared" si="52"/>
        <v>0</v>
      </c>
      <c r="AF40" s="5">
        <f t="shared" si="52"/>
        <v>0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6.3684472030095349E-2</v>
      </c>
      <c r="D41" s="5">
        <f t="shared" si="53"/>
        <v>0</v>
      </c>
      <c r="E41" s="5">
        <f t="shared" si="53"/>
        <v>7.5489455985725635E-4</v>
      </c>
      <c r="F41" s="5">
        <f t="shared" si="53"/>
        <v>9.6760816476984762E-4</v>
      </c>
      <c r="G41" s="5">
        <f t="shared" si="53"/>
        <v>0</v>
      </c>
      <c r="H41" s="5">
        <f t="shared" si="53"/>
        <v>0</v>
      </c>
      <c r="I41" s="5">
        <f t="shared" si="53"/>
        <v>1.0881108811088109</v>
      </c>
      <c r="J41" s="5">
        <f t="shared" si="53"/>
        <v>1</v>
      </c>
      <c r="K41" s="5">
        <f t="shared" si="53"/>
        <v>0</v>
      </c>
      <c r="L41" s="5">
        <f t="shared" si="53"/>
        <v>0</v>
      </c>
      <c r="M41" s="5">
        <f t="shared" si="53"/>
        <v>0</v>
      </c>
      <c r="N41" s="5">
        <f t="shared" si="53"/>
        <v>0</v>
      </c>
      <c r="O41" s="5">
        <f t="shared" si="53"/>
        <v>0</v>
      </c>
      <c r="P41" s="5">
        <f t="shared" si="53"/>
        <v>0</v>
      </c>
      <c r="Q41" s="5">
        <f t="shared" si="53"/>
        <v>0</v>
      </c>
      <c r="S41" s="5">
        <f t="shared" si="41"/>
        <v>-1</v>
      </c>
      <c r="T41" s="5">
        <f t="shared" si="42"/>
        <v>0</v>
      </c>
      <c r="U41" s="5">
        <f t="shared" si="43"/>
        <v>-0.1818181818181818</v>
      </c>
      <c r="V41" s="5">
        <f t="shared" si="44"/>
        <v>-1</v>
      </c>
      <c r="W41" s="5">
        <f t="shared" si="45"/>
        <v>0</v>
      </c>
      <c r="X41" s="5">
        <f t="shared" si="46"/>
        <v>0</v>
      </c>
      <c r="Y41" s="5">
        <f t="shared" si="47"/>
        <v>-0.63523573200992567</v>
      </c>
      <c r="Z41" s="5">
        <f t="shared" si="48"/>
        <v>-1</v>
      </c>
      <c r="AA41" s="5">
        <f t="shared" si="49"/>
        <v>0</v>
      </c>
      <c r="AB41" s="5">
        <f t="shared" si="50"/>
        <v>0</v>
      </c>
      <c r="AC41" s="5">
        <f t="shared" si="51"/>
        <v>0</v>
      </c>
      <c r="AD41" s="5">
        <f t="shared" si="52"/>
        <v>0</v>
      </c>
      <c r="AE41" s="5">
        <f t="shared" si="52"/>
        <v>0</v>
      </c>
      <c r="AF41" s="5">
        <f t="shared" si="52"/>
        <v>0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0</v>
      </c>
      <c r="D42" s="5">
        <f t="shared" si="53"/>
        <v>0</v>
      </c>
      <c r="E42" s="5">
        <f t="shared" si="53"/>
        <v>0</v>
      </c>
      <c r="F42" s="5">
        <f t="shared" si="53"/>
        <v>0</v>
      </c>
      <c r="G42" s="5">
        <f t="shared" si="53"/>
        <v>0</v>
      </c>
      <c r="H42" s="5">
        <f t="shared" si="53"/>
        <v>0</v>
      </c>
      <c r="I42" s="5">
        <f t="shared" si="53"/>
        <v>0</v>
      </c>
      <c r="J42" s="5">
        <f t="shared" si="53"/>
        <v>0</v>
      </c>
      <c r="K42" s="5">
        <f t="shared" si="53"/>
        <v>0</v>
      </c>
      <c r="L42" s="5">
        <f t="shared" si="53"/>
        <v>0</v>
      </c>
      <c r="M42" s="5">
        <f t="shared" si="53"/>
        <v>0</v>
      </c>
      <c r="N42" s="5">
        <f t="shared" si="53"/>
        <v>0</v>
      </c>
      <c r="O42" s="5">
        <f t="shared" si="53"/>
        <v>0</v>
      </c>
      <c r="P42" s="5">
        <f t="shared" si="53"/>
        <v>0</v>
      </c>
      <c r="Q42" s="5">
        <f t="shared" si="53"/>
        <v>0</v>
      </c>
      <c r="S42" s="5">
        <f t="shared" si="41"/>
        <v>0</v>
      </c>
      <c r="T42" s="5">
        <f t="shared" si="42"/>
        <v>0</v>
      </c>
      <c r="U42" s="5">
        <f t="shared" si="43"/>
        <v>0</v>
      </c>
      <c r="V42" s="5">
        <f t="shared" si="44"/>
        <v>0</v>
      </c>
      <c r="W42" s="5">
        <f t="shared" si="45"/>
        <v>0</v>
      </c>
      <c r="X42" s="5">
        <f t="shared" si="46"/>
        <v>0</v>
      </c>
      <c r="Y42" s="5">
        <f t="shared" si="47"/>
        <v>0</v>
      </c>
      <c r="Z42" s="5">
        <f t="shared" si="48"/>
        <v>0</v>
      </c>
      <c r="AA42" s="5">
        <f t="shared" si="49"/>
        <v>0</v>
      </c>
      <c r="AB42" s="5">
        <f t="shared" si="50"/>
        <v>0</v>
      </c>
      <c r="AC42" s="5">
        <f t="shared" si="51"/>
        <v>0</v>
      </c>
      <c r="AD42" s="5">
        <f t="shared" si="52"/>
        <v>0</v>
      </c>
      <c r="AE42" s="5">
        <f t="shared" si="52"/>
        <v>0</v>
      </c>
      <c r="AF42" s="5">
        <f t="shared" si="52"/>
        <v>0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0</v>
      </c>
      <c r="D43" s="5">
        <f t="shared" si="53"/>
        <v>0</v>
      </c>
      <c r="E43" s="5">
        <f t="shared" si="53"/>
        <v>0</v>
      </c>
      <c r="F43" s="5">
        <f t="shared" si="53"/>
        <v>0</v>
      </c>
      <c r="G43" s="5">
        <f t="shared" si="53"/>
        <v>0</v>
      </c>
      <c r="H43" s="5">
        <f t="shared" si="53"/>
        <v>0</v>
      </c>
      <c r="I43" s="5">
        <f t="shared" si="53"/>
        <v>0</v>
      </c>
      <c r="J43" s="5">
        <f t="shared" si="53"/>
        <v>0</v>
      </c>
      <c r="K43" s="5">
        <f t="shared" si="53"/>
        <v>0</v>
      </c>
      <c r="L43" s="5">
        <f t="shared" si="53"/>
        <v>0</v>
      </c>
      <c r="M43" s="5">
        <f t="shared" si="53"/>
        <v>0</v>
      </c>
      <c r="N43" s="5">
        <f t="shared" si="53"/>
        <v>0</v>
      </c>
      <c r="O43" s="5">
        <f t="shared" si="53"/>
        <v>0</v>
      </c>
      <c r="P43" s="5">
        <f t="shared" si="53"/>
        <v>0</v>
      </c>
      <c r="Q43" s="5">
        <f t="shared" si="53"/>
        <v>0</v>
      </c>
      <c r="S43" s="5">
        <f t="shared" si="41"/>
        <v>0</v>
      </c>
      <c r="T43" s="5">
        <f t="shared" si="42"/>
        <v>0</v>
      </c>
      <c r="U43" s="5">
        <f t="shared" si="43"/>
        <v>0</v>
      </c>
      <c r="V43" s="5">
        <f t="shared" si="44"/>
        <v>0</v>
      </c>
      <c r="W43" s="5">
        <f t="shared" si="45"/>
        <v>0</v>
      </c>
      <c r="X43" s="5">
        <f t="shared" si="46"/>
        <v>0</v>
      </c>
      <c r="Y43" s="5">
        <f t="shared" si="47"/>
        <v>0</v>
      </c>
      <c r="Z43" s="5">
        <f t="shared" si="48"/>
        <v>0</v>
      </c>
      <c r="AA43" s="5">
        <f t="shared" si="49"/>
        <v>0</v>
      </c>
      <c r="AB43" s="5">
        <f t="shared" si="50"/>
        <v>0</v>
      </c>
      <c r="AC43" s="5">
        <f t="shared" si="51"/>
        <v>0</v>
      </c>
      <c r="AD43" s="5">
        <f t="shared" si="52"/>
        <v>0</v>
      </c>
      <c r="AE43" s="5">
        <f t="shared" si="52"/>
        <v>0</v>
      </c>
      <c r="AF43" s="5">
        <f t="shared" si="52"/>
        <v>0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</v>
      </c>
      <c r="M44" s="5">
        <f t="shared" si="53"/>
        <v>0</v>
      </c>
      <c r="N44" s="5">
        <f t="shared" si="53"/>
        <v>0</v>
      </c>
      <c r="O44" s="5">
        <f t="shared" si="53"/>
        <v>0</v>
      </c>
      <c r="P44" s="5">
        <f t="shared" si="53"/>
        <v>0</v>
      </c>
      <c r="Q44" s="5">
        <f t="shared" si="53"/>
        <v>0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0</v>
      </c>
      <c r="AD44" s="5">
        <f t="shared" si="52"/>
        <v>0</v>
      </c>
      <c r="AE44" s="5">
        <f t="shared" si="52"/>
        <v>0</v>
      </c>
      <c r="AF44" s="5">
        <f t="shared" si="52"/>
        <v>0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</v>
      </c>
      <c r="D49" s="13">
        <f t="shared" ref="D49:Q49" si="57">SUM(D29:D48)</f>
        <v>1</v>
      </c>
      <c r="E49" s="13">
        <f t="shared" si="57"/>
        <v>1.0000000000000002</v>
      </c>
      <c r="F49" s="13">
        <f t="shared" si="57"/>
        <v>1.0000000000000002</v>
      </c>
      <c r="G49" s="13">
        <f t="shared" si="57"/>
        <v>0.99999999999999989</v>
      </c>
      <c r="H49" s="13">
        <f t="shared" si="57"/>
        <v>1</v>
      </c>
      <c r="I49" s="13">
        <f t="shared" si="57"/>
        <v>0.99999999999999989</v>
      </c>
      <c r="J49" s="13">
        <f t="shared" si="57"/>
        <v>1</v>
      </c>
      <c r="K49" s="13">
        <f t="shared" si="57"/>
        <v>1.0000000000000002</v>
      </c>
      <c r="L49" s="13">
        <f t="shared" si="57"/>
        <v>1</v>
      </c>
      <c r="M49" s="13">
        <f t="shared" si="57"/>
        <v>1</v>
      </c>
      <c r="N49" s="13">
        <f t="shared" si="57"/>
        <v>1</v>
      </c>
      <c r="O49" s="13">
        <f t="shared" si="57"/>
        <v>1</v>
      </c>
      <c r="P49" s="13">
        <f t="shared" si="57"/>
        <v>1</v>
      </c>
      <c r="Q49" s="13">
        <f t="shared" si="57"/>
        <v>1</v>
      </c>
      <c r="S49" s="6">
        <f t="shared" si="41"/>
        <v>-6.0203356546290525</v>
      </c>
      <c r="T49" s="7">
        <f t="shared" si="42"/>
        <v>-1.0400592399658479</v>
      </c>
      <c r="U49" s="7">
        <f t="shared" si="43"/>
        <v>-0.3616827286007</v>
      </c>
      <c r="V49" s="7">
        <f t="shared" si="44"/>
        <v>8.5599225913468189</v>
      </c>
      <c r="W49" s="7">
        <f t="shared" si="45"/>
        <v>-0.98393411702710476</v>
      </c>
      <c r="X49" s="7">
        <f t="shared" si="46"/>
        <v>10.111000000000001</v>
      </c>
      <c r="Y49" s="7">
        <f t="shared" si="47"/>
        <v>-0.60309603096030973</v>
      </c>
      <c r="Z49" s="7">
        <f t="shared" si="48"/>
        <v>0.65029478458049861</v>
      </c>
      <c r="AA49" s="7">
        <f t="shared" si="49"/>
        <v>1.6950589463848966</v>
      </c>
      <c r="AB49" s="7">
        <f t="shared" si="50"/>
        <v>-1.1153201013556575</v>
      </c>
      <c r="AC49" s="7">
        <f t="shared" si="51"/>
        <v>-2.1052654847694416</v>
      </c>
      <c r="AD49" s="7">
        <f t="shared" si="55"/>
        <v>-3</v>
      </c>
      <c r="AE49" s="7">
        <f t="shared" si="55"/>
        <v>0.54</v>
      </c>
      <c r="AF49" s="7">
        <f t="shared" si="55"/>
        <v>13.35064935064935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INPUT!B151</f>
        <v>CF_INCR_ST_BORROW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 t="s">
        <v>73</v>
      </c>
      <c r="J61">
        <v>0</v>
      </c>
      <c r="K61">
        <v>-78</v>
      </c>
      <c r="L61">
        <v>0</v>
      </c>
      <c r="M61">
        <v>0</v>
      </c>
      <c r="N61">
        <v>0</v>
      </c>
      <c r="O61">
        <v>0</v>
      </c>
      <c r="P61" t="s">
        <v>73</v>
      </c>
      <c r="Q61" t="s">
        <v>73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-23.888000000000002</v>
      </c>
      <c r="D63">
        <v>-25</v>
      </c>
      <c r="E63">
        <v>62.2</v>
      </c>
      <c r="F63">
        <v>-65.728999999999999</v>
      </c>
      <c r="G63">
        <v>25</v>
      </c>
      <c r="H63">
        <v>0</v>
      </c>
      <c r="I63">
        <v>9.7899999999999991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0</v>
      </c>
      <c r="J65">
        <v>0</v>
      </c>
      <c r="K65">
        <v>0</v>
      </c>
      <c r="L65">
        <v>-188.2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5">
      <c r="C66" s="18" t="str">
        <f>_xll.BDH($B67,$B$55,$C$56,$C$57,"Period",$C$58,"Currency",$C$59,"Direction","H")</f>
        <v>#N/A N/A</v>
      </c>
    </row>
    <row r="67" spans="1:17" x14ac:dyDescent="0.35">
      <c r="A67">
        <v>4</v>
      </c>
      <c r="B67" t="str">
        <f>INPUT!B67</f>
        <v>CSRA US Equity</v>
      </c>
      <c r="C67" s="1"/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0</v>
      </c>
      <c r="D69">
        <v>6.2539999999999996</v>
      </c>
      <c r="E69">
        <v>17.876000000000001</v>
      </c>
      <c r="F69">
        <v>0.68300000000000005</v>
      </c>
      <c r="G69">
        <v>-16.437000000000001</v>
      </c>
      <c r="H69">
        <v>-10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60</v>
      </c>
      <c r="Q69">
        <v>180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2.9</v>
      </c>
      <c r="L71">
        <v>-8</v>
      </c>
      <c r="M71">
        <v>15</v>
      </c>
      <c r="N71">
        <v>-15</v>
      </c>
      <c r="O71">
        <v>50</v>
      </c>
      <c r="P71">
        <v>17</v>
      </c>
      <c r="Q71">
        <v>-67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>
        <v>2.3220000000000001</v>
      </c>
      <c r="L75">
        <v>5.8999999999999997E-2</v>
      </c>
      <c r="M75">
        <v>7.6189999999999998</v>
      </c>
      <c r="N75">
        <v>-10</v>
      </c>
      <c r="O75">
        <v>0</v>
      </c>
      <c r="P75">
        <v>0</v>
      </c>
      <c r="Q75">
        <v>0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-451</v>
      </c>
      <c r="D77">
        <v>2565</v>
      </c>
      <c r="E77">
        <v>-182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992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0</v>
      </c>
      <c r="F79">
        <v>0</v>
      </c>
      <c r="G79" t="s">
        <v>73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0</v>
      </c>
      <c r="F81">
        <v>0</v>
      </c>
      <c r="G81">
        <v>-631</v>
      </c>
      <c r="H81">
        <v>0</v>
      </c>
      <c r="I81" t="s">
        <v>73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 t="s">
        <v>73</v>
      </c>
      <c r="G83" t="s">
        <v>73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-32.299999999999997</v>
      </c>
      <c r="D85">
        <v>0</v>
      </c>
      <c r="E85">
        <v>-7.6999999999999999E-2</v>
      </c>
      <c r="F85">
        <v>-6.3E-2</v>
      </c>
      <c r="G85">
        <v>0</v>
      </c>
      <c r="H85">
        <v>0</v>
      </c>
      <c r="I85">
        <v>-120.9</v>
      </c>
      <c r="J85">
        <v>-44.1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0</v>
      </c>
      <c r="M91">
        <v>0</v>
      </c>
      <c r="N91">
        <v>0</v>
      </c>
      <c r="O91">
        <v>0</v>
      </c>
      <c r="P91" t="s">
        <v>73</v>
      </c>
      <c r="Q91" t="s">
        <v>73</v>
      </c>
    </row>
    <row r="92" spans="1:17" x14ac:dyDescent="0.35">
      <c r="C92" s="18" t="str">
        <f>_xll.BDH($B93,$B$55,$C$56,$C$57,"Period",$C$58,"Currency",$C$59,"Direction","H")</f>
        <v>#N/A Invalid Security</v>
      </c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A4"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9.1796875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CF_INCR_LT_BORROW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0</v>
      </c>
      <c r="J5" s="2">
        <f t="shared" si="3"/>
        <v>1467.8340000000001</v>
      </c>
      <c r="K5" s="2">
        <f t="shared" si="3"/>
        <v>346.5</v>
      </c>
      <c r="L5" s="2">
        <f t="shared" si="3"/>
        <v>1041.808</v>
      </c>
      <c r="M5" s="2">
        <f t="shared" si="3"/>
        <v>0</v>
      </c>
      <c r="N5" s="2">
        <f t="shared" si="3"/>
        <v>1710.143</v>
      </c>
      <c r="O5" s="2">
        <f t="shared" si="3"/>
        <v>300</v>
      </c>
      <c r="P5" s="2">
        <f t="shared" si="3"/>
        <v>239.828</v>
      </c>
      <c r="Q5" s="2">
        <f t="shared" si="3"/>
        <v>273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0</v>
      </c>
      <c r="Y5" s="2">
        <f t="shared" ref="Y5:Y25" si="10">J5-I5</f>
        <v>1467.8340000000001</v>
      </c>
      <c r="Z5" s="2">
        <f t="shared" ref="Z5:Z25" si="11">K5-J5</f>
        <v>-1121.3340000000001</v>
      </c>
      <c r="AA5" s="2">
        <f t="shared" ref="AA5:AA25" si="12">L5-K5</f>
        <v>695.30799999999999</v>
      </c>
      <c r="AB5" s="2">
        <f t="shared" ref="AB5:AB25" si="13">M5-L5</f>
        <v>-1041.808</v>
      </c>
      <c r="AC5" s="2">
        <f t="shared" ref="AC5:AC25" si="14">N5-M5</f>
        <v>1710.143</v>
      </c>
      <c r="AD5" s="2">
        <f t="shared" ref="AD5:AF20" si="15">O5-N5</f>
        <v>-1410.143</v>
      </c>
      <c r="AE5" s="2">
        <f t="shared" si="15"/>
        <v>-60.171999999999997</v>
      </c>
      <c r="AF5" s="2">
        <f t="shared" si="15"/>
        <v>33.171999999999997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0</v>
      </c>
      <c r="D6" s="2">
        <f t="shared" ref="D6:Q6" si="16">IF(D63="#N/A N/A",0,D63)</f>
        <v>0</v>
      </c>
      <c r="E6" s="2">
        <f t="shared" si="16"/>
        <v>350</v>
      </c>
      <c r="F6" s="2">
        <f t="shared" si="16"/>
        <v>0</v>
      </c>
      <c r="G6" s="2">
        <f t="shared" si="16"/>
        <v>0</v>
      </c>
      <c r="H6" s="2">
        <f t="shared" si="16"/>
        <v>292.654</v>
      </c>
      <c r="I6" s="2">
        <f t="shared" si="16"/>
        <v>3.891</v>
      </c>
      <c r="J6" s="2">
        <f t="shared" si="16"/>
        <v>0.628</v>
      </c>
      <c r="K6" s="2">
        <f t="shared" si="16"/>
        <v>0</v>
      </c>
      <c r="L6" s="2">
        <f t="shared" si="16"/>
        <v>343.97800000000001</v>
      </c>
      <c r="M6" s="2">
        <f t="shared" si="16"/>
        <v>1093.751</v>
      </c>
      <c r="N6" s="2">
        <f t="shared" si="16"/>
        <v>838</v>
      </c>
      <c r="O6" s="2">
        <f t="shared" si="16"/>
        <v>1577</v>
      </c>
      <c r="P6" s="2">
        <f t="shared" si="16"/>
        <v>438.96899999999999</v>
      </c>
      <c r="Q6" s="2">
        <f t="shared" si="16"/>
        <v>1058.5</v>
      </c>
      <c r="S6" s="2">
        <f t="shared" si="4"/>
        <v>0</v>
      </c>
      <c r="T6" s="2">
        <f t="shared" si="5"/>
        <v>350</v>
      </c>
      <c r="U6" s="2">
        <f t="shared" si="6"/>
        <v>-350</v>
      </c>
      <c r="V6" s="2">
        <f t="shared" si="7"/>
        <v>0</v>
      </c>
      <c r="W6" s="2">
        <f t="shared" si="8"/>
        <v>292.654</v>
      </c>
      <c r="X6" s="2">
        <f t="shared" si="9"/>
        <v>-288.76299999999998</v>
      </c>
      <c r="Y6" s="2">
        <f t="shared" si="10"/>
        <v>-3.2629999999999999</v>
      </c>
      <c r="Z6" s="2">
        <f t="shared" si="11"/>
        <v>-0.628</v>
      </c>
      <c r="AA6" s="2">
        <f t="shared" si="12"/>
        <v>343.97800000000001</v>
      </c>
      <c r="AB6" s="2">
        <f t="shared" si="13"/>
        <v>749.77299999999991</v>
      </c>
      <c r="AC6" s="2">
        <f t="shared" si="14"/>
        <v>-255.75099999999998</v>
      </c>
      <c r="AD6" s="2">
        <f t="shared" si="15"/>
        <v>739</v>
      </c>
      <c r="AE6" s="2">
        <f t="shared" si="15"/>
        <v>-1138.0309999999999</v>
      </c>
      <c r="AF6" s="2">
        <f t="shared" si="15"/>
        <v>619.53099999999995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1276.7</v>
      </c>
      <c r="J7" s="2">
        <f t="shared" si="17"/>
        <v>0</v>
      </c>
      <c r="K7" s="2">
        <f t="shared" si="17"/>
        <v>1270.8</v>
      </c>
      <c r="L7" s="2">
        <f t="shared" si="17"/>
        <v>1175</v>
      </c>
      <c r="M7" s="2">
        <f t="shared" si="17"/>
        <v>424.7</v>
      </c>
      <c r="N7" s="2">
        <f t="shared" si="17"/>
        <v>1598.2</v>
      </c>
      <c r="O7" s="2">
        <f t="shared" si="17"/>
        <v>1175</v>
      </c>
      <c r="P7" s="2">
        <f t="shared" si="17"/>
        <v>839.5</v>
      </c>
      <c r="Q7" s="2">
        <f t="shared" si="17"/>
        <v>1821.8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1276.7</v>
      </c>
      <c r="Y7" s="2">
        <f t="shared" si="10"/>
        <v>-1276.7</v>
      </c>
      <c r="Z7" s="2">
        <f t="shared" si="11"/>
        <v>1270.8</v>
      </c>
      <c r="AA7" s="2">
        <f t="shared" si="12"/>
        <v>-95.799999999999955</v>
      </c>
      <c r="AB7" s="2">
        <f t="shared" si="13"/>
        <v>-750.3</v>
      </c>
      <c r="AC7" s="2">
        <f t="shared" si="14"/>
        <v>1173.5</v>
      </c>
      <c r="AD7" s="2">
        <f t="shared" si="15"/>
        <v>-423.20000000000005</v>
      </c>
      <c r="AE7" s="2">
        <f t="shared" si="15"/>
        <v>-335.5</v>
      </c>
      <c r="AF7" s="2">
        <f t="shared" si="15"/>
        <v>982.3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0</v>
      </c>
      <c r="O8" s="2">
        <f t="shared" si="18"/>
        <v>0</v>
      </c>
      <c r="P8" s="2">
        <f t="shared" si="18"/>
        <v>0</v>
      </c>
      <c r="Q8" s="2">
        <f t="shared" si="18"/>
        <v>3000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5"/>
        <v>0</v>
      </c>
      <c r="AF8" s="2">
        <f t="shared" si="15"/>
        <v>3000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0</v>
      </c>
      <c r="D9" s="2">
        <f t="shared" ref="D9:Q9" si="19">IF(D69="#N/A N/A",0,D69)</f>
        <v>0</v>
      </c>
      <c r="E9" s="2">
        <f t="shared" si="19"/>
        <v>9.0259999999999998</v>
      </c>
      <c r="F9" s="2">
        <f t="shared" si="19"/>
        <v>0</v>
      </c>
      <c r="G9" s="2">
        <f t="shared" si="19"/>
        <v>0</v>
      </c>
      <c r="H9" s="2">
        <f t="shared" si="19"/>
        <v>0</v>
      </c>
      <c r="I9" s="2">
        <f t="shared" si="19"/>
        <v>0</v>
      </c>
      <c r="J9" s="2">
        <f t="shared" si="19"/>
        <v>0</v>
      </c>
      <c r="K9" s="2">
        <f t="shared" si="19"/>
        <v>0</v>
      </c>
      <c r="L9" s="2">
        <f t="shared" si="19"/>
        <v>0</v>
      </c>
      <c r="M9" s="2">
        <f t="shared" si="19"/>
        <v>0</v>
      </c>
      <c r="N9" s="2">
        <f t="shared" si="19"/>
        <v>100</v>
      </c>
      <c r="O9" s="2">
        <f t="shared" si="19"/>
        <v>0</v>
      </c>
      <c r="P9" s="2">
        <f t="shared" si="19"/>
        <v>25</v>
      </c>
      <c r="Q9" s="2">
        <f t="shared" si="19"/>
        <v>75</v>
      </c>
      <c r="S9" s="2">
        <f t="shared" si="4"/>
        <v>0</v>
      </c>
      <c r="T9" s="2">
        <f t="shared" si="5"/>
        <v>9.0259999999999998</v>
      </c>
      <c r="U9" s="2">
        <f t="shared" si="6"/>
        <v>-9.0259999999999998</v>
      </c>
      <c r="V9" s="2">
        <f t="shared" si="7"/>
        <v>0</v>
      </c>
      <c r="W9" s="2">
        <f t="shared" si="8"/>
        <v>0</v>
      </c>
      <c r="X9" s="2">
        <f t="shared" si="9"/>
        <v>0</v>
      </c>
      <c r="Y9" s="2">
        <f t="shared" si="10"/>
        <v>0</v>
      </c>
      <c r="Z9" s="2">
        <f t="shared" si="11"/>
        <v>0</v>
      </c>
      <c r="AA9" s="2">
        <f t="shared" si="12"/>
        <v>0</v>
      </c>
      <c r="AB9" s="2">
        <f t="shared" si="13"/>
        <v>0</v>
      </c>
      <c r="AC9" s="2">
        <f t="shared" si="14"/>
        <v>100</v>
      </c>
      <c r="AD9" s="2">
        <f t="shared" si="15"/>
        <v>-100</v>
      </c>
      <c r="AE9" s="2">
        <f t="shared" si="15"/>
        <v>25</v>
      </c>
      <c r="AF9" s="2">
        <f t="shared" si="15"/>
        <v>50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117</v>
      </c>
      <c r="L10" s="2">
        <f t="shared" si="20"/>
        <v>305</v>
      </c>
      <c r="M10" s="2">
        <f t="shared" si="20"/>
        <v>1925</v>
      </c>
      <c r="N10" s="2">
        <f t="shared" si="20"/>
        <v>1145</v>
      </c>
      <c r="O10" s="2">
        <f t="shared" si="20"/>
        <v>0</v>
      </c>
      <c r="P10" s="2">
        <f t="shared" si="20"/>
        <v>0</v>
      </c>
      <c r="Q10" s="2">
        <f t="shared" si="20"/>
        <v>1056.1780000000001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117</v>
      </c>
      <c r="AA10" s="2">
        <f t="shared" si="12"/>
        <v>188</v>
      </c>
      <c r="AB10" s="2">
        <f t="shared" si="13"/>
        <v>1620</v>
      </c>
      <c r="AC10" s="2">
        <f t="shared" si="14"/>
        <v>-780</v>
      </c>
      <c r="AD10" s="2">
        <f t="shared" si="15"/>
        <v>-1145</v>
      </c>
      <c r="AE10" s="2">
        <f t="shared" si="15"/>
        <v>0</v>
      </c>
      <c r="AF10" s="2">
        <f t="shared" si="15"/>
        <v>1056.1780000000001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365.69</v>
      </c>
      <c r="N11" s="2">
        <f t="shared" si="21"/>
        <v>396</v>
      </c>
      <c r="O11" s="2">
        <f t="shared" si="21"/>
        <v>557.5</v>
      </c>
      <c r="P11" s="2">
        <f t="shared" si="21"/>
        <v>742</v>
      </c>
      <c r="Q11" s="2">
        <f t="shared" si="21"/>
        <v>1317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365.69</v>
      </c>
      <c r="AC11" s="2">
        <f t="shared" si="14"/>
        <v>30.310000000000002</v>
      </c>
      <c r="AD11" s="2">
        <f t="shared" si="15"/>
        <v>161.5</v>
      </c>
      <c r="AE11" s="2">
        <f t="shared" si="15"/>
        <v>184.5</v>
      </c>
      <c r="AF11" s="2">
        <f t="shared" si="15"/>
        <v>575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1.5640000000000001</v>
      </c>
      <c r="L12" s="2">
        <f t="shared" si="22"/>
        <v>2.75</v>
      </c>
      <c r="M12" s="2">
        <f t="shared" si="22"/>
        <v>0</v>
      </c>
      <c r="N12" s="2">
        <f t="shared" si="22"/>
        <v>7.2939999999999996</v>
      </c>
      <c r="O12" s="2">
        <f t="shared" si="22"/>
        <v>0</v>
      </c>
      <c r="P12" s="2">
        <f t="shared" si="22"/>
        <v>896.53</v>
      </c>
      <c r="Q12" s="2">
        <f t="shared" si="22"/>
        <v>0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1.5640000000000001</v>
      </c>
      <c r="AA12" s="2">
        <f t="shared" si="12"/>
        <v>1.1859999999999999</v>
      </c>
      <c r="AB12" s="2">
        <f t="shared" si="13"/>
        <v>-2.75</v>
      </c>
      <c r="AC12" s="2">
        <f t="shared" si="14"/>
        <v>7.2939999999999996</v>
      </c>
      <c r="AD12" s="2">
        <f t="shared" si="15"/>
        <v>-7.2939999999999996</v>
      </c>
      <c r="AE12" s="2">
        <f t="shared" si="15"/>
        <v>896.53</v>
      </c>
      <c r="AF12" s="2">
        <f t="shared" si="15"/>
        <v>-896.53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0</v>
      </c>
      <c r="D13" s="2">
        <f t="shared" ref="D13:Q13" si="23">IF(D77="#N/A N/A",0,D77)</f>
        <v>0</v>
      </c>
      <c r="E13" s="2">
        <f t="shared" si="23"/>
        <v>0</v>
      </c>
      <c r="F13" s="2">
        <f t="shared" si="23"/>
        <v>0</v>
      </c>
      <c r="G13" s="2">
        <f t="shared" si="23"/>
        <v>0</v>
      </c>
      <c r="H13" s="2">
        <f t="shared" si="23"/>
        <v>0</v>
      </c>
      <c r="I13" s="2">
        <f t="shared" si="23"/>
        <v>1899</v>
      </c>
      <c r="J13" s="2">
        <f t="shared" si="23"/>
        <v>747</v>
      </c>
      <c r="K13" s="2">
        <f t="shared" si="23"/>
        <v>0</v>
      </c>
      <c r="L13" s="2">
        <f t="shared" si="23"/>
        <v>1497</v>
      </c>
      <c r="M13" s="2">
        <f t="shared" si="23"/>
        <v>2382</v>
      </c>
      <c r="N13" s="2">
        <f t="shared" si="23"/>
        <v>0</v>
      </c>
      <c r="O13" s="2">
        <f t="shared" si="23"/>
        <v>0</v>
      </c>
      <c r="P13" s="2">
        <f t="shared" si="23"/>
        <v>0</v>
      </c>
      <c r="Q13" s="2">
        <f t="shared" si="23"/>
        <v>0</v>
      </c>
      <c r="S13" s="2">
        <f t="shared" si="4"/>
        <v>0</v>
      </c>
      <c r="T13" s="2">
        <f t="shared" si="5"/>
        <v>0</v>
      </c>
      <c r="U13" s="2">
        <f t="shared" si="6"/>
        <v>0</v>
      </c>
      <c r="V13" s="2">
        <f t="shared" si="7"/>
        <v>0</v>
      </c>
      <c r="W13" s="2">
        <f t="shared" si="8"/>
        <v>0</v>
      </c>
      <c r="X13" s="2">
        <f t="shared" si="9"/>
        <v>1899</v>
      </c>
      <c r="Y13" s="2">
        <f t="shared" si="10"/>
        <v>-1152</v>
      </c>
      <c r="Z13" s="2">
        <f t="shared" si="11"/>
        <v>-747</v>
      </c>
      <c r="AA13" s="2">
        <f t="shared" si="12"/>
        <v>1497</v>
      </c>
      <c r="AB13" s="2">
        <f t="shared" si="13"/>
        <v>885</v>
      </c>
      <c r="AC13" s="2">
        <f t="shared" si="14"/>
        <v>-2382</v>
      </c>
      <c r="AD13" s="2">
        <f t="shared" si="15"/>
        <v>0</v>
      </c>
      <c r="AE13" s="2">
        <f t="shared" si="15"/>
        <v>0</v>
      </c>
      <c r="AF13" s="2">
        <f t="shared" si="15"/>
        <v>0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0.76600000000000001</v>
      </c>
      <c r="F14" s="2">
        <f t="shared" si="24"/>
        <v>61.701000000000001</v>
      </c>
      <c r="G14" s="2">
        <f t="shared" si="24"/>
        <v>62.066000000000003</v>
      </c>
      <c r="H14" s="2">
        <f t="shared" si="24"/>
        <v>334.608</v>
      </c>
      <c r="I14" s="2">
        <f t="shared" si="24"/>
        <v>270.94900000000001</v>
      </c>
      <c r="J14" s="2">
        <f t="shared" si="24"/>
        <v>315.78399999999999</v>
      </c>
      <c r="K14" s="2">
        <f t="shared" si="24"/>
        <v>43.317</v>
      </c>
      <c r="L14" s="2">
        <f t="shared" si="24"/>
        <v>213.13800000000001</v>
      </c>
      <c r="M14" s="2">
        <f t="shared" si="24"/>
        <v>172.27</v>
      </c>
      <c r="N14" s="2">
        <f t="shared" si="24"/>
        <v>139.215</v>
      </c>
      <c r="O14" s="2">
        <f t="shared" si="24"/>
        <v>733.03200000000004</v>
      </c>
      <c r="P14" s="2">
        <f t="shared" si="24"/>
        <v>381.745</v>
      </c>
      <c r="Q14" s="2">
        <f t="shared" si="24"/>
        <v>478.584</v>
      </c>
      <c r="S14" s="2">
        <f t="shared" si="4"/>
        <v>0</v>
      </c>
      <c r="T14" s="2">
        <f t="shared" si="5"/>
        <v>0.76600000000000001</v>
      </c>
      <c r="U14" s="2">
        <f t="shared" si="6"/>
        <v>60.935000000000002</v>
      </c>
      <c r="V14" s="2">
        <f t="shared" si="7"/>
        <v>0.36500000000000199</v>
      </c>
      <c r="W14" s="2">
        <f t="shared" si="8"/>
        <v>272.54200000000003</v>
      </c>
      <c r="X14" s="2">
        <f t="shared" si="9"/>
        <v>-63.658999999999992</v>
      </c>
      <c r="Y14" s="2">
        <f t="shared" si="10"/>
        <v>44.83499999999998</v>
      </c>
      <c r="Z14" s="2">
        <f t="shared" si="11"/>
        <v>-272.46699999999998</v>
      </c>
      <c r="AA14" s="2">
        <f t="shared" si="12"/>
        <v>169.821</v>
      </c>
      <c r="AB14" s="2">
        <f t="shared" si="13"/>
        <v>-40.867999999999995</v>
      </c>
      <c r="AC14" s="2">
        <f t="shared" si="14"/>
        <v>-33.055000000000007</v>
      </c>
      <c r="AD14" s="2">
        <f t="shared" si="15"/>
        <v>593.81700000000001</v>
      </c>
      <c r="AE14" s="2">
        <f t="shared" si="15"/>
        <v>-351.28700000000003</v>
      </c>
      <c r="AF14" s="2">
        <f t="shared" si="15"/>
        <v>96.838999999999999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0</v>
      </c>
      <c r="F15" s="2">
        <f t="shared" si="25"/>
        <v>0</v>
      </c>
      <c r="G15" s="2">
        <f t="shared" si="25"/>
        <v>8</v>
      </c>
      <c r="H15" s="2">
        <f t="shared" si="25"/>
        <v>0</v>
      </c>
      <c r="I15" s="2">
        <f t="shared" si="25"/>
        <v>0</v>
      </c>
      <c r="J15" s="2">
        <f t="shared" si="25"/>
        <v>0</v>
      </c>
      <c r="K15" s="2">
        <f t="shared" si="25"/>
        <v>0</v>
      </c>
      <c r="L15" s="2">
        <f t="shared" si="25"/>
        <v>0</v>
      </c>
      <c r="M15" s="2">
        <f t="shared" si="25"/>
        <v>0</v>
      </c>
      <c r="N15" s="2">
        <f t="shared" si="25"/>
        <v>0</v>
      </c>
      <c r="O15" s="2">
        <f t="shared" si="25"/>
        <v>0</v>
      </c>
      <c r="P15" s="2">
        <f t="shared" si="25"/>
        <v>0</v>
      </c>
      <c r="Q15" s="2">
        <f t="shared" si="25"/>
        <v>0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8</v>
      </c>
      <c r="W15" s="2">
        <f t="shared" si="8"/>
        <v>-8</v>
      </c>
      <c r="X15" s="2">
        <f t="shared" si="9"/>
        <v>0</v>
      </c>
      <c r="Y15" s="2">
        <f t="shared" si="10"/>
        <v>0</v>
      </c>
      <c r="Z15" s="2">
        <f t="shared" si="11"/>
        <v>0</v>
      </c>
      <c r="AA15" s="2">
        <f t="shared" si="12"/>
        <v>0</v>
      </c>
      <c r="AB15" s="2">
        <f t="shared" si="13"/>
        <v>0</v>
      </c>
      <c r="AC15" s="2">
        <f t="shared" si="14"/>
        <v>0</v>
      </c>
      <c r="AD15" s="2">
        <f t="shared" si="15"/>
        <v>0</v>
      </c>
      <c r="AE15" s="2">
        <f t="shared" si="15"/>
        <v>0</v>
      </c>
      <c r="AF15" s="2">
        <f t="shared" si="15"/>
        <v>0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27</v>
      </c>
      <c r="G16" s="2">
        <f t="shared" si="26"/>
        <v>0</v>
      </c>
      <c r="H16" s="2">
        <f t="shared" si="26"/>
        <v>0</v>
      </c>
      <c r="I16" s="2">
        <f t="shared" si="26"/>
        <v>0</v>
      </c>
      <c r="J16" s="2">
        <f t="shared" si="26"/>
        <v>0</v>
      </c>
      <c r="K16" s="2">
        <f t="shared" si="26"/>
        <v>0</v>
      </c>
      <c r="L16" s="2">
        <f t="shared" si="26"/>
        <v>742</v>
      </c>
      <c r="M16" s="2">
        <f t="shared" si="26"/>
        <v>0</v>
      </c>
      <c r="N16" s="2">
        <f t="shared" si="26"/>
        <v>0</v>
      </c>
      <c r="O16" s="2">
        <f t="shared" si="26"/>
        <v>538</v>
      </c>
      <c r="P16" s="2">
        <f t="shared" si="26"/>
        <v>0</v>
      </c>
      <c r="Q16" s="2">
        <f t="shared" si="26"/>
        <v>413</v>
      </c>
      <c r="S16" s="2">
        <f t="shared" si="4"/>
        <v>0</v>
      </c>
      <c r="T16" s="2">
        <f t="shared" si="5"/>
        <v>0</v>
      </c>
      <c r="U16" s="2">
        <f t="shared" si="6"/>
        <v>27</v>
      </c>
      <c r="V16" s="2">
        <f t="shared" si="7"/>
        <v>-27</v>
      </c>
      <c r="W16" s="2">
        <f t="shared" si="8"/>
        <v>0</v>
      </c>
      <c r="X16" s="2">
        <f t="shared" si="9"/>
        <v>0</v>
      </c>
      <c r="Y16" s="2">
        <f t="shared" si="10"/>
        <v>0</v>
      </c>
      <c r="Z16" s="2">
        <f t="shared" si="11"/>
        <v>0</v>
      </c>
      <c r="AA16" s="2">
        <f t="shared" si="12"/>
        <v>742</v>
      </c>
      <c r="AB16" s="2">
        <f t="shared" si="13"/>
        <v>-742</v>
      </c>
      <c r="AC16" s="2">
        <f t="shared" si="14"/>
        <v>0</v>
      </c>
      <c r="AD16" s="2">
        <f t="shared" si="15"/>
        <v>538</v>
      </c>
      <c r="AE16" s="2">
        <f t="shared" si="15"/>
        <v>-538</v>
      </c>
      <c r="AF16" s="2">
        <f t="shared" si="15"/>
        <v>413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0</v>
      </c>
      <c r="D17" s="2">
        <f t="shared" ref="D17:Q17" si="27">IF(D85="#N/A N/A",0,D85)</f>
        <v>0</v>
      </c>
      <c r="E17" s="2">
        <f t="shared" si="27"/>
        <v>0</v>
      </c>
      <c r="F17" s="2">
        <f t="shared" si="27"/>
        <v>0</v>
      </c>
      <c r="G17" s="2">
        <f t="shared" si="27"/>
        <v>0</v>
      </c>
      <c r="H17" s="2">
        <f t="shared" si="27"/>
        <v>163.584</v>
      </c>
      <c r="I17" s="2">
        <f t="shared" si="27"/>
        <v>0</v>
      </c>
      <c r="J17" s="2">
        <f t="shared" si="27"/>
        <v>0</v>
      </c>
      <c r="K17" s="2">
        <f t="shared" si="27"/>
        <v>0</v>
      </c>
      <c r="L17" s="2">
        <f t="shared" si="27"/>
        <v>0</v>
      </c>
      <c r="M17" s="2">
        <f t="shared" si="27"/>
        <v>0</v>
      </c>
      <c r="N17" s="2">
        <f t="shared" si="27"/>
        <v>0</v>
      </c>
      <c r="O17" s="2">
        <f t="shared" si="27"/>
        <v>160</v>
      </c>
      <c r="P17" s="2">
        <f t="shared" si="27"/>
        <v>163.19999999999999</v>
      </c>
      <c r="Q17" s="2">
        <f t="shared" si="27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  <c r="W17" s="2">
        <f t="shared" si="8"/>
        <v>163.584</v>
      </c>
      <c r="X17" s="2">
        <f t="shared" si="9"/>
        <v>-163.584</v>
      </c>
      <c r="Y17" s="2">
        <f t="shared" si="10"/>
        <v>0</v>
      </c>
      <c r="Z17" s="2">
        <f t="shared" si="11"/>
        <v>0</v>
      </c>
      <c r="AA17" s="2">
        <f t="shared" si="12"/>
        <v>0</v>
      </c>
      <c r="AB17" s="2">
        <f t="shared" si="13"/>
        <v>0</v>
      </c>
      <c r="AC17" s="2">
        <f t="shared" si="14"/>
        <v>0</v>
      </c>
      <c r="AD17" s="2">
        <f t="shared" si="15"/>
        <v>160</v>
      </c>
      <c r="AE17" s="2">
        <f t="shared" si="15"/>
        <v>3.1999999999999886</v>
      </c>
      <c r="AF17" s="2">
        <f t="shared" si="15"/>
        <v>-163.19999999999999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</v>
      </c>
      <c r="D18" s="2">
        <f t="shared" ref="D18:Q18" si="28">IF(D87="#N/A N/A",0,D87)</f>
        <v>0</v>
      </c>
      <c r="E18" s="2">
        <f t="shared" si="28"/>
        <v>0</v>
      </c>
      <c r="F18" s="2">
        <f t="shared" si="28"/>
        <v>0</v>
      </c>
      <c r="G18" s="2">
        <f t="shared" si="28"/>
        <v>0</v>
      </c>
      <c r="H18" s="2">
        <f t="shared" si="28"/>
        <v>0</v>
      </c>
      <c r="I18" s="2">
        <f t="shared" si="28"/>
        <v>0</v>
      </c>
      <c r="J18" s="2">
        <f t="shared" si="28"/>
        <v>0</v>
      </c>
      <c r="K18" s="2">
        <f t="shared" si="28"/>
        <v>0.53300000000000003</v>
      </c>
      <c r="L18" s="2">
        <f t="shared" si="28"/>
        <v>0.30399999999999999</v>
      </c>
      <c r="M18" s="2">
        <f t="shared" si="28"/>
        <v>0</v>
      </c>
      <c r="N18" s="2">
        <f t="shared" si="28"/>
        <v>0</v>
      </c>
      <c r="O18" s="2">
        <f t="shared" si="28"/>
        <v>15</v>
      </c>
      <c r="P18" s="2">
        <f t="shared" si="28"/>
        <v>330.99299999999999</v>
      </c>
      <c r="Q18" s="2">
        <f t="shared" si="28"/>
        <v>149.82300000000001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  <c r="W18" s="2">
        <f t="shared" si="8"/>
        <v>0</v>
      </c>
      <c r="X18" s="2">
        <f t="shared" si="9"/>
        <v>0</v>
      </c>
      <c r="Y18" s="2">
        <f t="shared" si="10"/>
        <v>0</v>
      </c>
      <c r="Z18" s="2">
        <f t="shared" si="11"/>
        <v>0.53300000000000003</v>
      </c>
      <c r="AA18" s="2">
        <f t="shared" si="12"/>
        <v>-0.22900000000000004</v>
      </c>
      <c r="AB18" s="2">
        <f t="shared" si="13"/>
        <v>-0.30399999999999999</v>
      </c>
      <c r="AC18" s="2">
        <f t="shared" si="14"/>
        <v>0</v>
      </c>
      <c r="AD18" s="2">
        <f t="shared" si="15"/>
        <v>15</v>
      </c>
      <c r="AE18" s="2">
        <f t="shared" si="15"/>
        <v>315.99299999999999</v>
      </c>
      <c r="AF18" s="2">
        <f t="shared" si="15"/>
        <v>-181.17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0</v>
      </c>
      <c r="D19" s="2">
        <f t="shared" ref="D19:Q19" si="29">IF(D89="#N/A N/A",0,D89)</f>
        <v>0</v>
      </c>
      <c r="E19" s="2">
        <f t="shared" si="29"/>
        <v>0</v>
      </c>
      <c r="F19" s="2">
        <f t="shared" si="29"/>
        <v>0</v>
      </c>
      <c r="G19" s="2">
        <f t="shared" si="29"/>
        <v>0</v>
      </c>
      <c r="H19" s="2">
        <f t="shared" si="29"/>
        <v>0</v>
      </c>
      <c r="I19" s="2">
        <f t="shared" si="29"/>
        <v>0</v>
      </c>
      <c r="J19" s="2">
        <f t="shared" si="29"/>
        <v>0</v>
      </c>
      <c r="K19" s="2">
        <f t="shared" si="29"/>
        <v>0</v>
      </c>
      <c r="L19" s="2">
        <f t="shared" si="29"/>
        <v>0</v>
      </c>
      <c r="M19" s="2">
        <f t="shared" si="29"/>
        <v>0</v>
      </c>
      <c r="N19" s="2">
        <f t="shared" si="29"/>
        <v>0</v>
      </c>
      <c r="O19" s="2">
        <f t="shared" si="29"/>
        <v>0</v>
      </c>
      <c r="P19" s="2">
        <f t="shared" si="29"/>
        <v>0</v>
      </c>
      <c r="Q19" s="2">
        <f t="shared" si="29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  <c r="W19" s="2">
        <f t="shared" si="8"/>
        <v>0</v>
      </c>
      <c r="X19" s="2">
        <f t="shared" si="9"/>
        <v>0</v>
      </c>
      <c r="Y19" s="2">
        <f t="shared" si="10"/>
        <v>0</v>
      </c>
      <c r="Z19" s="2">
        <f t="shared" si="11"/>
        <v>0</v>
      </c>
      <c r="AA19" s="2">
        <f t="shared" si="12"/>
        <v>0</v>
      </c>
      <c r="AB19" s="2">
        <f t="shared" si="13"/>
        <v>0</v>
      </c>
      <c r="AC19" s="2">
        <f t="shared" si="14"/>
        <v>0</v>
      </c>
      <c r="AD19" s="2">
        <f t="shared" si="15"/>
        <v>0</v>
      </c>
      <c r="AE19" s="2">
        <f t="shared" si="15"/>
        <v>0</v>
      </c>
      <c r="AF19" s="2">
        <f t="shared" si="15"/>
        <v>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0</v>
      </c>
      <c r="N20" s="2">
        <f t="shared" si="30"/>
        <v>0</v>
      </c>
      <c r="O20" s="2">
        <f t="shared" si="30"/>
        <v>500</v>
      </c>
      <c r="P20" s="2">
        <f t="shared" si="30"/>
        <v>0</v>
      </c>
      <c r="Q20" s="2">
        <f t="shared" si="30"/>
        <v>670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500</v>
      </c>
      <c r="AE20" s="2">
        <f t="shared" si="15"/>
        <v>-500</v>
      </c>
      <c r="AF20" s="2">
        <f t="shared" si="15"/>
        <v>670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3">
        <f>SUM(C5:C24)</f>
        <v>0</v>
      </c>
      <c r="D25" s="3">
        <f t="shared" ref="D25:Q25" si="36">SUM(D5:D24)</f>
        <v>0</v>
      </c>
      <c r="E25" s="3">
        <f t="shared" si="36"/>
        <v>359.79200000000003</v>
      </c>
      <c r="F25" s="3">
        <f t="shared" si="36"/>
        <v>88.700999999999993</v>
      </c>
      <c r="G25" s="3">
        <f t="shared" si="36"/>
        <v>70.066000000000003</v>
      </c>
      <c r="H25" s="3">
        <f t="shared" si="36"/>
        <v>790.846</v>
      </c>
      <c r="I25" s="3">
        <f t="shared" si="36"/>
        <v>3450.5400000000004</v>
      </c>
      <c r="J25" s="3">
        <f t="shared" si="36"/>
        <v>2531.2460000000001</v>
      </c>
      <c r="K25" s="3">
        <f t="shared" si="36"/>
        <v>1779.7139999999999</v>
      </c>
      <c r="L25" s="3">
        <f t="shared" si="36"/>
        <v>5320.9780000000001</v>
      </c>
      <c r="M25" s="3">
        <f t="shared" si="36"/>
        <v>6363.4110000000001</v>
      </c>
      <c r="N25" s="3">
        <f t="shared" si="36"/>
        <v>5933.8519999999999</v>
      </c>
      <c r="O25" s="3">
        <f t="shared" si="36"/>
        <v>5555.5320000000002</v>
      </c>
      <c r="P25" s="3">
        <f t="shared" si="36"/>
        <v>4057.7649999999999</v>
      </c>
      <c r="Q25" s="3">
        <f t="shared" si="36"/>
        <v>10312.885</v>
      </c>
      <c r="S25" s="4">
        <f t="shared" si="4"/>
        <v>0</v>
      </c>
      <c r="T25" s="4">
        <f t="shared" si="5"/>
        <v>359.79200000000003</v>
      </c>
      <c r="U25" s="4">
        <f t="shared" si="6"/>
        <v>-271.09100000000001</v>
      </c>
      <c r="V25" s="4">
        <f t="shared" si="7"/>
        <v>-18.634999999999991</v>
      </c>
      <c r="W25" s="4">
        <f t="shared" si="8"/>
        <v>720.78</v>
      </c>
      <c r="X25" s="4">
        <f t="shared" si="9"/>
        <v>2659.6940000000004</v>
      </c>
      <c r="Y25" s="4">
        <f t="shared" si="10"/>
        <v>-919.29400000000032</v>
      </c>
      <c r="Z25" s="4">
        <f t="shared" si="11"/>
        <v>-751.53200000000015</v>
      </c>
      <c r="AA25" s="4">
        <f t="shared" si="12"/>
        <v>3541.2640000000001</v>
      </c>
      <c r="AB25" s="4">
        <f t="shared" si="13"/>
        <v>1042.433</v>
      </c>
      <c r="AC25" s="4">
        <f t="shared" si="14"/>
        <v>-429.5590000000002</v>
      </c>
      <c r="AD25" s="4">
        <f t="shared" si="32"/>
        <v>-378.31999999999971</v>
      </c>
      <c r="AE25" s="4">
        <f t="shared" si="32"/>
        <v>-1497.7670000000003</v>
      </c>
      <c r="AF25" s="4">
        <f t="shared" si="32"/>
        <v>6255.1200000000008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IF(C$25=0,0,C5/C$25)</f>
        <v>0</v>
      </c>
      <c r="D29" s="5">
        <f t="shared" ref="D29:Q29" si="40">IF(D$25=0,0,D5/D$25)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0</v>
      </c>
      <c r="J29" s="5">
        <f t="shared" si="40"/>
        <v>0.57988595340002513</v>
      </c>
      <c r="K29" s="5">
        <f t="shared" si="40"/>
        <v>0.19469420367542201</v>
      </c>
      <c r="L29" s="5">
        <f t="shared" si="40"/>
        <v>0.19579257798096514</v>
      </c>
      <c r="M29" s="5">
        <f t="shared" si="40"/>
        <v>0</v>
      </c>
      <c r="N29" s="5">
        <f t="shared" si="40"/>
        <v>0.28820115500015842</v>
      </c>
      <c r="O29" s="5">
        <f t="shared" si="40"/>
        <v>5.4000228960970793E-2</v>
      </c>
      <c r="P29" s="5">
        <f t="shared" si="40"/>
        <v>5.910347198519382E-2</v>
      </c>
      <c r="Q29" s="5">
        <f t="shared" si="40"/>
        <v>2.6471738994471479E-2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0</v>
      </c>
      <c r="Z29" s="5">
        <f t="shared" ref="Z29:Z49" si="48">(IF(OR(Z5=0,J5=0),0,Z5/J5))</f>
        <v>-0.7639378839841563</v>
      </c>
      <c r="AA29" s="5">
        <f t="shared" ref="AA29:AA49" si="49">(IF(OR(AA5=0,K5=0),0,AA5/K5))</f>
        <v>2.0066608946608948</v>
      </c>
      <c r="AB29" s="5">
        <f t="shared" ref="AB29:AB49" si="50">(IF(OR(AB5=0,L5=0),0,AB5/L5))</f>
        <v>-1</v>
      </c>
      <c r="AC29" s="5">
        <f t="shared" ref="AC29:AC49" si="51">(IF(OR(AC5=0,M5=0),0,AC5/M5))</f>
        <v>0</v>
      </c>
      <c r="AD29" s="5">
        <f t="shared" ref="AD29:AF44" si="52">(IF(OR(AD5=0,N5=0),0,AD5/N5))</f>
        <v>-0.82457607346286244</v>
      </c>
      <c r="AE29" s="5">
        <f t="shared" si="52"/>
        <v>-0.20057333333333333</v>
      </c>
      <c r="AF29" s="5">
        <f t="shared" si="52"/>
        <v>0.13831579298497254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8" si="53">IF(C$25=0,0,C6/C$25)</f>
        <v>0</v>
      </c>
      <c r="D30" s="5">
        <f t="shared" si="53"/>
        <v>0</v>
      </c>
      <c r="E30" s="5">
        <f t="shared" si="53"/>
        <v>0.97278427535909628</v>
      </c>
      <c r="F30" s="5">
        <f t="shared" si="53"/>
        <v>0</v>
      </c>
      <c r="G30" s="5">
        <f t="shared" si="53"/>
        <v>0</v>
      </c>
      <c r="H30" s="5">
        <f t="shared" si="53"/>
        <v>0.37005181792662539</v>
      </c>
      <c r="I30" s="5">
        <f t="shared" si="53"/>
        <v>1.1276495852823034E-3</v>
      </c>
      <c r="J30" s="5">
        <f t="shared" si="53"/>
        <v>2.4809915749002666E-4</v>
      </c>
      <c r="K30" s="5">
        <f t="shared" si="53"/>
        <v>0</v>
      </c>
      <c r="L30" s="5">
        <f t="shared" si="53"/>
        <v>6.464563469347176E-2</v>
      </c>
      <c r="M30" s="5">
        <f t="shared" si="53"/>
        <v>0.17188124419434797</v>
      </c>
      <c r="N30" s="5">
        <f t="shared" si="53"/>
        <v>0.1412236098911803</v>
      </c>
      <c r="O30" s="5">
        <f t="shared" si="53"/>
        <v>0.28386120357150313</v>
      </c>
      <c r="P30" s="5">
        <f t="shared" si="53"/>
        <v>0.10817999563799284</v>
      </c>
      <c r="Q30" s="5">
        <f t="shared" si="53"/>
        <v>0.10263859240164125</v>
      </c>
      <c r="S30" s="5">
        <f t="shared" si="41"/>
        <v>0</v>
      </c>
      <c r="T30" s="5">
        <f t="shared" si="42"/>
        <v>0</v>
      </c>
      <c r="U30" s="5">
        <f t="shared" si="43"/>
        <v>-1</v>
      </c>
      <c r="V30" s="5">
        <f t="shared" si="44"/>
        <v>0</v>
      </c>
      <c r="W30" s="5">
        <f t="shared" si="45"/>
        <v>0</v>
      </c>
      <c r="X30" s="5">
        <f t="shared" si="46"/>
        <v>-0.98670443595508683</v>
      </c>
      <c r="Y30" s="5">
        <f t="shared" si="47"/>
        <v>-0.83860190182472372</v>
      </c>
      <c r="Z30" s="5">
        <f t="shared" si="48"/>
        <v>-1</v>
      </c>
      <c r="AA30" s="5">
        <f t="shared" si="49"/>
        <v>0</v>
      </c>
      <c r="AB30" s="5">
        <f t="shared" si="50"/>
        <v>2.1797120746094225</v>
      </c>
      <c r="AC30" s="5">
        <f t="shared" si="51"/>
        <v>-0.23382927192752279</v>
      </c>
      <c r="AD30" s="5">
        <f t="shared" si="52"/>
        <v>0.88186157517899766</v>
      </c>
      <c r="AE30" s="5">
        <f t="shared" si="52"/>
        <v>-0.72164299302473045</v>
      </c>
      <c r="AF30" s="5">
        <f t="shared" si="52"/>
        <v>1.4113320074993905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0.37000005796194213</v>
      </c>
      <c r="J31" s="5">
        <f t="shared" si="53"/>
        <v>0</v>
      </c>
      <c r="K31" s="5">
        <f t="shared" si="53"/>
        <v>0.71404731321998927</v>
      </c>
      <c r="L31" s="5">
        <f t="shared" si="53"/>
        <v>0.22082406655317877</v>
      </c>
      <c r="M31" s="5">
        <f t="shared" si="53"/>
        <v>6.6740935011112751E-2</v>
      </c>
      <c r="N31" s="5">
        <f t="shared" si="53"/>
        <v>0.2693360063580959</v>
      </c>
      <c r="O31" s="5">
        <f t="shared" si="53"/>
        <v>0.21150089676380227</v>
      </c>
      <c r="P31" s="5">
        <f t="shared" si="53"/>
        <v>0.20688728893861522</v>
      </c>
      <c r="Q31" s="5">
        <f t="shared" si="53"/>
        <v>0.17665279890156826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-1</v>
      </c>
      <c r="Z31" s="5">
        <f t="shared" si="48"/>
        <v>0</v>
      </c>
      <c r="AA31" s="5">
        <f t="shared" si="49"/>
        <v>-7.5385583884167426E-2</v>
      </c>
      <c r="AB31" s="5">
        <f t="shared" si="50"/>
        <v>-0.63855319148936163</v>
      </c>
      <c r="AC31" s="5">
        <f t="shared" si="51"/>
        <v>2.7631269131151401</v>
      </c>
      <c r="AD31" s="5">
        <f t="shared" si="52"/>
        <v>-0.26479789763483924</v>
      </c>
      <c r="AE31" s="5">
        <f t="shared" si="52"/>
        <v>-0.28553191489361701</v>
      </c>
      <c r="AF31" s="5">
        <f t="shared" si="52"/>
        <v>1.1701012507444908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0</v>
      </c>
      <c r="O32" s="5">
        <f t="shared" si="53"/>
        <v>0</v>
      </c>
      <c r="P32" s="5">
        <f t="shared" si="53"/>
        <v>0</v>
      </c>
      <c r="Q32" s="5">
        <f t="shared" si="53"/>
        <v>0.29089823070847781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0</v>
      </c>
      <c r="AE32" s="5">
        <f t="shared" si="52"/>
        <v>0</v>
      </c>
      <c r="AF32" s="5">
        <f t="shared" si="52"/>
        <v>0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0</v>
      </c>
      <c r="D33" s="5">
        <f t="shared" si="53"/>
        <v>0</v>
      </c>
      <c r="E33" s="5">
        <f t="shared" si="53"/>
        <v>2.5086716769689151E-2</v>
      </c>
      <c r="F33" s="5">
        <f t="shared" si="53"/>
        <v>0</v>
      </c>
      <c r="G33" s="5">
        <f t="shared" si="53"/>
        <v>0</v>
      </c>
      <c r="H33" s="5">
        <f t="shared" si="53"/>
        <v>0</v>
      </c>
      <c r="I33" s="5">
        <f t="shared" si="53"/>
        <v>0</v>
      </c>
      <c r="J33" s="5">
        <f t="shared" si="53"/>
        <v>0</v>
      </c>
      <c r="K33" s="5">
        <f t="shared" si="53"/>
        <v>0</v>
      </c>
      <c r="L33" s="5">
        <f t="shared" si="53"/>
        <v>0</v>
      </c>
      <c r="M33" s="5">
        <f t="shared" si="53"/>
        <v>0</v>
      </c>
      <c r="N33" s="5">
        <f t="shared" si="53"/>
        <v>1.6852459414221994E-2</v>
      </c>
      <c r="O33" s="5">
        <f t="shared" si="53"/>
        <v>0</v>
      </c>
      <c r="P33" s="5">
        <f t="shared" si="53"/>
        <v>6.1610270678563199E-3</v>
      </c>
      <c r="Q33" s="5">
        <f t="shared" si="53"/>
        <v>7.2724557677119449E-3</v>
      </c>
      <c r="S33" s="5">
        <f t="shared" si="41"/>
        <v>0</v>
      </c>
      <c r="T33" s="5">
        <f t="shared" si="42"/>
        <v>0</v>
      </c>
      <c r="U33" s="5">
        <f t="shared" si="43"/>
        <v>-1</v>
      </c>
      <c r="V33" s="5">
        <f t="shared" si="44"/>
        <v>0</v>
      </c>
      <c r="W33" s="5">
        <f t="shared" si="45"/>
        <v>0</v>
      </c>
      <c r="X33" s="5">
        <f t="shared" si="46"/>
        <v>0</v>
      </c>
      <c r="Y33" s="5">
        <f t="shared" si="47"/>
        <v>0</v>
      </c>
      <c r="Z33" s="5">
        <f t="shared" si="48"/>
        <v>0</v>
      </c>
      <c r="AA33" s="5">
        <f t="shared" si="49"/>
        <v>0</v>
      </c>
      <c r="AB33" s="5">
        <f t="shared" si="50"/>
        <v>0</v>
      </c>
      <c r="AC33" s="5">
        <f t="shared" si="51"/>
        <v>0</v>
      </c>
      <c r="AD33" s="5">
        <f t="shared" si="52"/>
        <v>-1</v>
      </c>
      <c r="AE33" s="5">
        <f t="shared" si="52"/>
        <v>0</v>
      </c>
      <c r="AF33" s="5">
        <f t="shared" si="52"/>
        <v>2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6.5740899942350287E-2</v>
      </c>
      <c r="L34" s="5">
        <f t="shared" si="53"/>
        <v>5.7320289615931504E-2</v>
      </c>
      <c r="M34" s="5">
        <f t="shared" si="53"/>
        <v>0.30251071320082895</v>
      </c>
      <c r="N34" s="5">
        <f t="shared" si="53"/>
        <v>0.19296066029284181</v>
      </c>
      <c r="O34" s="5">
        <f t="shared" si="53"/>
        <v>0</v>
      </c>
      <c r="P34" s="5">
        <f t="shared" si="53"/>
        <v>0</v>
      </c>
      <c r="Q34" s="5">
        <f t="shared" si="53"/>
        <v>0.10241343717107289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1.6068376068376069</v>
      </c>
      <c r="AB34" s="5">
        <f t="shared" si="50"/>
        <v>5.3114754098360653</v>
      </c>
      <c r="AC34" s="5">
        <f t="shared" si="51"/>
        <v>-0.40519480519480522</v>
      </c>
      <c r="AD34" s="5">
        <f t="shared" si="52"/>
        <v>-1</v>
      </c>
      <c r="AE34" s="5">
        <f t="shared" si="52"/>
        <v>0</v>
      </c>
      <c r="AF34" s="5">
        <f t="shared" si="52"/>
        <v>0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5.7467606602810979E-2</v>
      </c>
      <c r="N35" s="5">
        <f t="shared" si="53"/>
        <v>6.673573928031909E-2</v>
      </c>
      <c r="O35" s="5">
        <f t="shared" si="53"/>
        <v>0.10035042548580406</v>
      </c>
      <c r="P35" s="5">
        <f t="shared" si="53"/>
        <v>0.18285928337397558</v>
      </c>
      <c r="Q35" s="5">
        <f t="shared" si="53"/>
        <v>0.12770432328102174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8.2884410292871011E-2</v>
      </c>
      <c r="AD35" s="5">
        <f t="shared" si="52"/>
        <v>0.40782828282828282</v>
      </c>
      <c r="AE35" s="5">
        <f t="shared" si="52"/>
        <v>0.33094170403587442</v>
      </c>
      <c r="AF35" s="5">
        <f t="shared" si="52"/>
        <v>0.77493261455525608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8.7879288469945181E-4</v>
      </c>
      <c r="L36" s="5">
        <f t="shared" si="53"/>
        <v>5.1682228342233324E-4</v>
      </c>
      <c r="M36" s="5">
        <f t="shared" si="53"/>
        <v>0</v>
      </c>
      <c r="N36" s="5">
        <f t="shared" si="53"/>
        <v>1.2292183896733522E-3</v>
      </c>
      <c r="O36" s="5">
        <f t="shared" si="53"/>
        <v>0</v>
      </c>
      <c r="P36" s="5">
        <f t="shared" si="53"/>
        <v>0.22094182388580905</v>
      </c>
      <c r="Q36" s="5">
        <f t="shared" si="53"/>
        <v>0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0.75831202046035795</v>
      </c>
      <c r="AB36" s="5">
        <f t="shared" si="50"/>
        <v>-1</v>
      </c>
      <c r="AC36" s="5">
        <f t="shared" si="51"/>
        <v>0</v>
      </c>
      <c r="AD36" s="5">
        <f t="shared" si="52"/>
        <v>-1</v>
      </c>
      <c r="AE36" s="5">
        <f t="shared" si="52"/>
        <v>0</v>
      </c>
      <c r="AF36" s="5">
        <f t="shared" si="52"/>
        <v>-1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</v>
      </c>
      <c r="D37" s="5">
        <f t="shared" si="53"/>
        <v>0</v>
      </c>
      <c r="E37" s="5">
        <f t="shared" si="53"/>
        <v>0</v>
      </c>
      <c r="F37" s="5">
        <f t="shared" si="53"/>
        <v>0</v>
      </c>
      <c r="G37" s="5">
        <f t="shared" si="53"/>
        <v>0</v>
      </c>
      <c r="H37" s="5">
        <f t="shared" si="53"/>
        <v>0</v>
      </c>
      <c r="I37" s="5">
        <f t="shared" si="53"/>
        <v>0.55034864108226533</v>
      </c>
      <c r="J37" s="5">
        <f t="shared" si="53"/>
        <v>0.29511157746027056</v>
      </c>
      <c r="K37" s="5">
        <f t="shared" si="53"/>
        <v>0</v>
      </c>
      <c r="L37" s="5">
        <f t="shared" si="53"/>
        <v>0.28133925755753925</v>
      </c>
      <c r="M37" s="5">
        <f t="shared" si="53"/>
        <v>0.37432754225681791</v>
      </c>
      <c r="N37" s="5">
        <f t="shared" si="53"/>
        <v>0</v>
      </c>
      <c r="O37" s="5">
        <f t="shared" si="53"/>
        <v>0</v>
      </c>
      <c r="P37" s="5">
        <f t="shared" si="53"/>
        <v>0</v>
      </c>
      <c r="Q37" s="5">
        <f t="shared" si="53"/>
        <v>0</v>
      </c>
      <c r="S37" s="5">
        <f t="shared" si="41"/>
        <v>0</v>
      </c>
      <c r="T37" s="5">
        <f t="shared" si="42"/>
        <v>0</v>
      </c>
      <c r="U37" s="5">
        <f t="shared" si="43"/>
        <v>0</v>
      </c>
      <c r="V37" s="5">
        <f t="shared" si="44"/>
        <v>0</v>
      </c>
      <c r="W37" s="5">
        <f t="shared" si="45"/>
        <v>0</v>
      </c>
      <c r="X37" s="5">
        <f t="shared" si="46"/>
        <v>0</v>
      </c>
      <c r="Y37" s="5">
        <f t="shared" si="47"/>
        <v>-0.60663507109004744</v>
      </c>
      <c r="Z37" s="5">
        <f t="shared" si="48"/>
        <v>-1</v>
      </c>
      <c r="AA37" s="5">
        <f t="shared" si="49"/>
        <v>0</v>
      </c>
      <c r="AB37" s="5">
        <f t="shared" si="50"/>
        <v>0.59118236472945895</v>
      </c>
      <c r="AC37" s="5">
        <f t="shared" si="51"/>
        <v>-1</v>
      </c>
      <c r="AD37" s="5">
        <f t="shared" si="52"/>
        <v>0</v>
      </c>
      <c r="AE37" s="5">
        <f t="shared" si="52"/>
        <v>0</v>
      </c>
      <c r="AF37" s="5">
        <f t="shared" si="52"/>
        <v>0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2.1290078712144795E-3</v>
      </c>
      <c r="F38" s="5">
        <f t="shared" si="53"/>
        <v>0.69560658842628609</v>
      </c>
      <c r="G38" s="5">
        <f t="shared" si="53"/>
        <v>0.88582193931436071</v>
      </c>
      <c r="H38" s="5">
        <f t="shared" si="53"/>
        <v>0.42310133704918529</v>
      </c>
      <c r="I38" s="5">
        <f t="shared" si="53"/>
        <v>7.8523651370510122E-2</v>
      </c>
      <c r="J38" s="5">
        <f t="shared" si="53"/>
        <v>0.12475436998221429</v>
      </c>
      <c r="K38" s="5">
        <f t="shared" si="53"/>
        <v>2.4339303955579379E-2</v>
      </c>
      <c r="L38" s="5">
        <f t="shared" si="53"/>
        <v>4.00561701251161E-2</v>
      </c>
      <c r="M38" s="5">
        <f t="shared" si="53"/>
        <v>2.7071958734081455E-2</v>
      </c>
      <c r="N38" s="5">
        <f t="shared" si="53"/>
        <v>2.3461151373509147E-2</v>
      </c>
      <c r="O38" s="5">
        <f t="shared" si="53"/>
        <v>0.13194631945239449</v>
      </c>
      <c r="P38" s="5">
        <f t="shared" si="53"/>
        <v>9.4077651120752434E-2</v>
      </c>
      <c r="Q38" s="5">
        <f t="shared" si="53"/>
        <v>4.6406412948462046E-2</v>
      </c>
      <c r="S38" s="5">
        <f t="shared" si="41"/>
        <v>0</v>
      </c>
      <c r="T38" s="5">
        <f t="shared" si="42"/>
        <v>0</v>
      </c>
      <c r="U38" s="5">
        <f t="shared" si="43"/>
        <v>79.54960835509138</v>
      </c>
      <c r="V38" s="5">
        <f t="shared" si="44"/>
        <v>5.9156253545323738E-3</v>
      </c>
      <c r="W38" s="5">
        <f t="shared" si="45"/>
        <v>4.391164244513905</v>
      </c>
      <c r="X38" s="5">
        <f t="shared" si="46"/>
        <v>-0.19024948596566726</v>
      </c>
      <c r="Y38" s="5">
        <f t="shared" si="47"/>
        <v>0.1654739452812152</v>
      </c>
      <c r="Z38" s="5">
        <f t="shared" si="48"/>
        <v>-0.86282712233678716</v>
      </c>
      <c r="AA38" s="5">
        <f t="shared" si="49"/>
        <v>3.9204238520673176</v>
      </c>
      <c r="AB38" s="5">
        <f t="shared" si="50"/>
        <v>-0.19174431588923604</v>
      </c>
      <c r="AC38" s="5">
        <f t="shared" si="51"/>
        <v>-0.1918790271086086</v>
      </c>
      <c r="AD38" s="5">
        <f t="shared" si="52"/>
        <v>4.2654670832884385</v>
      </c>
      <c r="AE38" s="5">
        <f t="shared" si="52"/>
        <v>-0.47922464503596024</v>
      </c>
      <c r="AF38" s="5">
        <f t="shared" si="52"/>
        <v>0.2536745733408427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</v>
      </c>
      <c r="F39" s="5">
        <f t="shared" si="53"/>
        <v>0</v>
      </c>
      <c r="G39" s="5">
        <f t="shared" si="53"/>
        <v>0.11417806068563925</v>
      </c>
      <c r="H39" s="5">
        <f t="shared" si="53"/>
        <v>0</v>
      </c>
      <c r="I39" s="5">
        <f t="shared" si="53"/>
        <v>0</v>
      </c>
      <c r="J39" s="5">
        <f t="shared" si="53"/>
        <v>0</v>
      </c>
      <c r="K39" s="5">
        <f t="shared" si="53"/>
        <v>0</v>
      </c>
      <c r="L39" s="5">
        <f t="shared" si="53"/>
        <v>0</v>
      </c>
      <c r="M39" s="5">
        <f t="shared" si="53"/>
        <v>0</v>
      </c>
      <c r="N39" s="5">
        <f t="shared" si="53"/>
        <v>0</v>
      </c>
      <c r="O39" s="5">
        <f t="shared" si="53"/>
        <v>0</v>
      </c>
      <c r="P39" s="5">
        <f t="shared" si="53"/>
        <v>0</v>
      </c>
      <c r="Q39" s="5">
        <f t="shared" si="53"/>
        <v>0</v>
      </c>
      <c r="S39" s="5">
        <f t="shared" si="41"/>
        <v>0</v>
      </c>
      <c r="T39" s="5">
        <f t="shared" si="42"/>
        <v>0</v>
      </c>
      <c r="U39" s="5">
        <f t="shared" si="43"/>
        <v>0</v>
      </c>
      <c r="V39" s="5">
        <f t="shared" si="44"/>
        <v>0</v>
      </c>
      <c r="W39" s="5">
        <f t="shared" si="45"/>
        <v>-1</v>
      </c>
      <c r="X39" s="5">
        <f t="shared" si="46"/>
        <v>0</v>
      </c>
      <c r="Y39" s="5">
        <f t="shared" si="47"/>
        <v>0</v>
      </c>
      <c r="Z39" s="5">
        <f t="shared" si="48"/>
        <v>0</v>
      </c>
      <c r="AA39" s="5">
        <f t="shared" si="49"/>
        <v>0</v>
      </c>
      <c r="AB39" s="5">
        <f t="shared" si="50"/>
        <v>0</v>
      </c>
      <c r="AC39" s="5">
        <f t="shared" si="51"/>
        <v>0</v>
      </c>
      <c r="AD39" s="5">
        <f t="shared" si="52"/>
        <v>0</v>
      </c>
      <c r="AE39" s="5">
        <f t="shared" si="52"/>
        <v>0</v>
      </c>
      <c r="AF39" s="5">
        <f t="shared" si="52"/>
        <v>0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0.30439341157371397</v>
      </c>
      <c r="G40" s="5">
        <f t="shared" si="53"/>
        <v>0</v>
      </c>
      <c r="H40" s="5">
        <f t="shared" si="53"/>
        <v>0</v>
      </c>
      <c r="I40" s="5">
        <f t="shared" si="53"/>
        <v>0</v>
      </c>
      <c r="J40" s="5">
        <f t="shared" si="53"/>
        <v>0</v>
      </c>
      <c r="K40" s="5">
        <f t="shared" si="53"/>
        <v>0</v>
      </c>
      <c r="L40" s="5">
        <f t="shared" si="53"/>
        <v>0.13944804883613501</v>
      </c>
      <c r="M40" s="5">
        <f t="shared" si="53"/>
        <v>0</v>
      </c>
      <c r="N40" s="5">
        <f t="shared" si="53"/>
        <v>0</v>
      </c>
      <c r="O40" s="5">
        <f t="shared" si="53"/>
        <v>9.6840410603340962E-2</v>
      </c>
      <c r="P40" s="5">
        <f t="shared" si="53"/>
        <v>0</v>
      </c>
      <c r="Q40" s="5">
        <f t="shared" si="53"/>
        <v>4.004698976086711E-2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-1</v>
      </c>
      <c r="W40" s="5">
        <f t="shared" si="45"/>
        <v>0</v>
      </c>
      <c r="X40" s="5">
        <f t="shared" si="46"/>
        <v>0</v>
      </c>
      <c r="Y40" s="5">
        <f t="shared" si="47"/>
        <v>0</v>
      </c>
      <c r="Z40" s="5">
        <f t="shared" si="48"/>
        <v>0</v>
      </c>
      <c r="AA40" s="5">
        <f t="shared" si="49"/>
        <v>0</v>
      </c>
      <c r="AB40" s="5">
        <f t="shared" si="50"/>
        <v>-1</v>
      </c>
      <c r="AC40" s="5">
        <f t="shared" si="51"/>
        <v>0</v>
      </c>
      <c r="AD40" s="5">
        <f t="shared" si="52"/>
        <v>0</v>
      </c>
      <c r="AE40" s="5">
        <f t="shared" si="52"/>
        <v>-1</v>
      </c>
      <c r="AF40" s="5">
        <f t="shared" si="52"/>
        <v>0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0</v>
      </c>
      <c r="D41" s="5">
        <f t="shared" si="53"/>
        <v>0</v>
      </c>
      <c r="E41" s="5">
        <f t="shared" si="53"/>
        <v>0</v>
      </c>
      <c r="F41" s="5">
        <f t="shared" si="53"/>
        <v>0</v>
      </c>
      <c r="G41" s="5">
        <f t="shared" si="53"/>
        <v>0</v>
      </c>
      <c r="H41" s="5">
        <f t="shared" si="53"/>
        <v>0.20684684502418929</v>
      </c>
      <c r="I41" s="5">
        <f t="shared" si="53"/>
        <v>0</v>
      </c>
      <c r="J41" s="5">
        <f t="shared" si="53"/>
        <v>0</v>
      </c>
      <c r="K41" s="5">
        <f t="shared" si="53"/>
        <v>0</v>
      </c>
      <c r="L41" s="5">
        <f t="shared" si="53"/>
        <v>0</v>
      </c>
      <c r="M41" s="5">
        <f t="shared" si="53"/>
        <v>0</v>
      </c>
      <c r="N41" s="5">
        <f t="shared" si="53"/>
        <v>0</v>
      </c>
      <c r="O41" s="5">
        <f t="shared" si="53"/>
        <v>2.8800122112517756E-2</v>
      </c>
      <c r="P41" s="5">
        <f t="shared" si="53"/>
        <v>4.0219184698966057E-2</v>
      </c>
      <c r="Q41" s="5">
        <f t="shared" si="53"/>
        <v>0</v>
      </c>
      <c r="S41" s="5">
        <f t="shared" si="41"/>
        <v>0</v>
      </c>
      <c r="T41" s="5">
        <f t="shared" si="42"/>
        <v>0</v>
      </c>
      <c r="U41" s="5">
        <f t="shared" si="43"/>
        <v>0</v>
      </c>
      <c r="V41" s="5">
        <f t="shared" si="44"/>
        <v>0</v>
      </c>
      <c r="W41" s="5">
        <f t="shared" si="45"/>
        <v>0</v>
      </c>
      <c r="X41" s="5">
        <f t="shared" si="46"/>
        <v>-1</v>
      </c>
      <c r="Y41" s="5">
        <f t="shared" si="47"/>
        <v>0</v>
      </c>
      <c r="Z41" s="5">
        <f t="shared" si="48"/>
        <v>0</v>
      </c>
      <c r="AA41" s="5">
        <f t="shared" si="49"/>
        <v>0</v>
      </c>
      <c r="AB41" s="5">
        <f t="shared" si="50"/>
        <v>0</v>
      </c>
      <c r="AC41" s="5">
        <f t="shared" si="51"/>
        <v>0</v>
      </c>
      <c r="AD41" s="5">
        <f t="shared" si="52"/>
        <v>0</v>
      </c>
      <c r="AE41" s="5">
        <f t="shared" si="52"/>
        <v>1.9999999999999928E-2</v>
      </c>
      <c r="AF41" s="5">
        <f t="shared" si="52"/>
        <v>-1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0</v>
      </c>
      <c r="D42" s="5">
        <f t="shared" si="53"/>
        <v>0</v>
      </c>
      <c r="E42" s="5">
        <f t="shared" si="53"/>
        <v>0</v>
      </c>
      <c r="F42" s="5">
        <f t="shared" si="53"/>
        <v>0</v>
      </c>
      <c r="G42" s="5">
        <f t="shared" si="53"/>
        <v>0</v>
      </c>
      <c r="H42" s="5">
        <f t="shared" si="53"/>
        <v>0</v>
      </c>
      <c r="I42" s="5">
        <f t="shared" si="53"/>
        <v>0</v>
      </c>
      <c r="J42" s="5">
        <f t="shared" si="53"/>
        <v>0</v>
      </c>
      <c r="K42" s="5">
        <f t="shared" si="53"/>
        <v>2.9948632195959577E-4</v>
      </c>
      <c r="L42" s="5">
        <f t="shared" si="53"/>
        <v>5.7132354240141568E-5</v>
      </c>
      <c r="M42" s="5">
        <f t="shared" si="53"/>
        <v>0</v>
      </c>
      <c r="N42" s="5">
        <f t="shared" si="53"/>
        <v>0</v>
      </c>
      <c r="O42" s="5">
        <f t="shared" si="53"/>
        <v>2.7000114480485397E-3</v>
      </c>
      <c r="P42" s="5">
        <f t="shared" si="53"/>
        <v>8.1570273290838671E-2</v>
      </c>
      <c r="Q42" s="5">
        <f t="shared" si="53"/>
        <v>1.4527748539812089E-2</v>
      </c>
      <c r="S42" s="5">
        <f t="shared" si="41"/>
        <v>0</v>
      </c>
      <c r="T42" s="5">
        <f t="shared" si="42"/>
        <v>0</v>
      </c>
      <c r="U42" s="5">
        <f t="shared" si="43"/>
        <v>0</v>
      </c>
      <c r="V42" s="5">
        <f t="shared" si="44"/>
        <v>0</v>
      </c>
      <c r="W42" s="5">
        <f t="shared" si="45"/>
        <v>0</v>
      </c>
      <c r="X42" s="5">
        <f t="shared" si="46"/>
        <v>0</v>
      </c>
      <c r="Y42" s="5">
        <f t="shared" si="47"/>
        <v>0</v>
      </c>
      <c r="Z42" s="5">
        <f t="shared" si="48"/>
        <v>0</v>
      </c>
      <c r="AA42" s="5">
        <f t="shared" si="49"/>
        <v>-0.42964352720450288</v>
      </c>
      <c r="AB42" s="5">
        <f t="shared" si="50"/>
        <v>-1</v>
      </c>
      <c r="AC42" s="5">
        <f t="shared" si="51"/>
        <v>0</v>
      </c>
      <c r="AD42" s="5">
        <f t="shared" si="52"/>
        <v>0</v>
      </c>
      <c r="AE42" s="5">
        <f t="shared" si="52"/>
        <v>21.066199999999998</v>
      </c>
      <c r="AF42" s="5">
        <f t="shared" si="52"/>
        <v>-0.54735296516844767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0</v>
      </c>
      <c r="D43" s="5">
        <f t="shared" si="53"/>
        <v>0</v>
      </c>
      <c r="E43" s="5">
        <f t="shared" si="53"/>
        <v>0</v>
      </c>
      <c r="F43" s="5">
        <f t="shared" si="53"/>
        <v>0</v>
      </c>
      <c r="G43" s="5">
        <f t="shared" si="53"/>
        <v>0</v>
      </c>
      <c r="H43" s="5">
        <f t="shared" si="53"/>
        <v>0</v>
      </c>
      <c r="I43" s="5">
        <f t="shared" si="53"/>
        <v>0</v>
      </c>
      <c r="J43" s="5">
        <f t="shared" si="53"/>
        <v>0</v>
      </c>
      <c r="K43" s="5">
        <f t="shared" si="53"/>
        <v>0</v>
      </c>
      <c r="L43" s="5">
        <f t="shared" si="53"/>
        <v>0</v>
      </c>
      <c r="M43" s="5">
        <f t="shared" si="53"/>
        <v>0</v>
      </c>
      <c r="N43" s="5">
        <f t="shared" si="53"/>
        <v>0</v>
      </c>
      <c r="O43" s="5">
        <f t="shared" si="53"/>
        <v>0</v>
      </c>
      <c r="P43" s="5">
        <f t="shared" si="53"/>
        <v>0</v>
      </c>
      <c r="Q43" s="5">
        <f t="shared" si="53"/>
        <v>0</v>
      </c>
      <c r="S43" s="5">
        <f t="shared" si="41"/>
        <v>0</v>
      </c>
      <c r="T43" s="5">
        <f t="shared" si="42"/>
        <v>0</v>
      </c>
      <c r="U43" s="5">
        <f t="shared" si="43"/>
        <v>0</v>
      </c>
      <c r="V43" s="5">
        <f t="shared" si="44"/>
        <v>0</v>
      </c>
      <c r="W43" s="5">
        <f t="shared" si="45"/>
        <v>0</v>
      </c>
      <c r="X43" s="5">
        <f t="shared" si="46"/>
        <v>0</v>
      </c>
      <c r="Y43" s="5">
        <f t="shared" si="47"/>
        <v>0</v>
      </c>
      <c r="Z43" s="5">
        <f t="shared" si="48"/>
        <v>0</v>
      </c>
      <c r="AA43" s="5">
        <f t="shared" si="49"/>
        <v>0</v>
      </c>
      <c r="AB43" s="5">
        <f t="shared" si="50"/>
        <v>0</v>
      </c>
      <c r="AC43" s="5">
        <f t="shared" si="51"/>
        <v>0</v>
      </c>
      <c r="AD43" s="5">
        <f t="shared" si="52"/>
        <v>0</v>
      </c>
      <c r="AE43" s="5">
        <f t="shared" si="52"/>
        <v>0</v>
      </c>
      <c r="AF43" s="5">
        <f t="shared" si="52"/>
        <v>0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</v>
      </c>
      <c r="M44" s="5">
        <f t="shared" si="53"/>
        <v>0</v>
      </c>
      <c r="N44" s="5">
        <f t="shared" si="53"/>
        <v>0</v>
      </c>
      <c r="O44" s="5">
        <f t="shared" si="53"/>
        <v>9.0000381601617982E-2</v>
      </c>
      <c r="P44" s="5">
        <f t="shared" si="53"/>
        <v>0</v>
      </c>
      <c r="Q44" s="5">
        <f t="shared" si="53"/>
        <v>6.4967271524893372E-2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0</v>
      </c>
      <c r="AD44" s="5">
        <f t="shared" si="52"/>
        <v>0</v>
      </c>
      <c r="AE44" s="5">
        <f t="shared" si="52"/>
        <v>-1</v>
      </c>
      <c r="AF44" s="5">
        <f t="shared" si="52"/>
        <v>0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si="53"/>
        <v>0</v>
      </c>
      <c r="D46" s="5">
        <f t="shared" si="53"/>
        <v>0</v>
      </c>
      <c r="E46" s="5">
        <f t="shared" si="53"/>
        <v>0</v>
      </c>
      <c r="F46" s="5">
        <f t="shared" si="53"/>
        <v>0</v>
      </c>
      <c r="G46" s="5">
        <f t="shared" si="53"/>
        <v>0</v>
      </c>
      <c r="H46" s="5">
        <f t="shared" si="53"/>
        <v>0</v>
      </c>
      <c r="I46" s="5">
        <f t="shared" si="53"/>
        <v>0</v>
      </c>
      <c r="J46" s="5">
        <f t="shared" si="53"/>
        <v>0</v>
      </c>
      <c r="K46" s="5">
        <f t="shared" si="53"/>
        <v>0</v>
      </c>
      <c r="L46" s="5">
        <f t="shared" si="53"/>
        <v>0</v>
      </c>
      <c r="M46" s="5">
        <f t="shared" si="53"/>
        <v>0</v>
      </c>
      <c r="N46" s="5">
        <f t="shared" si="53"/>
        <v>0</v>
      </c>
      <c r="O46" s="5">
        <f t="shared" si="53"/>
        <v>0</v>
      </c>
      <c r="P46" s="5">
        <f t="shared" ref="D46:Q48" si="56">IF(P$25=0,0,P22/P$25)</f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3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3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0</v>
      </c>
      <c r="D49" s="13">
        <f t="shared" ref="D49:Q49" si="57">SUM(D29:D48)</f>
        <v>0</v>
      </c>
      <c r="E49" s="13">
        <f t="shared" si="57"/>
        <v>0.99999999999999989</v>
      </c>
      <c r="F49" s="13">
        <f t="shared" si="57"/>
        <v>1</v>
      </c>
      <c r="G49" s="13">
        <f t="shared" si="57"/>
        <v>1</v>
      </c>
      <c r="H49" s="13">
        <f t="shared" si="57"/>
        <v>0.99999999999999989</v>
      </c>
      <c r="I49" s="13">
        <f t="shared" si="57"/>
        <v>0.99999999999999989</v>
      </c>
      <c r="J49" s="13">
        <f t="shared" si="57"/>
        <v>1</v>
      </c>
      <c r="K49" s="13">
        <f t="shared" si="57"/>
        <v>1</v>
      </c>
      <c r="L49" s="13">
        <f t="shared" si="57"/>
        <v>1</v>
      </c>
      <c r="M49" s="13">
        <f t="shared" si="57"/>
        <v>1.0000000000000002</v>
      </c>
      <c r="N49" s="13">
        <f t="shared" si="57"/>
        <v>1</v>
      </c>
      <c r="O49" s="13">
        <f t="shared" si="57"/>
        <v>0.99999999999999989</v>
      </c>
      <c r="P49" s="13">
        <f t="shared" si="57"/>
        <v>0.99999999999999989</v>
      </c>
      <c r="Q49" s="13">
        <f t="shared" si="57"/>
        <v>1</v>
      </c>
      <c r="S49" s="6">
        <f t="shared" si="41"/>
        <v>0</v>
      </c>
      <c r="T49" s="7">
        <f t="shared" si="42"/>
        <v>0</v>
      </c>
      <c r="U49" s="7">
        <f t="shared" si="43"/>
        <v>-0.75346589140392217</v>
      </c>
      <c r="V49" s="7">
        <f t="shared" si="44"/>
        <v>-0.21008782313615396</v>
      </c>
      <c r="W49" s="7">
        <f t="shared" si="45"/>
        <v>10.287157822624382</v>
      </c>
      <c r="X49" s="7">
        <f t="shared" si="46"/>
        <v>3.3630997691080191</v>
      </c>
      <c r="Y49" s="7">
        <f t="shared" si="47"/>
        <v>-0.26642032841236452</v>
      </c>
      <c r="Z49" s="7">
        <f t="shared" si="48"/>
        <v>-0.29690200004266676</v>
      </c>
      <c r="AA49" s="7">
        <f t="shared" si="49"/>
        <v>1.9897938657559586</v>
      </c>
      <c r="AB49" s="7">
        <f t="shared" si="50"/>
        <v>0.19591003759083386</v>
      </c>
      <c r="AC49" s="7">
        <f t="shared" si="51"/>
        <v>-6.7504519195758408E-2</v>
      </c>
      <c r="AD49" s="7">
        <f t="shared" si="55"/>
        <v>-6.3756224455884594E-2</v>
      </c>
      <c r="AE49" s="7">
        <f t="shared" si="55"/>
        <v>-0.26959920310062119</v>
      </c>
      <c r="AF49" s="7">
        <f t="shared" si="55"/>
        <v>1.5415185453075773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INPUT!B152</f>
        <v>CF_INCR_LT_BORROW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 t="s">
        <v>73</v>
      </c>
      <c r="J61">
        <v>1467.8340000000001</v>
      </c>
      <c r="K61">
        <v>346.5</v>
      </c>
      <c r="L61">
        <v>1041.808</v>
      </c>
      <c r="M61">
        <v>0</v>
      </c>
      <c r="N61">
        <v>1710.143</v>
      </c>
      <c r="O61">
        <v>300</v>
      </c>
      <c r="P61">
        <v>239.828</v>
      </c>
      <c r="Q61">
        <v>273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0</v>
      </c>
      <c r="D63">
        <v>0</v>
      </c>
      <c r="E63">
        <v>350</v>
      </c>
      <c r="F63">
        <v>0</v>
      </c>
      <c r="G63">
        <v>0</v>
      </c>
      <c r="H63">
        <v>292.654</v>
      </c>
      <c r="I63">
        <v>3.891</v>
      </c>
      <c r="J63">
        <v>0.628</v>
      </c>
      <c r="K63">
        <v>0</v>
      </c>
      <c r="L63">
        <v>343.97800000000001</v>
      </c>
      <c r="M63">
        <v>1093.751</v>
      </c>
      <c r="N63">
        <v>838</v>
      </c>
      <c r="O63">
        <v>1577</v>
      </c>
      <c r="P63">
        <v>438.96899999999999</v>
      </c>
      <c r="Q63">
        <v>1058.5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1276.7</v>
      </c>
      <c r="J65">
        <v>0</v>
      </c>
      <c r="K65">
        <v>1270.8</v>
      </c>
      <c r="L65">
        <v>1175</v>
      </c>
      <c r="M65">
        <v>424.7</v>
      </c>
      <c r="N65">
        <v>1598.2</v>
      </c>
      <c r="O65">
        <v>1175</v>
      </c>
      <c r="P65">
        <v>839.5</v>
      </c>
      <c r="Q65">
        <v>1821.8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0</v>
      </c>
      <c r="O67">
        <v>0</v>
      </c>
      <c r="P67">
        <v>0</v>
      </c>
      <c r="Q67">
        <v>3000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0</v>
      </c>
      <c r="D69">
        <v>0</v>
      </c>
      <c r="E69">
        <v>9.0259999999999998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100</v>
      </c>
      <c r="O69">
        <v>0</v>
      </c>
      <c r="P69">
        <v>25</v>
      </c>
      <c r="Q69">
        <v>75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117</v>
      </c>
      <c r="L71">
        <v>305</v>
      </c>
      <c r="M71">
        <v>1925</v>
      </c>
      <c r="N71">
        <v>1145</v>
      </c>
      <c r="O71">
        <v>0</v>
      </c>
      <c r="P71">
        <v>0</v>
      </c>
      <c r="Q71">
        <v>1056.1780000000001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365.69</v>
      </c>
      <c r="N73">
        <v>396</v>
      </c>
      <c r="O73">
        <v>557.5</v>
      </c>
      <c r="P73">
        <v>742</v>
      </c>
      <c r="Q73">
        <v>1317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>
        <v>1.5640000000000001</v>
      </c>
      <c r="L75">
        <v>2.75</v>
      </c>
      <c r="M75">
        <v>0</v>
      </c>
      <c r="N75">
        <v>7.2939999999999996</v>
      </c>
      <c r="O75">
        <v>0</v>
      </c>
      <c r="P75">
        <v>896.53</v>
      </c>
      <c r="Q75">
        <v>0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1899</v>
      </c>
      <c r="J77">
        <v>747</v>
      </c>
      <c r="K77">
        <v>0</v>
      </c>
      <c r="L77">
        <v>1497</v>
      </c>
      <c r="M77">
        <v>2382</v>
      </c>
      <c r="N77">
        <v>0</v>
      </c>
      <c r="O77">
        <v>0</v>
      </c>
      <c r="P77">
        <v>0</v>
      </c>
      <c r="Q77">
        <v>0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0.76600000000000001</v>
      </c>
      <c r="F79">
        <v>61.701000000000001</v>
      </c>
      <c r="G79">
        <v>62.066000000000003</v>
      </c>
      <c r="H79">
        <v>334.608</v>
      </c>
      <c r="I79">
        <v>270.94900000000001</v>
      </c>
      <c r="J79">
        <v>315.78399999999999</v>
      </c>
      <c r="K79">
        <v>43.317</v>
      </c>
      <c r="L79">
        <v>213.13800000000001</v>
      </c>
      <c r="M79">
        <v>172.27</v>
      </c>
      <c r="N79">
        <v>139.215</v>
      </c>
      <c r="O79">
        <v>733.03200000000004</v>
      </c>
      <c r="P79">
        <v>381.745</v>
      </c>
      <c r="Q79">
        <v>478.584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0</v>
      </c>
      <c r="F81">
        <v>0</v>
      </c>
      <c r="G81">
        <v>8</v>
      </c>
      <c r="H81">
        <v>0</v>
      </c>
      <c r="I81" t="s">
        <v>73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27</v>
      </c>
      <c r="G83">
        <v>0</v>
      </c>
      <c r="H83">
        <v>0</v>
      </c>
      <c r="I83">
        <v>0</v>
      </c>
      <c r="J83">
        <v>0</v>
      </c>
      <c r="K83">
        <v>0</v>
      </c>
      <c r="L83">
        <v>742</v>
      </c>
      <c r="M83">
        <v>0</v>
      </c>
      <c r="N83">
        <v>0</v>
      </c>
      <c r="O83">
        <v>538</v>
      </c>
      <c r="P83">
        <v>0</v>
      </c>
      <c r="Q83">
        <v>413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0</v>
      </c>
      <c r="D85">
        <v>0</v>
      </c>
      <c r="E85">
        <v>0</v>
      </c>
      <c r="F85">
        <v>0</v>
      </c>
      <c r="G85">
        <v>0</v>
      </c>
      <c r="H85">
        <v>163.584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160</v>
      </c>
      <c r="P85">
        <v>163.19999999999999</v>
      </c>
      <c r="Q85">
        <v>0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0.53300000000000003</v>
      </c>
      <c r="L87">
        <v>0.30399999999999999</v>
      </c>
      <c r="M87">
        <v>0</v>
      </c>
      <c r="N87">
        <v>0</v>
      </c>
      <c r="O87">
        <v>15</v>
      </c>
      <c r="P87">
        <v>330.99299999999999</v>
      </c>
      <c r="Q87">
        <v>149.82300000000001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0</v>
      </c>
      <c r="M91">
        <v>0</v>
      </c>
      <c r="N91">
        <v>0</v>
      </c>
      <c r="O91">
        <v>500</v>
      </c>
      <c r="P91">
        <v>0</v>
      </c>
      <c r="Q91">
        <v>670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5" x14ac:dyDescent="0.35">
      <c r="A97">
        <v>19</v>
      </c>
      <c r="B97">
        <f>INPUT!B97</f>
        <v>0</v>
      </c>
      <c r="C97" s="1"/>
    </row>
    <row r="98" spans="1:15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</row>
    <row r="99" spans="1:15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8.81640625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CF_INCR_CAP_STOCK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0</v>
      </c>
      <c r="J5" s="2">
        <f t="shared" si="3"/>
        <v>956.5</v>
      </c>
      <c r="K5" s="2">
        <f t="shared" si="3"/>
        <v>3.2490000000000001</v>
      </c>
      <c r="L5" s="2">
        <f t="shared" si="3"/>
        <v>271.899</v>
      </c>
      <c r="M5" s="2">
        <f t="shared" si="3"/>
        <v>32.567</v>
      </c>
      <c r="N5" s="2">
        <f t="shared" si="3"/>
        <v>48.21</v>
      </c>
      <c r="O5" s="2">
        <f t="shared" si="3"/>
        <v>57.883000000000003</v>
      </c>
      <c r="P5" s="2">
        <f t="shared" si="3"/>
        <v>61.918999999999997</v>
      </c>
      <c r="Q5" s="2">
        <f t="shared" si="3"/>
        <v>45.863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0</v>
      </c>
      <c r="Y5" s="2">
        <f t="shared" ref="Y5:Y25" si="10">J5-I5</f>
        <v>956.5</v>
      </c>
      <c r="Z5" s="2">
        <f t="shared" ref="Z5:Z25" si="11">K5-J5</f>
        <v>-953.25099999999998</v>
      </c>
      <c r="AA5" s="2">
        <f t="shared" ref="AA5:AA25" si="12">L5-K5</f>
        <v>268.64999999999998</v>
      </c>
      <c r="AB5" s="2">
        <f t="shared" ref="AB5:AB25" si="13">M5-L5</f>
        <v>-239.33199999999999</v>
      </c>
      <c r="AC5" s="2">
        <f t="shared" ref="AC5:AC25" si="14">N5-M5</f>
        <v>15.643000000000001</v>
      </c>
      <c r="AD5" s="2">
        <f t="shared" ref="AD5:AF20" si="15">O5-N5</f>
        <v>9.6730000000000018</v>
      </c>
      <c r="AE5" s="2">
        <f t="shared" si="15"/>
        <v>4.0359999999999943</v>
      </c>
      <c r="AF5" s="2">
        <f t="shared" si="15"/>
        <v>-16.055999999999997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169.58799999999999</v>
      </c>
      <c r="D6" s="2">
        <f t="shared" ref="D6:Q6" si="16">IF(D63="#N/A N/A",0,D63)</f>
        <v>3.6029999999999998</v>
      </c>
      <c r="E6" s="2">
        <f t="shared" si="16"/>
        <v>10.462</v>
      </c>
      <c r="F6" s="2">
        <f t="shared" si="16"/>
        <v>34.101999999999997</v>
      </c>
      <c r="G6" s="2">
        <f t="shared" si="16"/>
        <v>29.463000000000001</v>
      </c>
      <c r="H6" s="2">
        <f t="shared" si="16"/>
        <v>21.984999999999999</v>
      </c>
      <c r="I6" s="2">
        <f t="shared" si="16"/>
        <v>8.31</v>
      </c>
      <c r="J6" s="2">
        <f t="shared" si="16"/>
        <v>7.6790000000000003</v>
      </c>
      <c r="K6" s="2">
        <f t="shared" si="16"/>
        <v>10.09</v>
      </c>
      <c r="L6" s="2">
        <f t="shared" si="16"/>
        <v>26.193000000000001</v>
      </c>
      <c r="M6" s="2">
        <f t="shared" si="16"/>
        <v>11.561</v>
      </c>
      <c r="N6" s="2">
        <f t="shared" si="16"/>
        <v>17.555</v>
      </c>
      <c r="O6" s="2">
        <f t="shared" si="16"/>
        <v>3.5270000000000001</v>
      </c>
      <c r="P6" s="2">
        <f t="shared" si="16"/>
        <v>3.9779999999999998</v>
      </c>
      <c r="Q6" s="2">
        <f t="shared" si="16"/>
        <v>3.0859999999999999</v>
      </c>
      <c r="S6" s="2">
        <f t="shared" si="4"/>
        <v>-165.98499999999999</v>
      </c>
      <c r="T6" s="2">
        <f t="shared" si="5"/>
        <v>6.859</v>
      </c>
      <c r="U6" s="2">
        <f t="shared" si="6"/>
        <v>23.639999999999997</v>
      </c>
      <c r="V6" s="2">
        <f t="shared" si="7"/>
        <v>-4.6389999999999958</v>
      </c>
      <c r="W6" s="2">
        <f t="shared" si="8"/>
        <v>-7.4780000000000015</v>
      </c>
      <c r="X6" s="2">
        <f t="shared" si="9"/>
        <v>-13.674999999999999</v>
      </c>
      <c r="Y6" s="2">
        <f t="shared" si="10"/>
        <v>-0.63100000000000023</v>
      </c>
      <c r="Z6" s="2">
        <f t="shared" si="11"/>
        <v>2.4109999999999996</v>
      </c>
      <c r="AA6" s="2">
        <f t="shared" si="12"/>
        <v>16.103000000000002</v>
      </c>
      <c r="AB6" s="2">
        <f t="shared" si="13"/>
        <v>-14.632000000000001</v>
      </c>
      <c r="AC6" s="2">
        <f t="shared" si="14"/>
        <v>5.9939999999999998</v>
      </c>
      <c r="AD6" s="2">
        <f t="shared" si="15"/>
        <v>-14.027999999999999</v>
      </c>
      <c r="AE6" s="2">
        <f t="shared" si="15"/>
        <v>0.45099999999999962</v>
      </c>
      <c r="AF6" s="2">
        <f t="shared" si="15"/>
        <v>-0.8919999999999999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0</v>
      </c>
      <c r="J7" s="2">
        <f t="shared" si="17"/>
        <v>0</v>
      </c>
      <c r="K7" s="2">
        <f t="shared" si="17"/>
        <v>0</v>
      </c>
      <c r="L7" s="2">
        <f t="shared" si="17"/>
        <v>0</v>
      </c>
      <c r="M7" s="2">
        <f t="shared" si="17"/>
        <v>0</v>
      </c>
      <c r="N7" s="2">
        <f t="shared" si="17"/>
        <v>425.3</v>
      </c>
      <c r="O7" s="2">
        <f t="shared" si="17"/>
        <v>1.6</v>
      </c>
      <c r="P7" s="2">
        <f t="shared" si="17"/>
        <v>3</v>
      </c>
      <c r="Q7" s="2">
        <f t="shared" si="17"/>
        <v>7.4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0</v>
      </c>
      <c r="Y7" s="2">
        <f t="shared" si="10"/>
        <v>0</v>
      </c>
      <c r="Z7" s="2">
        <f t="shared" si="11"/>
        <v>0</v>
      </c>
      <c r="AA7" s="2">
        <f t="shared" si="12"/>
        <v>0</v>
      </c>
      <c r="AB7" s="2">
        <f t="shared" si="13"/>
        <v>0</v>
      </c>
      <c r="AC7" s="2">
        <f t="shared" si="14"/>
        <v>425.3</v>
      </c>
      <c r="AD7" s="2">
        <f t="shared" si="15"/>
        <v>-423.7</v>
      </c>
      <c r="AE7" s="2">
        <f t="shared" si="15"/>
        <v>1.4</v>
      </c>
      <c r="AF7" s="2">
        <f t="shared" si="15"/>
        <v>4.4000000000000004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0</v>
      </c>
      <c r="O8" s="2">
        <f t="shared" si="18"/>
        <v>0</v>
      </c>
      <c r="P8" s="2">
        <f t="shared" si="18"/>
        <v>0</v>
      </c>
      <c r="Q8" s="2">
        <f t="shared" si="18"/>
        <v>0.60499999999999998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5"/>
        <v>0</v>
      </c>
      <c r="AF8" s="2">
        <f t="shared" si="15"/>
        <v>0.60499999999999998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0</v>
      </c>
      <c r="D9" s="2">
        <f t="shared" ref="D9:Q9" si="19">IF(D69="#N/A N/A",0,D69)</f>
        <v>0</v>
      </c>
      <c r="E9" s="2">
        <f t="shared" si="19"/>
        <v>0</v>
      </c>
      <c r="F9" s="2">
        <f t="shared" si="19"/>
        <v>0</v>
      </c>
      <c r="G9" s="2">
        <f t="shared" si="19"/>
        <v>0</v>
      </c>
      <c r="H9" s="2">
        <f t="shared" si="19"/>
        <v>0</v>
      </c>
      <c r="I9" s="2">
        <f t="shared" si="19"/>
        <v>0.128</v>
      </c>
      <c r="J9" s="2">
        <f t="shared" si="19"/>
        <v>4.4999999999999998E-2</v>
      </c>
      <c r="K9" s="2">
        <f t="shared" si="19"/>
        <v>4.3999999999999997E-2</v>
      </c>
      <c r="L9" s="2">
        <f t="shared" si="19"/>
        <v>0</v>
      </c>
      <c r="M9" s="2">
        <f t="shared" si="19"/>
        <v>0</v>
      </c>
      <c r="N9" s="2">
        <f t="shared" si="19"/>
        <v>0</v>
      </c>
      <c r="O9" s="2">
        <f t="shared" si="19"/>
        <v>0.42299999999999999</v>
      </c>
      <c r="P9" s="2">
        <f t="shared" si="19"/>
        <v>0</v>
      </c>
      <c r="Q9" s="2">
        <f t="shared" si="19"/>
        <v>0</v>
      </c>
      <c r="S9" s="2">
        <f t="shared" si="4"/>
        <v>0</v>
      </c>
      <c r="T9" s="2">
        <f t="shared" si="5"/>
        <v>0</v>
      </c>
      <c r="U9" s="2">
        <f t="shared" si="6"/>
        <v>0</v>
      </c>
      <c r="V9" s="2">
        <f t="shared" si="7"/>
        <v>0</v>
      </c>
      <c r="W9" s="2">
        <f t="shared" si="8"/>
        <v>0</v>
      </c>
      <c r="X9" s="2">
        <f t="shared" si="9"/>
        <v>0.128</v>
      </c>
      <c r="Y9" s="2">
        <f t="shared" si="10"/>
        <v>-8.3000000000000004E-2</v>
      </c>
      <c r="Z9" s="2">
        <f t="shared" si="11"/>
        <v>-1.0000000000000009E-3</v>
      </c>
      <c r="AA9" s="2">
        <f t="shared" si="12"/>
        <v>-4.3999999999999997E-2</v>
      </c>
      <c r="AB9" s="2">
        <f t="shared" si="13"/>
        <v>0</v>
      </c>
      <c r="AC9" s="2">
        <f t="shared" si="14"/>
        <v>0</v>
      </c>
      <c r="AD9" s="2">
        <f t="shared" si="15"/>
        <v>0.42299999999999999</v>
      </c>
      <c r="AE9" s="2">
        <f t="shared" si="15"/>
        <v>-0.42299999999999999</v>
      </c>
      <c r="AF9" s="2">
        <f t="shared" si="15"/>
        <v>0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20.867000000000001</v>
      </c>
      <c r="L10" s="2">
        <f t="shared" si="20"/>
        <v>38</v>
      </c>
      <c r="M10" s="2">
        <f t="shared" si="20"/>
        <v>0.1</v>
      </c>
      <c r="N10" s="2">
        <f t="shared" si="20"/>
        <v>252.61199999999999</v>
      </c>
      <c r="O10" s="2">
        <f t="shared" si="20"/>
        <v>43.637</v>
      </c>
      <c r="P10" s="2">
        <f t="shared" si="20"/>
        <v>2.2240000000000002</v>
      </c>
      <c r="Q10" s="2">
        <f t="shared" si="20"/>
        <v>2.5640000000000001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20.867000000000001</v>
      </c>
      <c r="AA10" s="2">
        <f t="shared" si="12"/>
        <v>17.132999999999999</v>
      </c>
      <c r="AB10" s="2">
        <f t="shared" si="13"/>
        <v>-37.9</v>
      </c>
      <c r="AC10" s="2">
        <f t="shared" si="14"/>
        <v>252.512</v>
      </c>
      <c r="AD10" s="2">
        <f t="shared" si="15"/>
        <v>-208.97499999999999</v>
      </c>
      <c r="AE10" s="2">
        <f t="shared" si="15"/>
        <v>-41.412999999999997</v>
      </c>
      <c r="AF10" s="2">
        <f t="shared" si="15"/>
        <v>0.33999999999999986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1.2250000000000001</v>
      </c>
      <c r="N11" s="2">
        <f t="shared" si="21"/>
        <v>0.93600000000000005</v>
      </c>
      <c r="O11" s="2">
        <f t="shared" si="21"/>
        <v>3.1859999999999999</v>
      </c>
      <c r="P11" s="2">
        <f t="shared" si="21"/>
        <v>3.2189999999999999</v>
      </c>
      <c r="Q11" s="2">
        <f t="shared" si="21"/>
        <v>0.214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1.2250000000000001</v>
      </c>
      <c r="AC11" s="2">
        <f t="shared" si="14"/>
        <v>-0.28900000000000003</v>
      </c>
      <c r="AD11" s="2">
        <f t="shared" si="15"/>
        <v>2.25</v>
      </c>
      <c r="AE11" s="2">
        <f t="shared" si="15"/>
        <v>3.2999999999999918E-2</v>
      </c>
      <c r="AF11" s="2">
        <f t="shared" si="15"/>
        <v>-3.0049999999999999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11.116</v>
      </c>
      <c r="L12" s="2">
        <f t="shared" si="22"/>
        <v>0.872</v>
      </c>
      <c r="M12" s="2">
        <f t="shared" si="22"/>
        <v>42.238999999999997</v>
      </c>
      <c r="N12" s="2">
        <f t="shared" si="22"/>
        <v>336.80500000000001</v>
      </c>
      <c r="O12" s="2">
        <f t="shared" si="22"/>
        <v>486.226</v>
      </c>
      <c r="P12" s="2">
        <f t="shared" si="22"/>
        <v>48.942999999999998</v>
      </c>
      <c r="Q12" s="2">
        <f t="shared" si="22"/>
        <v>35.923999999999999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11.116</v>
      </c>
      <c r="AA12" s="2">
        <f t="shared" si="12"/>
        <v>-10.244</v>
      </c>
      <c r="AB12" s="2">
        <f t="shared" si="13"/>
        <v>41.366999999999997</v>
      </c>
      <c r="AC12" s="2">
        <f t="shared" si="14"/>
        <v>294.56600000000003</v>
      </c>
      <c r="AD12" s="2">
        <f t="shared" si="15"/>
        <v>149.42099999999999</v>
      </c>
      <c r="AE12" s="2">
        <f t="shared" si="15"/>
        <v>-437.28300000000002</v>
      </c>
      <c r="AF12" s="2">
        <f t="shared" si="15"/>
        <v>-13.018999999999998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49</v>
      </c>
      <c r="D13" s="2">
        <f t="shared" ref="D13:Q13" si="23">IF(D77="#N/A N/A",0,D77)</f>
        <v>65</v>
      </c>
      <c r="E13" s="2">
        <f t="shared" si="23"/>
        <v>169</v>
      </c>
      <c r="F13" s="2">
        <f t="shared" si="23"/>
        <v>150</v>
      </c>
      <c r="G13" s="2">
        <f t="shared" si="23"/>
        <v>300</v>
      </c>
      <c r="H13" s="2">
        <f t="shared" si="23"/>
        <v>274</v>
      </c>
      <c r="I13" s="2">
        <f t="shared" si="23"/>
        <v>175</v>
      </c>
      <c r="J13" s="2">
        <f t="shared" si="23"/>
        <v>142</v>
      </c>
      <c r="K13" s="2">
        <f t="shared" si="23"/>
        <v>277</v>
      </c>
      <c r="L13" s="2">
        <f t="shared" si="23"/>
        <v>198</v>
      </c>
      <c r="M13" s="2">
        <f t="shared" si="23"/>
        <v>146</v>
      </c>
      <c r="N13" s="2">
        <f t="shared" si="23"/>
        <v>583</v>
      </c>
      <c r="O13" s="2">
        <f t="shared" si="23"/>
        <v>547</v>
      </c>
      <c r="P13" s="2">
        <f t="shared" si="23"/>
        <v>268</v>
      </c>
      <c r="Q13" s="2">
        <f t="shared" si="23"/>
        <v>292</v>
      </c>
      <c r="S13" s="2">
        <f t="shared" si="4"/>
        <v>16</v>
      </c>
      <c r="T13" s="2">
        <f t="shared" si="5"/>
        <v>104</v>
      </c>
      <c r="U13" s="2">
        <f t="shared" si="6"/>
        <v>-19</v>
      </c>
      <c r="V13" s="2">
        <f t="shared" si="7"/>
        <v>150</v>
      </c>
      <c r="W13" s="2">
        <f t="shared" si="8"/>
        <v>-26</v>
      </c>
      <c r="X13" s="2">
        <f t="shared" si="9"/>
        <v>-99</v>
      </c>
      <c r="Y13" s="2">
        <f t="shared" si="10"/>
        <v>-33</v>
      </c>
      <c r="Z13" s="2">
        <f t="shared" si="11"/>
        <v>135</v>
      </c>
      <c r="AA13" s="2">
        <f t="shared" si="12"/>
        <v>-79</v>
      </c>
      <c r="AB13" s="2">
        <f t="shared" si="13"/>
        <v>-52</v>
      </c>
      <c r="AC13" s="2">
        <f t="shared" si="14"/>
        <v>437</v>
      </c>
      <c r="AD13" s="2">
        <f t="shared" si="15"/>
        <v>-36</v>
      </c>
      <c r="AE13" s="2">
        <f t="shared" si="15"/>
        <v>-279</v>
      </c>
      <c r="AF13" s="2">
        <f t="shared" si="15"/>
        <v>24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0</v>
      </c>
      <c r="F14" s="2">
        <f t="shared" si="24"/>
        <v>0</v>
      </c>
      <c r="G14" s="2">
        <f t="shared" si="24"/>
        <v>47.073</v>
      </c>
      <c r="H14" s="2">
        <f t="shared" si="24"/>
        <v>6.9710000000000001</v>
      </c>
      <c r="I14" s="2">
        <f t="shared" si="24"/>
        <v>5.883</v>
      </c>
      <c r="J14" s="2">
        <f t="shared" si="24"/>
        <v>6.0330000000000004</v>
      </c>
      <c r="K14" s="2">
        <f t="shared" si="24"/>
        <v>1.946</v>
      </c>
      <c r="L14" s="2">
        <f t="shared" si="24"/>
        <v>0.78200000000000003</v>
      </c>
      <c r="M14" s="2">
        <f t="shared" si="24"/>
        <v>0.91500000000000004</v>
      </c>
      <c r="N14" s="2">
        <f t="shared" si="24"/>
        <v>4.3159999999999998</v>
      </c>
      <c r="O14" s="2">
        <f t="shared" si="24"/>
        <v>5.3739999999999997</v>
      </c>
      <c r="P14" s="2">
        <f t="shared" si="24"/>
        <v>2.2389999999999999</v>
      </c>
      <c r="Q14" s="2">
        <f t="shared" si="24"/>
        <v>3.0339999999999998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47.073</v>
      </c>
      <c r="W14" s="2">
        <f t="shared" si="8"/>
        <v>-40.102000000000004</v>
      </c>
      <c r="X14" s="2">
        <f t="shared" si="9"/>
        <v>-1.0880000000000001</v>
      </c>
      <c r="Y14" s="2">
        <f t="shared" si="10"/>
        <v>0.15000000000000036</v>
      </c>
      <c r="Z14" s="2">
        <f t="shared" si="11"/>
        <v>-4.0870000000000006</v>
      </c>
      <c r="AA14" s="2">
        <f t="shared" si="12"/>
        <v>-1.1639999999999999</v>
      </c>
      <c r="AB14" s="2">
        <f t="shared" si="13"/>
        <v>0.13300000000000001</v>
      </c>
      <c r="AC14" s="2">
        <f t="shared" si="14"/>
        <v>3.4009999999999998</v>
      </c>
      <c r="AD14" s="2">
        <f t="shared" si="15"/>
        <v>1.0579999999999998</v>
      </c>
      <c r="AE14" s="2">
        <f t="shared" si="15"/>
        <v>-3.1349999999999998</v>
      </c>
      <c r="AF14" s="2">
        <f t="shared" si="15"/>
        <v>0.79499999999999993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0</v>
      </c>
      <c r="F15" s="2">
        <f t="shared" si="25"/>
        <v>0</v>
      </c>
      <c r="G15" s="2">
        <f t="shared" si="25"/>
        <v>512</v>
      </c>
      <c r="H15" s="2">
        <f t="shared" si="25"/>
        <v>12</v>
      </c>
      <c r="I15" s="2">
        <f t="shared" si="25"/>
        <v>5</v>
      </c>
      <c r="J15" s="2">
        <f t="shared" si="25"/>
        <v>0</v>
      </c>
      <c r="K15" s="2">
        <f t="shared" si="25"/>
        <v>5</v>
      </c>
      <c r="L15" s="2">
        <f t="shared" si="25"/>
        <v>10</v>
      </c>
      <c r="M15" s="2">
        <f t="shared" si="25"/>
        <v>11</v>
      </c>
      <c r="N15" s="2">
        <f t="shared" si="25"/>
        <v>6</v>
      </c>
      <c r="O15" s="2">
        <f t="shared" si="25"/>
        <v>4</v>
      </c>
      <c r="P15" s="2">
        <f t="shared" si="25"/>
        <v>1</v>
      </c>
      <c r="Q15" s="2">
        <f t="shared" si="25"/>
        <v>1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512</v>
      </c>
      <c r="W15" s="2">
        <f t="shared" si="8"/>
        <v>-500</v>
      </c>
      <c r="X15" s="2">
        <f t="shared" si="9"/>
        <v>-7</v>
      </c>
      <c r="Y15" s="2">
        <f t="shared" si="10"/>
        <v>-5</v>
      </c>
      <c r="Z15" s="2">
        <f t="shared" si="11"/>
        <v>5</v>
      </c>
      <c r="AA15" s="2">
        <f t="shared" si="12"/>
        <v>5</v>
      </c>
      <c r="AB15" s="2">
        <f t="shared" si="13"/>
        <v>1</v>
      </c>
      <c r="AC15" s="2">
        <f t="shared" si="14"/>
        <v>-5</v>
      </c>
      <c r="AD15" s="2">
        <f t="shared" si="15"/>
        <v>-2</v>
      </c>
      <c r="AE15" s="2">
        <f t="shared" si="15"/>
        <v>-3</v>
      </c>
      <c r="AF15" s="2">
        <f t="shared" si="15"/>
        <v>0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130</v>
      </c>
      <c r="G16" s="2">
        <f t="shared" si="26"/>
        <v>155</v>
      </c>
      <c r="H16" s="2">
        <f t="shared" si="26"/>
        <v>1352</v>
      </c>
      <c r="I16" s="2">
        <f t="shared" si="26"/>
        <v>162</v>
      </c>
      <c r="J16" s="2">
        <f t="shared" si="26"/>
        <v>132</v>
      </c>
      <c r="K16" s="2">
        <f t="shared" si="26"/>
        <v>94</v>
      </c>
      <c r="L16" s="2">
        <f t="shared" si="26"/>
        <v>49</v>
      </c>
      <c r="M16" s="2">
        <f t="shared" si="26"/>
        <v>27</v>
      </c>
      <c r="N16" s="2">
        <f t="shared" si="26"/>
        <v>19</v>
      </c>
      <c r="O16" s="2">
        <f t="shared" si="26"/>
        <v>13</v>
      </c>
      <c r="P16" s="2">
        <f t="shared" si="26"/>
        <v>6</v>
      </c>
      <c r="Q16" s="2">
        <f t="shared" si="26"/>
        <v>25</v>
      </c>
      <c r="S16" s="2">
        <f t="shared" si="4"/>
        <v>0</v>
      </c>
      <c r="T16" s="2">
        <f t="shared" si="5"/>
        <v>0</v>
      </c>
      <c r="U16" s="2">
        <f t="shared" si="6"/>
        <v>130</v>
      </c>
      <c r="V16" s="2">
        <f t="shared" si="7"/>
        <v>25</v>
      </c>
      <c r="W16" s="2">
        <f t="shared" si="8"/>
        <v>1197</v>
      </c>
      <c r="X16" s="2">
        <f t="shared" si="9"/>
        <v>-1190</v>
      </c>
      <c r="Y16" s="2">
        <f t="shared" si="10"/>
        <v>-30</v>
      </c>
      <c r="Z16" s="2">
        <f t="shared" si="11"/>
        <v>-38</v>
      </c>
      <c r="AA16" s="2">
        <f t="shared" si="12"/>
        <v>-45</v>
      </c>
      <c r="AB16" s="2">
        <f t="shared" si="13"/>
        <v>-22</v>
      </c>
      <c r="AC16" s="2">
        <f t="shared" si="14"/>
        <v>-8</v>
      </c>
      <c r="AD16" s="2">
        <f t="shared" si="15"/>
        <v>-6</v>
      </c>
      <c r="AE16" s="2">
        <f t="shared" si="15"/>
        <v>-7</v>
      </c>
      <c r="AF16" s="2">
        <f t="shared" si="15"/>
        <v>19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201.364</v>
      </c>
      <c r="D17" s="2">
        <f t="shared" ref="D17:Q17" si="27">IF(D85="#N/A N/A",0,D85)</f>
        <v>2.121</v>
      </c>
      <c r="E17" s="2">
        <f t="shared" si="27"/>
        <v>3.931</v>
      </c>
      <c r="F17" s="2">
        <f t="shared" si="27"/>
        <v>9.5069999999999997</v>
      </c>
      <c r="G17" s="2">
        <f t="shared" si="27"/>
        <v>19.707999999999998</v>
      </c>
      <c r="H17" s="2">
        <f t="shared" si="27"/>
        <v>24.03</v>
      </c>
      <c r="I17" s="2">
        <f t="shared" si="27"/>
        <v>29.123000000000001</v>
      </c>
      <c r="J17" s="2">
        <f t="shared" si="27"/>
        <v>13.682</v>
      </c>
      <c r="K17" s="2">
        <f t="shared" si="27"/>
        <v>14.352</v>
      </c>
      <c r="L17" s="2">
        <f t="shared" si="27"/>
        <v>8.5370000000000008</v>
      </c>
      <c r="M17" s="2">
        <f t="shared" si="27"/>
        <v>1.1930000000000001</v>
      </c>
      <c r="N17" s="2">
        <f t="shared" si="27"/>
        <v>1.8199999999999998</v>
      </c>
      <c r="O17" s="2">
        <f t="shared" si="27"/>
        <v>3.992</v>
      </c>
      <c r="P17" s="2">
        <f t="shared" si="27"/>
        <v>7.9409999999999998</v>
      </c>
      <c r="Q17" s="2">
        <f t="shared" si="27"/>
        <v>32.218000000000004</v>
      </c>
      <c r="S17" s="2">
        <f t="shared" si="4"/>
        <v>-199.24299999999999</v>
      </c>
      <c r="T17" s="2">
        <f t="shared" si="5"/>
        <v>1.81</v>
      </c>
      <c r="U17" s="2">
        <f t="shared" si="6"/>
        <v>5.5759999999999996</v>
      </c>
      <c r="V17" s="2">
        <f t="shared" si="7"/>
        <v>10.200999999999999</v>
      </c>
      <c r="W17" s="2">
        <f t="shared" si="8"/>
        <v>4.3220000000000027</v>
      </c>
      <c r="X17" s="2">
        <f t="shared" si="9"/>
        <v>5.093</v>
      </c>
      <c r="Y17" s="2">
        <f t="shared" si="10"/>
        <v>-15.441000000000001</v>
      </c>
      <c r="Z17" s="2">
        <f t="shared" si="11"/>
        <v>0.66999999999999993</v>
      </c>
      <c r="AA17" s="2">
        <f t="shared" si="12"/>
        <v>-5.8149999999999995</v>
      </c>
      <c r="AB17" s="2">
        <f t="shared" si="13"/>
        <v>-7.3440000000000012</v>
      </c>
      <c r="AC17" s="2">
        <f t="shared" si="14"/>
        <v>0.62699999999999978</v>
      </c>
      <c r="AD17" s="2">
        <f t="shared" si="15"/>
        <v>2.1720000000000002</v>
      </c>
      <c r="AE17" s="2">
        <f t="shared" si="15"/>
        <v>3.9489999999999998</v>
      </c>
      <c r="AF17" s="2">
        <f t="shared" si="15"/>
        <v>24.277000000000005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8.9979999999999993</v>
      </c>
      <c r="D18" s="2">
        <f t="shared" ref="D18:Q18" si="28">IF(D87="#N/A N/A",0,D87)</f>
        <v>15.17</v>
      </c>
      <c r="E18" s="2">
        <f t="shared" si="28"/>
        <v>22.481999999999999</v>
      </c>
      <c r="F18" s="2">
        <f t="shared" si="28"/>
        <v>14.645</v>
      </c>
      <c r="G18" s="2">
        <f t="shared" si="28"/>
        <v>9.0280000000000005</v>
      </c>
      <c r="H18" s="2">
        <f t="shared" si="28"/>
        <v>15.031000000000001</v>
      </c>
      <c r="I18" s="2">
        <f t="shared" si="28"/>
        <v>5.1109999999999998</v>
      </c>
      <c r="J18" s="2">
        <f t="shared" si="28"/>
        <v>2.9430000000000001</v>
      </c>
      <c r="K18" s="2">
        <f t="shared" si="28"/>
        <v>5.6639999999999997</v>
      </c>
      <c r="L18" s="2">
        <f t="shared" si="28"/>
        <v>15.975999999999999</v>
      </c>
      <c r="M18" s="2">
        <f t="shared" si="28"/>
        <v>9.2449999999999992</v>
      </c>
      <c r="N18" s="2">
        <f t="shared" si="28"/>
        <v>12.737</v>
      </c>
      <c r="O18" s="2">
        <f t="shared" si="28"/>
        <v>11.026999999999999</v>
      </c>
      <c r="P18" s="2">
        <f t="shared" si="28"/>
        <v>10.342000000000001</v>
      </c>
      <c r="Q18" s="2">
        <f t="shared" si="28"/>
        <v>5.718</v>
      </c>
      <c r="S18" s="2">
        <f t="shared" si="4"/>
        <v>6.1720000000000006</v>
      </c>
      <c r="T18" s="2">
        <f t="shared" si="5"/>
        <v>7.3119999999999994</v>
      </c>
      <c r="U18" s="2">
        <f t="shared" si="6"/>
        <v>-7.8369999999999997</v>
      </c>
      <c r="V18" s="2">
        <f t="shared" si="7"/>
        <v>-5.6169999999999991</v>
      </c>
      <c r="W18" s="2">
        <f t="shared" si="8"/>
        <v>6.0030000000000001</v>
      </c>
      <c r="X18" s="2">
        <f t="shared" si="9"/>
        <v>-9.9200000000000017</v>
      </c>
      <c r="Y18" s="2">
        <f t="shared" si="10"/>
        <v>-2.1679999999999997</v>
      </c>
      <c r="Z18" s="2">
        <f t="shared" si="11"/>
        <v>2.7209999999999996</v>
      </c>
      <c r="AA18" s="2">
        <f t="shared" si="12"/>
        <v>10.311999999999999</v>
      </c>
      <c r="AB18" s="2">
        <f t="shared" si="13"/>
        <v>-6.7309999999999999</v>
      </c>
      <c r="AC18" s="2">
        <f t="shared" si="14"/>
        <v>3.4920000000000009</v>
      </c>
      <c r="AD18" s="2">
        <f t="shared" si="15"/>
        <v>-1.7100000000000009</v>
      </c>
      <c r="AE18" s="2">
        <f t="shared" si="15"/>
        <v>-0.68499999999999872</v>
      </c>
      <c r="AF18" s="2">
        <f t="shared" si="15"/>
        <v>-4.6240000000000006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2.8967000000000001</v>
      </c>
      <c r="D19" s="2">
        <f t="shared" ref="D19:Q19" si="29">IF(D89="#N/A N/A",0,D89)</f>
        <v>1.1608000000000001</v>
      </c>
      <c r="E19" s="2">
        <f t="shared" si="29"/>
        <v>1.3030999999999999</v>
      </c>
      <c r="F19" s="2">
        <f t="shared" si="29"/>
        <v>4.7629999999999999</v>
      </c>
      <c r="G19" s="2">
        <f t="shared" si="29"/>
        <v>1.4490000000000001</v>
      </c>
      <c r="H19" s="2">
        <f t="shared" si="29"/>
        <v>1.1201000000000001</v>
      </c>
      <c r="I19" s="2">
        <f t="shared" si="29"/>
        <v>2.1413000000000002</v>
      </c>
      <c r="J19" s="2">
        <f t="shared" si="29"/>
        <v>2.2358000000000002</v>
      </c>
      <c r="K19" s="2">
        <f t="shared" si="29"/>
        <v>1.1334</v>
      </c>
      <c r="L19" s="2">
        <f t="shared" si="29"/>
        <v>2.1606000000000001</v>
      </c>
      <c r="M19" s="2">
        <f t="shared" si="29"/>
        <v>2.1570999999999998</v>
      </c>
      <c r="N19" s="2">
        <f t="shared" si="29"/>
        <v>2.2065000000000001</v>
      </c>
      <c r="O19" s="2">
        <f t="shared" si="29"/>
        <v>2.2915999999999999</v>
      </c>
      <c r="P19" s="2">
        <f t="shared" si="29"/>
        <v>1.544</v>
      </c>
      <c r="Q19" s="2">
        <f t="shared" si="29"/>
        <v>1.7042999999999999</v>
      </c>
      <c r="S19" s="2">
        <f t="shared" si="4"/>
        <v>-1.7359</v>
      </c>
      <c r="T19" s="2">
        <f t="shared" si="5"/>
        <v>0.14229999999999987</v>
      </c>
      <c r="U19" s="2">
        <f t="shared" si="6"/>
        <v>3.4599000000000002</v>
      </c>
      <c r="V19" s="2">
        <f t="shared" si="7"/>
        <v>-3.3140000000000001</v>
      </c>
      <c r="W19" s="2">
        <f t="shared" si="8"/>
        <v>-0.32889999999999997</v>
      </c>
      <c r="X19" s="2">
        <f t="shared" si="9"/>
        <v>1.0212000000000001</v>
      </c>
      <c r="Y19" s="2">
        <f t="shared" si="10"/>
        <v>9.4500000000000028E-2</v>
      </c>
      <c r="Z19" s="2">
        <f t="shared" si="11"/>
        <v>-1.1024000000000003</v>
      </c>
      <c r="AA19" s="2">
        <f t="shared" si="12"/>
        <v>1.0272000000000001</v>
      </c>
      <c r="AB19" s="2">
        <f t="shared" si="13"/>
        <v>-3.5000000000002807E-3</v>
      </c>
      <c r="AC19" s="2">
        <f t="shared" si="14"/>
        <v>4.9400000000000333E-2</v>
      </c>
      <c r="AD19" s="2">
        <f t="shared" si="15"/>
        <v>8.5099999999999731E-2</v>
      </c>
      <c r="AE19" s="2">
        <f t="shared" si="15"/>
        <v>-0.74759999999999982</v>
      </c>
      <c r="AF19" s="2">
        <f t="shared" si="15"/>
        <v>0.16029999999999989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0</v>
      </c>
      <c r="N20" s="2">
        <f t="shared" si="30"/>
        <v>0</v>
      </c>
      <c r="O20" s="2">
        <f t="shared" si="30"/>
        <v>1</v>
      </c>
      <c r="P20" s="2">
        <f t="shared" si="30"/>
        <v>6</v>
      </c>
      <c r="Q20" s="2">
        <f t="shared" si="30"/>
        <v>14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1</v>
      </c>
      <c r="AE20" s="2">
        <f t="shared" si="15"/>
        <v>5</v>
      </c>
      <c r="AF20" s="2">
        <f t="shared" si="15"/>
        <v>8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3">
        <f>SUM(C5:C24)</f>
        <v>431.8467</v>
      </c>
      <c r="D25" s="3">
        <f t="shared" ref="D25:Q25" si="36">SUM(D5:D24)</f>
        <v>87.054799999999986</v>
      </c>
      <c r="E25" s="3">
        <f t="shared" si="36"/>
        <v>207.1781</v>
      </c>
      <c r="F25" s="3">
        <f t="shared" si="36"/>
        <v>343.01699999999994</v>
      </c>
      <c r="G25" s="3">
        <f t="shared" si="36"/>
        <v>1073.7210000000002</v>
      </c>
      <c r="H25" s="3">
        <f t="shared" si="36"/>
        <v>1707.1371000000001</v>
      </c>
      <c r="I25" s="3">
        <f t="shared" si="36"/>
        <v>392.69630000000001</v>
      </c>
      <c r="J25" s="3">
        <f t="shared" si="36"/>
        <v>1263.1177999999998</v>
      </c>
      <c r="K25" s="3">
        <f t="shared" si="36"/>
        <v>444.46139999999997</v>
      </c>
      <c r="L25" s="3">
        <f t="shared" si="36"/>
        <v>621.41960000000006</v>
      </c>
      <c r="M25" s="3">
        <f t="shared" si="36"/>
        <v>285.20209999999997</v>
      </c>
      <c r="N25" s="3">
        <f t="shared" si="36"/>
        <v>1710.4975000000002</v>
      </c>
      <c r="O25" s="3">
        <f t="shared" si="36"/>
        <v>1184.1666</v>
      </c>
      <c r="P25" s="3">
        <f t="shared" si="36"/>
        <v>426.34899999999993</v>
      </c>
      <c r="Q25" s="3">
        <f t="shared" si="36"/>
        <v>470.33030000000002</v>
      </c>
      <c r="S25" s="4">
        <f t="shared" si="4"/>
        <v>-344.7919</v>
      </c>
      <c r="T25" s="4">
        <f t="shared" si="5"/>
        <v>120.12330000000001</v>
      </c>
      <c r="U25" s="4">
        <f t="shared" si="6"/>
        <v>135.83889999999994</v>
      </c>
      <c r="V25" s="4">
        <f t="shared" si="7"/>
        <v>730.70400000000029</v>
      </c>
      <c r="W25" s="4">
        <f t="shared" si="8"/>
        <v>633.41609999999991</v>
      </c>
      <c r="X25" s="4">
        <f t="shared" si="9"/>
        <v>-1314.4408000000001</v>
      </c>
      <c r="Y25" s="4">
        <f t="shared" si="10"/>
        <v>870.4214999999997</v>
      </c>
      <c r="Z25" s="4">
        <f t="shared" si="11"/>
        <v>-818.65639999999985</v>
      </c>
      <c r="AA25" s="4">
        <f t="shared" si="12"/>
        <v>176.95820000000009</v>
      </c>
      <c r="AB25" s="4">
        <f t="shared" si="13"/>
        <v>-336.21750000000009</v>
      </c>
      <c r="AC25" s="4">
        <f t="shared" si="14"/>
        <v>1425.2954000000002</v>
      </c>
      <c r="AD25" s="4">
        <f t="shared" si="32"/>
        <v>-526.33090000000016</v>
      </c>
      <c r="AE25" s="4">
        <f t="shared" si="32"/>
        <v>-757.81760000000008</v>
      </c>
      <c r="AF25" s="4">
        <f t="shared" si="32"/>
        <v>43.98130000000009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0</v>
      </c>
      <c r="J29" s="5">
        <f t="shared" si="40"/>
        <v>0.75725320314542333</v>
      </c>
      <c r="K29" s="5">
        <f t="shared" si="40"/>
        <v>7.3099711246015974E-3</v>
      </c>
      <c r="L29" s="5">
        <f t="shared" si="40"/>
        <v>0.43754493743036105</v>
      </c>
      <c r="M29" s="5">
        <f t="shared" si="40"/>
        <v>0.11418920127165966</v>
      </c>
      <c r="N29" s="5">
        <f t="shared" si="40"/>
        <v>2.8184782497489763E-2</v>
      </c>
      <c r="O29" s="5">
        <f t="shared" si="40"/>
        <v>4.8880790929249317E-2</v>
      </c>
      <c r="P29" s="5">
        <f t="shared" si="40"/>
        <v>0.14523078510797494</v>
      </c>
      <c r="Q29" s="5">
        <f t="shared" si="40"/>
        <v>9.7512322722988501E-2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0</v>
      </c>
      <c r="Z29" s="5">
        <f t="shared" ref="Z29:Z49" si="48">(IF(OR(Z5=0,J5=0),0,Z5/J5))</f>
        <v>-0.99660324098274955</v>
      </c>
      <c r="AA29" s="5">
        <f t="shared" ref="AA29:AA49" si="49">(IF(OR(AA5=0,K5=0),0,AA5/K5))</f>
        <v>82.686980609418271</v>
      </c>
      <c r="AB29" s="5">
        <f t="shared" ref="AB29:AB49" si="50">(IF(OR(AB5=0,L5=0),0,AB5/L5))</f>
        <v>-0.88022390667122719</v>
      </c>
      <c r="AC29" s="5">
        <f t="shared" ref="AC29:AC49" si="51">(IF(OR(AC5=0,M5=0),0,AC5/M5))</f>
        <v>0.48033285227377409</v>
      </c>
      <c r="AD29" s="5">
        <f t="shared" ref="AD29:AF44" si="52">(IF(OR(AD5=0,N5=0),0,AD5/N5))</f>
        <v>0.20064302012030702</v>
      </c>
      <c r="AE29" s="5">
        <f t="shared" si="52"/>
        <v>6.972686280946036E-2</v>
      </c>
      <c r="AF29" s="5">
        <f t="shared" si="52"/>
        <v>-0.25930651334808374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0.39270417025300874</v>
      </c>
      <c r="D30" s="5">
        <f t="shared" si="53"/>
        <v>4.1387723594793167E-2</v>
      </c>
      <c r="E30" s="5">
        <f t="shared" si="53"/>
        <v>5.0497615336756153E-2</v>
      </c>
      <c r="F30" s="5">
        <f t="shared" si="53"/>
        <v>9.941781311130353E-2</v>
      </c>
      <c r="G30" s="5">
        <f t="shared" si="53"/>
        <v>2.7440089185179387E-2</v>
      </c>
      <c r="H30" s="5">
        <f t="shared" si="53"/>
        <v>1.2878286108362356E-2</v>
      </c>
      <c r="I30" s="5">
        <f t="shared" si="53"/>
        <v>2.1161391131008876E-2</v>
      </c>
      <c r="J30" s="5">
        <f t="shared" si="53"/>
        <v>6.0794013036630486E-3</v>
      </c>
      <c r="K30" s="5">
        <f t="shared" si="53"/>
        <v>2.2701633932665471E-2</v>
      </c>
      <c r="L30" s="5">
        <f t="shared" si="53"/>
        <v>4.2150263686565402E-2</v>
      </c>
      <c r="M30" s="5">
        <f t="shared" si="53"/>
        <v>4.0536167160059484E-2</v>
      </c>
      <c r="N30" s="5">
        <f t="shared" si="53"/>
        <v>1.0263095970616734E-2</v>
      </c>
      <c r="O30" s="5">
        <f t="shared" si="53"/>
        <v>2.9784660367890804E-3</v>
      </c>
      <c r="P30" s="5">
        <f t="shared" si="53"/>
        <v>9.3303842626580574E-3</v>
      </c>
      <c r="Q30" s="5">
        <f t="shared" si="53"/>
        <v>6.5613463559545272E-3</v>
      </c>
      <c r="S30" s="5">
        <f t="shared" si="41"/>
        <v>-0.97875439299950462</v>
      </c>
      <c r="T30" s="5">
        <f t="shared" si="42"/>
        <v>1.9036913683041912</v>
      </c>
      <c r="U30" s="5">
        <f t="shared" si="43"/>
        <v>2.2596061938443888</v>
      </c>
      <c r="V30" s="5">
        <f t="shared" si="44"/>
        <v>-0.13603307723887151</v>
      </c>
      <c r="W30" s="5">
        <f t="shared" si="45"/>
        <v>-0.25380986321827381</v>
      </c>
      <c r="X30" s="5">
        <f t="shared" si="46"/>
        <v>-0.62201501023425054</v>
      </c>
      <c r="Y30" s="5">
        <f t="shared" si="47"/>
        <v>-7.5932611311672712E-2</v>
      </c>
      <c r="Z30" s="5">
        <f t="shared" si="48"/>
        <v>0.31397317359031118</v>
      </c>
      <c r="AA30" s="5">
        <f t="shared" si="49"/>
        <v>1.5959365708622399</v>
      </c>
      <c r="AB30" s="5">
        <f t="shared" si="50"/>
        <v>-0.55862253273775442</v>
      </c>
      <c r="AC30" s="5">
        <f t="shared" si="51"/>
        <v>0.51846726061759363</v>
      </c>
      <c r="AD30" s="5">
        <f t="shared" si="52"/>
        <v>-0.79908857875249206</v>
      </c>
      <c r="AE30" s="5">
        <f t="shared" si="52"/>
        <v>0.12787071165296274</v>
      </c>
      <c r="AF30" s="5">
        <f t="shared" si="52"/>
        <v>-0.22423328305681245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</v>
      </c>
      <c r="J31" s="5">
        <f t="shared" si="53"/>
        <v>0</v>
      </c>
      <c r="K31" s="5">
        <f t="shared" si="53"/>
        <v>0</v>
      </c>
      <c r="L31" s="5">
        <f t="shared" si="53"/>
        <v>0</v>
      </c>
      <c r="M31" s="5">
        <f t="shared" si="53"/>
        <v>0</v>
      </c>
      <c r="N31" s="5">
        <f t="shared" si="53"/>
        <v>0.24864111172334363</v>
      </c>
      <c r="O31" s="5">
        <f t="shared" si="53"/>
        <v>1.3511612301850095E-3</v>
      </c>
      <c r="P31" s="5">
        <f t="shared" si="53"/>
        <v>7.0364888858658057E-3</v>
      </c>
      <c r="Q31" s="5">
        <f t="shared" si="53"/>
        <v>1.5733623795872814E-2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0</v>
      </c>
      <c r="Z31" s="5">
        <f t="shared" si="48"/>
        <v>0</v>
      </c>
      <c r="AA31" s="5">
        <f t="shared" si="49"/>
        <v>0</v>
      </c>
      <c r="AB31" s="5">
        <f t="shared" si="50"/>
        <v>0</v>
      </c>
      <c r="AC31" s="5">
        <f t="shared" si="51"/>
        <v>0</v>
      </c>
      <c r="AD31" s="5">
        <f t="shared" si="52"/>
        <v>-0.99623794968257695</v>
      </c>
      <c r="AE31" s="5">
        <f t="shared" si="52"/>
        <v>0.87499999999999989</v>
      </c>
      <c r="AF31" s="5">
        <f t="shared" si="52"/>
        <v>1.4666666666666668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0</v>
      </c>
      <c r="O32" s="5">
        <f t="shared" si="53"/>
        <v>0</v>
      </c>
      <c r="P32" s="5">
        <f t="shared" si="53"/>
        <v>0</v>
      </c>
      <c r="Q32" s="5">
        <f t="shared" si="53"/>
        <v>1.2863300535814937E-3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0</v>
      </c>
      <c r="AE32" s="5">
        <f t="shared" si="52"/>
        <v>0</v>
      </c>
      <c r="AF32" s="5">
        <f t="shared" si="52"/>
        <v>0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0</v>
      </c>
      <c r="D33" s="5">
        <f t="shared" si="53"/>
        <v>0</v>
      </c>
      <c r="E33" s="5">
        <f t="shared" si="53"/>
        <v>0</v>
      </c>
      <c r="F33" s="5">
        <f t="shared" si="53"/>
        <v>0</v>
      </c>
      <c r="G33" s="5">
        <f t="shared" si="53"/>
        <v>0</v>
      </c>
      <c r="H33" s="5">
        <f t="shared" si="53"/>
        <v>0</v>
      </c>
      <c r="I33" s="5">
        <f t="shared" si="53"/>
        <v>3.259516323428563E-4</v>
      </c>
      <c r="J33" s="5">
        <f t="shared" si="53"/>
        <v>3.5626130832769525E-5</v>
      </c>
      <c r="K33" s="5">
        <f t="shared" si="53"/>
        <v>9.8996223294081331E-5</v>
      </c>
      <c r="L33" s="5">
        <f t="shared" si="53"/>
        <v>0</v>
      </c>
      <c r="M33" s="5">
        <f t="shared" si="53"/>
        <v>0</v>
      </c>
      <c r="N33" s="5">
        <f t="shared" si="53"/>
        <v>0</v>
      </c>
      <c r="O33" s="5">
        <f t="shared" si="53"/>
        <v>3.5721325023016184E-4</v>
      </c>
      <c r="P33" s="5">
        <f t="shared" si="53"/>
        <v>0</v>
      </c>
      <c r="Q33" s="5">
        <f t="shared" si="53"/>
        <v>0</v>
      </c>
      <c r="S33" s="5">
        <f t="shared" si="41"/>
        <v>0</v>
      </c>
      <c r="T33" s="5">
        <f t="shared" si="42"/>
        <v>0</v>
      </c>
      <c r="U33" s="5">
        <f t="shared" si="43"/>
        <v>0</v>
      </c>
      <c r="V33" s="5">
        <f t="shared" si="44"/>
        <v>0</v>
      </c>
      <c r="W33" s="5">
        <f t="shared" si="45"/>
        <v>0</v>
      </c>
      <c r="X33" s="5">
        <f t="shared" si="46"/>
        <v>0</v>
      </c>
      <c r="Y33" s="5">
        <f t="shared" si="47"/>
        <v>-0.6484375</v>
      </c>
      <c r="Z33" s="5">
        <f t="shared" si="48"/>
        <v>-2.2222222222222244E-2</v>
      </c>
      <c r="AA33" s="5">
        <f t="shared" si="49"/>
        <v>-1</v>
      </c>
      <c r="AB33" s="5">
        <f t="shared" si="50"/>
        <v>0</v>
      </c>
      <c r="AC33" s="5">
        <f t="shared" si="51"/>
        <v>0</v>
      </c>
      <c r="AD33" s="5">
        <f t="shared" si="52"/>
        <v>0</v>
      </c>
      <c r="AE33" s="5">
        <f t="shared" si="52"/>
        <v>-1</v>
      </c>
      <c r="AF33" s="5">
        <f t="shared" si="52"/>
        <v>0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4.6948958897218077E-2</v>
      </c>
      <c r="L34" s="5">
        <f t="shared" si="53"/>
        <v>6.1150308100999702E-2</v>
      </c>
      <c r="M34" s="5">
        <f t="shared" si="53"/>
        <v>3.5062855427782618E-4</v>
      </c>
      <c r="N34" s="5">
        <f t="shared" si="53"/>
        <v>0.14768334943488662</v>
      </c>
      <c r="O34" s="5">
        <f t="shared" si="53"/>
        <v>3.6850389125989536E-2</v>
      </c>
      <c r="P34" s="5">
        <f t="shared" si="53"/>
        <v>5.2163837607218516E-3</v>
      </c>
      <c r="Q34" s="5">
        <f t="shared" si="53"/>
        <v>5.4514880287321486E-3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0.82105717161067704</v>
      </c>
      <c r="AB34" s="5">
        <f t="shared" si="50"/>
        <v>-0.99736842105263157</v>
      </c>
      <c r="AC34" s="5">
        <f t="shared" si="51"/>
        <v>2525.12</v>
      </c>
      <c r="AD34" s="5">
        <f t="shared" si="52"/>
        <v>-0.8272568207369404</v>
      </c>
      <c r="AE34" s="5">
        <f t="shared" si="52"/>
        <v>-0.94903407658638306</v>
      </c>
      <c r="AF34" s="5">
        <f t="shared" si="52"/>
        <v>0.15287769784172653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4.2951997899033714E-3</v>
      </c>
      <c r="N35" s="5">
        <f t="shared" si="53"/>
        <v>5.4720921837067863E-4</v>
      </c>
      <c r="O35" s="5">
        <f t="shared" si="53"/>
        <v>2.6904997996059E-3</v>
      </c>
      <c r="P35" s="5">
        <f t="shared" si="53"/>
        <v>7.550152574534009E-3</v>
      </c>
      <c r="Q35" s="5">
        <f t="shared" si="53"/>
        <v>4.549993908536192E-4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-0.23591836734693877</v>
      </c>
      <c r="AD35" s="5">
        <f t="shared" si="52"/>
        <v>2.4038461538461537</v>
      </c>
      <c r="AE35" s="5">
        <f t="shared" si="52"/>
        <v>1.035781544256118E-2</v>
      </c>
      <c r="AF35" s="5">
        <f t="shared" si="52"/>
        <v>-0.93351972662317495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2.5010045866750184E-2</v>
      </c>
      <c r="L36" s="5">
        <f t="shared" si="53"/>
        <v>1.4032386490545196E-3</v>
      </c>
      <c r="M36" s="5">
        <f t="shared" si="53"/>
        <v>0.148101995041411</v>
      </c>
      <c r="N36" s="5">
        <f t="shared" si="53"/>
        <v>0.1969047017022825</v>
      </c>
      <c r="O36" s="5">
        <f t="shared" si="53"/>
        <v>0.41060607519246023</v>
      </c>
      <c r="P36" s="5">
        <f t="shared" si="53"/>
        <v>0.11479562518031004</v>
      </c>
      <c r="Q36" s="5">
        <f t="shared" si="53"/>
        <v>7.6380365032829051E-2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-0.92155451601295435</v>
      </c>
      <c r="AB36" s="5">
        <f t="shared" si="50"/>
        <v>47.439220183486235</v>
      </c>
      <c r="AC36" s="5">
        <f t="shared" si="51"/>
        <v>6.9737919931816581</v>
      </c>
      <c r="AD36" s="5">
        <f t="shared" si="52"/>
        <v>0.44364246374014632</v>
      </c>
      <c r="AE36" s="5">
        <f t="shared" si="52"/>
        <v>-0.89934104716736663</v>
      </c>
      <c r="AF36" s="5">
        <f t="shared" si="52"/>
        <v>-0.26600330997282551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0.11346619066441865</v>
      </c>
      <c r="D37" s="5">
        <f t="shared" si="53"/>
        <v>0.74665612924272995</v>
      </c>
      <c r="E37" s="5">
        <f t="shared" si="53"/>
        <v>0.81572328349376699</v>
      </c>
      <c r="F37" s="5">
        <f t="shared" si="53"/>
        <v>0.43729611068839164</v>
      </c>
      <c r="G37" s="5">
        <f t="shared" si="53"/>
        <v>0.27940219107198233</v>
      </c>
      <c r="H37" s="5">
        <f t="shared" si="53"/>
        <v>0.1605026333268722</v>
      </c>
      <c r="I37" s="5">
        <f t="shared" si="53"/>
        <v>0.44563699734374884</v>
      </c>
      <c r="J37" s="5">
        <f t="shared" si="53"/>
        <v>0.11242023507229494</v>
      </c>
      <c r="K37" s="5">
        <f t="shared" si="53"/>
        <v>0.62322622391955751</v>
      </c>
      <c r="L37" s="5">
        <f t="shared" si="53"/>
        <v>0.31862528957889319</v>
      </c>
      <c r="M37" s="5">
        <f t="shared" si="53"/>
        <v>0.5119176892456262</v>
      </c>
      <c r="N37" s="5">
        <f t="shared" si="53"/>
        <v>0.34083651101507012</v>
      </c>
      <c r="O37" s="5">
        <f t="shared" si="53"/>
        <v>0.46192824556950007</v>
      </c>
      <c r="P37" s="5">
        <f t="shared" si="53"/>
        <v>0.62859300713734534</v>
      </c>
      <c r="Q37" s="5">
        <f t="shared" si="53"/>
        <v>0.62084029032362997</v>
      </c>
      <c r="S37" s="5">
        <f t="shared" si="41"/>
        <v>0.32653061224489793</v>
      </c>
      <c r="T37" s="5">
        <f t="shared" si="42"/>
        <v>1.6</v>
      </c>
      <c r="U37" s="5">
        <f t="shared" si="43"/>
        <v>-0.11242603550295859</v>
      </c>
      <c r="V37" s="5">
        <f t="shared" si="44"/>
        <v>1</v>
      </c>
      <c r="W37" s="5">
        <f t="shared" si="45"/>
        <v>-8.666666666666667E-2</v>
      </c>
      <c r="X37" s="5">
        <f t="shared" si="46"/>
        <v>-0.36131386861313869</v>
      </c>
      <c r="Y37" s="5">
        <f t="shared" si="47"/>
        <v>-0.18857142857142858</v>
      </c>
      <c r="Z37" s="5">
        <f t="shared" si="48"/>
        <v>0.95070422535211263</v>
      </c>
      <c r="AA37" s="5">
        <f t="shared" si="49"/>
        <v>-0.2851985559566787</v>
      </c>
      <c r="AB37" s="5">
        <f t="shared" si="50"/>
        <v>-0.26262626262626265</v>
      </c>
      <c r="AC37" s="5">
        <f t="shared" si="51"/>
        <v>2.993150684931507</v>
      </c>
      <c r="AD37" s="5">
        <f t="shared" si="52"/>
        <v>-6.1749571183533448E-2</v>
      </c>
      <c r="AE37" s="5">
        <f t="shared" si="52"/>
        <v>-0.51005484460694694</v>
      </c>
      <c r="AF37" s="5">
        <f t="shared" si="52"/>
        <v>8.9552238805970144E-2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0</v>
      </c>
      <c r="F38" s="5">
        <f t="shared" si="53"/>
        <v>0</v>
      </c>
      <c r="G38" s="5">
        <f t="shared" si="53"/>
        <v>4.3840997801104745E-2</v>
      </c>
      <c r="H38" s="5">
        <f t="shared" si="53"/>
        <v>4.0834447332906065E-3</v>
      </c>
      <c r="I38" s="5">
        <f t="shared" si="53"/>
        <v>1.4981042602132996E-2</v>
      </c>
      <c r="J38" s="5">
        <f t="shared" si="53"/>
        <v>4.7762766069799675E-3</v>
      </c>
      <c r="K38" s="5">
        <f t="shared" si="53"/>
        <v>4.3783329665973243E-3</v>
      </c>
      <c r="L38" s="5">
        <f t="shared" si="53"/>
        <v>1.2584089719732045E-3</v>
      </c>
      <c r="M38" s="5">
        <f t="shared" si="53"/>
        <v>3.2082512716421095E-3</v>
      </c>
      <c r="N38" s="5">
        <f t="shared" si="53"/>
        <v>2.5232425069314627E-3</v>
      </c>
      <c r="O38" s="5">
        <f t="shared" si="53"/>
        <v>4.5382127818839003E-3</v>
      </c>
      <c r="P38" s="5">
        <f t="shared" si="53"/>
        <v>5.2515662051511791E-3</v>
      </c>
      <c r="Q38" s="5">
        <f t="shared" si="53"/>
        <v>6.4507857563078537E-3</v>
      </c>
      <c r="S38" s="5">
        <f t="shared" si="41"/>
        <v>0</v>
      </c>
      <c r="T38" s="5">
        <f t="shared" si="42"/>
        <v>0</v>
      </c>
      <c r="U38" s="5">
        <f t="shared" si="43"/>
        <v>0</v>
      </c>
      <c r="V38" s="5">
        <f t="shared" si="44"/>
        <v>0</v>
      </c>
      <c r="W38" s="5">
        <f t="shared" si="45"/>
        <v>-0.85191086185286691</v>
      </c>
      <c r="X38" s="5">
        <f t="shared" si="46"/>
        <v>-0.15607516855544398</v>
      </c>
      <c r="Y38" s="5">
        <f t="shared" si="47"/>
        <v>2.5497195308516123E-2</v>
      </c>
      <c r="Z38" s="5">
        <f t="shared" si="48"/>
        <v>-0.67744074258246323</v>
      </c>
      <c r="AA38" s="5">
        <f t="shared" si="49"/>
        <v>-0.59815005138746147</v>
      </c>
      <c r="AB38" s="5">
        <f t="shared" si="50"/>
        <v>0.17007672634271101</v>
      </c>
      <c r="AC38" s="5">
        <f t="shared" si="51"/>
        <v>3.7169398907103823</v>
      </c>
      <c r="AD38" s="5">
        <f t="shared" si="52"/>
        <v>0.24513438368860052</v>
      </c>
      <c r="AE38" s="5">
        <f t="shared" si="52"/>
        <v>-0.58336434685522887</v>
      </c>
      <c r="AF38" s="5">
        <f t="shared" si="52"/>
        <v>0.35506922733363105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</v>
      </c>
      <c r="F39" s="5">
        <f t="shared" si="53"/>
        <v>0</v>
      </c>
      <c r="G39" s="5">
        <f t="shared" si="53"/>
        <v>0.47684640609618317</v>
      </c>
      <c r="H39" s="5">
        <f t="shared" si="53"/>
        <v>7.029312408476155E-3</v>
      </c>
      <c r="I39" s="5">
        <f t="shared" si="53"/>
        <v>1.2732485638392825E-2</v>
      </c>
      <c r="J39" s="5">
        <f t="shared" si="53"/>
        <v>0</v>
      </c>
      <c r="K39" s="5">
        <f t="shared" si="53"/>
        <v>1.1249570828872879E-2</v>
      </c>
      <c r="L39" s="5">
        <f t="shared" si="53"/>
        <v>1.6092186342368343E-2</v>
      </c>
      <c r="M39" s="5">
        <f t="shared" si="53"/>
        <v>3.8569140970560876E-2</v>
      </c>
      <c r="N39" s="5">
        <f t="shared" si="53"/>
        <v>3.5077513998120428E-3</v>
      </c>
      <c r="O39" s="5">
        <f t="shared" si="53"/>
        <v>3.3779030754625236E-3</v>
      </c>
      <c r="P39" s="5">
        <f t="shared" si="53"/>
        <v>2.345496295288602E-3</v>
      </c>
      <c r="Q39" s="5">
        <f t="shared" si="53"/>
        <v>2.1261653778206508E-3</v>
      </c>
      <c r="S39" s="5">
        <f t="shared" si="41"/>
        <v>0</v>
      </c>
      <c r="T39" s="5">
        <f t="shared" si="42"/>
        <v>0</v>
      </c>
      <c r="U39" s="5">
        <f t="shared" si="43"/>
        <v>0</v>
      </c>
      <c r="V39" s="5">
        <f t="shared" si="44"/>
        <v>0</v>
      </c>
      <c r="W39" s="5">
        <f t="shared" si="45"/>
        <v>-0.9765625</v>
      </c>
      <c r="X39" s="5">
        <f t="shared" si="46"/>
        <v>-0.58333333333333337</v>
      </c>
      <c r="Y39" s="5">
        <f t="shared" si="47"/>
        <v>-1</v>
      </c>
      <c r="Z39" s="5">
        <f t="shared" si="48"/>
        <v>0</v>
      </c>
      <c r="AA39" s="5">
        <f t="shared" si="49"/>
        <v>1</v>
      </c>
      <c r="AB39" s="5">
        <f t="shared" si="50"/>
        <v>0.1</v>
      </c>
      <c r="AC39" s="5">
        <f t="shared" si="51"/>
        <v>-0.45454545454545453</v>
      </c>
      <c r="AD39" s="5">
        <f t="shared" si="52"/>
        <v>-0.33333333333333331</v>
      </c>
      <c r="AE39" s="5">
        <f t="shared" si="52"/>
        <v>-0.75</v>
      </c>
      <c r="AF39" s="5">
        <f t="shared" si="52"/>
        <v>0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0.37898996259660606</v>
      </c>
      <c r="G40" s="5">
        <f t="shared" si="53"/>
        <v>0.14435779872052421</v>
      </c>
      <c r="H40" s="5">
        <f t="shared" si="53"/>
        <v>0.79196919802164678</v>
      </c>
      <c r="I40" s="5">
        <f t="shared" si="53"/>
        <v>0.41253253468392748</v>
      </c>
      <c r="J40" s="5">
        <f t="shared" si="53"/>
        <v>0.10450331710945727</v>
      </c>
      <c r="K40" s="5">
        <f t="shared" si="53"/>
        <v>0.21149193158281013</v>
      </c>
      <c r="L40" s="5">
        <f t="shared" si="53"/>
        <v>7.8851713077604885E-2</v>
      </c>
      <c r="M40" s="5">
        <f t="shared" si="53"/>
        <v>9.4669709655013062E-2</v>
      </c>
      <c r="N40" s="5">
        <f t="shared" si="53"/>
        <v>1.1107879432738135E-2</v>
      </c>
      <c r="O40" s="5">
        <f t="shared" si="53"/>
        <v>1.0978184995253201E-2</v>
      </c>
      <c r="P40" s="5">
        <f t="shared" si="53"/>
        <v>1.4072977771731611E-2</v>
      </c>
      <c r="Q40" s="5">
        <f t="shared" si="53"/>
        <v>5.3154134445516268E-2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0.19230769230769232</v>
      </c>
      <c r="W40" s="5">
        <f t="shared" si="45"/>
        <v>7.7225806451612904</v>
      </c>
      <c r="X40" s="5">
        <f t="shared" si="46"/>
        <v>-0.88017751479289941</v>
      </c>
      <c r="Y40" s="5">
        <f t="shared" si="47"/>
        <v>-0.18518518518518517</v>
      </c>
      <c r="Z40" s="5">
        <f t="shared" si="48"/>
        <v>-0.2878787878787879</v>
      </c>
      <c r="AA40" s="5">
        <f t="shared" si="49"/>
        <v>-0.47872340425531917</v>
      </c>
      <c r="AB40" s="5">
        <f t="shared" si="50"/>
        <v>-0.44897959183673469</v>
      </c>
      <c r="AC40" s="5">
        <f t="shared" si="51"/>
        <v>-0.29629629629629628</v>
      </c>
      <c r="AD40" s="5">
        <f t="shared" si="52"/>
        <v>-0.31578947368421051</v>
      </c>
      <c r="AE40" s="5">
        <f t="shared" si="52"/>
        <v>-0.53846153846153844</v>
      </c>
      <c r="AF40" s="5">
        <f t="shared" si="52"/>
        <v>3.1666666666666665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0.46628583708061216</v>
      </c>
      <c r="D41" s="5">
        <f t="shared" si="53"/>
        <v>2.4363963848058928E-2</v>
      </c>
      <c r="E41" s="5">
        <f t="shared" si="53"/>
        <v>1.8974013179964486E-2</v>
      </c>
      <c r="F41" s="5">
        <f t="shared" si="53"/>
        <v>2.7715827495430261E-2</v>
      </c>
      <c r="G41" s="5">
        <f t="shared" si="53"/>
        <v>1.8354861272155423E-2</v>
      </c>
      <c r="H41" s="5">
        <f t="shared" si="53"/>
        <v>1.4076198097973501E-2</v>
      </c>
      <c r="I41" s="5">
        <f t="shared" si="53"/>
        <v>7.4161635849382845E-2</v>
      </c>
      <c r="J41" s="5">
        <f t="shared" si="53"/>
        <v>1.0831927156754503E-2</v>
      </c>
      <c r="K41" s="5">
        <f t="shared" si="53"/>
        <v>3.2290768107196714E-2</v>
      </c>
      <c r="L41" s="5">
        <f t="shared" si="53"/>
        <v>1.3737899480479857E-2</v>
      </c>
      <c r="M41" s="5">
        <f t="shared" si="53"/>
        <v>4.1829986525344668E-3</v>
      </c>
      <c r="N41" s="5">
        <f t="shared" si="53"/>
        <v>1.0640179246096527E-3</v>
      </c>
      <c r="O41" s="5">
        <f t="shared" si="53"/>
        <v>3.3711472693115983E-3</v>
      </c>
      <c r="P41" s="5">
        <f t="shared" si="53"/>
        <v>1.8625586080886786E-2</v>
      </c>
      <c r="Q41" s="5">
        <f t="shared" si="53"/>
        <v>6.8500796142625733E-2</v>
      </c>
      <c r="S41" s="5">
        <f t="shared" si="41"/>
        <v>-0.98946683617727094</v>
      </c>
      <c r="T41" s="5">
        <f t="shared" si="42"/>
        <v>0.85337105139085345</v>
      </c>
      <c r="U41" s="5">
        <f t="shared" si="43"/>
        <v>1.4184685830577459</v>
      </c>
      <c r="V41" s="5">
        <f t="shared" si="44"/>
        <v>1.0729988429578206</v>
      </c>
      <c r="W41" s="5">
        <f t="shared" si="45"/>
        <v>0.21930180637304664</v>
      </c>
      <c r="X41" s="5">
        <f t="shared" si="46"/>
        <v>0.21194340407823553</v>
      </c>
      <c r="Y41" s="5">
        <f t="shared" si="47"/>
        <v>-0.53019949867802085</v>
      </c>
      <c r="Z41" s="5">
        <f t="shared" si="48"/>
        <v>4.8969448910977924E-2</v>
      </c>
      <c r="AA41" s="5">
        <f t="shared" si="49"/>
        <v>-0.40517001114827195</v>
      </c>
      <c r="AB41" s="5">
        <f t="shared" si="50"/>
        <v>-0.86025535902541883</v>
      </c>
      <c r="AC41" s="5">
        <f t="shared" si="51"/>
        <v>0.52556580050293356</v>
      </c>
      <c r="AD41" s="5">
        <f t="shared" si="52"/>
        <v>1.1934065934065936</v>
      </c>
      <c r="AE41" s="5">
        <f t="shared" si="52"/>
        <v>0.98922845691382766</v>
      </c>
      <c r="AF41" s="5">
        <f t="shared" si="52"/>
        <v>3.057171640851279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2.0836097624457938E-2</v>
      </c>
      <c r="D42" s="5">
        <f t="shared" si="53"/>
        <v>0.17425805354788021</v>
      </c>
      <c r="E42" s="5">
        <f t="shared" si="53"/>
        <v>0.10851533052962643</v>
      </c>
      <c r="F42" s="5">
        <f t="shared" si="53"/>
        <v>4.2694676940209966E-2</v>
      </c>
      <c r="G42" s="5">
        <f t="shared" si="53"/>
        <v>8.4081432699928561E-3</v>
      </c>
      <c r="H42" s="5">
        <f t="shared" si="53"/>
        <v>8.8047995676504252E-3</v>
      </c>
      <c r="I42" s="5">
        <f t="shared" si="53"/>
        <v>1.3015146819565143E-2</v>
      </c>
      <c r="J42" s="5">
        <f t="shared" si="53"/>
        <v>2.3299489564631271E-3</v>
      </c>
      <c r="K42" s="5">
        <f t="shared" si="53"/>
        <v>1.2743513834947196E-2</v>
      </c>
      <c r="L42" s="5">
        <f t="shared" si="53"/>
        <v>2.5708876900567664E-2</v>
      </c>
      <c r="M42" s="5">
        <f t="shared" si="53"/>
        <v>3.2415609842985027E-2</v>
      </c>
      <c r="N42" s="5">
        <f t="shared" si="53"/>
        <v>7.4463715965676644E-3</v>
      </c>
      <c r="O42" s="5">
        <f t="shared" si="53"/>
        <v>9.3120343032813118E-3</v>
      </c>
      <c r="P42" s="5">
        <f t="shared" si="53"/>
        <v>2.4257122685874724E-2</v>
      </c>
      <c r="Q42" s="5">
        <f t="shared" si="53"/>
        <v>1.2157413630378481E-2</v>
      </c>
      <c r="S42" s="5">
        <f t="shared" si="41"/>
        <v>0.68593020671260296</v>
      </c>
      <c r="T42" s="5">
        <f t="shared" si="42"/>
        <v>0.48200395517468686</v>
      </c>
      <c r="U42" s="5">
        <f t="shared" si="43"/>
        <v>-0.34858998309758921</v>
      </c>
      <c r="V42" s="5">
        <f t="shared" si="44"/>
        <v>-0.38354387162854209</v>
      </c>
      <c r="W42" s="5">
        <f t="shared" si="45"/>
        <v>0.66493132476739036</v>
      </c>
      <c r="X42" s="5">
        <f t="shared" si="46"/>
        <v>-0.65996939658040055</v>
      </c>
      <c r="Y42" s="5">
        <f t="shared" si="47"/>
        <v>-0.4241831344159655</v>
      </c>
      <c r="Z42" s="5">
        <f t="shared" si="48"/>
        <v>0.92456676860346576</v>
      </c>
      <c r="AA42" s="5">
        <f t="shared" si="49"/>
        <v>1.8206214689265536</v>
      </c>
      <c r="AB42" s="5">
        <f t="shared" si="50"/>
        <v>-0.42131947921882829</v>
      </c>
      <c r="AC42" s="5">
        <f t="shared" si="51"/>
        <v>0.37771768523526245</v>
      </c>
      <c r="AD42" s="5">
        <f t="shared" si="52"/>
        <v>-0.13425453403470211</v>
      </c>
      <c r="AE42" s="5">
        <f t="shared" si="52"/>
        <v>-6.2120250294731005E-2</v>
      </c>
      <c r="AF42" s="5">
        <f t="shared" si="52"/>
        <v>-0.44710887642622321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6.7077043775024799E-3</v>
      </c>
      <c r="D43" s="5">
        <f t="shared" si="53"/>
        <v>1.3334129766537861E-2</v>
      </c>
      <c r="E43" s="5">
        <f t="shared" si="53"/>
        <v>6.2897574598859626E-3</v>
      </c>
      <c r="F43" s="5">
        <f t="shared" si="53"/>
        <v>1.3885609168058729E-2</v>
      </c>
      <c r="G43" s="5">
        <f t="shared" si="53"/>
        <v>1.3495125828776747E-3</v>
      </c>
      <c r="H43" s="5">
        <f t="shared" si="53"/>
        <v>6.5612773572784513E-4</v>
      </c>
      <c r="I43" s="5">
        <f t="shared" si="53"/>
        <v>5.4528142994981115E-3</v>
      </c>
      <c r="J43" s="5">
        <f t="shared" si="53"/>
        <v>1.7700645181312469E-3</v>
      </c>
      <c r="K43" s="5">
        <f t="shared" si="53"/>
        <v>2.5500527154889044E-3</v>
      </c>
      <c r="L43" s="5">
        <f t="shared" si="53"/>
        <v>3.4768777811321045E-3</v>
      </c>
      <c r="M43" s="5">
        <f t="shared" si="53"/>
        <v>7.5634085443269878E-3</v>
      </c>
      <c r="N43" s="5">
        <f t="shared" si="53"/>
        <v>1.2899755772808788E-3</v>
      </c>
      <c r="O43" s="5">
        <f t="shared" si="53"/>
        <v>1.9352006719324797E-3</v>
      </c>
      <c r="P43" s="5">
        <f t="shared" si="53"/>
        <v>3.6214462799256013E-3</v>
      </c>
      <c r="Q43" s="5">
        <f t="shared" si="53"/>
        <v>3.6236236534197348E-3</v>
      </c>
      <c r="S43" s="5">
        <f t="shared" si="41"/>
        <v>-0.59926813270273072</v>
      </c>
      <c r="T43" s="5">
        <f t="shared" si="42"/>
        <v>0.1225878704341832</v>
      </c>
      <c r="U43" s="5">
        <f t="shared" si="43"/>
        <v>2.6551300744378792</v>
      </c>
      <c r="V43" s="5">
        <f t="shared" si="44"/>
        <v>-0.69577997060676045</v>
      </c>
      <c r="W43" s="5">
        <f t="shared" si="45"/>
        <v>-0.22698412698412695</v>
      </c>
      <c r="X43" s="5">
        <f t="shared" si="46"/>
        <v>0.9117043121149897</v>
      </c>
      <c r="Y43" s="5">
        <f t="shared" si="47"/>
        <v>4.4132069303694024E-2</v>
      </c>
      <c r="Z43" s="5">
        <f t="shared" si="48"/>
        <v>-0.4930673584399321</v>
      </c>
      <c r="AA43" s="5">
        <f t="shared" si="49"/>
        <v>0.9062996294335629</v>
      </c>
      <c r="AB43" s="5">
        <f t="shared" si="50"/>
        <v>-1.6199203924836991E-3</v>
      </c>
      <c r="AC43" s="5">
        <f t="shared" si="51"/>
        <v>2.2901117240740038E-2</v>
      </c>
      <c r="AD43" s="5">
        <f t="shared" si="52"/>
        <v>3.8567867663720702E-2</v>
      </c>
      <c r="AE43" s="5">
        <f t="shared" si="52"/>
        <v>-0.32623494501658223</v>
      </c>
      <c r="AF43" s="5">
        <f t="shared" si="52"/>
        <v>0.10382124352331598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</v>
      </c>
      <c r="M44" s="5">
        <f t="shared" si="53"/>
        <v>0</v>
      </c>
      <c r="N44" s="5">
        <f t="shared" si="53"/>
        <v>0</v>
      </c>
      <c r="O44" s="5">
        <f t="shared" si="53"/>
        <v>8.4447576886563091E-4</v>
      </c>
      <c r="P44" s="5">
        <f t="shared" si="53"/>
        <v>1.4072977771731611E-2</v>
      </c>
      <c r="Q44" s="5">
        <f t="shared" si="53"/>
        <v>2.9766315289489108E-2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0</v>
      </c>
      <c r="AD44" s="5">
        <f t="shared" si="52"/>
        <v>0</v>
      </c>
      <c r="AE44" s="5">
        <f t="shared" si="52"/>
        <v>5</v>
      </c>
      <c r="AF44" s="5">
        <f t="shared" si="52"/>
        <v>1.3333333333333333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0.99999999999999989</v>
      </c>
      <c r="D49" s="13">
        <f t="shared" ref="D49:Q49" si="57">SUM(D29:D48)</f>
        <v>1.0000000000000002</v>
      </c>
      <c r="E49" s="13">
        <f t="shared" si="57"/>
        <v>1</v>
      </c>
      <c r="F49" s="13">
        <f t="shared" si="57"/>
        <v>1.0000000000000002</v>
      </c>
      <c r="G49" s="13">
        <f t="shared" si="57"/>
        <v>0.99999999999999978</v>
      </c>
      <c r="H49" s="13">
        <f t="shared" si="57"/>
        <v>0.99999999999999989</v>
      </c>
      <c r="I49" s="13">
        <f t="shared" si="57"/>
        <v>1</v>
      </c>
      <c r="J49" s="13">
        <f t="shared" si="57"/>
        <v>1.0000000000000002</v>
      </c>
      <c r="K49" s="13">
        <f t="shared" si="57"/>
        <v>1</v>
      </c>
      <c r="L49" s="13">
        <f t="shared" si="57"/>
        <v>0.99999999999999989</v>
      </c>
      <c r="M49" s="13">
        <f t="shared" si="57"/>
        <v>1.0000000000000002</v>
      </c>
      <c r="N49" s="13">
        <f t="shared" si="57"/>
        <v>1</v>
      </c>
      <c r="O49" s="13">
        <f t="shared" si="57"/>
        <v>0.99999999999999989</v>
      </c>
      <c r="P49" s="13">
        <f t="shared" si="57"/>
        <v>1.0000000000000002</v>
      </c>
      <c r="Q49" s="13">
        <f t="shared" si="57"/>
        <v>1</v>
      </c>
      <c r="S49" s="6">
        <f t="shared" si="41"/>
        <v>-0.79841272377443195</v>
      </c>
      <c r="T49" s="7">
        <f t="shared" si="42"/>
        <v>1.3798584339978959</v>
      </c>
      <c r="U49" s="7">
        <f t="shared" si="43"/>
        <v>0.65566244694781894</v>
      </c>
      <c r="V49" s="7">
        <f t="shared" si="44"/>
        <v>2.1302267817630041</v>
      </c>
      <c r="W49" s="7">
        <f t="shared" si="45"/>
        <v>0.58992615400089943</v>
      </c>
      <c r="X49" s="7">
        <f t="shared" si="46"/>
        <v>-0.76996791880394377</v>
      </c>
      <c r="Y49" s="7">
        <f t="shared" si="47"/>
        <v>2.2165258496196669</v>
      </c>
      <c r="Z49" s="7">
        <f t="shared" si="48"/>
        <v>-0.64812355585520209</v>
      </c>
      <c r="AA49" s="7">
        <f t="shared" si="49"/>
        <v>0.39814076092997075</v>
      </c>
      <c r="AB49" s="7">
        <f t="shared" si="50"/>
        <v>-0.54104746615652299</v>
      </c>
      <c r="AC49" s="7">
        <f t="shared" si="51"/>
        <v>4.9974926552083607</v>
      </c>
      <c r="AD49" s="7">
        <f t="shared" si="55"/>
        <v>-0.30770632520655544</v>
      </c>
      <c r="AE49" s="7">
        <f t="shared" si="55"/>
        <v>-0.63995860041990715</v>
      </c>
      <c r="AF49" s="7">
        <f t="shared" si="55"/>
        <v>0.1031579762119768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INPUT!B153</f>
        <v>CF_INCR_CAP_STOCK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 t="s">
        <v>73</v>
      </c>
      <c r="J61">
        <v>956.5</v>
      </c>
      <c r="K61">
        <v>3.2490000000000001</v>
      </c>
      <c r="L61">
        <v>271.899</v>
      </c>
      <c r="M61">
        <v>32.567</v>
      </c>
      <c r="N61">
        <v>48.21</v>
      </c>
      <c r="O61">
        <v>57.883000000000003</v>
      </c>
      <c r="P61">
        <v>61.918999999999997</v>
      </c>
      <c r="Q61">
        <v>45.863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169.58799999999999</v>
      </c>
      <c r="D63">
        <v>3.6029999999999998</v>
      </c>
      <c r="E63">
        <v>10.462</v>
      </c>
      <c r="F63">
        <v>34.101999999999997</v>
      </c>
      <c r="G63">
        <v>29.463000000000001</v>
      </c>
      <c r="H63">
        <v>21.984999999999999</v>
      </c>
      <c r="I63">
        <v>8.31</v>
      </c>
      <c r="J63">
        <v>7.6790000000000003</v>
      </c>
      <c r="K63">
        <v>10.09</v>
      </c>
      <c r="L63">
        <v>26.193000000000001</v>
      </c>
      <c r="M63">
        <v>11.561</v>
      </c>
      <c r="N63">
        <v>17.555</v>
      </c>
      <c r="O63">
        <v>3.5270000000000001</v>
      </c>
      <c r="P63">
        <v>3.9779999999999998</v>
      </c>
      <c r="Q63">
        <v>3.0859999999999999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0</v>
      </c>
      <c r="J65">
        <v>0</v>
      </c>
      <c r="K65">
        <v>0</v>
      </c>
      <c r="L65">
        <v>0</v>
      </c>
      <c r="M65">
        <v>0</v>
      </c>
      <c r="N65">
        <v>425.3</v>
      </c>
      <c r="O65">
        <v>1.6</v>
      </c>
      <c r="P65">
        <v>3</v>
      </c>
      <c r="Q65">
        <v>7.4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0</v>
      </c>
      <c r="O67">
        <v>0</v>
      </c>
      <c r="P67">
        <v>0</v>
      </c>
      <c r="Q67">
        <v>0.60499999999999998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0.128</v>
      </c>
      <c r="J69">
        <v>4.4999999999999998E-2</v>
      </c>
      <c r="K69">
        <v>4.3999999999999997E-2</v>
      </c>
      <c r="L69">
        <v>0</v>
      </c>
      <c r="M69">
        <v>0</v>
      </c>
      <c r="N69">
        <v>0</v>
      </c>
      <c r="O69">
        <v>0.42299999999999999</v>
      </c>
      <c r="P69">
        <v>0</v>
      </c>
      <c r="Q69">
        <v>0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20.867000000000001</v>
      </c>
      <c r="L71">
        <v>38</v>
      </c>
      <c r="M71">
        <v>0.1</v>
      </c>
      <c r="N71">
        <v>252.61199999999999</v>
      </c>
      <c r="O71">
        <v>43.637</v>
      </c>
      <c r="P71">
        <v>2.2240000000000002</v>
      </c>
      <c r="Q71">
        <v>2.5640000000000001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1.2250000000000001</v>
      </c>
      <c r="N73">
        <v>0.93600000000000005</v>
      </c>
      <c r="O73">
        <v>3.1859999999999999</v>
      </c>
      <c r="P73">
        <v>3.2189999999999999</v>
      </c>
      <c r="Q73">
        <v>0.214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>
        <v>11.116</v>
      </c>
      <c r="L75">
        <v>0.872</v>
      </c>
      <c r="M75">
        <v>42.238999999999997</v>
      </c>
      <c r="N75">
        <v>336.80500000000001</v>
      </c>
      <c r="O75">
        <v>486.226</v>
      </c>
      <c r="P75">
        <v>48.942999999999998</v>
      </c>
      <c r="Q75">
        <v>35.923999999999999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49</v>
      </c>
      <c r="D77">
        <v>65</v>
      </c>
      <c r="E77">
        <v>169</v>
      </c>
      <c r="F77">
        <v>150</v>
      </c>
      <c r="G77">
        <v>300</v>
      </c>
      <c r="H77">
        <v>274</v>
      </c>
      <c r="I77">
        <v>175</v>
      </c>
      <c r="J77">
        <v>142</v>
      </c>
      <c r="K77">
        <v>277</v>
      </c>
      <c r="L77">
        <v>198</v>
      </c>
      <c r="M77">
        <v>146</v>
      </c>
      <c r="N77">
        <v>583</v>
      </c>
      <c r="O77">
        <v>547</v>
      </c>
      <c r="P77">
        <v>268</v>
      </c>
      <c r="Q77">
        <v>292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0</v>
      </c>
      <c r="F79">
        <v>0</v>
      </c>
      <c r="G79">
        <v>47.073</v>
      </c>
      <c r="H79">
        <v>6.9710000000000001</v>
      </c>
      <c r="I79">
        <v>5.883</v>
      </c>
      <c r="J79">
        <v>6.0330000000000004</v>
      </c>
      <c r="K79">
        <v>1.946</v>
      </c>
      <c r="L79">
        <v>0.78200000000000003</v>
      </c>
      <c r="M79">
        <v>0.91500000000000004</v>
      </c>
      <c r="N79">
        <v>4.3159999999999998</v>
      </c>
      <c r="O79">
        <v>5.3739999999999997</v>
      </c>
      <c r="P79">
        <v>2.2389999999999999</v>
      </c>
      <c r="Q79">
        <v>3.0339999999999998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0</v>
      </c>
      <c r="F81">
        <v>0</v>
      </c>
      <c r="G81">
        <v>512</v>
      </c>
      <c r="H81">
        <v>12</v>
      </c>
      <c r="I81">
        <v>5</v>
      </c>
      <c r="J81">
        <v>0</v>
      </c>
      <c r="K81">
        <v>5</v>
      </c>
      <c r="L81">
        <v>10</v>
      </c>
      <c r="M81">
        <v>11</v>
      </c>
      <c r="N81">
        <v>6</v>
      </c>
      <c r="O81">
        <v>4</v>
      </c>
      <c r="P81">
        <v>1</v>
      </c>
      <c r="Q81">
        <v>1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130</v>
      </c>
      <c r="G83">
        <v>155</v>
      </c>
      <c r="H83">
        <v>1352</v>
      </c>
      <c r="I83">
        <v>162</v>
      </c>
      <c r="J83">
        <v>132</v>
      </c>
      <c r="K83">
        <v>94</v>
      </c>
      <c r="L83">
        <v>49</v>
      </c>
      <c r="M83">
        <v>27</v>
      </c>
      <c r="N83">
        <v>19</v>
      </c>
      <c r="O83">
        <v>13</v>
      </c>
      <c r="P83">
        <v>6</v>
      </c>
      <c r="Q83">
        <v>25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201.364</v>
      </c>
      <c r="D85">
        <v>2.121</v>
      </c>
      <c r="E85">
        <v>3.931</v>
      </c>
      <c r="F85">
        <v>9.5069999999999997</v>
      </c>
      <c r="G85">
        <v>19.707999999999998</v>
      </c>
      <c r="H85">
        <v>24.03</v>
      </c>
      <c r="I85">
        <v>29.123000000000001</v>
      </c>
      <c r="J85">
        <v>13.682</v>
      </c>
      <c r="K85">
        <v>14.352</v>
      </c>
      <c r="L85">
        <v>8.5370000000000008</v>
      </c>
      <c r="M85">
        <v>1.1930000000000001</v>
      </c>
      <c r="N85">
        <v>1.8199999999999998</v>
      </c>
      <c r="O85">
        <v>3.992</v>
      </c>
      <c r="P85">
        <v>7.9409999999999998</v>
      </c>
      <c r="Q85">
        <v>32.218000000000004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8.9979999999999993</v>
      </c>
      <c r="D87">
        <v>15.17</v>
      </c>
      <c r="E87">
        <v>22.481999999999999</v>
      </c>
      <c r="F87">
        <v>14.645</v>
      </c>
      <c r="G87">
        <v>9.0280000000000005</v>
      </c>
      <c r="H87">
        <v>15.031000000000001</v>
      </c>
      <c r="I87">
        <v>5.1109999999999998</v>
      </c>
      <c r="J87">
        <v>2.9430000000000001</v>
      </c>
      <c r="K87">
        <v>5.6639999999999997</v>
      </c>
      <c r="L87">
        <v>15.975999999999999</v>
      </c>
      <c r="M87">
        <v>9.2449999999999992</v>
      </c>
      <c r="N87">
        <v>12.737</v>
      </c>
      <c r="O87">
        <v>11.026999999999999</v>
      </c>
      <c r="P87">
        <v>10.342000000000001</v>
      </c>
      <c r="Q87">
        <v>5.718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2.8967000000000001</v>
      </c>
      <c r="D89">
        <v>1.1608000000000001</v>
      </c>
      <c r="E89">
        <v>1.3030999999999999</v>
      </c>
      <c r="F89">
        <v>4.7629999999999999</v>
      </c>
      <c r="G89">
        <v>1.4490000000000001</v>
      </c>
      <c r="H89">
        <v>1.1201000000000001</v>
      </c>
      <c r="I89">
        <v>2.1413000000000002</v>
      </c>
      <c r="J89">
        <v>2.2358000000000002</v>
      </c>
      <c r="K89">
        <v>1.1334</v>
      </c>
      <c r="L89">
        <v>2.1606000000000001</v>
      </c>
      <c r="M89">
        <v>2.1570999999999998</v>
      </c>
      <c r="N89">
        <v>2.2065000000000001</v>
      </c>
      <c r="O89">
        <v>2.2915999999999999</v>
      </c>
      <c r="P89">
        <v>1.544</v>
      </c>
      <c r="Q89">
        <v>1.7042999999999999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0</v>
      </c>
      <c r="M91">
        <v>0</v>
      </c>
      <c r="N91">
        <v>0</v>
      </c>
      <c r="O91">
        <v>1</v>
      </c>
      <c r="P91">
        <v>6</v>
      </c>
      <c r="Q91">
        <v>14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  <c r="J92" s="18"/>
      <c r="K92" s="18"/>
      <c r="L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  <c r="I94" s="18"/>
      <c r="J94" s="18"/>
      <c r="K94" s="18"/>
      <c r="L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10.453125" bestFit="1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CF_REIMB_LT_BORROW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-4.7610000000000001</v>
      </c>
      <c r="J5" s="2">
        <f t="shared" si="3"/>
        <v>-251.05</v>
      </c>
      <c r="K5" s="2">
        <f t="shared" si="3"/>
        <v>-16.100000000000001</v>
      </c>
      <c r="L5" s="2">
        <f t="shared" si="3"/>
        <v>-1637.85</v>
      </c>
      <c r="M5" s="2">
        <f t="shared" si="3"/>
        <v>-30</v>
      </c>
      <c r="N5" s="2">
        <f t="shared" si="3"/>
        <v>-993.25</v>
      </c>
      <c r="O5" s="2">
        <f t="shared" si="3"/>
        <v>-355.56299999999999</v>
      </c>
      <c r="P5" s="2">
        <f t="shared" si="3"/>
        <v>-279.56299999999999</v>
      </c>
      <c r="Q5" s="2">
        <f t="shared" si="3"/>
        <v>-295.06299999999999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-4.7610000000000001</v>
      </c>
      <c r="Y5" s="2">
        <f t="shared" ref="Y5:Y25" si="10">J5-I5</f>
        <v>-246.28900000000002</v>
      </c>
      <c r="Z5" s="2">
        <f t="shared" ref="Z5:Z25" si="11">K5-J5</f>
        <v>234.95000000000002</v>
      </c>
      <c r="AA5" s="2">
        <f t="shared" ref="AA5:AA25" si="12">L5-K5</f>
        <v>-1621.75</v>
      </c>
      <c r="AB5" s="2">
        <f t="shared" ref="AB5:AB25" si="13">M5-L5</f>
        <v>1607.85</v>
      </c>
      <c r="AC5" s="2">
        <f t="shared" ref="AC5:AC25" si="14">N5-M5</f>
        <v>-963.25</v>
      </c>
      <c r="AD5" s="2">
        <f t="shared" ref="AD5:AF20" si="15">O5-N5</f>
        <v>637.68700000000001</v>
      </c>
      <c r="AE5" s="2">
        <f t="shared" si="15"/>
        <v>76</v>
      </c>
      <c r="AF5" s="2">
        <f t="shared" si="15"/>
        <v>-15.5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0</v>
      </c>
      <c r="D6" s="2">
        <f t="shared" ref="D6:Q6" si="16">IF(D63="#N/A N/A",0,D63)</f>
        <v>0</v>
      </c>
      <c r="E6" s="2">
        <f t="shared" si="16"/>
        <v>-0.875</v>
      </c>
      <c r="F6" s="2">
        <f t="shared" si="16"/>
        <v>0</v>
      </c>
      <c r="G6" s="2">
        <f t="shared" si="16"/>
        <v>-3.641</v>
      </c>
      <c r="H6" s="2">
        <f t="shared" si="16"/>
        <v>-28.542999999999999</v>
      </c>
      <c r="I6" s="2">
        <f t="shared" si="16"/>
        <v>-17.033000000000001</v>
      </c>
      <c r="J6" s="2">
        <f t="shared" si="16"/>
        <v>-4.5469999999999997</v>
      </c>
      <c r="K6" s="2">
        <f t="shared" si="16"/>
        <v>-53.6</v>
      </c>
      <c r="L6" s="2">
        <f t="shared" si="16"/>
        <v>-482.40300000000002</v>
      </c>
      <c r="M6" s="2">
        <f t="shared" si="16"/>
        <v>-977.5</v>
      </c>
      <c r="N6" s="2">
        <f t="shared" si="16"/>
        <v>-791.11199999999997</v>
      </c>
      <c r="O6" s="2">
        <f t="shared" si="16"/>
        <v>-916.15</v>
      </c>
      <c r="P6" s="2">
        <f t="shared" si="16"/>
        <v>-652.41999999999996</v>
      </c>
      <c r="Q6" s="2">
        <f t="shared" si="16"/>
        <v>-669.255</v>
      </c>
      <c r="S6" s="2">
        <f t="shared" si="4"/>
        <v>0</v>
      </c>
      <c r="T6" s="2">
        <f t="shared" si="5"/>
        <v>-0.875</v>
      </c>
      <c r="U6" s="2">
        <f t="shared" si="6"/>
        <v>0.875</v>
      </c>
      <c r="V6" s="2">
        <f t="shared" si="7"/>
        <v>-3.641</v>
      </c>
      <c r="W6" s="2">
        <f t="shared" si="8"/>
        <v>-24.902000000000001</v>
      </c>
      <c r="X6" s="2">
        <f t="shared" si="9"/>
        <v>11.509999999999998</v>
      </c>
      <c r="Y6" s="2">
        <f t="shared" si="10"/>
        <v>12.486000000000001</v>
      </c>
      <c r="Z6" s="2">
        <f t="shared" si="11"/>
        <v>-49.053000000000004</v>
      </c>
      <c r="AA6" s="2">
        <f t="shared" si="12"/>
        <v>-428.803</v>
      </c>
      <c r="AB6" s="2">
        <f t="shared" si="13"/>
        <v>-495.09699999999998</v>
      </c>
      <c r="AC6" s="2">
        <f t="shared" si="14"/>
        <v>186.38800000000003</v>
      </c>
      <c r="AD6" s="2">
        <f t="shared" si="15"/>
        <v>-125.03800000000001</v>
      </c>
      <c r="AE6" s="2">
        <f t="shared" si="15"/>
        <v>263.73</v>
      </c>
      <c r="AF6" s="2">
        <f t="shared" si="15"/>
        <v>-16.835000000000036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-1262.8</v>
      </c>
      <c r="J7" s="2">
        <f t="shared" si="17"/>
        <v>-11.6</v>
      </c>
      <c r="K7" s="2">
        <f t="shared" si="17"/>
        <v>-1609.8</v>
      </c>
      <c r="L7" s="2">
        <f t="shared" si="17"/>
        <v>-1307</v>
      </c>
      <c r="M7" s="2">
        <f t="shared" si="17"/>
        <v>-733.2</v>
      </c>
      <c r="N7" s="2">
        <f t="shared" si="17"/>
        <v>-2161.5</v>
      </c>
      <c r="O7" s="2">
        <f t="shared" si="17"/>
        <v>-1314.4</v>
      </c>
      <c r="P7" s="2">
        <f t="shared" si="17"/>
        <v>-872.6</v>
      </c>
      <c r="Q7" s="2">
        <f t="shared" si="17"/>
        <v>-1849.8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-1262.8</v>
      </c>
      <c r="Y7" s="2">
        <f t="shared" si="10"/>
        <v>1251.2</v>
      </c>
      <c r="Z7" s="2">
        <f t="shared" si="11"/>
        <v>-1598.2</v>
      </c>
      <c r="AA7" s="2">
        <f t="shared" si="12"/>
        <v>302.79999999999995</v>
      </c>
      <c r="AB7" s="2">
        <f t="shared" si="13"/>
        <v>573.79999999999995</v>
      </c>
      <c r="AC7" s="2">
        <f t="shared" si="14"/>
        <v>-1428.3</v>
      </c>
      <c r="AD7" s="2">
        <f t="shared" si="15"/>
        <v>847.09999999999991</v>
      </c>
      <c r="AE7" s="2">
        <f t="shared" si="15"/>
        <v>441.80000000000007</v>
      </c>
      <c r="AF7" s="2">
        <f t="shared" si="15"/>
        <v>-977.19999999999993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-48.118000000000002</v>
      </c>
      <c r="O8" s="2">
        <f t="shared" si="18"/>
        <v>-43.832000000000001</v>
      </c>
      <c r="P8" s="2">
        <f t="shared" si="18"/>
        <v>-28.902000000000001</v>
      </c>
      <c r="Q8" s="2">
        <f t="shared" si="18"/>
        <v>-536.53499999999997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-48.118000000000002</v>
      </c>
      <c r="AD8" s="2">
        <f t="shared" si="15"/>
        <v>4.2860000000000014</v>
      </c>
      <c r="AE8" s="2">
        <f t="shared" si="15"/>
        <v>14.93</v>
      </c>
      <c r="AF8" s="2">
        <f t="shared" si="15"/>
        <v>-507.63299999999998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0</v>
      </c>
      <c r="D9" s="2">
        <f t="shared" ref="D9:Q9" si="19">IF(D69="#N/A N/A",0,D69)</f>
        <v>-1.429</v>
      </c>
      <c r="E9" s="2">
        <f t="shared" si="19"/>
        <v>-1.9020000000000001</v>
      </c>
      <c r="F9" s="2">
        <f t="shared" si="19"/>
        <v>-6.069</v>
      </c>
      <c r="G9" s="2">
        <f t="shared" si="19"/>
        <v>-6.0519999999999996</v>
      </c>
      <c r="H9" s="2">
        <f t="shared" si="19"/>
        <v>-6.1120000000000001</v>
      </c>
      <c r="I9" s="2">
        <f t="shared" si="19"/>
        <v>-6.1120000000000001</v>
      </c>
      <c r="J9" s="2">
        <f t="shared" si="19"/>
        <v>-5.97</v>
      </c>
      <c r="K9" s="2">
        <f t="shared" si="19"/>
        <v>-4.5410000000000004</v>
      </c>
      <c r="L9" s="2">
        <f t="shared" si="19"/>
        <v>-4.5549999999999997</v>
      </c>
      <c r="M9" s="2">
        <f t="shared" si="19"/>
        <v>-4.5490000000000004</v>
      </c>
      <c r="N9" s="2">
        <f t="shared" si="19"/>
        <v>-8.5429999999999993</v>
      </c>
      <c r="O9" s="2">
        <f t="shared" si="19"/>
        <v>-0.57299999999999995</v>
      </c>
      <c r="P9" s="2">
        <f t="shared" si="19"/>
        <v>-0.53700000000000003</v>
      </c>
      <c r="Q9" s="2">
        <f t="shared" si="19"/>
        <v>-0.49399999999999999</v>
      </c>
      <c r="S9" s="2">
        <f t="shared" si="4"/>
        <v>-1.429</v>
      </c>
      <c r="T9" s="2">
        <f t="shared" si="5"/>
        <v>-0.47300000000000009</v>
      </c>
      <c r="U9" s="2">
        <f t="shared" si="6"/>
        <v>-4.1669999999999998</v>
      </c>
      <c r="V9" s="2">
        <f t="shared" si="7"/>
        <v>1.7000000000000348E-2</v>
      </c>
      <c r="W9" s="2">
        <f t="shared" si="8"/>
        <v>-6.0000000000000497E-2</v>
      </c>
      <c r="X9" s="2">
        <f t="shared" si="9"/>
        <v>0</v>
      </c>
      <c r="Y9" s="2">
        <f t="shared" si="10"/>
        <v>0.14200000000000035</v>
      </c>
      <c r="Z9" s="2">
        <f t="shared" si="11"/>
        <v>1.4289999999999994</v>
      </c>
      <c r="AA9" s="2">
        <f t="shared" si="12"/>
        <v>-1.3999999999999346E-2</v>
      </c>
      <c r="AB9" s="2">
        <f t="shared" si="13"/>
        <v>5.9999999999993392E-3</v>
      </c>
      <c r="AC9" s="2">
        <f t="shared" si="14"/>
        <v>-3.9939999999999989</v>
      </c>
      <c r="AD9" s="2">
        <f t="shared" si="15"/>
        <v>7.9699999999999989</v>
      </c>
      <c r="AE9" s="2">
        <f t="shared" si="15"/>
        <v>3.5999999999999921E-2</v>
      </c>
      <c r="AF9" s="2">
        <f t="shared" si="15"/>
        <v>4.3000000000000038E-2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-1.6600000000000001</v>
      </c>
      <c r="L10" s="2">
        <f t="shared" si="20"/>
        <v>-193.84</v>
      </c>
      <c r="M10" s="2">
        <f t="shared" si="20"/>
        <v>-1160</v>
      </c>
      <c r="N10" s="2">
        <f t="shared" si="20"/>
        <v>-1212.625</v>
      </c>
      <c r="O10" s="2">
        <f t="shared" si="20"/>
        <v>-14.108000000000001</v>
      </c>
      <c r="P10" s="2">
        <f t="shared" si="20"/>
        <v>-15.321999999999999</v>
      </c>
      <c r="Q10" s="2">
        <f t="shared" si="20"/>
        <v>-61.091999999999999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-1.6600000000000001</v>
      </c>
      <c r="AA10" s="2">
        <f t="shared" si="12"/>
        <v>-192.18</v>
      </c>
      <c r="AB10" s="2">
        <f t="shared" si="13"/>
        <v>-966.16</v>
      </c>
      <c r="AC10" s="2">
        <f t="shared" si="14"/>
        <v>-52.625</v>
      </c>
      <c r="AD10" s="2">
        <f t="shared" si="15"/>
        <v>1198.5170000000001</v>
      </c>
      <c r="AE10" s="2">
        <f t="shared" si="15"/>
        <v>-1.2139999999999986</v>
      </c>
      <c r="AF10" s="2">
        <f t="shared" si="15"/>
        <v>-45.769999999999996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-30.69</v>
      </c>
      <c r="N11" s="2">
        <f t="shared" si="21"/>
        <v>-533.5</v>
      </c>
      <c r="O11" s="2">
        <f t="shared" si="21"/>
        <v>-461.75</v>
      </c>
      <c r="P11" s="2">
        <f t="shared" si="21"/>
        <v>-518.67399999999998</v>
      </c>
      <c r="Q11" s="2">
        <f t="shared" si="21"/>
        <v>-1352.7539999999999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-30.69</v>
      </c>
      <c r="AC11" s="2">
        <f t="shared" si="14"/>
        <v>-502.81</v>
      </c>
      <c r="AD11" s="2">
        <f t="shared" si="15"/>
        <v>71.75</v>
      </c>
      <c r="AE11" s="2">
        <f t="shared" si="15"/>
        <v>-56.923999999999978</v>
      </c>
      <c r="AF11" s="2">
        <f t="shared" si="15"/>
        <v>-834.07999999999993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-0.38300000000000001</v>
      </c>
      <c r="L12" s="2">
        <f t="shared" si="22"/>
        <v>-0.55700000000000005</v>
      </c>
      <c r="M12" s="2">
        <f t="shared" si="22"/>
        <v>-1.405</v>
      </c>
      <c r="N12" s="2">
        <f t="shared" si="22"/>
        <v>-2.15</v>
      </c>
      <c r="O12" s="2">
        <f t="shared" si="22"/>
        <v>0</v>
      </c>
      <c r="P12" s="2">
        <f t="shared" si="22"/>
        <v>0</v>
      </c>
      <c r="Q12" s="2">
        <f t="shared" si="22"/>
        <v>-8.8420000000000005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-0.38300000000000001</v>
      </c>
      <c r="AA12" s="2">
        <f t="shared" si="12"/>
        <v>-0.17400000000000004</v>
      </c>
      <c r="AB12" s="2">
        <f t="shared" si="13"/>
        <v>-0.84799999999999998</v>
      </c>
      <c r="AC12" s="2">
        <f t="shared" si="14"/>
        <v>-0.74499999999999988</v>
      </c>
      <c r="AD12" s="2">
        <f t="shared" si="15"/>
        <v>2.15</v>
      </c>
      <c r="AE12" s="2">
        <f t="shared" si="15"/>
        <v>0</v>
      </c>
      <c r="AF12" s="2">
        <f t="shared" si="15"/>
        <v>-8.8420000000000005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-98</v>
      </c>
      <c r="D13" s="2">
        <f t="shared" ref="D13:Q13" si="23">IF(D77="#N/A N/A",0,D77)</f>
        <v>-40</v>
      </c>
      <c r="E13" s="2">
        <f t="shared" si="23"/>
        <v>-565</v>
      </c>
      <c r="F13" s="2">
        <f t="shared" si="23"/>
        <v>0</v>
      </c>
      <c r="G13" s="2">
        <f t="shared" si="23"/>
        <v>0</v>
      </c>
      <c r="H13" s="2">
        <f t="shared" si="23"/>
        <v>0</v>
      </c>
      <c r="I13" s="2">
        <f t="shared" si="23"/>
        <v>-650</v>
      </c>
      <c r="J13" s="2">
        <f t="shared" si="23"/>
        <v>-904</v>
      </c>
      <c r="K13" s="2">
        <f t="shared" si="23"/>
        <v>-700</v>
      </c>
      <c r="L13" s="2">
        <f t="shared" si="23"/>
        <v>-750</v>
      </c>
      <c r="M13" s="2">
        <f t="shared" si="23"/>
        <v>-2400</v>
      </c>
      <c r="N13" s="2">
        <f t="shared" si="23"/>
        <v>0</v>
      </c>
      <c r="O13" s="2">
        <f t="shared" si="23"/>
        <v>0</v>
      </c>
      <c r="P13" s="2">
        <f t="shared" si="23"/>
        <v>-500</v>
      </c>
      <c r="Q13" s="2">
        <f t="shared" si="23"/>
        <v>-500</v>
      </c>
      <c r="S13" s="2">
        <f t="shared" si="4"/>
        <v>58</v>
      </c>
      <c r="T13" s="2">
        <f t="shared" si="5"/>
        <v>-525</v>
      </c>
      <c r="U13" s="2">
        <f t="shared" si="6"/>
        <v>565</v>
      </c>
      <c r="V13" s="2">
        <f t="shared" si="7"/>
        <v>0</v>
      </c>
      <c r="W13" s="2">
        <f t="shared" si="8"/>
        <v>0</v>
      </c>
      <c r="X13" s="2">
        <f t="shared" si="9"/>
        <v>-650</v>
      </c>
      <c r="Y13" s="2">
        <f t="shared" si="10"/>
        <v>-254</v>
      </c>
      <c r="Z13" s="2">
        <f t="shared" si="11"/>
        <v>204</v>
      </c>
      <c r="AA13" s="2">
        <f t="shared" si="12"/>
        <v>-50</v>
      </c>
      <c r="AB13" s="2">
        <f t="shared" si="13"/>
        <v>-1650</v>
      </c>
      <c r="AC13" s="2">
        <f t="shared" si="14"/>
        <v>2400</v>
      </c>
      <c r="AD13" s="2">
        <f t="shared" si="15"/>
        <v>0</v>
      </c>
      <c r="AE13" s="2">
        <f t="shared" si="15"/>
        <v>-500</v>
      </c>
      <c r="AF13" s="2">
        <f t="shared" si="15"/>
        <v>0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-4.2350000000000003</v>
      </c>
      <c r="F14" s="2">
        <f t="shared" si="24"/>
        <v>-21.808</v>
      </c>
      <c r="G14" s="2">
        <f t="shared" si="24"/>
        <v>-123.038</v>
      </c>
      <c r="H14" s="2">
        <f t="shared" si="24"/>
        <v>-287.529</v>
      </c>
      <c r="I14" s="2">
        <f t="shared" si="24"/>
        <v>-238.02799999999999</v>
      </c>
      <c r="J14" s="2">
        <f t="shared" si="24"/>
        <v>-250.78399999999999</v>
      </c>
      <c r="K14" s="2">
        <f t="shared" si="24"/>
        <v>-103.31699999999999</v>
      </c>
      <c r="L14" s="2">
        <f t="shared" si="24"/>
        <v>-153.13800000000001</v>
      </c>
      <c r="M14" s="2">
        <f t="shared" si="24"/>
        <v>-212.27</v>
      </c>
      <c r="N14" s="2">
        <f t="shared" si="24"/>
        <v>-204.215</v>
      </c>
      <c r="O14" s="2">
        <f t="shared" si="24"/>
        <v>-422.98</v>
      </c>
      <c r="P14" s="2">
        <f t="shared" si="24"/>
        <v>-420.26499999999999</v>
      </c>
      <c r="Q14" s="2">
        <f t="shared" si="24"/>
        <v>-530.72799999999995</v>
      </c>
      <c r="S14" s="2">
        <f t="shared" si="4"/>
        <v>0</v>
      </c>
      <c r="T14" s="2">
        <f t="shared" si="5"/>
        <v>-4.2350000000000003</v>
      </c>
      <c r="U14" s="2">
        <f t="shared" si="6"/>
        <v>-17.573</v>
      </c>
      <c r="V14" s="2">
        <f t="shared" si="7"/>
        <v>-101.22999999999999</v>
      </c>
      <c r="W14" s="2">
        <f t="shared" si="8"/>
        <v>-164.49099999999999</v>
      </c>
      <c r="X14" s="2">
        <f t="shared" si="9"/>
        <v>49.501000000000005</v>
      </c>
      <c r="Y14" s="2">
        <f t="shared" si="10"/>
        <v>-12.756</v>
      </c>
      <c r="Z14" s="2">
        <f t="shared" si="11"/>
        <v>147.46699999999998</v>
      </c>
      <c r="AA14" s="2">
        <f t="shared" si="12"/>
        <v>-49.821000000000012</v>
      </c>
      <c r="AB14" s="2">
        <f t="shared" si="13"/>
        <v>-59.132000000000005</v>
      </c>
      <c r="AC14" s="2">
        <f t="shared" si="14"/>
        <v>8.0550000000000068</v>
      </c>
      <c r="AD14" s="2">
        <f t="shared" si="15"/>
        <v>-218.76500000000001</v>
      </c>
      <c r="AE14" s="2">
        <f t="shared" si="15"/>
        <v>2.7150000000000318</v>
      </c>
      <c r="AF14" s="2">
        <f t="shared" si="15"/>
        <v>-110.46299999999997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-19</v>
      </c>
      <c r="F15" s="2">
        <f t="shared" si="25"/>
        <v>-21</v>
      </c>
      <c r="G15" s="2">
        <f t="shared" si="25"/>
        <v>-25</v>
      </c>
      <c r="H15" s="2">
        <f t="shared" si="25"/>
        <v>-7</v>
      </c>
      <c r="I15" s="2">
        <f t="shared" si="25"/>
        <v>0</v>
      </c>
      <c r="J15" s="2">
        <f t="shared" si="25"/>
        <v>0</v>
      </c>
      <c r="K15" s="2">
        <f t="shared" si="25"/>
        <v>-13</v>
      </c>
      <c r="L15" s="2">
        <f t="shared" si="25"/>
        <v>-15</v>
      </c>
      <c r="M15" s="2">
        <f t="shared" si="25"/>
        <v>-14</v>
      </c>
      <c r="N15" s="2">
        <f t="shared" si="25"/>
        <v>-14</v>
      </c>
      <c r="O15" s="2">
        <f t="shared" si="25"/>
        <v>-11</v>
      </c>
      <c r="P15" s="2">
        <f t="shared" si="25"/>
        <v>-11</v>
      </c>
      <c r="Q15" s="2">
        <f t="shared" si="25"/>
        <v>-9</v>
      </c>
      <c r="S15" s="2">
        <f t="shared" si="4"/>
        <v>0</v>
      </c>
      <c r="T15" s="2">
        <f t="shared" si="5"/>
        <v>-19</v>
      </c>
      <c r="U15" s="2">
        <f t="shared" si="6"/>
        <v>-2</v>
      </c>
      <c r="V15" s="2">
        <f t="shared" si="7"/>
        <v>-4</v>
      </c>
      <c r="W15" s="2">
        <f t="shared" si="8"/>
        <v>18</v>
      </c>
      <c r="X15" s="2">
        <f t="shared" si="9"/>
        <v>7</v>
      </c>
      <c r="Y15" s="2">
        <f t="shared" si="10"/>
        <v>0</v>
      </c>
      <c r="Z15" s="2">
        <f t="shared" si="11"/>
        <v>-13</v>
      </c>
      <c r="AA15" s="2">
        <f t="shared" si="12"/>
        <v>-2</v>
      </c>
      <c r="AB15" s="2">
        <f t="shared" si="13"/>
        <v>1</v>
      </c>
      <c r="AC15" s="2">
        <f t="shared" si="14"/>
        <v>0</v>
      </c>
      <c r="AD15" s="2">
        <f t="shared" si="15"/>
        <v>3</v>
      </c>
      <c r="AE15" s="2">
        <f t="shared" si="15"/>
        <v>0</v>
      </c>
      <c r="AF15" s="2">
        <f t="shared" si="15"/>
        <v>2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-24</v>
      </c>
      <c r="G16" s="2">
        <f t="shared" si="26"/>
        <v>-46</v>
      </c>
      <c r="H16" s="2">
        <f t="shared" si="26"/>
        <v>-20</v>
      </c>
      <c r="I16" s="2">
        <f t="shared" si="26"/>
        <v>-10</v>
      </c>
      <c r="J16" s="2">
        <f t="shared" si="26"/>
        <v>-113</v>
      </c>
      <c r="K16" s="2">
        <f t="shared" si="26"/>
        <v>-18</v>
      </c>
      <c r="L16" s="2">
        <f t="shared" si="26"/>
        <v>-3</v>
      </c>
      <c r="M16" s="2">
        <f t="shared" si="26"/>
        <v>-3</v>
      </c>
      <c r="N16" s="2">
        <f t="shared" si="26"/>
        <v>-550</v>
      </c>
      <c r="O16" s="2">
        <f t="shared" si="26"/>
        <v>-152</v>
      </c>
      <c r="P16" s="2">
        <f t="shared" si="26"/>
        <v>-70</v>
      </c>
      <c r="Q16" s="2">
        <f t="shared" si="26"/>
        <v>0</v>
      </c>
      <c r="S16" s="2">
        <f t="shared" si="4"/>
        <v>0</v>
      </c>
      <c r="T16" s="2">
        <f t="shared" si="5"/>
        <v>0</v>
      </c>
      <c r="U16" s="2">
        <f t="shared" si="6"/>
        <v>-24</v>
      </c>
      <c r="V16" s="2">
        <f t="shared" si="7"/>
        <v>-22</v>
      </c>
      <c r="W16" s="2">
        <f t="shared" si="8"/>
        <v>26</v>
      </c>
      <c r="X16" s="2">
        <f t="shared" si="9"/>
        <v>10</v>
      </c>
      <c r="Y16" s="2">
        <f t="shared" si="10"/>
        <v>-103</v>
      </c>
      <c r="Z16" s="2">
        <f t="shared" si="11"/>
        <v>95</v>
      </c>
      <c r="AA16" s="2">
        <f t="shared" si="12"/>
        <v>15</v>
      </c>
      <c r="AB16" s="2">
        <f t="shared" si="13"/>
        <v>0</v>
      </c>
      <c r="AC16" s="2">
        <f t="shared" si="14"/>
        <v>-547</v>
      </c>
      <c r="AD16" s="2">
        <f t="shared" si="15"/>
        <v>398</v>
      </c>
      <c r="AE16" s="2">
        <f t="shared" si="15"/>
        <v>82</v>
      </c>
      <c r="AF16" s="2">
        <f t="shared" si="15"/>
        <v>70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-14.012</v>
      </c>
      <c r="D17" s="2">
        <f t="shared" ref="D17:Q17" si="27">IF(D85="#N/A N/A",0,D85)</f>
        <v>-1</v>
      </c>
      <c r="E17" s="2">
        <f t="shared" si="27"/>
        <v>0</v>
      </c>
      <c r="F17" s="2">
        <f t="shared" si="27"/>
        <v>0</v>
      </c>
      <c r="G17" s="2">
        <f t="shared" si="27"/>
        <v>-42.523000000000003</v>
      </c>
      <c r="H17" s="2">
        <f t="shared" si="27"/>
        <v>0</v>
      </c>
      <c r="I17" s="2">
        <f t="shared" si="27"/>
        <v>0</v>
      </c>
      <c r="J17" s="2">
        <f t="shared" si="27"/>
        <v>0</v>
      </c>
      <c r="K17" s="2">
        <f t="shared" si="27"/>
        <v>0</v>
      </c>
      <c r="L17" s="2">
        <f t="shared" si="27"/>
        <v>0</v>
      </c>
      <c r="M17" s="2">
        <f t="shared" si="27"/>
        <v>0</v>
      </c>
      <c r="N17" s="2">
        <f t="shared" si="27"/>
        <v>0</v>
      </c>
      <c r="O17" s="2">
        <f t="shared" si="27"/>
        <v>-367.25</v>
      </c>
      <c r="P17" s="2">
        <f t="shared" si="27"/>
        <v>-163.19999999999999</v>
      </c>
      <c r="Q17" s="2">
        <f t="shared" si="27"/>
        <v>0</v>
      </c>
      <c r="S17" s="2">
        <f t="shared" si="4"/>
        <v>13.012</v>
      </c>
      <c r="T17" s="2">
        <f t="shared" si="5"/>
        <v>1</v>
      </c>
      <c r="U17" s="2">
        <f t="shared" si="6"/>
        <v>0</v>
      </c>
      <c r="V17" s="2">
        <f t="shared" si="7"/>
        <v>-42.523000000000003</v>
      </c>
      <c r="W17" s="2">
        <f t="shared" si="8"/>
        <v>42.523000000000003</v>
      </c>
      <c r="X17" s="2">
        <f t="shared" si="9"/>
        <v>0</v>
      </c>
      <c r="Y17" s="2">
        <f t="shared" si="10"/>
        <v>0</v>
      </c>
      <c r="Z17" s="2">
        <f t="shared" si="11"/>
        <v>0</v>
      </c>
      <c r="AA17" s="2">
        <f t="shared" si="12"/>
        <v>0</v>
      </c>
      <c r="AB17" s="2">
        <f t="shared" si="13"/>
        <v>0</v>
      </c>
      <c r="AC17" s="2">
        <f t="shared" si="14"/>
        <v>0</v>
      </c>
      <c r="AD17" s="2">
        <f t="shared" si="15"/>
        <v>-367.25</v>
      </c>
      <c r="AE17" s="2">
        <f t="shared" si="15"/>
        <v>204.05</v>
      </c>
      <c r="AF17" s="2">
        <f t="shared" si="15"/>
        <v>163.19999999999999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-0.251</v>
      </c>
      <c r="D18" s="2">
        <f t="shared" ref="D18:Q18" si="28">IF(D87="#N/A N/A",0,D87)</f>
        <v>-0.155</v>
      </c>
      <c r="E18" s="2">
        <f t="shared" si="28"/>
        <v>-1.1970000000000001</v>
      </c>
      <c r="F18" s="2">
        <f t="shared" si="28"/>
        <v>-1.649</v>
      </c>
      <c r="G18" s="2">
        <f t="shared" si="28"/>
        <v>-1.3740000000000001</v>
      </c>
      <c r="H18" s="2">
        <f t="shared" si="28"/>
        <v>-1.69</v>
      </c>
      <c r="I18" s="2">
        <f t="shared" si="28"/>
        <v>-1.627</v>
      </c>
      <c r="J18" s="2">
        <f t="shared" si="28"/>
        <v>-0.41699999999999998</v>
      </c>
      <c r="K18" s="2">
        <f t="shared" si="28"/>
        <v>-7.0000000000000001E-3</v>
      </c>
      <c r="L18" s="2">
        <f t="shared" si="28"/>
        <v>0</v>
      </c>
      <c r="M18" s="2">
        <f t="shared" si="28"/>
        <v>-4.3999999999999997E-2</v>
      </c>
      <c r="N18" s="2">
        <f t="shared" si="28"/>
        <v>-0.17199999999999999</v>
      </c>
      <c r="O18" s="2">
        <f t="shared" si="28"/>
        <v>-15.162000000000001</v>
      </c>
      <c r="P18" s="2">
        <f t="shared" si="28"/>
        <v>-121.611</v>
      </c>
      <c r="Q18" s="2">
        <f t="shared" si="28"/>
        <v>-195.2</v>
      </c>
      <c r="S18" s="2">
        <f t="shared" si="4"/>
        <v>9.6000000000000002E-2</v>
      </c>
      <c r="T18" s="2">
        <f t="shared" si="5"/>
        <v>-1.042</v>
      </c>
      <c r="U18" s="2">
        <f t="shared" si="6"/>
        <v>-0.45199999999999996</v>
      </c>
      <c r="V18" s="2">
        <f t="shared" si="7"/>
        <v>0.27499999999999991</v>
      </c>
      <c r="W18" s="2">
        <f t="shared" si="8"/>
        <v>-0.31599999999999984</v>
      </c>
      <c r="X18" s="2">
        <f t="shared" si="9"/>
        <v>6.2999999999999945E-2</v>
      </c>
      <c r="Y18" s="2">
        <f t="shared" si="10"/>
        <v>1.21</v>
      </c>
      <c r="Z18" s="2">
        <f t="shared" si="11"/>
        <v>0.41</v>
      </c>
      <c r="AA18" s="2">
        <f t="shared" si="12"/>
        <v>7.0000000000000001E-3</v>
      </c>
      <c r="AB18" s="2">
        <f t="shared" si="13"/>
        <v>-4.3999999999999997E-2</v>
      </c>
      <c r="AC18" s="2">
        <f t="shared" si="14"/>
        <v>-0.128</v>
      </c>
      <c r="AD18" s="2">
        <f t="shared" si="15"/>
        <v>-14.99</v>
      </c>
      <c r="AE18" s="2">
        <f t="shared" si="15"/>
        <v>-106.449</v>
      </c>
      <c r="AF18" s="2">
        <f t="shared" si="15"/>
        <v>-73.588999999999984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-0.35360000000000003</v>
      </c>
      <c r="D19" s="2">
        <f t="shared" ref="D19:Q19" si="29">IF(D89="#N/A N/A",0,D89)</f>
        <v>-0.1699</v>
      </c>
      <c r="E19" s="2">
        <f t="shared" si="29"/>
        <v>-0.36299999999999999</v>
      </c>
      <c r="F19" s="2">
        <f t="shared" si="29"/>
        <v>0</v>
      </c>
      <c r="G19" s="2">
        <f t="shared" si="29"/>
        <v>0</v>
      </c>
      <c r="H19" s="2">
        <f t="shared" si="29"/>
        <v>0</v>
      </c>
      <c r="I19" s="2">
        <f t="shared" si="29"/>
        <v>0</v>
      </c>
      <c r="J19" s="2">
        <f t="shared" si="29"/>
        <v>0</v>
      </c>
      <c r="K19" s="2">
        <f t="shared" si="29"/>
        <v>0</v>
      </c>
      <c r="L19" s="2">
        <f t="shared" si="29"/>
        <v>0</v>
      </c>
      <c r="M19" s="2">
        <f t="shared" si="29"/>
        <v>0</v>
      </c>
      <c r="N19" s="2">
        <f t="shared" si="29"/>
        <v>0</v>
      </c>
      <c r="O19" s="2">
        <f t="shared" si="29"/>
        <v>0</v>
      </c>
      <c r="P19" s="2">
        <f t="shared" si="29"/>
        <v>0</v>
      </c>
      <c r="Q19" s="2">
        <f t="shared" si="29"/>
        <v>0</v>
      </c>
      <c r="S19" s="2">
        <f t="shared" si="4"/>
        <v>0.18370000000000003</v>
      </c>
      <c r="T19" s="2">
        <f t="shared" si="5"/>
        <v>-0.19309999999999999</v>
      </c>
      <c r="U19" s="2">
        <f t="shared" si="6"/>
        <v>0.36299999999999999</v>
      </c>
      <c r="V19" s="2">
        <f t="shared" si="7"/>
        <v>0</v>
      </c>
      <c r="W19" s="2">
        <f t="shared" si="8"/>
        <v>0</v>
      </c>
      <c r="X19" s="2">
        <f t="shared" si="9"/>
        <v>0</v>
      </c>
      <c r="Y19" s="2">
        <f t="shared" si="10"/>
        <v>0</v>
      </c>
      <c r="Z19" s="2">
        <f t="shared" si="11"/>
        <v>0</v>
      </c>
      <c r="AA19" s="2">
        <f t="shared" si="12"/>
        <v>0</v>
      </c>
      <c r="AB19" s="2">
        <f t="shared" si="13"/>
        <v>0</v>
      </c>
      <c r="AC19" s="2">
        <f t="shared" si="14"/>
        <v>0</v>
      </c>
      <c r="AD19" s="2">
        <f t="shared" si="15"/>
        <v>0</v>
      </c>
      <c r="AE19" s="2">
        <f t="shared" si="15"/>
        <v>0</v>
      </c>
      <c r="AF19" s="2">
        <f t="shared" si="15"/>
        <v>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-2</v>
      </c>
      <c r="M20" s="2">
        <f t="shared" si="30"/>
        <v>-2</v>
      </c>
      <c r="N20" s="2">
        <f t="shared" si="30"/>
        <v>-4</v>
      </c>
      <c r="O20" s="2">
        <f t="shared" si="30"/>
        <v>-1</v>
      </c>
      <c r="P20" s="2">
        <f t="shared" si="30"/>
        <v>-13</v>
      </c>
      <c r="Q20" s="2">
        <f t="shared" si="30"/>
        <v>-72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-2</v>
      </c>
      <c r="AB20" s="2">
        <f t="shared" si="13"/>
        <v>0</v>
      </c>
      <c r="AC20" s="2">
        <f t="shared" si="14"/>
        <v>-2</v>
      </c>
      <c r="AD20" s="2">
        <f t="shared" si="15"/>
        <v>3</v>
      </c>
      <c r="AE20" s="2">
        <f t="shared" si="15"/>
        <v>-12</v>
      </c>
      <c r="AF20" s="2">
        <f t="shared" si="15"/>
        <v>-59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-112.61660000000001</v>
      </c>
      <c r="D25" s="19">
        <f t="shared" ref="D25:Q25" si="36">SUM(D5:D24)</f>
        <v>-42.753900000000002</v>
      </c>
      <c r="E25" s="19">
        <f t="shared" si="36"/>
        <v>-592.57200000000012</v>
      </c>
      <c r="F25" s="19">
        <f t="shared" si="36"/>
        <v>-74.525999999999996</v>
      </c>
      <c r="G25" s="19">
        <f t="shared" si="36"/>
        <v>-247.62799999999999</v>
      </c>
      <c r="H25" s="19">
        <f t="shared" si="36"/>
        <v>-350.87399999999997</v>
      </c>
      <c r="I25" s="19">
        <f t="shared" si="36"/>
        <v>-2190.3609999999999</v>
      </c>
      <c r="J25" s="19">
        <f t="shared" si="36"/>
        <v>-1541.3679999999999</v>
      </c>
      <c r="K25" s="19">
        <f t="shared" si="36"/>
        <v>-2520.4079999999999</v>
      </c>
      <c r="L25" s="19">
        <f t="shared" si="36"/>
        <v>-4549.3429999999998</v>
      </c>
      <c r="M25" s="19">
        <f t="shared" si="36"/>
        <v>-5568.6580000000004</v>
      </c>
      <c r="N25" s="19">
        <f t="shared" si="36"/>
        <v>-6523.1849999999995</v>
      </c>
      <c r="O25" s="19">
        <f t="shared" si="36"/>
        <v>-4075.768</v>
      </c>
      <c r="P25" s="19">
        <f t="shared" si="36"/>
        <v>-3667.0939999999996</v>
      </c>
      <c r="Q25" s="19">
        <f t="shared" si="36"/>
        <v>-6080.7629999999999</v>
      </c>
      <c r="S25" s="4">
        <f t="shared" si="4"/>
        <v>69.862700000000004</v>
      </c>
      <c r="T25" s="4">
        <f t="shared" si="5"/>
        <v>-549.81810000000007</v>
      </c>
      <c r="U25" s="4">
        <f t="shared" si="6"/>
        <v>518.04600000000016</v>
      </c>
      <c r="V25" s="4">
        <f t="shared" si="7"/>
        <v>-173.10199999999998</v>
      </c>
      <c r="W25" s="4">
        <f t="shared" si="8"/>
        <v>-103.24599999999998</v>
      </c>
      <c r="X25" s="4">
        <f t="shared" si="9"/>
        <v>-1839.4869999999999</v>
      </c>
      <c r="Y25" s="4">
        <f t="shared" si="10"/>
        <v>648.99299999999994</v>
      </c>
      <c r="Z25" s="4">
        <f t="shared" si="11"/>
        <v>-979.04</v>
      </c>
      <c r="AA25" s="4">
        <f t="shared" si="12"/>
        <v>-2028.9349999999999</v>
      </c>
      <c r="AB25" s="4">
        <f t="shared" si="13"/>
        <v>-1019.3150000000005</v>
      </c>
      <c r="AC25" s="4">
        <f t="shared" si="14"/>
        <v>-954.52699999999913</v>
      </c>
      <c r="AD25" s="4">
        <f t="shared" si="32"/>
        <v>2447.4169999999995</v>
      </c>
      <c r="AE25" s="4">
        <f t="shared" si="32"/>
        <v>408.67400000000043</v>
      </c>
      <c r="AF25" s="4">
        <f t="shared" si="32"/>
        <v>-2413.6690000000003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>
        <f>C4</f>
        <v>37346</v>
      </c>
      <c r="D28">
        <f t="shared" ref="D28:Q28" si="37">D4</f>
        <v>37711</v>
      </c>
      <c r="E28">
        <f t="shared" si="37"/>
        <v>38077</v>
      </c>
      <c r="F28">
        <f t="shared" si="37"/>
        <v>38442</v>
      </c>
      <c r="G28">
        <f t="shared" si="37"/>
        <v>38807</v>
      </c>
      <c r="H28">
        <f t="shared" si="37"/>
        <v>39172</v>
      </c>
      <c r="I28">
        <f t="shared" si="37"/>
        <v>39538</v>
      </c>
      <c r="J28">
        <f t="shared" si="37"/>
        <v>39903</v>
      </c>
      <c r="K28">
        <f t="shared" si="37"/>
        <v>40268</v>
      </c>
      <c r="L28">
        <f t="shared" si="37"/>
        <v>40633</v>
      </c>
      <c r="M28">
        <f t="shared" si="37"/>
        <v>40999</v>
      </c>
      <c r="N28">
        <f t="shared" si="37"/>
        <v>41364</v>
      </c>
      <c r="O28">
        <f t="shared" si="37"/>
        <v>41729</v>
      </c>
      <c r="P28">
        <f t="shared" si="37"/>
        <v>42094</v>
      </c>
      <c r="Q28">
        <f t="shared" si="37"/>
        <v>42460</v>
      </c>
      <c r="S28">
        <f t="shared" ref="S28:AF28" si="38">S4</f>
        <v>37711</v>
      </c>
      <c r="T28">
        <f t="shared" si="38"/>
        <v>38077</v>
      </c>
      <c r="U28">
        <f t="shared" si="38"/>
        <v>38442</v>
      </c>
      <c r="V28">
        <f t="shared" si="38"/>
        <v>38807</v>
      </c>
      <c r="W28">
        <f t="shared" si="38"/>
        <v>39172</v>
      </c>
      <c r="X28">
        <f t="shared" si="38"/>
        <v>39538</v>
      </c>
      <c r="Y28">
        <f t="shared" si="38"/>
        <v>39903</v>
      </c>
      <c r="Z28">
        <f t="shared" si="38"/>
        <v>40268</v>
      </c>
      <c r="AA28">
        <f t="shared" si="38"/>
        <v>40633</v>
      </c>
      <c r="AB28">
        <f t="shared" si="38"/>
        <v>40999</v>
      </c>
      <c r="AC28">
        <f t="shared" si="38"/>
        <v>41364</v>
      </c>
      <c r="AD28">
        <f t="shared" si="38"/>
        <v>41729</v>
      </c>
      <c r="AE28">
        <f t="shared" si="38"/>
        <v>42094</v>
      </c>
      <c r="AF2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2.173614303760887E-3</v>
      </c>
      <c r="J29" s="5">
        <f t="shared" si="40"/>
        <v>0.16287479693363299</v>
      </c>
      <c r="K29" s="5">
        <f t="shared" si="40"/>
        <v>6.3878546648003026E-3</v>
      </c>
      <c r="L29" s="5">
        <f t="shared" si="40"/>
        <v>0.36001901813074988</v>
      </c>
      <c r="M29" s="5">
        <f t="shared" si="40"/>
        <v>5.3872943894202156E-3</v>
      </c>
      <c r="N29" s="5">
        <f t="shared" si="40"/>
        <v>0.15226457627677278</v>
      </c>
      <c r="O29" s="5">
        <f t="shared" si="40"/>
        <v>8.7238282453760863E-2</v>
      </c>
      <c r="P29" s="5">
        <f t="shared" si="40"/>
        <v>7.6235569636338749E-2</v>
      </c>
      <c r="Q29" s="5">
        <f t="shared" si="40"/>
        <v>4.8524009240287769E-2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51.73051879857173</v>
      </c>
      <c r="Z29" s="5">
        <f t="shared" ref="Z29:Z49" si="48">(IF(OR(Z5=0,J5=0),0,Z5/J5))</f>
        <v>-0.93586934873531169</v>
      </c>
      <c r="AA29" s="5">
        <f t="shared" ref="AA29:AA49" si="49">(IF(OR(AA5=0,K5=0),0,AA5/K5))</f>
        <v>100.72981366459626</v>
      </c>
      <c r="AB29" s="5">
        <f t="shared" ref="AB29:AB49" si="50">(IF(OR(AB5=0,L5=0),0,AB5/L5))</f>
        <v>-0.98168330433189854</v>
      </c>
      <c r="AC29" s="5">
        <f t="shared" ref="AC29:AC49" si="51">(IF(OR(AC5=0,M5=0),0,AC5/M5))</f>
        <v>32.108333333333334</v>
      </c>
      <c r="AD29" s="5">
        <f t="shared" ref="AD29:AF44" si="52">(IF(OR(AD5=0,N5=0),0,AD5/N5))</f>
        <v>-0.64202063931537878</v>
      </c>
      <c r="AE29" s="5">
        <f t="shared" si="52"/>
        <v>-0.21374552470307653</v>
      </c>
      <c r="AF29" s="5">
        <f t="shared" si="52"/>
        <v>5.5443674592131294E-2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0</v>
      </c>
      <c r="D30" s="5">
        <f t="shared" si="53"/>
        <v>0</v>
      </c>
      <c r="E30" s="5">
        <f t="shared" si="53"/>
        <v>1.4766138123299781E-3</v>
      </c>
      <c r="F30" s="5">
        <f t="shared" si="53"/>
        <v>0</v>
      </c>
      <c r="G30" s="5">
        <f t="shared" si="53"/>
        <v>1.4703506873213047E-2</v>
      </c>
      <c r="H30" s="5">
        <f t="shared" si="53"/>
        <v>8.1348290269441459E-2</v>
      </c>
      <c r="I30" s="5">
        <f t="shared" si="53"/>
        <v>7.7763437168576329E-3</v>
      </c>
      <c r="J30" s="5">
        <f t="shared" si="53"/>
        <v>2.9499769036336553E-3</v>
      </c>
      <c r="K30" s="5">
        <f t="shared" si="53"/>
        <v>2.126639813871405E-2</v>
      </c>
      <c r="L30" s="5">
        <f t="shared" si="53"/>
        <v>0.1060379487763398</v>
      </c>
      <c r="M30" s="5">
        <f t="shared" si="53"/>
        <v>0.17553600885527534</v>
      </c>
      <c r="N30" s="5">
        <f t="shared" si="53"/>
        <v>0.12127695289954217</v>
      </c>
      <c r="O30" s="5">
        <f t="shared" si="53"/>
        <v>0.22477972249647182</v>
      </c>
      <c r="P30" s="5">
        <f t="shared" si="53"/>
        <v>0.17791199243869943</v>
      </c>
      <c r="Q30" s="5">
        <f t="shared" si="53"/>
        <v>0.11006102359194068</v>
      </c>
      <c r="S30" s="5">
        <f t="shared" si="41"/>
        <v>0</v>
      </c>
      <c r="T30" s="5">
        <f t="shared" si="42"/>
        <v>0</v>
      </c>
      <c r="U30" s="5">
        <f t="shared" si="43"/>
        <v>-1</v>
      </c>
      <c r="V30" s="5">
        <f t="shared" si="44"/>
        <v>0</v>
      </c>
      <c r="W30" s="5">
        <f t="shared" si="45"/>
        <v>6.8393298544355945</v>
      </c>
      <c r="X30" s="5">
        <f t="shared" si="46"/>
        <v>-0.40325123497880383</v>
      </c>
      <c r="Y30" s="5">
        <f t="shared" si="47"/>
        <v>-0.73304761345623204</v>
      </c>
      <c r="Z30" s="5">
        <f t="shared" si="48"/>
        <v>10.787992082691886</v>
      </c>
      <c r="AA30" s="5">
        <f t="shared" si="49"/>
        <v>8.0000559701492531</v>
      </c>
      <c r="AB30" s="5">
        <f t="shared" si="50"/>
        <v>1.0263140983783268</v>
      </c>
      <c r="AC30" s="5">
        <f t="shared" si="51"/>
        <v>-0.19067826086956524</v>
      </c>
      <c r="AD30" s="5">
        <f t="shared" si="52"/>
        <v>0.15805347409722015</v>
      </c>
      <c r="AE30" s="5">
        <f t="shared" si="52"/>
        <v>-0.28786770725317912</v>
      </c>
      <c r="AF30" s="5">
        <f t="shared" si="52"/>
        <v>2.5803929983752853E-2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0.57652596992002692</v>
      </c>
      <c r="J31" s="5">
        <f t="shared" si="53"/>
        <v>7.5257822920937762E-3</v>
      </c>
      <c r="K31" s="5">
        <f t="shared" si="53"/>
        <v>0.63870611424816937</v>
      </c>
      <c r="L31" s="5">
        <f t="shared" si="53"/>
        <v>0.28729423127691184</v>
      </c>
      <c r="M31" s="5">
        <f t="shared" si="53"/>
        <v>0.13166547487743008</v>
      </c>
      <c r="N31" s="5">
        <f t="shared" si="53"/>
        <v>0.33135653825546879</v>
      </c>
      <c r="O31" s="5">
        <f t="shared" si="53"/>
        <v>0.32249136849791254</v>
      </c>
      <c r="P31" s="5">
        <f t="shared" si="53"/>
        <v>0.23795408571473764</v>
      </c>
      <c r="Q31" s="5">
        <f t="shared" si="53"/>
        <v>0.30420524529569726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-0.99081406398479577</v>
      </c>
      <c r="Z31" s="5">
        <f t="shared" si="48"/>
        <v>137.77586206896552</v>
      </c>
      <c r="AA31" s="5">
        <f t="shared" si="49"/>
        <v>-0.18809790036029317</v>
      </c>
      <c r="AB31" s="5">
        <f t="shared" si="50"/>
        <v>-0.43902065799540929</v>
      </c>
      <c r="AC31" s="5">
        <f t="shared" si="51"/>
        <v>1.9480360065466447</v>
      </c>
      <c r="AD31" s="5">
        <f t="shared" si="52"/>
        <v>-0.39190377052972469</v>
      </c>
      <c r="AE31" s="5">
        <f t="shared" si="52"/>
        <v>-0.33612294583079733</v>
      </c>
      <c r="AF31" s="5">
        <f t="shared" si="52"/>
        <v>1.119871647948659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7.3764579726008084E-3</v>
      </c>
      <c r="O32" s="5">
        <f t="shared" si="53"/>
        <v>1.0754292197200626E-2</v>
      </c>
      <c r="P32" s="5">
        <f t="shared" si="53"/>
        <v>7.8814450897631769E-3</v>
      </c>
      <c r="Q32" s="5">
        <f t="shared" si="53"/>
        <v>8.8234815269070677E-2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-8.9072696288291314E-2</v>
      </c>
      <c r="AE32" s="5">
        <f t="shared" si="52"/>
        <v>-0.34061872604489868</v>
      </c>
      <c r="AF32" s="5">
        <f t="shared" si="52"/>
        <v>17.563940211750051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0</v>
      </c>
      <c r="D33" s="5">
        <f t="shared" si="53"/>
        <v>3.3423851391335059E-2</v>
      </c>
      <c r="E33" s="5">
        <f t="shared" si="53"/>
        <v>3.2097365383447073E-3</v>
      </c>
      <c r="F33" s="5">
        <f t="shared" si="53"/>
        <v>8.143466709604702E-2</v>
      </c>
      <c r="G33" s="5">
        <f t="shared" si="53"/>
        <v>2.4439885634903968E-2</v>
      </c>
      <c r="H33" s="5">
        <f t="shared" si="53"/>
        <v>1.7419358516162498E-2</v>
      </c>
      <c r="I33" s="5">
        <f t="shared" si="53"/>
        <v>2.7904076086088096E-3</v>
      </c>
      <c r="J33" s="5">
        <f t="shared" si="53"/>
        <v>3.8731827830861937E-3</v>
      </c>
      <c r="K33" s="5">
        <f t="shared" si="53"/>
        <v>1.801692424401129E-3</v>
      </c>
      <c r="L33" s="5">
        <f t="shared" si="53"/>
        <v>1.0012434762558021E-3</v>
      </c>
      <c r="M33" s="5">
        <f t="shared" si="53"/>
        <v>8.1689340591575203E-4</v>
      </c>
      <c r="N33" s="5">
        <f t="shared" si="53"/>
        <v>1.3096363202944573E-3</v>
      </c>
      <c r="O33" s="5">
        <f t="shared" si="53"/>
        <v>1.4058700102655499E-4</v>
      </c>
      <c r="P33" s="5">
        <f t="shared" si="53"/>
        <v>1.464374788320125E-4</v>
      </c>
      <c r="Q33" s="5">
        <f t="shared" si="53"/>
        <v>8.1239804938952568E-5</v>
      </c>
      <c r="S33" s="5">
        <f t="shared" si="41"/>
        <v>0</v>
      </c>
      <c r="T33" s="5">
        <f t="shared" si="42"/>
        <v>0.33100069979006302</v>
      </c>
      <c r="U33" s="5">
        <f t="shared" si="43"/>
        <v>2.1908517350157726</v>
      </c>
      <c r="V33" s="5">
        <f t="shared" si="44"/>
        <v>-2.801120448179329E-3</v>
      </c>
      <c r="W33" s="5">
        <f t="shared" si="45"/>
        <v>9.9140779907469431E-3</v>
      </c>
      <c r="X33" s="5">
        <f t="shared" si="46"/>
        <v>0</v>
      </c>
      <c r="Y33" s="5">
        <f t="shared" si="47"/>
        <v>-2.3232984293193773E-2</v>
      </c>
      <c r="Z33" s="5">
        <f t="shared" si="48"/>
        <v>-0.23936348408710209</v>
      </c>
      <c r="AA33" s="5">
        <f t="shared" si="49"/>
        <v>3.0830213609335708E-3</v>
      </c>
      <c r="AB33" s="5">
        <f t="shared" si="50"/>
        <v>-1.3172338090009527E-3</v>
      </c>
      <c r="AC33" s="5">
        <f t="shared" si="51"/>
        <v>0.87799516377225728</v>
      </c>
      <c r="AD33" s="5">
        <f t="shared" si="52"/>
        <v>-0.93292754301767522</v>
      </c>
      <c r="AE33" s="5">
        <f t="shared" si="52"/>
        <v>-6.2827225130889924E-2</v>
      </c>
      <c r="AF33" s="5">
        <f t="shared" si="52"/>
        <v>-8.0074487895717014E-2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6.5862352444524862E-4</v>
      </c>
      <c r="L34" s="5">
        <f t="shared" si="53"/>
        <v>4.2608350260685997E-2</v>
      </c>
      <c r="M34" s="5">
        <f t="shared" si="53"/>
        <v>0.208308716390915</v>
      </c>
      <c r="N34" s="5">
        <f t="shared" si="53"/>
        <v>0.18589462049596939</v>
      </c>
      <c r="O34" s="5">
        <f t="shared" si="53"/>
        <v>3.4614335261477103E-3</v>
      </c>
      <c r="P34" s="5">
        <f t="shared" si="53"/>
        <v>4.1782403178102336E-3</v>
      </c>
      <c r="Q34" s="5">
        <f t="shared" si="53"/>
        <v>1.0046765512814757E-2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115.77108433734939</v>
      </c>
      <c r="AB34" s="5">
        <f t="shared" si="50"/>
        <v>4.984316962443252</v>
      </c>
      <c r="AC34" s="5">
        <f t="shared" si="51"/>
        <v>4.5366379310344825E-2</v>
      </c>
      <c r="AD34" s="5">
        <f t="shared" si="52"/>
        <v>-0.98836573549118656</v>
      </c>
      <c r="AE34" s="5">
        <f t="shared" si="52"/>
        <v>8.6050467819676679E-2</v>
      </c>
      <c r="AF34" s="5">
        <f t="shared" si="52"/>
        <v>2.9872079363007438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5.5112021603768808E-3</v>
      </c>
      <c r="N35" s="5">
        <f t="shared" si="53"/>
        <v>8.1785201554148784E-2</v>
      </c>
      <c r="O35" s="5">
        <f t="shared" si="53"/>
        <v>0.11329153180455806</v>
      </c>
      <c r="P35" s="5">
        <f t="shared" si="53"/>
        <v>0.14144006125831518</v>
      </c>
      <c r="Q35" s="5">
        <f t="shared" si="53"/>
        <v>0.2224645163773033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16.383512544802866</v>
      </c>
      <c r="AD35" s="5">
        <f t="shared" si="52"/>
        <v>-0.13448922211808809</v>
      </c>
      <c r="AE35" s="5">
        <f t="shared" si="52"/>
        <v>0.12327883053600429</v>
      </c>
      <c r="AF35" s="5">
        <f t="shared" si="52"/>
        <v>1.60810065667452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1.519595240135724E-4</v>
      </c>
      <c r="L36" s="5">
        <f t="shared" si="53"/>
        <v>1.2243526153117056E-4</v>
      </c>
      <c r="M36" s="5">
        <f t="shared" si="53"/>
        <v>2.5230495390451345E-4</v>
      </c>
      <c r="N36" s="5">
        <f t="shared" si="53"/>
        <v>3.2959359576648523E-4</v>
      </c>
      <c r="O36" s="5">
        <f t="shared" si="53"/>
        <v>0</v>
      </c>
      <c r="P36" s="5">
        <f t="shared" si="53"/>
        <v>0</v>
      </c>
      <c r="Q36" s="5">
        <f t="shared" si="53"/>
        <v>1.4540938365793898E-3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0.45430809399477817</v>
      </c>
      <c r="AB36" s="5">
        <f t="shared" si="50"/>
        <v>1.5224416517055654</v>
      </c>
      <c r="AC36" s="5">
        <f t="shared" si="51"/>
        <v>0.53024911032028466</v>
      </c>
      <c r="AD36" s="5">
        <f t="shared" si="52"/>
        <v>-1</v>
      </c>
      <c r="AE36" s="5">
        <f t="shared" si="52"/>
        <v>0</v>
      </c>
      <c r="AF36" s="5">
        <f t="shared" si="52"/>
        <v>0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0.87020918763308419</v>
      </c>
      <c r="D37" s="5">
        <f t="shared" si="53"/>
        <v>0.93558716280853904</v>
      </c>
      <c r="E37" s="5">
        <f t="shared" si="53"/>
        <v>0.9534706331045002</v>
      </c>
      <c r="F37" s="5">
        <f t="shared" si="53"/>
        <v>0</v>
      </c>
      <c r="G37" s="5">
        <f t="shared" si="53"/>
        <v>0</v>
      </c>
      <c r="H37" s="5">
        <f t="shared" si="53"/>
        <v>0</v>
      </c>
      <c r="I37" s="5">
        <f t="shared" si="53"/>
        <v>0.29675473586317508</v>
      </c>
      <c r="J37" s="5">
        <f t="shared" si="53"/>
        <v>0.58649199931489437</v>
      </c>
      <c r="K37" s="5">
        <f t="shared" si="53"/>
        <v>0.27773281151305662</v>
      </c>
      <c r="L37" s="5">
        <f t="shared" si="53"/>
        <v>0.16485896974574132</v>
      </c>
      <c r="M37" s="5">
        <f t="shared" si="53"/>
        <v>0.43098355115361725</v>
      </c>
      <c r="N37" s="5">
        <f t="shared" si="53"/>
        <v>0</v>
      </c>
      <c r="O37" s="5">
        <f t="shared" si="53"/>
        <v>0</v>
      </c>
      <c r="P37" s="5">
        <f t="shared" si="53"/>
        <v>0.13634774565364294</v>
      </c>
      <c r="Q37" s="5">
        <f t="shared" si="53"/>
        <v>8.2226523217563324E-2</v>
      </c>
      <c r="S37" s="5">
        <f t="shared" si="41"/>
        <v>-0.59183673469387754</v>
      </c>
      <c r="T37" s="5">
        <f t="shared" si="42"/>
        <v>13.125</v>
      </c>
      <c r="U37" s="5">
        <f t="shared" si="43"/>
        <v>-1</v>
      </c>
      <c r="V37" s="5">
        <f t="shared" si="44"/>
        <v>0</v>
      </c>
      <c r="W37" s="5">
        <f t="shared" si="45"/>
        <v>0</v>
      </c>
      <c r="X37" s="5">
        <f t="shared" si="46"/>
        <v>0</v>
      </c>
      <c r="Y37" s="5">
        <f t="shared" si="47"/>
        <v>0.39076923076923076</v>
      </c>
      <c r="Z37" s="5">
        <f t="shared" si="48"/>
        <v>-0.22566371681415928</v>
      </c>
      <c r="AA37" s="5">
        <f t="shared" si="49"/>
        <v>7.1428571428571425E-2</v>
      </c>
      <c r="AB37" s="5">
        <f t="shared" si="50"/>
        <v>2.2000000000000002</v>
      </c>
      <c r="AC37" s="5">
        <f t="shared" si="51"/>
        <v>-1</v>
      </c>
      <c r="AD37" s="5">
        <f t="shared" si="52"/>
        <v>0</v>
      </c>
      <c r="AE37" s="5">
        <f t="shared" si="52"/>
        <v>0</v>
      </c>
      <c r="AF37" s="5">
        <f t="shared" si="52"/>
        <v>0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7.1468108516770951E-3</v>
      </c>
      <c r="F38" s="5">
        <f t="shared" si="53"/>
        <v>0.29262270885328612</v>
      </c>
      <c r="G38" s="5">
        <f t="shared" si="53"/>
        <v>0.49686626714264948</v>
      </c>
      <c r="H38" s="5">
        <f t="shared" si="53"/>
        <v>0.819465107132475</v>
      </c>
      <c r="I38" s="5">
        <f t="shared" si="53"/>
        <v>0.10867067118159975</v>
      </c>
      <c r="J38" s="5">
        <f t="shared" si="53"/>
        <v>0.16270222296038325</v>
      </c>
      <c r="K38" s="5">
        <f t="shared" si="53"/>
        <v>4.099217269584924E-2</v>
      </c>
      <c r="L38" s="5">
        <f t="shared" si="53"/>
        <v>3.3661563878564449E-2</v>
      </c>
      <c r="M38" s="5">
        <f t="shared" si="53"/>
        <v>3.811869933474097E-2</v>
      </c>
      <c r="N38" s="5">
        <f t="shared" si="53"/>
        <v>3.1306026120675713E-2</v>
      </c>
      <c r="O38" s="5">
        <f t="shared" si="53"/>
        <v>0.10377921412602484</v>
      </c>
      <c r="P38" s="5">
        <f t="shared" si="53"/>
        <v>0.11460437065425648</v>
      </c>
      <c r="Q38" s="5">
        <f t="shared" si="53"/>
        <v>8.7279836428421881E-2</v>
      </c>
      <c r="S38" s="5">
        <f t="shared" si="41"/>
        <v>0</v>
      </c>
      <c r="T38" s="5">
        <f t="shared" si="42"/>
        <v>0</v>
      </c>
      <c r="U38" s="5">
        <f t="shared" si="43"/>
        <v>4.1494687131050769</v>
      </c>
      <c r="V38" s="5">
        <f t="shared" si="44"/>
        <v>4.6418745414526779</v>
      </c>
      <c r="W38" s="5">
        <f t="shared" si="45"/>
        <v>1.3369121734748612</v>
      </c>
      <c r="X38" s="5">
        <f t="shared" si="46"/>
        <v>-0.17216002559741803</v>
      </c>
      <c r="Y38" s="5">
        <f t="shared" si="47"/>
        <v>5.3590333910296273E-2</v>
      </c>
      <c r="Z38" s="5">
        <f t="shared" si="48"/>
        <v>-0.58802395687125175</v>
      </c>
      <c r="AA38" s="5">
        <f t="shared" si="49"/>
        <v>0.48221493074711824</v>
      </c>
      <c r="AB38" s="5">
        <f t="shared" si="50"/>
        <v>0.3861353811594771</v>
      </c>
      <c r="AC38" s="5">
        <f t="shared" si="51"/>
        <v>-3.7946954350591255E-2</v>
      </c>
      <c r="AD38" s="5">
        <f t="shared" si="52"/>
        <v>1.0712484391450188</v>
      </c>
      <c r="AE38" s="5">
        <f t="shared" si="52"/>
        <v>-6.4187432029883962E-3</v>
      </c>
      <c r="AF38" s="5">
        <f t="shared" si="52"/>
        <v>0.2628413025115105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3.206361421059381E-2</v>
      </c>
      <c r="F39" s="5">
        <f t="shared" si="53"/>
        <v>0.28178085500362293</v>
      </c>
      <c r="G39" s="5">
        <f t="shared" si="53"/>
        <v>0.10095788844557159</v>
      </c>
      <c r="H39" s="5">
        <f t="shared" si="53"/>
        <v>1.9950181546652075E-2</v>
      </c>
      <c r="I39" s="5">
        <f t="shared" si="53"/>
        <v>0</v>
      </c>
      <c r="J39" s="5">
        <f t="shared" si="53"/>
        <v>0</v>
      </c>
      <c r="K39" s="5">
        <f t="shared" si="53"/>
        <v>5.1578950709567657E-3</v>
      </c>
      <c r="L39" s="5">
        <f t="shared" si="53"/>
        <v>3.2971793949148264E-3</v>
      </c>
      <c r="M39" s="5">
        <f t="shared" si="53"/>
        <v>2.514070715062767E-3</v>
      </c>
      <c r="N39" s="5">
        <f t="shared" si="53"/>
        <v>2.1461908561538575E-3</v>
      </c>
      <c r="O39" s="5">
        <f t="shared" si="53"/>
        <v>2.6988778556581239E-3</v>
      </c>
      <c r="P39" s="5">
        <f t="shared" si="53"/>
        <v>2.9996504043801444E-3</v>
      </c>
      <c r="Q39" s="5">
        <f t="shared" si="53"/>
        <v>1.4800774179161398E-3</v>
      </c>
      <c r="S39" s="5">
        <f t="shared" si="41"/>
        <v>0</v>
      </c>
      <c r="T39" s="5">
        <f t="shared" si="42"/>
        <v>0</v>
      </c>
      <c r="U39" s="5">
        <f t="shared" si="43"/>
        <v>0.10526315789473684</v>
      </c>
      <c r="V39" s="5">
        <f t="shared" si="44"/>
        <v>0.19047619047619047</v>
      </c>
      <c r="W39" s="5">
        <f t="shared" si="45"/>
        <v>-0.72</v>
      </c>
      <c r="X39" s="5">
        <f t="shared" si="46"/>
        <v>-1</v>
      </c>
      <c r="Y39" s="5">
        <f t="shared" si="47"/>
        <v>0</v>
      </c>
      <c r="Z39" s="5">
        <f t="shared" si="48"/>
        <v>0</v>
      </c>
      <c r="AA39" s="5">
        <f t="shared" si="49"/>
        <v>0.15384615384615385</v>
      </c>
      <c r="AB39" s="5">
        <f t="shared" si="50"/>
        <v>-6.6666666666666666E-2</v>
      </c>
      <c r="AC39" s="5">
        <f t="shared" si="51"/>
        <v>0</v>
      </c>
      <c r="AD39" s="5">
        <f t="shared" si="52"/>
        <v>-0.21428571428571427</v>
      </c>
      <c r="AE39" s="5">
        <f t="shared" si="52"/>
        <v>0</v>
      </c>
      <c r="AF39" s="5">
        <f t="shared" si="52"/>
        <v>-0.18181818181818182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0.32203526286128331</v>
      </c>
      <c r="G40" s="5">
        <f t="shared" si="53"/>
        <v>0.18576251473985173</v>
      </c>
      <c r="H40" s="5">
        <f t="shared" si="53"/>
        <v>5.700051870472022E-2</v>
      </c>
      <c r="I40" s="5">
        <f t="shared" si="53"/>
        <v>4.5654574748180783E-3</v>
      </c>
      <c r="J40" s="5">
        <f t="shared" si="53"/>
        <v>7.3311499914361797E-2</v>
      </c>
      <c r="K40" s="5">
        <f t="shared" si="53"/>
        <v>7.1417008674785993E-3</v>
      </c>
      <c r="L40" s="5">
        <f t="shared" si="53"/>
        <v>6.5943587898296529E-4</v>
      </c>
      <c r="M40" s="5">
        <f t="shared" si="53"/>
        <v>5.3872943894202156E-4</v>
      </c>
      <c r="N40" s="5">
        <f t="shared" si="53"/>
        <v>8.4314640777472971E-2</v>
      </c>
      <c r="O40" s="5">
        <f t="shared" si="53"/>
        <v>3.7293584914548622E-2</v>
      </c>
      <c r="P40" s="5">
        <f t="shared" si="53"/>
        <v>1.908868439151001E-2</v>
      </c>
      <c r="Q40" s="5">
        <f t="shared" si="53"/>
        <v>0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0.91666666666666663</v>
      </c>
      <c r="W40" s="5">
        <f t="shared" si="45"/>
        <v>-0.56521739130434778</v>
      </c>
      <c r="X40" s="5">
        <f t="shared" si="46"/>
        <v>-0.5</v>
      </c>
      <c r="Y40" s="5">
        <f t="shared" si="47"/>
        <v>10.3</v>
      </c>
      <c r="Z40" s="5">
        <f t="shared" si="48"/>
        <v>-0.84070796460176989</v>
      </c>
      <c r="AA40" s="5">
        <f t="shared" si="49"/>
        <v>-0.83333333333333337</v>
      </c>
      <c r="AB40" s="5">
        <f t="shared" si="50"/>
        <v>0</v>
      </c>
      <c r="AC40" s="5">
        <f t="shared" si="51"/>
        <v>182.33333333333334</v>
      </c>
      <c r="AD40" s="5">
        <f t="shared" si="52"/>
        <v>-0.72363636363636363</v>
      </c>
      <c r="AE40" s="5">
        <f t="shared" si="52"/>
        <v>-0.53947368421052633</v>
      </c>
      <c r="AF40" s="5">
        <f t="shared" si="52"/>
        <v>-1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0.12442215446035487</v>
      </c>
      <c r="D41" s="5">
        <f t="shared" si="53"/>
        <v>2.3389679070213477E-2</v>
      </c>
      <c r="E41" s="5">
        <f t="shared" si="53"/>
        <v>0</v>
      </c>
      <c r="F41" s="5">
        <f t="shared" si="53"/>
        <v>0</v>
      </c>
      <c r="G41" s="5">
        <f t="shared" si="53"/>
        <v>0.17172129161484165</v>
      </c>
      <c r="H41" s="5">
        <f t="shared" si="53"/>
        <v>0</v>
      </c>
      <c r="I41" s="5">
        <f t="shared" si="53"/>
        <v>0</v>
      </c>
      <c r="J41" s="5">
        <f t="shared" si="53"/>
        <v>0</v>
      </c>
      <c r="K41" s="5">
        <f t="shared" si="53"/>
        <v>0</v>
      </c>
      <c r="L41" s="5">
        <f t="shared" si="53"/>
        <v>0</v>
      </c>
      <c r="M41" s="5">
        <f t="shared" si="53"/>
        <v>0</v>
      </c>
      <c r="N41" s="5">
        <f t="shared" si="53"/>
        <v>0</v>
      </c>
      <c r="O41" s="5">
        <f t="shared" si="53"/>
        <v>9.0105717499131446E-2</v>
      </c>
      <c r="P41" s="5">
        <f t="shared" si="53"/>
        <v>4.4503904181349051E-2</v>
      </c>
      <c r="Q41" s="5">
        <f t="shared" si="53"/>
        <v>0</v>
      </c>
      <c r="S41" s="5">
        <f t="shared" si="41"/>
        <v>-0.9286326006280331</v>
      </c>
      <c r="T41" s="5">
        <f t="shared" si="42"/>
        <v>-1</v>
      </c>
      <c r="U41" s="5">
        <f t="shared" si="43"/>
        <v>0</v>
      </c>
      <c r="V41" s="5">
        <f t="shared" si="44"/>
        <v>0</v>
      </c>
      <c r="W41" s="5">
        <f t="shared" si="45"/>
        <v>-1</v>
      </c>
      <c r="X41" s="5">
        <f t="shared" si="46"/>
        <v>0</v>
      </c>
      <c r="Y41" s="5">
        <f t="shared" si="47"/>
        <v>0</v>
      </c>
      <c r="Z41" s="5">
        <f t="shared" si="48"/>
        <v>0</v>
      </c>
      <c r="AA41" s="5">
        <f t="shared" si="49"/>
        <v>0</v>
      </c>
      <c r="AB41" s="5">
        <f t="shared" si="50"/>
        <v>0</v>
      </c>
      <c r="AC41" s="5">
        <f t="shared" si="51"/>
        <v>0</v>
      </c>
      <c r="AD41" s="5">
        <f t="shared" si="52"/>
        <v>0</v>
      </c>
      <c r="AE41" s="5">
        <f t="shared" si="52"/>
        <v>-0.55561606535057861</v>
      </c>
      <c r="AF41" s="5">
        <f t="shared" si="52"/>
        <v>-1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2.2288010826112667E-3</v>
      </c>
      <c r="D42" s="5">
        <f t="shared" si="53"/>
        <v>3.625400255883089E-3</v>
      </c>
      <c r="E42" s="5">
        <f t="shared" si="53"/>
        <v>2.0200076952674104E-3</v>
      </c>
      <c r="F42" s="5">
        <f t="shared" si="53"/>
        <v>2.2126506185760675E-2</v>
      </c>
      <c r="G42" s="5">
        <f t="shared" si="53"/>
        <v>5.548645548968615E-3</v>
      </c>
      <c r="H42" s="5">
        <f t="shared" si="53"/>
        <v>4.8165438305488584E-3</v>
      </c>
      <c r="I42" s="5">
        <f t="shared" si="53"/>
        <v>7.4279993115290135E-4</v>
      </c>
      <c r="J42" s="5">
        <f t="shared" si="53"/>
        <v>2.7053889791406078E-4</v>
      </c>
      <c r="K42" s="5">
        <f t="shared" si="53"/>
        <v>2.7773281151305664E-6</v>
      </c>
      <c r="L42" s="5">
        <f t="shared" si="53"/>
        <v>0</v>
      </c>
      <c r="M42" s="5">
        <f t="shared" si="53"/>
        <v>7.9013651044829823E-6</v>
      </c>
      <c r="N42" s="5">
        <f t="shared" si="53"/>
        <v>2.6367487661318818E-5</v>
      </c>
      <c r="O42" s="5">
        <f t="shared" si="53"/>
        <v>3.7200350952262249E-3</v>
      </c>
      <c r="P42" s="5">
        <f t="shared" si="53"/>
        <v>3.3162771393370344E-2</v>
      </c>
      <c r="Q42" s="5">
        <f t="shared" si="53"/>
        <v>3.2101234664136717E-2</v>
      </c>
      <c r="S42" s="5">
        <f t="shared" si="41"/>
        <v>-0.38247011952191234</v>
      </c>
      <c r="T42" s="5">
        <f t="shared" si="42"/>
        <v>6.7225806451612904</v>
      </c>
      <c r="U42" s="5">
        <f t="shared" si="43"/>
        <v>0.37761069340016701</v>
      </c>
      <c r="V42" s="5">
        <f t="shared" si="44"/>
        <v>-0.1667677380230442</v>
      </c>
      <c r="W42" s="5">
        <f t="shared" si="45"/>
        <v>0.22998544395924295</v>
      </c>
      <c r="X42" s="5">
        <f t="shared" si="46"/>
        <v>-3.7278106508875711E-2</v>
      </c>
      <c r="Y42" s="5">
        <f t="shared" si="47"/>
        <v>-0.74370006146281498</v>
      </c>
      <c r="Z42" s="5">
        <f t="shared" si="48"/>
        <v>-0.98321342925659472</v>
      </c>
      <c r="AA42" s="5">
        <f t="shared" si="49"/>
        <v>-1</v>
      </c>
      <c r="AB42" s="5">
        <f t="shared" si="50"/>
        <v>0</v>
      </c>
      <c r="AC42" s="5">
        <f t="shared" si="51"/>
        <v>2.9090909090909092</v>
      </c>
      <c r="AD42" s="5">
        <f t="shared" si="52"/>
        <v>87.151162790697683</v>
      </c>
      <c r="AE42" s="5">
        <f t="shared" si="52"/>
        <v>7.0207756232686975</v>
      </c>
      <c r="AF42" s="5">
        <f t="shared" si="52"/>
        <v>0.6051179580794499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3.1398568239495777E-3</v>
      </c>
      <c r="D43" s="5">
        <f t="shared" si="53"/>
        <v>3.97390647402927E-3</v>
      </c>
      <c r="E43" s="5">
        <f t="shared" si="53"/>
        <v>6.1258378728660807E-4</v>
      </c>
      <c r="F43" s="5">
        <f t="shared" si="53"/>
        <v>0</v>
      </c>
      <c r="G43" s="5">
        <f t="shared" si="53"/>
        <v>0</v>
      </c>
      <c r="H43" s="5">
        <f t="shared" si="53"/>
        <v>0</v>
      </c>
      <c r="I43" s="5">
        <f t="shared" si="53"/>
        <v>0</v>
      </c>
      <c r="J43" s="5">
        <f t="shared" si="53"/>
        <v>0</v>
      </c>
      <c r="K43" s="5">
        <f t="shared" si="53"/>
        <v>0</v>
      </c>
      <c r="L43" s="5">
        <f t="shared" si="53"/>
        <v>0</v>
      </c>
      <c r="M43" s="5">
        <f t="shared" si="53"/>
        <v>0</v>
      </c>
      <c r="N43" s="5">
        <f t="shared" si="53"/>
        <v>0</v>
      </c>
      <c r="O43" s="5">
        <f t="shared" si="53"/>
        <v>0</v>
      </c>
      <c r="P43" s="5">
        <f t="shared" si="53"/>
        <v>0</v>
      </c>
      <c r="Q43" s="5">
        <f t="shared" si="53"/>
        <v>0</v>
      </c>
      <c r="S43" s="5">
        <f t="shared" si="41"/>
        <v>-0.51951357466063353</v>
      </c>
      <c r="T43" s="5">
        <f t="shared" si="42"/>
        <v>1.1365509123013537</v>
      </c>
      <c r="U43" s="5">
        <f t="shared" si="43"/>
        <v>-1</v>
      </c>
      <c r="V43" s="5">
        <f t="shared" si="44"/>
        <v>0</v>
      </c>
      <c r="W43" s="5">
        <f t="shared" si="45"/>
        <v>0</v>
      </c>
      <c r="X43" s="5">
        <f t="shared" si="46"/>
        <v>0</v>
      </c>
      <c r="Y43" s="5">
        <f t="shared" si="47"/>
        <v>0</v>
      </c>
      <c r="Z43" s="5">
        <f t="shared" si="48"/>
        <v>0</v>
      </c>
      <c r="AA43" s="5">
        <f t="shared" si="49"/>
        <v>0</v>
      </c>
      <c r="AB43" s="5">
        <f t="shared" si="50"/>
        <v>0</v>
      </c>
      <c r="AC43" s="5">
        <f t="shared" si="51"/>
        <v>0</v>
      </c>
      <c r="AD43" s="5">
        <f t="shared" si="52"/>
        <v>0</v>
      </c>
      <c r="AE43" s="5">
        <f t="shared" si="52"/>
        <v>0</v>
      </c>
      <c r="AF43" s="5">
        <f t="shared" si="52"/>
        <v>0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4.3962391932197682E-4</v>
      </c>
      <c r="M44" s="5">
        <f t="shared" si="53"/>
        <v>3.5915295929468102E-4</v>
      </c>
      <c r="N44" s="5">
        <f t="shared" si="53"/>
        <v>6.1319738747253074E-4</v>
      </c>
      <c r="O44" s="5">
        <f t="shared" si="53"/>
        <v>2.4535253233255673E-4</v>
      </c>
      <c r="P44" s="5">
        <f t="shared" si="53"/>
        <v>3.5450413869947163E-3</v>
      </c>
      <c r="Q44" s="5">
        <f t="shared" si="53"/>
        <v>1.1840619343329119E-2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1</v>
      </c>
      <c r="AD44" s="5">
        <f t="shared" si="52"/>
        <v>-0.75</v>
      </c>
      <c r="AE44" s="5">
        <f t="shared" si="52"/>
        <v>12</v>
      </c>
      <c r="AF44" s="5">
        <f t="shared" si="52"/>
        <v>4.5384615384615383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0.99999999999999989</v>
      </c>
      <c r="D49" s="13">
        <f t="shared" ref="D49:Q49" si="57">SUM(D29:D48)</f>
        <v>1</v>
      </c>
      <c r="E49" s="13">
        <f t="shared" si="57"/>
        <v>0.99999999999999978</v>
      </c>
      <c r="F49" s="13">
        <f t="shared" si="57"/>
        <v>1</v>
      </c>
      <c r="G49" s="13">
        <f t="shared" si="57"/>
        <v>1.0000000000000002</v>
      </c>
      <c r="H49" s="13">
        <f t="shared" si="57"/>
        <v>1</v>
      </c>
      <c r="I49" s="13">
        <f t="shared" si="57"/>
        <v>1</v>
      </c>
      <c r="J49" s="13">
        <f t="shared" si="57"/>
        <v>1</v>
      </c>
      <c r="K49" s="13">
        <f t="shared" si="57"/>
        <v>0.99999999999999989</v>
      </c>
      <c r="L49" s="13">
        <f t="shared" si="57"/>
        <v>1.0000000000000002</v>
      </c>
      <c r="M49" s="13">
        <f t="shared" si="57"/>
        <v>1.0000000000000002</v>
      </c>
      <c r="N49" s="13">
        <f t="shared" si="57"/>
        <v>1</v>
      </c>
      <c r="O49" s="13">
        <f t="shared" si="57"/>
        <v>1</v>
      </c>
      <c r="P49" s="13">
        <f t="shared" si="57"/>
        <v>1</v>
      </c>
      <c r="Q49" s="13">
        <f t="shared" si="57"/>
        <v>1</v>
      </c>
      <c r="S49" s="6">
        <f t="shared" si="41"/>
        <v>-0.62035881033524365</v>
      </c>
      <c r="T49" s="7">
        <f t="shared" si="42"/>
        <v>12.860068905994542</v>
      </c>
      <c r="U49" s="7">
        <f t="shared" si="43"/>
        <v>-0.87423300459690989</v>
      </c>
      <c r="V49" s="7">
        <f t="shared" si="44"/>
        <v>2.3227061696589106</v>
      </c>
      <c r="W49" s="7">
        <f t="shared" si="45"/>
        <v>0.41693992601805929</v>
      </c>
      <c r="X49" s="7">
        <f t="shared" si="46"/>
        <v>5.2425856575294834</v>
      </c>
      <c r="Y49" s="7">
        <f t="shared" si="47"/>
        <v>-0.29629499429546086</v>
      </c>
      <c r="Z49" s="7">
        <f t="shared" si="48"/>
        <v>0.63517602545271479</v>
      </c>
      <c r="AA49" s="7">
        <f t="shared" si="49"/>
        <v>0.80500260275320501</v>
      </c>
      <c r="AB49" s="7">
        <f t="shared" si="50"/>
        <v>0.22405762766184051</v>
      </c>
      <c r="AC49" s="7">
        <f t="shared" si="51"/>
        <v>0.17141059838833683</v>
      </c>
      <c r="AD49" s="7">
        <f t="shared" si="55"/>
        <v>-0.37518742761396462</v>
      </c>
      <c r="AE49" s="7">
        <f t="shared" si="55"/>
        <v>-0.10026920079847539</v>
      </c>
      <c r="AF49" s="7">
        <f t="shared" si="55"/>
        <v>0.65819665380816539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INPUT!B154</f>
        <v>CF_REIMB_LT_BORROW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-4.7610000000000001</v>
      </c>
      <c r="J61">
        <v>-251.05</v>
      </c>
      <c r="K61">
        <v>-16.100000000000001</v>
      </c>
      <c r="L61">
        <v>-1637.85</v>
      </c>
      <c r="M61">
        <v>-30</v>
      </c>
      <c r="N61">
        <v>-993.25</v>
      </c>
      <c r="O61">
        <v>-355.56299999999999</v>
      </c>
      <c r="P61">
        <v>-279.56299999999999</v>
      </c>
      <c r="Q61">
        <v>-295.06299999999999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0</v>
      </c>
      <c r="D63">
        <v>0</v>
      </c>
      <c r="E63">
        <v>-0.875</v>
      </c>
      <c r="F63">
        <v>0</v>
      </c>
      <c r="G63">
        <v>-3.641</v>
      </c>
      <c r="H63">
        <v>-28.542999999999999</v>
      </c>
      <c r="I63">
        <v>-17.033000000000001</v>
      </c>
      <c r="J63">
        <v>-4.5469999999999997</v>
      </c>
      <c r="K63">
        <v>-53.6</v>
      </c>
      <c r="L63">
        <v>-482.40300000000002</v>
      </c>
      <c r="M63">
        <v>-977.5</v>
      </c>
      <c r="N63">
        <v>-791.11199999999997</v>
      </c>
      <c r="O63">
        <v>-916.15</v>
      </c>
      <c r="P63">
        <v>-652.41999999999996</v>
      </c>
      <c r="Q63">
        <v>-669.255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-1262.8</v>
      </c>
      <c r="J65">
        <v>-11.6</v>
      </c>
      <c r="K65">
        <v>-1609.8</v>
      </c>
      <c r="L65">
        <v>-1307</v>
      </c>
      <c r="M65">
        <v>-733.2</v>
      </c>
      <c r="N65">
        <v>-2161.5</v>
      </c>
      <c r="O65">
        <v>-1314.4</v>
      </c>
      <c r="P65">
        <v>-872.6</v>
      </c>
      <c r="Q65">
        <v>-1849.8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-48.118000000000002</v>
      </c>
      <c r="O67">
        <v>-43.832000000000001</v>
      </c>
      <c r="P67">
        <v>-28.902000000000001</v>
      </c>
      <c r="Q67">
        <v>-536.53499999999997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0</v>
      </c>
      <c r="D69">
        <v>-1.429</v>
      </c>
      <c r="E69">
        <v>-1.9020000000000001</v>
      </c>
      <c r="F69">
        <v>-6.069</v>
      </c>
      <c r="G69">
        <v>-6.0519999999999996</v>
      </c>
      <c r="H69">
        <v>-6.1120000000000001</v>
      </c>
      <c r="I69">
        <v>-6.1120000000000001</v>
      </c>
      <c r="J69">
        <v>-5.97</v>
      </c>
      <c r="K69">
        <v>-4.5410000000000004</v>
      </c>
      <c r="L69">
        <v>-4.5549999999999997</v>
      </c>
      <c r="M69">
        <v>-4.5490000000000004</v>
      </c>
      <c r="N69">
        <v>-8.5429999999999993</v>
      </c>
      <c r="O69">
        <v>-0.57299999999999995</v>
      </c>
      <c r="P69">
        <v>-0.53700000000000003</v>
      </c>
      <c r="Q69">
        <v>-0.49399999999999999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-1.6600000000000001</v>
      </c>
      <c r="L71">
        <v>-193.84</v>
      </c>
      <c r="M71">
        <v>-1160</v>
      </c>
      <c r="N71">
        <v>-1212.625</v>
      </c>
      <c r="O71">
        <v>-14.108000000000001</v>
      </c>
      <c r="P71">
        <v>-15.321999999999999</v>
      </c>
      <c r="Q71">
        <v>-61.091999999999999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-30.69</v>
      </c>
      <c r="N73">
        <v>-533.5</v>
      </c>
      <c r="O73">
        <v>-461.75</v>
      </c>
      <c r="P73">
        <v>-518.67399999999998</v>
      </c>
      <c r="Q73">
        <v>-1352.7539999999999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>
        <v>-0.38300000000000001</v>
      </c>
      <c r="L75">
        <v>-0.55700000000000005</v>
      </c>
      <c r="M75">
        <v>-1.405</v>
      </c>
      <c r="N75">
        <v>-2.15</v>
      </c>
      <c r="O75">
        <v>0</v>
      </c>
      <c r="P75">
        <v>0</v>
      </c>
      <c r="Q75">
        <v>-8.8420000000000005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-98</v>
      </c>
      <c r="D77">
        <v>-40</v>
      </c>
      <c r="E77">
        <v>-565</v>
      </c>
      <c r="F77">
        <v>0</v>
      </c>
      <c r="G77">
        <v>0</v>
      </c>
      <c r="H77">
        <v>0</v>
      </c>
      <c r="I77">
        <v>-650</v>
      </c>
      <c r="J77">
        <v>-904</v>
      </c>
      <c r="K77">
        <v>-700</v>
      </c>
      <c r="L77">
        <v>-750</v>
      </c>
      <c r="M77">
        <v>-2400</v>
      </c>
      <c r="N77">
        <v>0</v>
      </c>
      <c r="O77">
        <v>0</v>
      </c>
      <c r="P77">
        <v>-500</v>
      </c>
      <c r="Q77">
        <v>-500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-4.2350000000000003</v>
      </c>
      <c r="F79">
        <v>-21.808</v>
      </c>
      <c r="G79">
        <v>-123.038</v>
      </c>
      <c r="H79">
        <v>-287.529</v>
      </c>
      <c r="I79">
        <v>-238.02799999999999</v>
      </c>
      <c r="J79">
        <v>-250.78399999999999</v>
      </c>
      <c r="K79">
        <v>-103.31699999999999</v>
      </c>
      <c r="L79">
        <v>-153.13800000000001</v>
      </c>
      <c r="M79">
        <v>-212.27</v>
      </c>
      <c r="N79">
        <v>-204.215</v>
      </c>
      <c r="O79">
        <v>-422.98</v>
      </c>
      <c r="P79">
        <v>-420.26499999999999</v>
      </c>
      <c r="Q79">
        <v>-530.72799999999995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-19</v>
      </c>
      <c r="F81">
        <v>-21</v>
      </c>
      <c r="G81">
        <v>-25</v>
      </c>
      <c r="H81">
        <v>-7</v>
      </c>
      <c r="I81" t="s">
        <v>73</v>
      </c>
      <c r="J81">
        <v>0</v>
      </c>
      <c r="K81">
        <v>-13</v>
      </c>
      <c r="L81">
        <v>-15</v>
      </c>
      <c r="M81">
        <v>-14</v>
      </c>
      <c r="N81">
        <v>-14</v>
      </c>
      <c r="O81">
        <v>-11</v>
      </c>
      <c r="P81">
        <v>-11</v>
      </c>
      <c r="Q81">
        <v>-9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-24</v>
      </c>
      <c r="G83">
        <v>-46</v>
      </c>
      <c r="H83">
        <v>-20</v>
      </c>
      <c r="I83">
        <v>-10</v>
      </c>
      <c r="J83">
        <v>-113</v>
      </c>
      <c r="K83">
        <v>-18</v>
      </c>
      <c r="L83">
        <v>-3</v>
      </c>
      <c r="M83">
        <v>-3</v>
      </c>
      <c r="N83">
        <v>-550</v>
      </c>
      <c r="O83">
        <v>-152</v>
      </c>
      <c r="P83">
        <v>-70</v>
      </c>
      <c r="Q83">
        <v>0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-14.012</v>
      </c>
      <c r="D85">
        <v>-1</v>
      </c>
      <c r="E85">
        <v>0</v>
      </c>
      <c r="F85">
        <v>0</v>
      </c>
      <c r="G85">
        <v>-42.523000000000003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-367.25</v>
      </c>
      <c r="P85">
        <v>-163.19999999999999</v>
      </c>
      <c r="Q85">
        <v>0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-0.251</v>
      </c>
      <c r="D87">
        <v>-0.155</v>
      </c>
      <c r="E87">
        <v>-1.1970000000000001</v>
      </c>
      <c r="F87">
        <v>-1.649</v>
      </c>
      <c r="G87">
        <v>-1.3740000000000001</v>
      </c>
      <c r="H87">
        <v>-1.69</v>
      </c>
      <c r="I87">
        <v>-1.627</v>
      </c>
      <c r="J87">
        <v>-0.41699999999999998</v>
      </c>
      <c r="K87">
        <v>-7.0000000000000001E-3</v>
      </c>
      <c r="L87">
        <v>0</v>
      </c>
      <c r="M87">
        <v>-4.3999999999999997E-2</v>
      </c>
      <c r="N87">
        <v>-0.17199999999999999</v>
      </c>
      <c r="O87">
        <v>-15.162000000000001</v>
      </c>
      <c r="P87">
        <v>-121.611</v>
      </c>
      <c r="Q87">
        <v>-195.2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-0.35360000000000003</v>
      </c>
      <c r="D89">
        <v>-0.1699</v>
      </c>
      <c r="E89">
        <v>-0.36299999999999999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-2</v>
      </c>
      <c r="M91">
        <v>-2</v>
      </c>
      <c r="N91">
        <v>-4</v>
      </c>
      <c r="O91">
        <v>-1</v>
      </c>
      <c r="P91">
        <v>-13</v>
      </c>
      <c r="Q91">
        <v>-72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10.90625" bestFit="1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CF_CASH_FROM_FNC_ACT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-7.3209999999999997</v>
      </c>
      <c r="J5" s="2">
        <f t="shared" si="3"/>
        <v>2240.5349999999999</v>
      </c>
      <c r="K5" s="2">
        <f t="shared" si="3"/>
        <v>-372.56</v>
      </c>
      <c r="L5" s="2">
        <f t="shared" si="3"/>
        <v>-324.14299999999997</v>
      </c>
      <c r="M5" s="2">
        <f t="shared" si="3"/>
        <v>-14.715999999999999</v>
      </c>
      <c r="N5" s="2">
        <f t="shared" si="3"/>
        <v>-408.18599999999998</v>
      </c>
      <c r="O5" s="2">
        <f t="shared" si="3"/>
        <v>-409.55200000000002</v>
      </c>
      <c r="P5" s="2">
        <f t="shared" si="3"/>
        <v>-302.16000000000003</v>
      </c>
      <c r="Q5" s="2">
        <f t="shared" si="3"/>
        <v>-151.16900000000001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-7.3209999999999997</v>
      </c>
      <c r="Y5" s="2">
        <f t="shared" ref="Y5:Y25" si="10">J5-I5</f>
        <v>2247.8559999999998</v>
      </c>
      <c r="Z5" s="2">
        <f t="shared" ref="Z5:Z25" si="11">K5-J5</f>
        <v>-2613.0949999999998</v>
      </c>
      <c r="AA5" s="2">
        <f t="shared" ref="AA5:AA25" si="12">L5-K5</f>
        <v>48.41700000000003</v>
      </c>
      <c r="AB5" s="2">
        <f t="shared" ref="AB5:AB25" si="13">M5-L5</f>
        <v>309.42699999999996</v>
      </c>
      <c r="AC5" s="2">
        <f t="shared" ref="AC5:AC25" si="14">N5-M5</f>
        <v>-393.46999999999997</v>
      </c>
      <c r="AD5" s="2">
        <f t="shared" ref="AD5:AF20" si="15">O5-N5</f>
        <v>-1.3660000000000423</v>
      </c>
      <c r="AE5" s="2">
        <f t="shared" si="15"/>
        <v>107.392</v>
      </c>
      <c r="AF5" s="2">
        <f t="shared" si="15"/>
        <v>150.99100000000001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146.18700000000001</v>
      </c>
      <c r="D6" s="2">
        <f t="shared" ref="D6:Q6" si="16">IF(D63="#N/A N/A",0,D63)</f>
        <v>-19.957999999999998</v>
      </c>
      <c r="E6" s="2">
        <f t="shared" si="16"/>
        <v>410.15</v>
      </c>
      <c r="F6" s="2">
        <f t="shared" si="16"/>
        <v>-40.061</v>
      </c>
      <c r="G6" s="2">
        <f t="shared" si="16"/>
        <v>43.691000000000003</v>
      </c>
      <c r="H6" s="2">
        <f t="shared" si="16"/>
        <v>209.17400000000001</v>
      </c>
      <c r="I6" s="2">
        <f t="shared" si="16"/>
        <v>3.9710000000000001</v>
      </c>
      <c r="J6" s="2">
        <f t="shared" si="16"/>
        <v>-24.058</v>
      </c>
      <c r="K6" s="2">
        <f t="shared" si="16"/>
        <v>-50.411999999999999</v>
      </c>
      <c r="L6" s="2">
        <f t="shared" si="16"/>
        <v>-166.447</v>
      </c>
      <c r="M6" s="2">
        <f t="shared" si="16"/>
        <v>-215.93199999999999</v>
      </c>
      <c r="N6" s="2">
        <f t="shared" si="16"/>
        <v>-73.316999999999993</v>
      </c>
      <c r="O6" s="2">
        <f t="shared" si="16"/>
        <v>653.13599999999997</v>
      </c>
      <c r="P6" s="2">
        <f t="shared" si="16"/>
        <v>-224.56299999999999</v>
      </c>
      <c r="Q6" s="2">
        <f t="shared" si="16"/>
        <v>378.72800000000001</v>
      </c>
      <c r="S6" s="2">
        <f t="shared" si="4"/>
        <v>-166.14500000000001</v>
      </c>
      <c r="T6" s="2">
        <f t="shared" si="5"/>
        <v>430.10799999999995</v>
      </c>
      <c r="U6" s="2">
        <f t="shared" si="6"/>
        <v>-450.21099999999996</v>
      </c>
      <c r="V6" s="2">
        <f t="shared" si="7"/>
        <v>83.75200000000001</v>
      </c>
      <c r="W6" s="2">
        <f t="shared" si="8"/>
        <v>165.483</v>
      </c>
      <c r="X6" s="2">
        <f t="shared" si="9"/>
        <v>-205.203</v>
      </c>
      <c r="Y6" s="2">
        <f t="shared" si="10"/>
        <v>-28.029</v>
      </c>
      <c r="Z6" s="2">
        <f t="shared" si="11"/>
        <v>-26.353999999999999</v>
      </c>
      <c r="AA6" s="2">
        <f t="shared" si="12"/>
        <v>-116.035</v>
      </c>
      <c r="AB6" s="2">
        <f t="shared" si="13"/>
        <v>-49.484999999999985</v>
      </c>
      <c r="AC6" s="2">
        <f t="shared" si="14"/>
        <v>142.61500000000001</v>
      </c>
      <c r="AD6" s="2">
        <f t="shared" si="15"/>
        <v>726.45299999999997</v>
      </c>
      <c r="AE6" s="2">
        <f t="shared" si="15"/>
        <v>-877.69899999999996</v>
      </c>
      <c r="AF6" s="2">
        <f t="shared" si="15"/>
        <v>603.29099999999994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-35.1</v>
      </c>
      <c r="J7" s="2">
        <f t="shared" si="17"/>
        <v>-22.3</v>
      </c>
      <c r="K7" s="2">
        <f t="shared" si="17"/>
        <v>-352.9</v>
      </c>
      <c r="L7" s="2">
        <f t="shared" si="17"/>
        <v>-95.4</v>
      </c>
      <c r="M7" s="2">
        <f t="shared" si="17"/>
        <v>-337.7</v>
      </c>
      <c r="N7" s="2">
        <f t="shared" si="17"/>
        <v>-169</v>
      </c>
      <c r="O7" s="2">
        <f t="shared" si="17"/>
        <v>-113.8</v>
      </c>
      <c r="P7" s="2">
        <f t="shared" si="17"/>
        <v>-230</v>
      </c>
      <c r="Q7" s="2">
        <f t="shared" si="17"/>
        <v>-312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-35.1</v>
      </c>
      <c r="Y7" s="2">
        <f t="shared" si="10"/>
        <v>12.8</v>
      </c>
      <c r="Z7" s="2">
        <f t="shared" si="11"/>
        <v>-330.59999999999997</v>
      </c>
      <c r="AA7" s="2">
        <f t="shared" si="12"/>
        <v>257.5</v>
      </c>
      <c r="AB7" s="2">
        <f t="shared" si="13"/>
        <v>-242.29999999999998</v>
      </c>
      <c r="AC7" s="2">
        <f t="shared" si="14"/>
        <v>168.7</v>
      </c>
      <c r="AD7" s="2">
        <f t="shared" si="15"/>
        <v>55.2</v>
      </c>
      <c r="AE7" s="2">
        <f t="shared" si="15"/>
        <v>-116.2</v>
      </c>
      <c r="AF7" s="2">
        <f t="shared" si="15"/>
        <v>-82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-453.58300000000003</v>
      </c>
      <c r="O8" s="2">
        <f t="shared" si="18"/>
        <v>-659.06899999999996</v>
      </c>
      <c r="P8" s="2">
        <f t="shared" si="18"/>
        <v>-369.28899999999999</v>
      </c>
      <c r="Q8" s="2">
        <f t="shared" si="18"/>
        <v>1176.8399999999999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-453.58300000000003</v>
      </c>
      <c r="AD8" s="2">
        <f t="shared" si="15"/>
        <v>-205.48599999999993</v>
      </c>
      <c r="AE8" s="2">
        <f t="shared" si="15"/>
        <v>289.77999999999997</v>
      </c>
      <c r="AF8" s="2">
        <f t="shared" si="15"/>
        <v>1546.1289999999999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-2.6550000000000002</v>
      </c>
      <c r="D9" s="2">
        <f t="shared" ref="D9:Q9" si="19">IF(D69="#N/A N/A",0,D69)</f>
        <v>2.5140000000000002</v>
      </c>
      <c r="E9" s="2">
        <f t="shared" si="19"/>
        <v>20.908999999999999</v>
      </c>
      <c r="F9" s="2">
        <f t="shared" si="19"/>
        <v>-10.75</v>
      </c>
      <c r="G9" s="2">
        <f t="shared" si="19"/>
        <v>-25.901</v>
      </c>
      <c r="H9" s="2">
        <f t="shared" si="19"/>
        <v>-17.181999999999999</v>
      </c>
      <c r="I9" s="2">
        <f t="shared" si="19"/>
        <v>-18.260999999999999</v>
      </c>
      <c r="J9" s="2">
        <f t="shared" si="19"/>
        <v>-11.272</v>
      </c>
      <c r="K9" s="2">
        <f t="shared" si="19"/>
        <v>-7.5449999999999999</v>
      </c>
      <c r="L9" s="2">
        <f t="shared" si="19"/>
        <v>-18.079000000000001</v>
      </c>
      <c r="M9" s="2">
        <f t="shared" si="19"/>
        <v>-73.807000000000002</v>
      </c>
      <c r="N9" s="2">
        <f t="shared" si="19"/>
        <v>81.694000000000003</v>
      </c>
      <c r="O9" s="2">
        <f t="shared" si="19"/>
        <v>-5.6310000000000002</v>
      </c>
      <c r="P9" s="2">
        <f t="shared" si="19"/>
        <v>62.353999999999999</v>
      </c>
      <c r="Q9" s="2">
        <f t="shared" si="19"/>
        <v>194.61500000000001</v>
      </c>
      <c r="S9" s="2">
        <f t="shared" si="4"/>
        <v>5.1690000000000005</v>
      </c>
      <c r="T9" s="2">
        <f t="shared" si="5"/>
        <v>18.395</v>
      </c>
      <c r="U9" s="2">
        <f t="shared" si="6"/>
        <v>-31.658999999999999</v>
      </c>
      <c r="V9" s="2">
        <f t="shared" si="7"/>
        <v>-15.151</v>
      </c>
      <c r="W9" s="2">
        <f t="shared" si="8"/>
        <v>8.7190000000000012</v>
      </c>
      <c r="X9" s="2">
        <f t="shared" si="9"/>
        <v>-1.0790000000000006</v>
      </c>
      <c r="Y9" s="2">
        <f t="shared" si="10"/>
        <v>6.988999999999999</v>
      </c>
      <c r="Z9" s="2">
        <f t="shared" si="11"/>
        <v>3.7270000000000003</v>
      </c>
      <c r="AA9" s="2">
        <f t="shared" si="12"/>
        <v>-10.534000000000001</v>
      </c>
      <c r="AB9" s="2">
        <f t="shared" si="13"/>
        <v>-55.728000000000002</v>
      </c>
      <c r="AC9" s="2">
        <f t="shared" si="14"/>
        <v>155.501</v>
      </c>
      <c r="AD9" s="2">
        <f t="shared" si="15"/>
        <v>-87.325000000000003</v>
      </c>
      <c r="AE9" s="2">
        <f t="shared" si="15"/>
        <v>67.984999999999999</v>
      </c>
      <c r="AF9" s="2">
        <f t="shared" si="15"/>
        <v>132.26100000000002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139.08799999999999</v>
      </c>
      <c r="L10" s="2">
        <f t="shared" si="20"/>
        <v>54.844999999999999</v>
      </c>
      <c r="M10" s="2">
        <f t="shared" si="20"/>
        <v>274.47800000000001</v>
      </c>
      <c r="N10" s="2">
        <f t="shared" si="20"/>
        <v>84.040999999999997</v>
      </c>
      <c r="O10" s="2">
        <f t="shared" si="20"/>
        <v>-26.013999999999999</v>
      </c>
      <c r="P10" s="2">
        <f t="shared" si="20"/>
        <v>-42.776000000000003</v>
      </c>
      <c r="Q10" s="2">
        <f t="shared" si="20"/>
        <v>798.00599999999997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139.08799999999999</v>
      </c>
      <c r="AA10" s="2">
        <f t="shared" si="12"/>
        <v>-84.242999999999995</v>
      </c>
      <c r="AB10" s="2">
        <f t="shared" si="13"/>
        <v>219.63300000000001</v>
      </c>
      <c r="AC10" s="2">
        <f t="shared" si="14"/>
        <v>-190.43700000000001</v>
      </c>
      <c r="AD10" s="2">
        <f t="shared" si="15"/>
        <v>-110.05499999999999</v>
      </c>
      <c r="AE10" s="2">
        <f t="shared" si="15"/>
        <v>-16.762000000000004</v>
      </c>
      <c r="AF10" s="2">
        <f t="shared" si="15"/>
        <v>840.78199999999993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-45.119</v>
      </c>
      <c r="N11" s="2">
        <f t="shared" si="21"/>
        <v>-145.52199999999999</v>
      </c>
      <c r="O11" s="2">
        <f t="shared" si="21"/>
        <v>88.447000000000003</v>
      </c>
      <c r="P11" s="2">
        <f t="shared" si="21"/>
        <v>-31.387</v>
      </c>
      <c r="Q11" s="2">
        <f t="shared" si="21"/>
        <v>-54.744999999999997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-45.119</v>
      </c>
      <c r="AC11" s="2">
        <f t="shared" si="14"/>
        <v>-100.40299999999999</v>
      </c>
      <c r="AD11" s="2">
        <f t="shared" si="15"/>
        <v>233.96899999999999</v>
      </c>
      <c r="AE11" s="2">
        <f t="shared" si="15"/>
        <v>-119.834</v>
      </c>
      <c r="AF11" s="2">
        <f t="shared" si="15"/>
        <v>-23.357999999999997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14.619</v>
      </c>
      <c r="L12" s="2">
        <f t="shared" si="22"/>
        <v>3.1240000000000001</v>
      </c>
      <c r="M12" s="2">
        <f t="shared" si="22"/>
        <v>48.238999999999997</v>
      </c>
      <c r="N12" s="2">
        <f t="shared" si="22"/>
        <v>331.94900000000001</v>
      </c>
      <c r="O12" s="2">
        <f t="shared" si="22"/>
        <v>486.226</v>
      </c>
      <c r="P12" s="2">
        <f t="shared" si="22"/>
        <v>795.47299999999996</v>
      </c>
      <c r="Q12" s="2">
        <f t="shared" si="22"/>
        <v>25.846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14.619</v>
      </c>
      <c r="AA12" s="2">
        <f t="shared" si="12"/>
        <v>-11.494999999999999</v>
      </c>
      <c r="AB12" s="2">
        <f t="shared" si="13"/>
        <v>45.114999999999995</v>
      </c>
      <c r="AC12" s="2">
        <f t="shared" si="14"/>
        <v>283.71000000000004</v>
      </c>
      <c r="AD12" s="2">
        <f t="shared" si="15"/>
        <v>154.27699999999999</v>
      </c>
      <c r="AE12" s="2">
        <f t="shared" si="15"/>
        <v>309.24699999999996</v>
      </c>
      <c r="AF12" s="2">
        <f t="shared" si="15"/>
        <v>-769.62699999999995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-836</v>
      </c>
      <c r="D13" s="2">
        <f t="shared" ref="D13:Q13" si="23">IF(D77="#N/A N/A",0,D77)</f>
        <v>2041</v>
      </c>
      <c r="E13" s="2">
        <f t="shared" si="23"/>
        <v>-904</v>
      </c>
      <c r="F13" s="2">
        <f t="shared" si="23"/>
        <v>-520</v>
      </c>
      <c r="G13" s="2">
        <f t="shared" si="23"/>
        <v>-539</v>
      </c>
      <c r="H13" s="2">
        <f t="shared" si="23"/>
        <v>-786</v>
      </c>
      <c r="I13" s="2">
        <f t="shared" si="23"/>
        <v>-718</v>
      </c>
      <c r="J13" s="2">
        <f t="shared" si="23"/>
        <v>-821</v>
      </c>
      <c r="K13" s="2">
        <f t="shared" si="23"/>
        <v>-2226</v>
      </c>
      <c r="L13" s="2">
        <f t="shared" si="23"/>
        <v>-1201</v>
      </c>
      <c r="M13" s="2">
        <f t="shared" si="23"/>
        <v>-1382</v>
      </c>
      <c r="N13" s="2">
        <f t="shared" si="23"/>
        <v>-743</v>
      </c>
      <c r="O13" s="2">
        <f t="shared" si="23"/>
        <v>-3539</v>
      </c>
      <c r="P13" s="2">
        <f t="shared" si="23"/>
        <v>-4410</v>
      </c>
      <c r="Q13" s="2">
        <f t="shared" si="23"/>
        <v>-2223</v>
      </c>
      <c r="S13" s="2">
        <f t="shared" si="4"/>
        <v>2877</v>
      </c>
      <c r="T13" s="2">
        <f t="shared" si="5"/>
        <v>-2945</v>
      </c>
      <c r="U13" s="2">
        <f t="shared" si="6"/>
        <v>384</v>
      </c>
      <c r="V13" s="2">
        <f t="shared" si="7"/>
        <v>-19</v>
      </c>
      <c r="W13" s="2">
        <f t="shared" si="8"/>
        <v>-247</v>
      </c>
      <c r="X13" s="2">
        <f t="shared" si="9"/>
        <v>68</v>
      </c>
      <c r="Y13" s="2">
        <f t="shared" si="10"/>
        <v>-103</v>
      </c>
      <c r="Z13" s="2">
        <f t="shared" si="11"/>
        <v>-1405</v>
      </c>
      <c r="AA13" s="2">
        <f t="shared" si="12"/>
        <v>1025</v>
      </c>
      <c r="AB13" s="2">
        <f t="shared" si="13"/>
        <v>-181</v>
      </c>
      <c r="AC13" s="2">
        <f t="shared" si="14"/>
        <v>639</v>
      </c>
      <c r="AD13" s="2">
        <f t="shared" si="15"/>
        <v>-2796</v>
      </c>
      <c r="AE13" s="2">
        <f t="shared" si="15"/>
        <v>-871</v>
      </c>
      <c r="AF13" s="2">
        <f t="shared" si="15"/>
        <v>2187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-3.93</v>
      </c>
      <c r="F14" s="2">
        <f t="shared" si="24"/>
        <v>36.31</v>
      </c>
      <c r="G14" s="2">
        <f t="shared" si="24"/>
        <v>-13.257999999999999</v>
      </c>
      <c r="H14" s="2">
        <f t="shared" si="24"/>
        <v>54.470999999999997</v>
      </c>
      <c r="I14" s="2">
        <f t="shared" si="24"/>
        <v>35.860999999999997</v>
      </c>
      <c r="J14" s="2">
        <f t="shared" si="24"/>
        <v>149.44</v>
      </c>
      <c r="K14" s="2">
        <f t="shared" si="24"/>
        <v>-59.552999999999997</v>
      </c>
      <c r="L14" s="2">
        <f t="shared" si="24"/>
        <v>59.518000000000001</v>
      </c>
      <c r="M14" s="2">
        <f t="shared" si="24"/>
        <v>-53.078000000000003</v>
      </c>
      <c r="N14" s="2">
        <f t="shared" si="24"/>
        <v>-67.661000000000001</v>
      </c>
      <c r="O14" s="2">
        <f t="shared" si="24"/>
        <v>282.51499999999999</v>
      </c>
      <c r="P14" s="2">
        <f t="shared" si="24"/>
        <v>-66.194000000000003</v>
      </c>
      <c r="Q14" s="2">
        <f t="shared" si="24"/>
        <v>-67.376999999999995</v>
      </c>
      <c r="S14" s="2">
        <f t="shared" si="4"/>
        <v>0</v>
      </c>
      <c r="T14" s="2">
        <f t="shared" si="5"/>
        <v>-3.93</v>
      </c>
      <c r="U14" s="2">
        <f t="shared" si="6"/>
        <v>40.24</v>
      </c>
      <c r="V14" s="2">
        <f t="shared" si="7"/>
        <v>-49.567999999999998</v>
      </c>
      <c r="W14" s="2">
        <f t="shared" si="8"/>
        <v>67.728999999999999</v>
      </c>
      <c r="X14" s="2">
        <f t="shared" si="9"/>
        <v>-18.61</v>
      </c>
      <c r="Y14" s="2">
        <f t="shared" si="10"/>
        <v>113.57900000000001</v>
      </c>
      <c r="Z14" s="2">
        <f t="shared" si="11"/>
        <v>-208.99299999999999</v>
      </c>
      <c r="AA14" s="2">
        <f t="shared" si="12"/>
        <v>119.071</v>
      </c>
      <c r="AB14" s="2">
        <f t="shared" si="13"/>
        <v>-112.596</v>
      </c>
      <c r="AC14" s="2">
        <f t="shared" si="14"/>
        <v>-14.582999999999998</v>
      </c>
      <c r="AD14" s="2">
        <f t="shared" si="15"/>
        <v>350.17599999999999</v>
      </c>
      <c r="AE14" s="2">
        <f t="shared" si="15"/>
        <v>-348.709</v>
      </c>
      <c r="AF14" s="2">
        <f t="shared" si="15"/>
        <v>-1.1829999999999927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-59</v>
      </c>
      <c r="F15" s="2">
        <f t="shared" si="25"/>
        <v>-387</v>
      </c>
      <c r="G15" s="2">
        <f t="shared" si="25"/>
        <v>-89</v>
      </c>
      <c r="H15" s="2">
        <f t="shared" si="25"/>
        <v>-21</v>
      </c>
      <c r="I15" s="2">
        <f t="shared" si="25"/>
        <v>-284</v>
      </c>
      <c r="J15" s="2">
        <f t="shared" si="25"/>
        <v>-159</v>
      </c>
      <c r="K15" s="2">
        <f t="shared" si="25"/>
        <v>-329</v>
      </c>
      <c r="L15" s="2">
        <f t="shared" si="25"/>
        <v>-382</v>
      </c>
      <c r="M15" s="2">
        <f t="shared" si="25"/>
        <v>-107</v>
      </c>
      <c r="N15" s="2">
        <f t="shared" si="25"/>
        <v>-182</v>
      </c>
      <c r="O15" s="2">
        <f t="shared" si="25"/>
        <v>-262</v>
      </c>
      <c r="P15" s="2">
        <f t="shared" si="25"/>
        <v>-235</v>
      </c>
      <c r="Q15" s="2">
        <f t="shared" si="25"/>
        <v>573</v>
      </c>
      <c r="S15" s="2">
        <f t="shared" si="4"/>
        <v>0</v>
      </c>
      <c r="T15" s="2">
        <f t="shared" si="5"/>
        <v>-59</v>
      </c>
      <c r="U15" s="2">
        <f t="shared" si="6"/>
        <v>-328</v>
      </c>
      <c r="V15" s="2">
        <f t="shared" si="7"/>
        <v>298</v>
      </c>
      <c r="W15" s="2">
        <f t="shared" si="8"/>
        <v>68</v>
      </c>
      <c r="X15" s="2">
        <f t="shared" si="9"/>
        <v>-263</v>
      </c>
      <c r="Y15" s="2">
        <f t="shared" si="10"/>
        <v>125</v>
      </c>
      <c r="Z15" s="2">
        <f t="shared" si="11"/>
        <v>-170</v>
      </c>
      <c r="AA15" s="2">
        <f t="shared" si="12"/>
        <v>-53</v>
      </c>
      <c r="AB15" s="2">
        <f t="shared" si="13"/>
        <v>275</v>
      </c>
      <c r="AC15" s="2">
        <f t="shared" si="14"/>
        <v>-75</v>
      </c>
      <c r="AD15" s="2">
        <f t="shared" si="15"/>
        <v>-80</v>
      </c>
      <c r="AE15" s="2">
        <f t="shared" si="15"/>
        <v>27</v>
      </c>
      <c r="AF15" s="2">
        <f t="shared" si="15"/>
        <v>808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-478</v>
      </c>
      <c r="G16" s="2">
        <f t="shared" si="26"/>
        <v>-713</v>
      </c>
      <c r="H16" s="2">
        <f t="shared" si="26"/>
        <v>-1863</v>
      </c>
      <c r="I16" s="2">
        <f t="shared" si="26"/>
        <v>-157</v>
      </c>
      <c r="J16" s="2">
        <f t="shared" si="26"/>
        <v>-443</v>
      </c>
      <c r="K16" s="2">
        <f t="shared" si="26"/>
        <v>-393</v>
      </c>
      <c r="L16" s="2">
        <f t="shared" si="26"/>
        <v>186</v>
      </c>
      <c r="M16" s="2">
        <f t="shared" si="26"/>
        <v>-448</v>
      </c>
      <c r="N16" s="2">
        <f t="shared" si="26"/>
        <v>-722</v>
      </c>
      <c r="O16" s="2">
        <f t="shared" si="26"/>
        <v>-894</v>
      </c>
      <c r="P16" s="2">
        <f t="shared" si="26"/>
        <v>-296</v>
      </c>
      <c r="Q16" s="2">
        <f t="shared" si="26"/>
        <v>-751</v>
      </c>
      <c r="S16" s="2">
        <f t="shared" si="4"/>
        <v>0</v>
      </c>
      <c r="T16" s="2">
        <f t="shared" si="5"/>
        <v>0</v>
      </c>
      <c r="U16" s="2">
        <f t="shared" si="6"/>
        <v>-478</v>
      </c>
      <c r="V16" s="2">
        <f t="shared" si="7"/>
        <v>-235</v>
      </c>
      <c r="W16" s="2">
        <f t="shared" si="8"/>
        <v>-1150</v>
      </c>
      <c r="X16" s="2">
        <f t="shared" si="9"/>
        <v>1706</v>
      </c>
      <c r="Y16" s="2">
        <f t="shared" si="10"/>
        <v>-286</v>
      </c>
      <c r="Z16" s="2">
        <f t="shared" si="11"/>
        <v>50</v>
      </c>
      <c r="AA16" s="2">
        <f t="shared" si="12"/>
        <v>579</v>
      </c>
      <c r="AB16" s="2">
        <f t="shared" si="13"/>
        <v>-634</v>
      </c>
      <c r="AC16" s="2">
        <f t="shared" si="14"/>
        <v>-274</v>
      </c>
      <c r="AD16" s="2">
        <f t="shared" si="15"/>
        <v>-172</v>
      </c>
      <c r="AE16" s="2">
        <f t="shared" si="15"/>
        <v>598</v>
      </c>
      <c r="AF16" s="2">
        <f t="shared" si="15"/>
        <v>-455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155.06299999999999</v>
      </c>
      <c r="D17" s="2">
        <f t="shared" ref="D17:Q17" si="27">IF(D85="#N/A N/A",0,D85)</f>
        <v>1.008</v>
      </c>
      <c r="E17" s="2">
        <f t="shared" si="27"/>
        <v>3.8540000000000001</v>
      </c>
      <c r="F17" s="2">
        <f t="shared" si="27"/>
        <v>26.846</v>
      </c>
      <c r="G17" s="2">
        <f t="shared" si="27"/>
        <v>-22.815000000000001</v>
      </c>
      <c r="H17" s="2">
        <f t="shared" si="27"/>
        <v>178.5</v>
      </c>
      <c r="I17" s="2">
        <f t="shared" si="27"/>
        <v>-91.777000000000001</v>
      </c>
      <c r="J17" s="2">
        <f t="shared" si="27"/>
        <v>-30.417999999999999</v>
      </c>
      <c r="K17" s="2">
        <f t="shared" si="27"/>
        <v>209.35499999999999</v>
      </c>
      <c r="L17" s="2">
        <f t="shared" si="27"/>
        <v>-26.225999999999999</v>
      </c>
      <c r="M17" s="2">
        <f t="shared" si="27"/>
        <v>-29.835999999999999</v>
      </c>
      <c r="N17" s="2">
        <f t="shared" si="27"/>
        <v>-29.388000000000002</v>
      </c>
      <c r="O17" s="2">
        <f t="shared" si="27"/>
        <v>-236.25700000000001</v>
      </c>
      <c r="P17" s="2">
        <f t="shared" si="27"/>
        <v>-23.602</v>
      </c>
      <c r="Q17" s="2">
        <f t="shared" si="27"/>
        <v>-0.01</v>
      </c>
      <c r="S17" s="2">
        <f t="shared" si="4"/>
        <v>-154.05499999999998</v>
      </c>
      <c r="T17" s="2">
        <f t="shared" si="5"/>
        <v>2.8460000000000001</v>
      </c>
      <c r="U17" s="2">
        <f t="shared" si="6"/>
        <v>22.992000000000001</v>
      </c>
      <c r="V17" s="2">
        <f t="shared" si="7"/>
        <v>-49.661000000000001</v>
      </c>
      <c r="W17" s="2">
        <f t="shared" si="8"/>
        <v>201.315</v>
      </c>
      <c r="X17" s="2">
        <f t="shared" si="9"/>
        <v>-270.27699999999999</v>
      </c>
      <c r="Y17" s="2">
        <f t="shared" si="10"/>
        <v>61.359000000000002</v>
      </c>
      <c r="Z17" s="2">
        <f t="shared" si="11"/>
        <v>239.773</v>
      </c>
      <c r="AA17" s="2">
        <f t="shared" si="12"/>
        <v>-235.58099999999999</v>
      </c>
      <c r="AB17" s="2">
        <f t="shared" si="13"/>
        <v>-3.6099999999999994</v>
      </c>
      <c r="AC17" s="2">
        <f t="shared" si="14"/>
        <v>0.44799999999999685</v>
      </c>
      <c r="AD17" s="2">
        <f t="shared" si="15"/>
        <v>-206.869</v>
      </c>
      <c r="AE17" s="2">
        <f t="shared" si="15"/>
        <v>212.655</v>
      </c>
      <c r="AF17" s="2">
        <f t="shared" si="15"/>
        <v>23.591999999999999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-42.094999999999999</v>
      </c>
      <c r="D18" s="2">
        <f t="shared" ref="D18:Q18" si="28">IF(D87="#N/A N/A",0,D87)</f>
        <v>-6.9290000000000003</v>
      </c>
      <c r="E18" s="2">
        <f t="shared" si="28"/>
        <v>-4.3710000000000004</v>
      </c>
      <c r="F18" s="2">
        <f t="shared" si="28"/>
        <v>-9.4629999999999992</v>
      </c>
      <c r="G18" s="2">
        <f t="shared" si="28"/>
        <v>-11.071999999999999</v>
      </c>
      <c r="H18" s="2">
        <f t="shared" si="28"/>
        <v>4.5910000000000002</v>
      </c>
      <c r="I18" s="2">
        <f t="shared" si="28"/>
        <v>-154.87700000000001</v>
      </c>
      <c r="J18" s="2">
        <f t="shared" si="28"/>
        <v>-35.387</v>
      </c>
      <c r="K18" s="2">
        <f t="shared" si="28"/>
        <v>-38.54</v>
      </c>
      <c r="L18" s="2">
        <f t="shared" si="28"/>
        <v>-53.353999999999999</v>
      </c>
      <c r="M18" s="2">
        <f t="shared" si="28"/>
        <v>-12.186</v>
      </c>
      <c r="N18" s="2">
        <f t="shared" si="28"/>
        <v>-54.8</v>
      </c>
      <c r="O18" s="2">
        <f t="shared" si="28"/>
        <v>-131.71600000000001</v>
      </c>
      <c r="P18" s="2">
        <f t="shared" si="28"/>
        <v>104.215</v>
      </c>
      <c r="Q18" s="2">
        <f t="shared" si="28"/>
        <v>-101.396</v>
      </c>
      <c r="S18" s="2">
        <f t="shared" si="4"/>
        <v>35.165999999999997</v>
      </c>
      <c r="T18" s="2">
        <f t="shared" si="5"/>
        <v>2.5579999999999998</v>
      </c>
      <c r="U18" s="2">
        <f t="shared" si="6"/>
        <v>-5.0919999999999987</v>
      </c>
      <c r="V18" s="2">
        <f t="shared" si="7"/>
        <v>-1.609</v>
      </c>
      <c r="W18" s="2">
        <f t="shared" si="8"/>
        <v>15.663</v>
      </c>
      <c r="X18" s="2">
        <f t="shared" si="9"/>
        <v>-159.46800000000002</v>
      </c>
      <c r="Y18" s="2">
        <f t="shared" si="10"/>
        <v>119.49000000000001</v>
      </c>
      <c r="Z18" s="2">
        <f t="shared" si="11"/>
        <v>-3.1529999999999987</v>
      </c>
      <c r="AA18" s="2">
        <f t="shared" si="12"/>
        <v>-14.814</v>
      </c>
      <c r="AB18" s="2">
        <f t="shared" si="13"/>
        <v>41.167999999999999</v>
      </c>
      <c r="AC18" s="2">
        <f t="shared" si="14"/>
        <v>-42.613999999999997</v>
      </c>
      <c r="AD18" s="2">
        <f t="shared" si="15"/>
        <v>-76.916000000000011</v>
      </c>
      <c r="AE18" s="2">
        <f t="shared" si="15"/>
        <v>235.93100000000001</v>
      </c>
      <c r="AF18" s="2">
        <f t="shared" si="15"/>
        <v>-205.61099999999999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-3.972</v>
      </c>
      <c r="D19" s="2">
        <f t="shared" ref="D19:Q19" si="29">IF(D89="#N/A N/A",0,D89)</f>
        <v>1.9278999999999999</v>
      </c>
      <c r="E19" s="2">
        <f t="shared" si="29"/>
        <v>3.3031000000000001</v>
      </c>
      <c r="F19" s="2">
        <f t="shared" si="29"/>
        <v>7.7629999999999999</v>
      </c>
      <c r="G19" s="2">
        <f t="shared" si="29"/>
        <v>1.4490000000000001</v>
      </c>
      <c r="H19" s="2">
        <f t="shared" si="29"/>
        <v>-45.6098</v>
      </c>
      <c r="I19" s="2">
        <f t="shared" si="29"/>
        <v>-13.5678</v>
      </c>
      <c r="J19" s="2">
        <f t="shared" si="29"/>
        <v>-16.914200000000001</v>
      </c>
      <c r="K19" s="2">
        <f t="shared" si="29"/>
        <v>-34.368099999999998</v>
      </c>
      <c r="L19" s="2">
        <f t="shared" si="29"/>
        <v>-14.0703</v>
      </c>
      <c r="M19" s="2">
        <f t="shared" si="29"/>
        <v>-14.1806</v>
      </c>
      <c r="N19" s="2">
        <f t="shared" si="29"/>
        <v>-20.776</v>
      </c>
      <c r="O19" s="2">
        <f t="shared" si="29"/>
        <v>-30.685400000000001</v>
      </c>
      <c r="P19" s="2">
        <f t="shared" si="29"/>
        <v>-34.911900000000003</v>
      </c>
      <c r="Q19" s="2">
        <f t="shared" si="29"/>
        <v>-41.596899999999998</v>
      </c>
      <c r="S19" s="2">
        <f t="shared" si="4"/>
        <v>5.8998999999999997</v>
      </c>
      <c r="T19" s="2">
        <f t="shared" si="5"/>
        <v>1.3752000000000002</v>
      </c>
      <c r="U19" s="2">
        <f t="shared" si="6"/>
        <v>4.4598999999999993</v>
      </c>
      <c r="V19" s="2">
        <f t="shared" si="7"/>
        <v>-6.3140000000000001</v>
      </c>
      <c r="W19" s="2">
        <f t="shared" si="8"/>
        <v>-47.058799999999998</v>
      </c>
      <c r="X19" s="2">
        <f t="shared" si="9"/>
        <v>32.042000000000002</v>
      </c>
      <c r="Y19" s="2">
        <f t="shared" si="10"/>
        <v>-3.3464000000000009</v>
      </c>
      <c r="Z19" s="2">
        <f t="shared" si="11"/>
        <v>-17.453899999999997</v>
      </c>
      <c r="AA19" s="2">
        <f t="shared" si="12"/>
        <v>20.297799999999999</v>
      </c>
      <c r="AB19" s="2">
        <f t="shared" si="13"/>
        <v>-0.11030000000000051</v>
      </c>
      <c r="AC19" s="2">
        <f t="shared" si="14"/>
        <v>-6.5953999999999997</v>
      </c>
      <c r="AD19" s="2">
        <f t="shared" si="15"/>
        <v>-9.9094000000000015</v>
      </c>
      <c r="AE19" s="2">
        <f t="shared" si="15"/>
        <v>-4.2265000000000015</v>
      </c>
      <c r="AF19" s="2">
        <f t="shared" si="15"/>
        <v>-6.6849999999999952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-249</v>
      </c>
      <c r="M20" s="2">
        <f t="shared" si="30"/>
        <v>-302</v>
      </c>
      <c r="N20" s="2">
        <f t="shared" si="30"/>
        <v>-274</v>
      </c>
      <c r="O20" s="2">
        <f t="shared" si="30"/>
        <v>86</v>
      </c>
      <c r="P20" s="2">
        <f t="shared" si="30"/>
        <v>-208</v>
      </c>
      <c r="Q20" s="2">
        <f t="shared" si="30"/>
        <v>466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-249</v>
      </c>
      <c r="AB20" s="2">
        <f t="shared" si="13"/>
        <v>-53</v>
      </c>
      <c r="AC20" s="2">
        <f t="shared" si="14"/>
        <v>28</v>
      </c>
      <c r="AD20" s="2">
        <f t="shared" si="15"/>
        <v>360</v>
      </c>
      <c r="AE20" s="2">
        <f t="shared" si="15"/>
        <v>-294</v>
      </c>
      <c r="AF20" s="2">
        <f t="shared" si="15"/>
        <v>674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-583.47199999999998</v>
      </c>
      <c r="D25" s="19">
        <f t="shared" ref="D25:Q25" si="36">SUM(D5:D24)</f>
        <v>2019.5628999999999</v>
      </c>
      <c r="E25" s="19">
        <f t="shared" si="36"/>
        <v>-533.08490000000006</v>
      </c>
      <c r="F25" s="19">
        <f t="shared" si="36"/>
        <v>-1374.355</v>
      </c>
      <c r="G25" s="19">
        <f t="shared" si="36"/>
        <v>-1368.9059999999999</v>
      </c>
      <c r="H25" s="19">
        <f t="shared" si="36"/>
        <v>-2286.0558000000005</v>
      </c>
      <c r="I25" s="19">
        <f t="shared" si="36"/>
        <v>-1440.0717999999999</v>
      </c>
      <c r="J25" s="19">
        <f t="shared" si="36"/>
        <v>826.62579999999969</v>
      </c>
      <c r="K25" s="19">
        <f t="shared" si="36"/>
        <v>-3500.8161</v>
      </c>
      <c r="L25" s="19">
        <f t="shared" si="36"/>
        <v>-2226.2323000000001</v>
      </c>
      <c r="M25" s="19">
        <f t="shared" si="36"/>
        <v>-2712.8376000000003</v>
      </c>
      <c r="N25" s="19">
        <f t="shared" si="36"/>
        <v>-2845.549</v>
      </c>
      <c r="O25" s="19">
        <f t="shared" si="36"/>
        <v>-4711.4004000000004</v>
      </c>
      <c r="P25" s="19">
        <f t="shared" si="36"/>
        <v>-5511.8409000000001</v>
      </c>
      <c r="Q25" s="19">
        <f t="shared" si="36"/>
        <v>-89.258899999999926</v>
      </c>
      <c r="S25" s="4">
        <f t="shared" si="4"/>
        <v>2603.0348999999997</v>
      </c>
      <c r="T25" s="4">
        <f t="shared" si="5"/>
        <v>-2552.6477999999997</v>
      </c>
      <c r="U25" s="4">
        <f t="shared" si="6"/>
        <v>-841.27009999999996</v>
      </c>
      <c r="V25" s="4">
        <f t="shared" si="7"/>
        <v>5.4490000000000691</v>
      </c>
      <c r="W25" s="4">
        <f t="shared" si="8"/>
        <v>-917.1498000000006</v>
      </c>
      <c r="X25" s="4">
        <f t="shared" si="9"/>
        <v>845.98400000000061</v>
      </c>
      <c r="Y25" s="4">
        <f t="shared" si="10"/>
        <v>2266.6975999999995</v>
      </c>
      <c r="Z25" s="4">
        <f t="shared" si="11"/>
        <v>-4327.4418999999998</v>
      </c>
      <c r="AA25" s="4">
        <f t="shared" si="12"/>
        <v>1274.5837999999999</v>
      </c>
      <c r="AB25" s="4">
        <f t="shared" si="13"/>
        <v>-486.60530000000017</v>
      </c>
      <c r="AC25" s="4">
        <f t="shared" si="14"/>
        <v>-132.71139999999968</v>
      </c>
      <c r="AD25" s="4">
        <f t="shared" si="32"/>
        <v>-1865.8514000000005</v>
      </c>
      <c r="AE25" s="4">
        <f t="shared" si="32"/>
        <v>-800.4404999999997</v>
      </c>
      <c r="AF25" s="4">
        <f t="shared" si="32"/>
        <v>5422.5820000000003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5.0837742951427836E-3</v>
      </c>
      <c r="J29" s="5">
        <f t="shared" si="40"/>
        <v>2.710458589606084</v>
      </c>
      <c r="K29" s="5">
        <f t="shared" si="40"/>
        <v>0.10642089997243785</v>
      </c>
      <c r="L29" s="5">
        <f t="shared" si="40"/>
        <v>0.14560160680446507</v>
      </c>
      <c r="M29" s="5">
        <f t="shared" si="40"/>
        <v>5.4245783087052456E-3</v>
      </c>
      <c r="N29" s="5">
        <f t="shared" si="40"/>
        <v>0.14344718716845151</v>
      </c>
      <c r="O29" s="5">
        <f t="shared" si="40"/>
        <v>8.692786968392667E-2</v>
      </c>
      <c r="P29" s="5">
        <f t="shared" si="40"/>
        <v>5.4820159994095626E-2</v>
      </c>
      <c r="Q29" s="5">
        <f t="shared" si="40"/>
        <v>1.6936014223791704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-307.04220734872285</v>
      </c>
      <c r="Z29" s="5">
        <f t="shared" ref="Z29:Z49" si="48">(IF(OR(Z5=0,J5=0),0,Z5/J5))</f>
        <v>-1.1662817139656376</v>
      </c>
      <c r="AA29" s="5">
        <f t="shared" ref="AA29:AA49" si="49">(IF(OR(AA5=0,K5=0),0,AA5/K5))</f>
        <v>-0.12995759072364191</v>
      </c>
      <c r="AB29" s="5">
        <f t="shared" ref="AB29:AB49" si="50">(IF(OR(AB5=0,L5=0),0,AB5/L5))</f>
        <v>-0.95460028444236034</v>
      </c>
      <c r="AC29" s="5">
        <f t="shared" ref="AC29:AC49" si="51">(IF(OR(AC5=0,M5=0),0,AC5/M5))</f>
        <v>26.737564555585756</v>
      </c>
      <c r="AD29" s="5">
        <f t="shared" ref="AD29:AF44" si="52">(IF(OR(AD5=0,N5=0),0,AD5/N5))</f>
        <v>3.3465135991926289E-3</v>
      </c>
      <c r="AE29" s="5">
        <f t="shared" si="52"/>
        <v>-0.26221822869867562</v>
      </c>
      <c r="AF29" s="5">
        <f t="shared" si="52"/>
        <v>-0.49970545406407202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-0.25054672717799659</v>
      </c>
      <c r="D30" s="5">
        <f t="shared" si="53"/>
        <v>-9.8823364204204782E-3</v>
      </c>
      <c r="E30" s="5">
        <f t="shared" si="53"/>
        <v>-0.7693896413122937</v>
      </c>
      <c r="F30" s="5">
        <f t="shared" si="53"/>
        <v>2.9148946232960188E-2</v>
      </c>
      <c r="G30" s="5">
        <f t="shared" si="53"/>
        <v>-3.1916727664280824E-2</v>
      </c>
      <c r="H30" s="5">
        <f t="shared" si="53"/>
        <v>-9.1499953763158337E-2</v>
      </c>
      <c r="I30" s="5">
        <f t="shared" si="53"/>
        <v>-2.7575013968053541E-3</v>
      </c>
      <c r="J30" s="5">
        <f t="shared" si="53"/>
        <v>-2.9103858118147304E-2</v>
      </c>
      <c r="K30" s="5">
        <f t="shared" si="53"/>
        <v>1.4400070886328477E-2</v>
      </c>
      <c r="L30" s="5">
        <f t="shared" si="53"/>
        <v>7.4766231718046666E-2</v>
      </c>
      <c r="M30" s="5">
        <f t="shared" si="53"/>
        <v>7.9596360652034598E-2</v>
      </c>
      <c r="N30" s="5">
        <f t="shared" si="53"/>
        <v>2.5765502544500198E-2</v>
      </c>
      <c r="O30" s="5">
        <f t="shared" si="53"/>
        <v>-0.13862884589473651</v>
      </c>
      <c r="P30" s="5">
        <f t="shared" si="53"/>
        <v>4.0741923447028372E-2</v>
      </c>
      <c r="Q30" s="5">
        <f t="shared" si="53"/>
        <v>-4.2430278661287595</v>
      </c>
      <c r="S30" s="5">
        <f t="shared" si="41"/>
        <v>-1.1365237675032664</v>
      </c>
      <c r="T30" s="5">
        <f t="shared" si="42"/>
        <v>-21.550656378394628</v>
      </c>
      <c r="U30" s="5">
        <f t="shared" si="43"/>
        <v>-1.0976740216993783</v>
      </c>
      <c r="V30" s="5">
        <f t="shared" si="44"/>
        <v>-2.090611816979107</v>
      </c>
      <c r="W30" s="5">
        <f t="shared" si="45"/>
        <v>3.7875763887299443</v>
      </c>
      <c r="X30" s="5">
        <f t="shared" si="46"/>
        <v>-0.98101580502356889</v>
      </c>
      <c r="Y30" s="5">
        <f t="shared" si="47"/>
        <v>-7.0584235708889445</v>
      </c>
      <c r="Z30" s="5">
        <f t="shared" si="48"/>
        <v>1.0954360295951451</v>
      </c>
      <c r="AA30" s="5">
        <f t="shared" si="49"/>
        <v>2.3017337141950329</v>
      </c>
      <c r="AB30" s="5">
        <f t="shared" si="50"/>
        <v>0.29730184383016806</v>
      </c>
      <c r="AC30" s="5">
        <f t="shared" si="51"/>
        <v>-0.66046255302595269</v>
      </c>
      <c r="AD30" s="5">
        <f t="shared" si="52"/>
        <v>-9.9083841401039336</v>
      </c>
      <c r="AE30" s="5">
        <f t="shared" si="52"/>
        <v>-1.3438227260478675</v>
      </c>
      <c r="AF30" s="5">
        <f t="shared" si="52"/>
        <v>-2.6865111349598996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2.4373784696013076E-2</v>
      </c>
      <c r="J31" s="5">
        <f t="shared" si="53"/>
        <v>-2.6977140079586202E-2</v>
      </c>
      <c r="K31" s="5">
        <f t="shared" si="53"/>
        <v>0.10080506656719271</v>
      </c>
      <c r="L31" s="5">
        <f t="shared" si="53"/>
        <v>4.2852670855597595E-2</v>
      </c>
      <c r="M31" s="5">
        <f t="shared" si="53"/>
        <v>0.12448220269433008</v>
      </c>
      <c r="N31" s="5">
        <f t="shared" si="53"/>
        <v>5.9390999768410245E-2</v>
      </c>
      <c r="O31" s="5">
        <f t="shared" si="53"/>
        <v>2.4154177174158235E-2</v>
      </c>
      <c r="P31" s="5">
        <f t="shared" si="53"/>
        <v>4.172834524305663E-2</v>
      </c>
      <c r="Q31" s="5">
        <f t="shared" si="53"/>
        <v>3.4954497534699649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-0.36467236467236469</v>
      </c>
      <c r="Z31" s="5">
        <f t="shared" si="48"/>
        <v>14.825112107623317</v>
      </c>
      <c r="AA31" s="5">
        <f t="shared" si="49"/>
        <v>-0.72966846132048746</v>
      </c>
      <c r="AB31" s="5">
        <f t="shared" si="50"/>
        <v>2.5398322851153035</v>
      </c>
      <c r="AC31" s="5">
        <f t="shared" si="51"/>
        <v>-0.4995558187740598</v>
      </c>
      <c r="AD31" s="5">
        <f t="shared" si="52"/>
        <v>-0.32662721893491126</v>
      </c>
      <c r="AE31" s="5">
        <f t="shared" si="52"/>
        <v>1.0210896309314588</v>
      </c>
      <c r="AF31" s="5">
        <f t="shared" si="52"/>
        <v>0.35652173913043478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0.15940087483996937</v>
      </c>
      <c r="O32" s="5">
        <f t="shared" si="53"/>
        <v>0.13988813177500259</v>
      </c>
      <c r="P32" s="5">
        <f t="shared" si="53"/>
        <v>6.6999212549839746E-2</v>
      </c>
      <c r="Q32" s="5">
        <f t="shared" si="53"/>
        <v>-13.184567589338441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0.45302844242398838</v>
      </c>
      <c r="AE32" s="5">
        <f t="shared" si="52"/>
        <v>-0.43968082249354773</v>
      </c>
      <c r="AF32" s="5">
        <f t="shared" si="52"/>
        <v>-4.1867724194330185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4.5503468889681086E-3</v>
      </c>
      <c r="D33" s="5">
        <f t="shared" si="53"/>
        <v>1.2448238180647903E-3</v>
      </c>
      <c r="E33" s="5">
        <f t="shared" si="53"/>
        <v>-3.9222645398509684E-2</v>
      </c>
      <c r="F33" s="5">
        <f t="shared" si="53"/>
        <v>7.8218509773675653E-3</v>
      </c>
      <c r="G33" s="5">
        <f t="shared" si="53"/>
        <v>1.8920948553078153E-2</v>
      </c>
      <c r="H33" s="5">
        <f t="shared" si="53"/>
        <v>7.5160020153488792E-3</v>
      </c>
      <c r="I33" s="5">
        <f t="shared" si="53"/>
        <v>1.2680617730310392E-2</v>
      </c>
      <c r="J33" s="5">
        <f t="shared" si="53"/>
        <v>-1.3636157981035681E-2</v>
      </c>
      <c r="K33" s="5">
        <f t="shared" si="53"/>
        <v>2.1552117519112188E-3</v>
      </c>
      <c r="L33" s="5">
        <f t="shared" si="53"/>
        <v>8.1208955597311203E-3</v>
      </c>
      <c r="M33" s="5">
        <f t="shared" si="53"/>
        <v>2.7206567765058989E-2</v>
      </c>
      <c r="N33" s="5">
        <f t="shared" si="53"/>
        <v>-2.8709398432429034E-2</v>
      </c>
      <c r="O33" s="5">
        <f t="shared" si="53"/>
        <v>1.1951860427740337E-3</v>
      </c>
      <c r="P33" s="5">
        <f t="shared" si="53"/>
        <v>-1.1312735822980667E-2</v>
      </c>
      <c r="Q33" s="5">
        <f t="shared" si="53"/>
        <v>-2.1803428005498628</v>
      </c>
      <c r="S33" s="5">
        <f t="shared" si="41"/>
        <v>-1.9468926553672317</v>
      </c>
      <c r="T33" s="5">
        <f t="shared" si="42"/>
        <v>7.3170246618933961</v>
      </c>
      <c r="U33" s="5">
        <f t="shared" si="43"/>
        <v>-1.5141326701420441</v>
      </c>
      <c r="V33" s="5">
        <f t="shared" si="44"/>
        <v>1.4093953488372093</v>
      </c>
      <c r="W33" s="5">
        <f t="shared" si="45"/>
        <v>-0.33662792942357445</v>
      </c>
      <c r="X33" s="5">
        <f t="shared" si="46"/>
        <v>6.2798277266907274E-2</v>
      </c>
      <c r="Y33" s="5">
        <f t="shared" si="47"/>
        <v>-0.3827282186079623</v>
      </c>
      <c r="Z33" s="5">
        <f t="shared" si="48"/>
        <v>-0.33064229950319379</v>
      </c>
      <c r="AA33" s="5">
        <f t="shared" si="49"/>
        <v>1.396156394963552</v>
      </c>
      <c r="AB33" s="5">
        <f t="shared" si="50"/>
        <v>3.0824713756291828</v>
      </c>
      <c r="AC33" s="5">
        <f t="shared" si="51"/>
        <v>-2.1068597829474167</v>
      </c>
      <c r="AD33" s="5">
        <f t="shared" si="52"/>
        <v>-1.0689279506450902</v>
      </c>
      <c r="AE33" s="5">
        <f t="shared" si="52"/>
        <v>-12.073343988634345</v>
      </c>
      <c r="AF33" s="5">
        <f t="shared" si="52"/>
        <v>2.121130961927062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-3.9730164632183908E-2</v>
      </c>
      <c r="L34" s="5">
        <f t="shared" si="53"/>
        <v>-2.463579384774895E-2</v>
      </c>
      <c r="M34" s="5">
        <f t="shared" si="53"/>
        <v>-0.10117745345316652</v>
      </c>
      <c r="N34" s="5">
        <f t="shared" si="53"/>
        <v>-2.9534195334538254E-2</v>
      </c>
      <c r="O34" s="5">
        <f t="shared" si="53"/>
        <v>5.5215005712526567E-3</v>
      </c>
      <c r="P34" s="5">
        <f t="shared" si="53"/>
        <v>7.7607465048564811E-3</v>
      </c>
      <c r="Q34" s="5">
        <f t="shared" si="53"/>
        <v>-8.9403521665626684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-0.60568129529506498</v>
      </c>
      <c r="AB34" s="5">
        <f t="shared" si="50"/>
        <v>4.0046130002734985</v>
      </c>
      <c r="AC34" s="5">
        <f t="shared" si="51"/>
        <v>-0.69381516915745522</v>
      </c>
      <c r="AD34" s="5">
        <f t="shared" si="52"/>
        <v>-1.3095393914874882</v>
      </c>
      <c r="AE34" s="5">
        <f t="shared" si="52"/>
        <v>0.6443453525024988</v>
      </c>
      <c r="AF34" s="5">
        <f t="shared" si="52"/>
        <v>-19.655461006171681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1.6631662728354986E-2</v>
      </c>
      <c r="N35" s="5">
        <f t="shared" si="53"/>
        <v>5.1140219339044939E-2</v>
      </c>
      <c r="O35" s="5">
        <f t="shared" si="53"/>
        <v>-1.8772974591588523E-2</v>
      </c>
      <c r="P35" s="5">
        <f t="shared" si="53"/>
        <v>5.6944677049731241E-3</v>
      </c>
      <c r="Q35" s="5">
        <f t="shared" si="53"/>
        <v>0.6133281947234398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2.2252931137658192</v>
      </c>
      <c r="AD35" s="5">
        <f t="shared" si="52"/>
        <v>-1.6077912618023391</v>
      </c>
      <c r="AE35" s="5">
        <f t="shared" si="52"/>
        <v>-1.354867886983165</v>
      </c>
      <c r="AF35" s="5">
        <f t="shared" si="52"/>
        <v>0.74419345588938079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-4.1758834461484567E-3</v>
      </c>
      <c r="L36" s="5">
        <f t="shared" si="53"/>
        <v>-1.4032677542231329E-3</v>
      </c>
      <c r="M36" s="5">
        <f t="shared" si="53"/>
        <v>-1.7781750002285428E-2</v>
      </c>
      <c r="N36" s="5">
        <f t="shared" si="53"/>
        <v>-0.11665552060428409</v>
      </c>
      <c r="O36" s="5">
        <f t="shared" si="53"/>
        <v>-0.10320201186891267</v>
      </c>
      <c r="P36" s="5">
        <f t="shared" si="53"/>
        <v>-0.14432074771969561</v>
      </c>
      <c r="Q36" s="5">
        <f t="shared" si="53"/>
        <v>-0.28956216130828433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-0.78630549285176821</v>
      </c>
      <c r="AB36" s="5">
        <f t="shared" si="50"/>
        <v>14.441421254801535</v>
      </c>
      <c r="AC36" s="5">
        <f t="shared" si="51"/>
        <v>5.8813408238147566</v>
      </c>
      <c r="AD36" s="5">
        <f t="shared" si="52"/>
        <v>0.46476115306869425</v>
      </c>
      <c r="AE36" s="5">
        <f t="shared" si="52"/>
        <v>0.63601493955485711</v>
      </c>
      <c r="AF36" s="5">
        <f t="shared" si="52"/>
        <v>-0.96750863951384902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1.4328022595771519</v>
      </c>
      <c r="D37" s="5">
        <f t="shared" si="53"/>
        <v>1.0106147226214148</v>
      </c>
      <c r="E37" s="5">
        <f t="shared" si="53"/>
        <v>1.695789920142176</v>
      </c>
      <c r="F37" s="5">
        <f t="shared" si="53"/>
        <v>0.37835930309126825</v>
      </c>
      <c r="G37" s="5">
        <f t="shared" si="53"/>
        <v>0.39374507818652266</v>
      </c>
      <c r="H37" s="5">
        <f t="shared" si="53"/>
        <v>0.34382362845211384</v>
      </c>
      <c r="I37" s="5">
        <f t="shared" si="53"/>
        <v>0.49858625104664922</v>
      </c>
      <c r="J37" s="5">
        <f t="shared" si="53"/>
        <v>-0.99319426032916025</v>
      </c>
      <c r="K37" s="5">
        <f t="shared" si="53"/>
        <v>0.63585173754199775</v>
      </c>
      <c r="L37" s="5">
        <f t="shared" si="53"/>
        <v>0.53947649578168455</v>
      </c>
      <c r="M37" s="5">
        <f t="shared" si="53"/>
        <v>0.50942968351662477</v>
      </c>
      <c r="N37" s="5">
        <f t="shared" si="53"/>
        <v>0.2611095433605255</v>
      </c>
      <c r="O37" s="5">
        <f t="shared" si="53"/>
        <v>0.75115670491516695</v>
      </c>
      <c r="P37" s="5">
        <f t="shared" si="53"/>
        <v>0.80009566313860758</v>
      </c>
      <c r="Q37" s="5">
        <f t="shared" si="53"/>
        <v>24.905079493473501</v>
      </c>
      <c r="S37" s="5">
        <f t="shared" si="41"/>
        <v>-3.4413875598086126</v>
      </c>
      <c r="T37" s="5">
        <f t="shared" si="42"/>
        <v>-1.4429201371876532</v>
      </c>
      <c r="U37" s="5">
        <f t="shared" si="43"/>
        <v>-0.4247787610619469</v>
      </c>
      <c r="V37" s="5">
        <f t="shared" si="44"/>
        <v>3.653846153846154E-2</v>
      </c>
      <c r="W37" s="5">
        <f t="shared" si="45"/>
        <v>0.45825602968460111</v>
      </c>
      <c r="X37" s="5">
        <f t="shared" si="46"/>
        <v>-8.6513994910941472E-2</v>
      </c>
      <c r="Y37" s="5">
        <f t="shared" si="47"/>
        <v>0.14345403899721448</v>
      </c>
      <c r="Z37" s="5">
        <f t="shared" si="48"/>
        <v>1.7113276492082825</v>
      </c>
      <c r="AA37" s="5">
        <f t="shared" si="49"/>
        <v>-0.4604672057502246</v>
      </c>
      <c r="AB37" s="5">
        <f t="shared" si="50"/>
        <v>0.15070774354704414</v>
      </c>
      <c r="AC37" s="5">
        <f t="shared" si="51"/>
        <v>-0.46237337192474676</v>
      </c>
      <c r="AD37" s="5">
        <f t="shared" si="52"/>
        <v>3.7631224764468372</v>
      </c>
      <c r="AE37" s="5">
        <f t="shared" si="52"/>
        <v>0.24611472167278892</v>
      </c>
      <c r="AF37" s="5">
        <f t="shared" si="52"/>
        <v>-0.49591836734693878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7.372184055485345E-3</v>
      </c>
      <c r="F38" s="5">
        <f t="shared" si="53"/>
        <v>-2.6419665952392216E-2</v>
      </c>
      <c r="G38" s="5">
        <f t="shared" si="53"/>
        <v>9.6851062088996603E-3</v>
      </c>
      <c r="H38" s="5">
        <f t="shared" si="53"/>
        <v>-2.3827502373301643E-2</v>
      </c>
      <c r="I38" s="5">
        <f t="shared" si="53"/>
        <v>-2.4902230569336888E-2</v>
      </c>
      <c r="J38" s="5">
        <f t="shared" si="53"/>
        <v>0.18078313064992654</v>
      </c>
      <c r="K38" s="5">
        <f t="shared" si="53"/>
        <v>1.701117633685471E-2</v>
      </c>
      <c r="L38" s="5">
        <f t="shared" si="53"/>
        <v>-2.6734856016598085E-2</v>
      </c>
      <c r="M38" s="5">
        <f t="shared" si="53"/>
        <v>1.9565491130025623E-2</v>
      </c>
      <c r="N38" s="5">
        <f t="shared" si="53"/>
        <v>2.3777836895446186E-2</v>
      </c>
      <c r="O38" s="5">
        <f t="shared" si="53"/>
        <v>-5.9964124467111725E-2</v>
      </c>
      <c r="P38" s="5">
        <f t="shared" si="53"/>
        <v>1.2009417760951699E-2</v>
      </c>
      <c r="Q38" s="5">
        <f t="shared" si="53"/>
        <v>0.7548490962805956</v>
      </c>
      <c r="S38" s="5">
        <f t="shared" si="41"/>
        <v>0</v>
      </c>
      <c r="T38" s="5">
        <f t="shared" si="42"/>
        <v>0</v>
      </c>
      <c r="U38" s="5">
        <f t="shared" si="43"/>
        <v>-10.239185750636132</v>
      </c>
      <c r="V38" s="5">
        <f t="shared" si="44"/>
        <v>-1.3651335720187274</v>
      </c>
      <c r="W38" s="5">
        <f t="shared" si="45"/>
        <v>-5.1085382410620008</v>
      </c>
      <c r="X38" s="5">
        <f t="shared" si="46"/>
        <v>-0.34164968515356797</v>
      </c>
      <c r="Y38" s="5">
        <f t="shared" si="47"/>
        <v>3.167201137726221</v>
      </c>
      <c r="Z38" s="5">
        <f t="shared" si="48"/>
        <v>-1.3985077623126339</v>
      </c>
      <c r="AA38" s="5">
        <f t="shared" si="49"/>
        <v>-1.9994122882138601</v>
      </c>
      <c r="AB38" s="5">
        <f t="shared" si="50"/>
        <v>-1.8917974394300885</v>
      </c>
      <c r="AC38" s="5">
        <f t="shared" si="51"/>
        <v>0.27474659934436108</v>
      </c>
      <c r="AD38" s="5">
        <f t="shared" si="52"/>
        <v>-5.1754481902425322</v>
      </c>
      <c r="AE38" s="5">
        <f t="shared" si="52"/>
        <v>-1.2343026034015894</v>
      </c>
      <c r="AF38" s="5">
        <f t="shared" si="52"/>
        <v>1.7871710426926802E-2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0.11067655452255352</v>
      </c>
      <c r="F39" s="5">
        <f t="shared" si="53"/>
        <v>0.28158663518523236</v>
      </c>
      <c r="G39" s="5">
        <f t="shared" si="53"/>
        <v>6.5015421073470345E-2</v>
      </c>
      <c r="H39" s="5">
        <f t="shared" si="53"/>
        <v>9.1861274777282325E-3</v>
      </c>
      <c r="I39" s="5">
        <f t="shared" si="53"/>
        <v>0.19721238899338214</v>
      </c>
      <c r="J39" s="5">
        <f t="shared" si="53"/>
        <v>-0.19234821850467293</v>
      </c>
      <c r="K39" s="5">
        <f t="shared" si="53"/>
        <v>9.3978086995200924E-2</v>
      </c>
      <c r="L39" s="5">
        <f t="shared" si="53"/>
        <v>0.17159035919117693</v>
      </c>
      <c r="M39" s="5">
        <f t="shared" si="53"/>
        <v>3.9442095612358063E-2</v>
      </c>
      <c r="N39" s="5">
        <f t="shared" si="53"/>
        <v>6.3959538212134112E-2</v>
      </c>
      <c r="O39" s="5">
        <f t="shared" si="53"/>
        <v>5.5609792791120022E-2</v>
      </c>
      <c r="P39" s="5">
        <f t="shared" si="53"/>
        <v>4.2635483183123081E-2</v>
      </c>
      <c r="Q39" s="5">
        <f t="shared" si="53"/>
        <v>-6.4195279126227245</v>
      </c>
      <c r="S39" s="5">
        <f t="shared" si="41"/>
        <v>0</v>
      </c>
      <c r="T39" s="5">
        <f t="shared" si="42"/>
        <v>0</v>
      </c>
      <c r="U39" s="5">
        <f t="shared" si="43"/>
        <v>5.5593220338983054</v>
      </c>
      <c r="V39" s="5">
        <f t="shared" si="44"/>
        <v>-0.77002583979328165</v>
      </c>
      <c r="W39" s="5">
        <f t="shared" si="45"/>
        <v>-0.7640449438202247</v>
      </c>
      <c r="X39" s="5">
        <f t="shared" si="46"/>
        <v>12.523809523809524</v>
      </c>
      <c r="Y39" s="5">
        <f t="shared" si="47"/>
        <v>-0.44014084507042256</v>
      </c>
      <c r="Z39" s="5">
        <f t="shared" si="48"/>
        <v>1.0691823899371069</v>
      </c>
      <c r="AA39" s="5">
        <f t="shared" si="49"/>
        <v>0.16109422492401215</v>
      </c>
      <c r="AB39" s="5">
        <f t="shared" si="50"/>
        <v>-0.71989528795811519</v>
      </c>
      <c r="AC39" s="5">
        <f t="shared" si="51"/>
        <v>0.7009345794392523</v>
      </c>
      <c r="AD39" s="5">
        <f t="shared" si="52"/>
        <v>0.43956043956043955</v>
      </c>
      <c r="AE39" s="5">
        <f t="shared" si="52"/>
        <v>-0.10305343511450382</v>
      </c>
      <c r="AF39" s="5">
        <f t="shared" si="52"/>
        <v>-3.4382978723404256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0.34779951322620428</v>
      </c>
      <c r="G40" s="5">
        <f t="shared" si="53"/>
        <v>0.52085387893690294</v>
      </c>
      <c r="H40" s="5">
        <f t="shared" si="53"/>
        <v>0.81494073766703312</v>
      </c>
      <c r="I40" s="5">
        <f t="shared" si="53"/>
        <v>0.10902234180267957</v>
      </c>
      <c r="J40" s="5">
        <f t="shared" si="53"/>
        <v>-0.53591358992182458</v>
      </c>
      <c r="K40" s="5">
        <f t="shared" si="53"/>
        <v>0.11225953856873544</v>
      </c>
      <c r="L40" s="5">
        <f t="shared" si="53"/>
        <v>-8.3549232485756311E-2</v>
      </c>
      <c r="M40" s="5">
        <f t="shared" si="53"/>
        <v>0.1651407367694992</v>
      </c>
      <c r="N40" s="5">
        <f t="shared" si="53"/>
        <v>0.25372959664374078</v>
      </c>
      <c r="O40" s="5">
        <f t="shared" si="53"/>
        <v>0.18975249906588282</v>
      </c>
      <c r="P40" s="5">
        <f t="shared" si="53"/>
        <v>5.3702566051933756E-2</v>
      </c>
      <c r="Q40" s="5">
        <f t="shared" si="53"/>
        <v>8.4137268104357172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0.49163179916317989</v>
      </c>
      <c r="W40" s="5">
        <f t="shared" si="45"/>
        <v>1.6129032258064515</v>
      </c>
      <c r="X40" s="5">
        <f t="shared" si="46"/>
        <v>-0.91572732152442293</v>
      </c>
      <c r="Y40" s="5">
        <f t="shared" si="47"/>
        <v>1.8216560509554141</v>
      </c>
      <c r="Z40" s="5">
        <f t="shared" si="48"/>
        <v>-0.11286681715575621</v>
      </c>
      <c r="AA40" s="5">
        <f t="shared" si="49"/>
        <v>-1.4732824427480915</v>
      </c>
      <c r="AB40" s="5">
        <f t="shared" si="50"/>
        <v>-3.4086021505376345</v>
      </c>
      <c r="AC40" s="5">
        <f t="shared" si="51"/>
        <v>0.6116071428571429</v>
      </c>
      <c r="AD40" s="5">
        <f t="shared" si="52"/>
        <v>0.23822714681440443</v>
      </c>
      <c r="AE40" s="5">
        <f t="shared" si="52"/>
        <v>-0.66890380313199105</v>
      </c>
      <c r="AF40" s="5">
        <f t="shared" si="52"/>
        <v>1.5371621621621621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-0.26575911097704774</v>
      </c>
      <c r="D41" s="5">
        <f t="shared" si="53"/>
        <v>4.9911790318588251E-4</v>
      </c>
      <c r="E41" s="5">
        <f t="shared" si="53"/>
        <v>-7.2296176462698526E-3</v>
      </c>
      <c r="F41" s="5">
        <f t="shared" si="53"/>
        <v>-1.9533526636131129E-2</v>
      </c>
      <c r="G41" s="5">
        <f t="shared" si="53"/>
        <v>1.6666593615631754E-2</v>
      </c>
      <c r="H41" s="5">
        <f t="shared" si="53"/>
        <v>-7.8082083560689963E-2</v>
      </c>
      <c r="I41" s="5">
        <f t="shared" si="53"/>
        <v>6.3730850086780394E-2</v>
      </c>
      <c r="J41" s="5">
        <f t="shared" si="53"/>
        <v>-3.6797786858334222E-2</v>
      </c>
      <c r="K41" s="5">
        <f t="shared" si="53"/>
        <v>-5.9801770221520632E-2</v>
      </c>
      <c r="L41" s="5">
        <f t="shared" si="53"/>
        <v>1.1780441780491639E-2</v>
      </c>
      <c r="M41" s="5">
        <f t="shared" si="53"/>
        <v>1.0998078174675843E-2</v>
      </c>
      <c r="N41" s="5">
        <f t="shared" si="53"/>
        <v>1.0327708291088996E-2</v>
      </c>
      <c r="O41" s="5">
        <f t="shared" si="53"/>
        <v>5.0145812272716195E-2</v>
      </c>
      <c r="P41" s="5">
        <f t="shared" si="53"/>
        <v>4.2820539322896639E-3</v>
      </c>
      <c r="Q41" s="5">
        <f t="shared" si="53"/>
        <v>1.1203364594455016E-4</v>
      </c>
      <c r="S41" s="5">
        <f t="shared" si="41"/>
        <v>-0.99349941636625105</v>
      </c>
      <c r="T41" s="5">
        <f t="shared" si="42"/>
        <v>2.8234126984126986</v>
      </c>
      <c r="U41" s="5">
        <f t="shared" si="43"/>
        <v>5.9657498702646601</v>
      </c>
      <c r="V41" s="5">
        <f t="shared" si="44"/>
        <v>-1.8498472770617598</v>
      </c>
      <c r="W41" s="5">
        <f t="shared" si="45"/>
        <v>-8.8238001314924386</v>
      </c>
      <c r="X41" s="5">
        <f t="shared" si="46"/>
        <v>-1.5141568627450979</v>
      </c>
      <c r="Y41" s="5">
        <f t="shared" si="47"/>
        <v>-0.66856619850289289</v>
      </c>
      <c r="Z41" s="5">
        <f t="shared" si="48"/>
        <v>-7.8826024064698537</v>
      </c>
      <c r="AA41" s="5">
        <f t="shared" si="49"/>
        <v>-1.1252704735974779</v>
      </c>
      <c r="AB41" s="5">
        <f t="shared" si="50"/>
        <v>0.13764966064211087</v>
      </c>
      <c r="AC41" s="5">
        <f t="shared" si="51"/>
        <v>-1.5015417616302349E-2</v>
      </c>
      <c r="AD41" s="5">
        <f t="shared" si="52"/>
        <v>7.0392337008302706</v>
      </c>
      <c r="AE41" s="5">
        <f t="shared" si="52"/>
        <v>-0.90010031448803629</v>
      </c>
      <c r="AF41" s="5">
        <f t="shared" si="52"/>
        <v>-0.99957630709261924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7.2145707077631835E-2</v>
      </c>
      <c r="D42" s="5">
        <f t="shared" si="53"/>
        <v>-3.4309404277529563E-3</v>
      </c>
      <c r="E42" s="5">
        <f t="shared" si="53"/>
        <v>8.1994444036962971E-3</v>
      </c>
      <c r="F42" s="5">
        <f t="shared" si="53"/>
        <v>6.8854117022166756E-3</v>
      </c>
      <c r="G42" s="5">
        <f t="shared" si="53"/>
        <v>8.0882105856793663E-3</v>
      </c>
      <c r="H42" s="5">
        <f t="shared" si="53"/>
        <v>-2.0082624404881102E-3</v>
      </c>
      <c r="I42" s="5">
        <f t="shared" si="53"/>
        <v>0.107548109753972</v>
      </c>
      <c r="J42" s="5">
        <f t="shared" si="53"/>
        <v>-4.2808971120911074E-2</v>
      </c>
      <c r="K42" s="5">
        <f t="shared" si="53"/>
        <v>1.1008861619437822E-2</v>
      </c>
      <c r="L42" s="5">
        <f t="shared" si="53"/>
        <v>2.3966052419597001E-2</v>
      </c>
      <c r="M42" s="5">
        <f t="shared" si="53"/>
        <v>4.4919754872167796E-3</v>
      </c>
      <c r="N42" s="5">
        <f t="shared" si="53"/>
        <v>1.9258146670466752E-2</v>
      </c>
      <c r="O42" s="5">
        <f t="shared" si="53"/>
        <v>2.7956868195706735E-2</v>
      </c>
      <c r="P42" s="5">
        <f t="shared" si="53"/>
        <v>-1.8907476084804989E-2</v>
      </c>
      <c r="Q42" s="5">
        <f t="shared" si="53"/>
        <v>1.1359763564193608</v>
      </c>
      <c r="S42" s="5">
        <f t="shared" si="41"/>
        <v>-0.83539612780615269</v>
      </c>
      <c r="T42" s="5">
        <f t="shared" si="42"/>
        <v>-0.36917304084283442</v>
      </c>
      <c r="U42" s="5">
        <f t="shared" si="43"/>
        <v>1.1649508121711274</v>
      </c>
      <c r="V42" s="5">
        <f t="shared" si="44"/>
        <v>0.17003064567261969</v>
      </c>
      <c r="W42" s="5">
        <f t="shared" si="45"/>
        <v>-1.4146495664739887</v>
      </c>
      <c r="X42" s="5">
        <f t="shared" si="46"/>
        <v>-34.73491614027445</v>
      </c>
      <c r="Y42" s="5">
        <f t="shared" si="47"/>
        <v>-0.77151546065587528</v>
      </c>
      <c r="Z42" s="5">
        <f t="shared" si="48"/>
        <v>8.9100517139062335E-2</v>
      </c>
      <c r="AA42" s="5">
        <f t="shared" si="49"/>
        <v>0.38437986507524652</v>
      </c>
      <c r="AB42" s="5">
        <f t="shared" si="50"/>
        <v>-0.77160100461071335</v>
      </c>
      <c r="AC42" s="5">
        <f t="shared" si="51"/>
        <v>3.4969637288691939</v>
      </c>
      <c r="AD42" s="5">
        <f t="shared" si="52"/>
        <v>1.4035766423357667</v>
      </c>
      <c r="AE42" s="5">
        <f t="shared" si="52"/>
        <v>-1.7912098757933737</v>
      </c>
      <c r="AF42" s="5">
        <f t="shared" si="52"/>
        <v>-1.9729501511298755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6.8075246112924018E-3</v>
      </c>
      <c r="D43" s="5">
        <f t="shared" si="53"/>
        <v>9.5461250550799882E-4</v>
      </c>
      <c r="E43" s="5">
        <f t="shared" si="53"/>
        <v>-6.1961987668380774E-3</v>
      </c>
      <c r="F43" s="5">
        <f t="shared" si="53"/>
        <v>-5.6484678267259914E-3</v>
      </c>
      <c r="G43" s="5">
        <f t="shared" si="53"/>
        <v>-1.0585094959040286E-3</v>
      </c>
      <c r="H43" s="5">
        <f t="shared" si="53"/>
        <v>1.9951306525413767E-2</v>
      </c>
      <c r="I43" s="5">
        <f t="shared" si="53"/>
        <v>9.4216135612127123E-3</v>
      </c>
      <c r="J43" s="5">
        <f t="shared" si="53"/>
        <v>-2.0461737342337982E-2</v>
      </c>
      <c r="K43" s="5">
        <f t="shared" si="53"/>
        <v>9.817168059756123E-3</v>
      </c>
      <c r="L43" s="5">
        <f t="shared" si="53"/>
        <v>6.320229923894285E-3</v>
      </c>
      <c r="M43" s="5">
        <f t="shared" si="53"/>
        <v>5.2272203835570545E-3</v>
      </c>
      <c r="N43" s="5">
        <f t="shared" si="53"/>
        <v>7.3012272851390014E-3</v>
      </c>
      <c r="O43" s="5">
        <f t="shared" si="53"/>
        <v>6.5130104416512759E-3</v>
      </c>
      <c r="P43" s="5">
        <f t="shared" si="53"/>
        <v>6.33398180996117E-3</v>
      </c>
      <c r="Q43" s="5">
        <f t="shared" si="53"/>
        <v>0.46602523669908585</v>
      </c>
      <c r="S43" s="5">
        <f t="shared" si="41"/>
        <v>-1.4853726082578045</v>
      </c>
      <c r="T43" s="5">
        <f t="shared" si="42"/>
        <v>0.71331500596503983</v>
      </c>
      <c r="U43" s="5">
        <f t="shared" si="43"/>
        <v>1.3502164633223332</v>
      </c>
      <c r="V43" s="5">
        <f t="shared" si="44"/>
        <v>-0.81334535617673587</v>
      </c>
      <c r="W43" s="5">
        <f t="shared" si="45"/>
        <v>-32.476742581090406</v>
      </c>
      <c r="X43" s="5">
        <f t="shared" si="46"/>
        <v>-0.70252445746308911</v>
      </c>
      <c r="Y43" s="5">
        <f t="shared" si="47"/>
        <v>0.24664278659767988</v>
      </c>
      <c r="Z43" s="5">
        <f t="shared" si="48"/>
        <v>1.0319081008856461</v>
      </c>
      <c r="AA43" s="5">
        <f t="shared" si="49"/>
        <v>-0.59060000407354496</v>
      </c>
      <c r="AB43" s="5">
        <f t="shared" si="50"/>
        <v>7.8392074085130038E-3</v>
      </c>
      <c r="AC43" s="5">
        <f t="shared" si="51"/>
        <v>0.465100207325501</v>
      </c>
      <c r="AD43" s="5">
        <f t="shared" si="52"/>
        <v>0.4769638043896805</v>
      </c>
      <c r="AE43" s="5">
        <f t="shared" si="52"/>
        <v>0.1377365131300228</v>
      </c>
      <c r="AF43" s="5">
        <f t="shared" si="52"/>
        <v>0.19148198751715015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0.11184816606964151</v>
      </c>
      <c r="M44" s="5">
        <f t="shared" si="53"/>
        <v>0.11132255023301062</v>
      </c>
      <c r="N44" s="5">
        <f t="shared" si="53"/>
        <v>9.6290733352333763E-2</v>
      </c>
      <c r="O44" s="5">
        <f t="shared" si="53"/>
        <v>-1.8253596107008861E-2</v>
      </c>
      <c r="P44" s="5">
        <f t="shared" si="53"/>
        <v>3.7736938306764257E-2</v>
      </c>
      <c r="Q44" s="5">
        <f t="shared" si="53"/>
        <v>-5.2207679010160373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0.21285140562248997</v>
      </c>
      <c r="AC44" s="5">
        <f t="shared" si="51"/>
        <v>-9.2715231788079472E-2</v>
      </c>
      <c r="AD44" s="5">
        <f t="shared" si="52"/>
        <v>-1.3138686131386861</v>
      </c>
      <c r="AE44" s="5">
        <f t="shared" si="52"/>
        <v>-3.4186046511627906</v>
      </c>
      <c r="AF44" s="5">
        <f t="shared" si="52"/>
        <v>-3.2403846153846154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0.99999999999999978</v>
      </c>
      <c r="D49" s="13">
        <f t="shared" ref="D49:Q49" si="57">SUM(D29:D48)</f>
        <v>1.0000000000000002</v>
      </c>
      <c r="E49" s="13">
        <f t="shared" si="57"/>
        <v>0.99999999999999989</v>
      </c>
      <c r="F49" s="13">
        <f t="shared" si="57"/>
        <v>0.99999999999999989</v>
      </c>
      <c r="G49" s="13">
        <f t="shared" si="57"/>
        <v>0.99999999999999989</v>
      </c>
      <c r="H49" s="13">
        <f t="shared" si="57"/>
        <v>0.99999999999999989</v>
      </c>
      <c r="I49" s="13">
        <f t="shared" si="57"/>
        <v>1</v>
      </c>
      <c r="J49" s="13">
        <f t="shared" si="57"/>
        <v>1.0000000000000002</v>
      </c>
      <c r="K49" s="13">
        <f t="shared" si="57"/>
        <v>1</v>
      </c>
      <c r="L49" s="13">
        <f t="shared" si="57"/>
        <v>0.99999999999999989</v>
      </c>
      <c r="M49" s="13">
        <f t="shared" si="57"/>
        <v>0.99999999999999989</v>
      </c>
      <c r="N49" s="13">
        <f t="shared" si="57"/>
        <v>0.99999999999999989</v>
      </c>
      <c r="O49" s="13">
        <f t="shared" si="57"/>
        <v>0.99999999999999989</v>
      </c>
      <c r="P49" s="13">
        <f t="shared" si="57"/>
        <v>0.99999999999999978</v>
      </c>
      <c r="Q49" s="13">
        <f t="shared" si="57"/>
        <v>1.0000000000000027</v>
      </c>
      <c r="S49" s="6">
        <f t="shared" si="41"/>
        <v>-4.4612850316724701</v>
      </c>
      <c r="T49" s="7">
        <f t="shared" si="42"/>
        <v>-1.2639605332421189</v>
      </c>
      <c r="U49" s="7">
        <f t="shared" si="43"/>
        <v>1.578116543912611</v>
      </c>
      <c r="V49" s="7">
        <f t="shared" si="44"/>
        <v>-3.9647689279698976E-3</v>
      </c>
      <c r="W49" s="7">
        <f t="shared" si="45"/>
        <v>0.66998742061178829</v>
      </c>
      <c r="X49" s="7">
        <f t="shared" si="46"/>
        <v>-0.37006270800564028</v>
      </c>
      <c r="Y49" s="7">
        <f t="shared" si="47"/>
        <v>-1.574017073315372</v>
      </c>
      <c r="Z49" s="7">
        <f t="shared" si="48"/>
        <v>-5.235067548097339</v>
      </c>
      <c r="AA49" s="7">
        <f t="shared" si="49"/>
        <v>-0.36408190650174393</v>
      </c>
      <c r="AB49" s="7">
        <f t="shared" si="50"/>
        <v>0.2185779534328022</v>
      </c>
      <c r="AC49" s="7">
        <f t="shared" si="51"/>
        <v>4.8919773155606389E-2</v>
      </c>
      <c r="AD49" s="7">
        <f t="shared" si="55"/>
        <v>0.65570875778276894</v>
      </c>
      <c r="AE49" s="7">
        <f t="shared" si="55"/>
        <v>0.16989439063595607</v>
      </c>
      <c r="AF49" s="7">
        <f t="shared" si="55"/>
        <v>-0.98380597306428064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INPUT!B155</f>
        <v>CF_CASH_FROM_FNC_ACT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-7.3209999999999997</v>
      </c>
      <c r="J61">
        <v>2240.5349999999999</v>
      </c>
      <c r="K61">
        <v>-372.56</v>
      </c>
      <c r="L61">
        <v>-324.14299999999997</v>
      </c>
      <c r="M61">
        <v>-14.715999999999999</v>
      </c>
      <c r="N61">
        <v>-408.18599999999998</v>
      </c>
      <c r="O61">
        <v>-409.55200000000002</v>
      </c>
      <c r="P61">
        <v>-302.16000000000003</v>
      </c>
      <c r="Q61">
        <v>-151.16900000000001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146.18700000000001</v>
      </c>
      <c r="D63">
        <v>-19.957999999999998</v>
      </c>
      <c r="E63">
        <v>410.15</v>
      </c>
      <c r="F63">
        <v>-40.061</v>
      </c>
      <c r="G63">
        <v>43.691000000000003</v>
      </c>
      <c r="H63">
        <v>209.17400000000001</v>
      </c>
      <c r="I63">
        <v>3.9710000000000001</v>
      </c>
      <c r="J63">
        <v>-24.058</v>
      </c>
      <c r="K63">
        <v>-50.411999999999999</v>
      </c>
      <c r="L63">
        <v>-166.447</v>
      </c>
      <c r="M63">
        <v>-215.93199999999999</v>
      </c>
      <c r="N63">
        <v>-73.316999999999993</v>
      </c>
      <c r="O63">
        <v>653.13599999999997</v>
      </c>
      <c r="P63">
        <v>-224.56299999999999</v>
      </c>
      <c r="Q63">
        <v>378.72800000000001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-35.1</v>
      </c>
      <c r="J65">
        <v>-22.3</v>
      </c>
      <c r="K65">
        <v>-352.9</v>
      </c>
      <c r="L65">
        <v>-95.4</v>
      </c>
      <c r="M65">
        <v>-337.7</v>
      </c>
      <c r="N65">
        <v>-169</v>
      </c>
      <c r="O65">
        <v>-113.8</v>
      </c>
      <c r="P65">
        <v>-230</v>
      </c>
      <c r="Q65">
        <v>-312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-453.58300000000003</v>
      </c>
      <c r="O67">
        <v>-659.06899999999996</v>
      </c>
      <c r="P67">
        <v>-369.28899999999999</v>
      </c>
      <c r="Q67">
        <v>1176.8399999999999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-2.6550000000000002</v>
      </c>
      <c r="D69">
        <v>2.5140000000000002</v>
      </c>
      <c r="E69">
        <v>20.908999999999999</v>
      </c>
      <c r="F69">
        <v>-10.75</v>
      </c>
      <c r="G69">
        <v>-25.901</v>
      </c>
      <c r="H69">
        <v>-17.181999999999999</v>
      </c>
      <c r="I69">
        <v>-18.260999999999999</v>
      </c>
      <c r="J69">
        <v>-11.272</v>
      </c>
      <c r="K69">
        <v>-7.5449999999999999</v>
      </c>
      <c r="L69">
        <v>-18.079000000000001</v>
      </c>
      <c r="M69">
        <v>-73.807000000000002</v>
      </c>
      <c r="N69">
        <v>81.694000000000003</v>
      </c>
      <c r="O69">
        <v>-5.6310000000000002</v>
      </c>
      <c r="P69">
        <v>62.353999999999999</v>
      </c>
      <c r="Q69">
        <v>194.61500000000001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139.08799999999999</v>
      </c>
      <c r="L71">
        <v>54.844999999999999</v>
      </c>
      <c r="M71">
        <v>274.47800000000001</v>
      </c>
      <c r="N71">
        <v>84.040999999999997</v>
      </c>
      <c r="O71">
        <v>-26.013999999999999</v>
      </c>
      <c r="P71">
        <v>-42.776000000000003</v>
      </c>
      <c r="Q71">
        <v>798.00599999999997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-45.119</v>
      </c>
      <c r="N73">
        <v>-145.52199999999999</v>
      </c>
      <c r="O73">
        <v>88.447000000000003</v>
      </c>
      <c r="P73">
        <v>-31.387</v>
      </c>
      <c r="Q73">
        <v>-54.744999999999997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>
        <v>14.619</v>
      </c>
      <c r="L75">
        <v>3.1240000000000001</v>
      </c>
      <c r="M75">
        <v>48.238999999999997</v>
      </c>
      <c r="N75">
        <v>331.94900000000001</v>
      </c>
      <c r="O75">
        <v>486.226</v>
      </c>
      <c r="P75">
        <v>795.47299999999996</v>
      </c>
      <c r="Q75">
        <v>25.846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-836</v>
      </c>
      <c r="D77">
        <v>2041</v>
      </c>
      <c r="E77">
        <v>-904</v>
      </c>
      <c r="F77">
        <v>-520</v>
      </c>
      <c r="G77">
        <v>-539</v>
      </c>
      <c r="H77">
        <v>-786</v>
      </c>
      <c r="I77">
        <v>-718</v>
      </c>
      <c r="J77">
        <v>-821</v>
      </c>
      <c r="K77">
        <v>-2226</v>
      </c>
      <c r="L77">
        <v>-1201</v>
      </c>
      <c r="M77">
        <v>-1382</v>
      </c>
      <c r="N77">
        <v>-743</v>
      </c>
      <c r="O77">
        <v>-3539</v>
      </c>
      <c r="P77">
        <v>-4410</v>
      </c>
      <c r="Q77">
        <v>-2223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-3.93</v>
      </c>
      <c r="F79">
        <v>36.31</v>
      </c>
      <c r="G79">
        <v>-13.257999999999999</v>
      </c>
      <c r="H79">
        <v>54.470999999999997</v>
      </c>
      <c r="I79">
        <v>35.860999999999997</v>
      </c>
      <c r="J79">
        <v>149.44</v>
      </c>
      <c r="K79">
        <v>-59.552999999999997</v>
      </c>
      <c r="L79">
        <v>59.518000000000001</v>
      </c>
      <c r="M79">
        <v>-53.078000000000003</v>
      </c>
      <c r="N79">
        <v>-67.661000000000001</v>
      </c>
      <c r="O79">
        <v>282.51499999999999</v>
      </c>
      <c r="P79">
        <v>-66.194000000000003</v>
      </c>
      <c r="Q79">
        <v>-67.376999999999995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-59</v>
      </c>
      <c r="F81">
        <v>-387</v>
      </c>
      <c r="G81">
        <v>-89</v>
      </c>
      <c r="H81">
        <v>-21</v>
      </c>
      <c r="I81">
        <v>-284</v>
      </c>
      <c r="J81">
        <v>-159</v>
      </c>
      <c r="K81">
        <v>-329</v>
      </c>
      <c r="L81">
        <v>-382</v>
      </c>
      <c r="M81">
        <v>-107</v>
      </c>
      <c r="N81">
        <v>-182</v>
      </c>
      <c r="O81">
        <v>-262</v>
      </c>
      <c r="P81">
        <v>-235</v>
      </c>
      <c r="Q81">
        <v>573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-478</v>
      </c>
      <c r="G83">
        <v>-713</v>
      </c>
      <c r="H83">
        <v>-1863</v>
      </c>
      <c r="I83">
        <v>-157</v>
      </c>
      <c r="J83">
        <v>-443</v>
      </c>
      <c r="K83">
        <v>-393</v>
      </c>
      <c r="L83">
        <v>186</v>
      </c>
      <c r="M83">
        <v>-448</v>
      </c>
      <c r="N83">
        <v>-722</v>
      </c>
      <c r="O83">
        <v>-894</v>
      </c>
      <c r="P83">
        <v>-296</v>
      </c>
      <c r="Q83">
        <v>-751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155.06299999999999</v>
      </c>
      <c r="D85">
        <v>1.008</v>
      </c>
      <c r="E85">
        <v>3.8540000000000001</v>
      </c>
      <c r="F85">
        <v>26.846</v>
      </c>
      <c r="G85">
        <v>-22.815000000000001</v>
      </c>
      <c r="H85">
        <v>178.5</v>
      </c>
      <c r="I85">
        <v>-91.777000000000001</v>
      </c>
      <c r="J85">
        <v>-30.417999999999999</v>
      </c>
      <c r="K85">
        <v>209.35499999999999</v>
      </c>
      <c r="L85">
        <v>-26.225999999999999</v>
      </c>
      <c r="M85">
        <v>-29.835999999999999</v>
      </c>
      <c r="N85">
        <v>-29.388000000000002</v>
      </c>
      <c r="O85">
        <v>-236.25700000000001</v>
      </c>
      <c r="P85">
        <v>-23.602</v>
      </c>
      <c r="Q85">
        <v>-0.01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-42.094999999999999</v>
      </c>
      <c r="D87">
        <v>-6.9290000000000003</v>
      </c>
      <c r="E87">
        <v>-4.3710000000000004</v>
      </c>
      <c r="F87">
        <v>-9.4629999999999992</v>
      </c>
      <c r="G87">
        <v>-11.071999999999999</v>
      </c>
      <c r="H87">
        <v>4.5910000000000002</v>
      </c>
      <c r="I87">
        <v>-154.87700000000001</v>
      </c>
      <c r="J87">
        <v>-35.387</v>
      </c>
      <c r="K87">
        <v>-38.54</v>
      </c>
      <c r="L87">
        <v>-53.353999999999999</v>
      </c>
      <c r="M87">
        <v>-12.186</v>
      </c>
      <c r="N87">
        <v>-54.8</v>
      </c>
      <c r="O87">
        <v>-131.71600000000001</v>
      </c>
      <c r="P87">
        <v>104.215</v>
      </c>
      <c r="Q87">
        <v>-101.396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-3.972</v>
      </c>
      <c r="D89">
        <v>1.9278999999999999</v>
      </c>
      <c r="E89">
        <v>3.3031000000000001</v>
      </c>
      <c r="F89">
        <v>7.7629999999999999</v>
      </c>
      <c r="G89">
        <v>1.4490000000000001</v>
      </c>
      <c r="H89">
        <v>-45.6098</v>
      </c>
      <c r="I89">
        <v>-13.5678</v>
      </c>
      <c r="J89">
        <v>-16.914200000000001</v>
      </c>
      <c r="K89">
        <v>-34.368099999999998</v>
      </c>
      <c r="L89">
        <v>-14.0703</v>
      </c>
      <c r="M89">
        <v>-14.1806</v>
      </c>
      <c r="N89">
        <v>-20.776</v>
      </c>
      <c r="O89">
        <v>-30.685400000000001</v>
      </c>
      <c r="P89">
        <v>-34.911900000000003</v>
      </c>
      <c r="Q89">
        <v>-41.596899999999998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-249</v>
      </c>
      <c r="M91">
        <v>-302</v>
      </c>
      <c r="N91">
        <v>-274</v>
      </c>
      <c r="O91">
        <v>86</v>
      </c>
      <c r="P91">
        <v>-208</v>
      </c>
      <c r="Q91">
        <v>466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161"/>
  <sheetViews>
    <sheetView topLeftCell="A14" workbookViewId="0">
      <selection activeCell="B25" sqref="B25"/>
    </sheetView>
  </sheetViews>
  <sheetFormatPr defaultColWidth="8.81640625" defaultRowHeight="14.5" x14ac:dyDescent="0.35"/>
  <cols>
    <col min="2" max="2" width="35.1796875" bestFit="1" customWidth="1"/>
    <col min="3" max="3" width="10.81640625" customWidth="1"/>
    <col min="4" max="5" width="10.6328125" bestFit="1" customWidth="1"/>
    <col min="6" max="10" width="9.54296875" bestFit="1" customWidth="1"/>
    <col min="11" max="11" width="9.6328125" customWidth="1"/>
    <col min="12" max="17" width="9.54296875" bestFit="1" customWidth="1"/>
    <col min="19" max="19" width="9.453125" bestFit="1" customWidth="1"/>
    <col min="20" max="20" width="9.54296875" bestFit="1" customWidth="1"/>
    <col min="21" max="32" width="9.453125" bestFit="1" customWidth="1"/>
  </cols>
  <sheetData>
    <row r="2" spans="1:32" x14ac:dyDescent="0.35">
      <c r="B2" t="str">
        <f>TICKERS!A6</f>
        <v>Comparison Companies Technology Services</v>
      </c>
    </row>
    <row r="3" spans="1:32" x14ac:dyDescent="0.35">
      <c r="B3" t="str">
        <f>B55</f>
        <v>MKT_VAL_OF_EQY</v>
      </c>
      <c r="S3" t="s">
        <v>10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M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ref="N4:Q4" si="1">N60</f>
        <v>41364</v>
      </c>
      <c r="O4" s="18">
        <f t="shared" si="1"/>
        <v>41729</v>
      </c>
      <c r="P4" s="18">
        <f t="shared" si="1"/>
        <v>42094</v>
      </c>
      <c r="Q4" s="18">
        <f t="shared" si="1"/>
        <v>42460</v>
      </c>
      <c r="S4" s="18">
        <f t="shared" ref="S4:AC4" si="2">D4</f>
        <v>37711</v>
      </c>
      <c r="T4" s="18">
        <f t="shared" si="2"/>
        <v>38077</v>
      </c>
      <c r="U4" s="18">
        <f t="shared" si="2"/>
        <v>38442</v>
      </c>
      <c r="V4" s="18">
        <f t="shared" si="2"/>
        <v>38807</v>
      </c>
      <c r="W4" s="18">
        <f t="shared" si="2"/>
        <v>39172</v>
      </c>
      <c r="X4" s="18">
        <f t="shared" si="2"/>
        <v>39538</v>
      </c>
      <c r="Y4" s="18">
        <f t="shared" si="2"/>
        <v>39903</v>
      </c>
      <c r="Z4" s="18">
        <f t="shared" si="2"/>
        <v>40268</v>
      </c>
      <c r="AA4" s="18">
        <f t="shared" si="2"/>
        <v>40633</v>
      </c>
      <c r="AB4" s="18">
        <f t="shared" si="2"/>
        <v>40999</v>
      </c>
      <c r="AC4" s="18">
        <f t="shared" si="2"/>
        <v>41364</v>
      </c>
      <c r="AD4" s="18">
        <f t="shared" ref="AD4:AF4" si="3">O4</f>
        <v>41729</v>
      </c>
      <c r="AE4" s="18">
        <f t="shared" si="3"/>
        <v>42094</v>
      </c>
      <c r="AF4" s="18">
        <f t="shared" si="3"/>
        <v>42460</v>
      </c>
    </row>
    <row r="5" spans="1:32" x14ac:dyDescent="0.35">
      <c r="A5">
        <v>61</v>
      </c>
      <c r="B5" s="1" t="str">
        <f>_xll.BDP(B61,"NAME")</f>
        <v>BOOZ ALLEN HAMILTON HOLDINGS</v>
      </c>
      <c r="C5" s="2">
        <f>IF(C61="#N/A N/A",0,C61)</f>
        <v>0</v>
      </c>
      <c r="D5" s="2">
        <f t="shared" ref="D5:M5" si="4">IF(D61="#N/A N/A",0,D61)</f>
        <v>0</v>
      </c>
      <c r="E5" s="2">
        <f t="shared" si="4"/>
        <v>0</v>
      </c>
      <c r="F5" s="2">
        <f t="shared" si="4"/>
        <v>0</v>
      </c>
      <c r="G5" s="2">
        <f t="shared" si="4"/>
        <v>0</v>
      </c>
      <c r="H5" s="2">
        <f t="shared" si="4"/>
        <v>0</v>
      </c>
      <c r="I5" s="2">
        <f t="shared" si="4"/>
        <v>0</v>
      </c>
      <c r="J5" s="2">
        <f t="shared" si="4"/>
        <v>0</v>
      </c>
      <c r="K5" s="2">
        <f t="shared" si="4"/>
        <v>0</v>
      </c>
      <c r="L5" s="2">
        <f t="shared" si="4"/>
        <v>2525.2739000000001</v>
      </c>
      <c r="M5" s="2">
        <f t="shared" si="4"/>
        <v>2427.6734999999999</v>
      </c>
      <c r="N5" s="2">
        <f t="shared" ref="N5:Q5" si="5">IF(N61="#N/A N/A",0,N61)</f>
        <v>1965.0092</v>
      </c>
      <c r="O5" s="2">
        <f t="shared" si="5"/>
        <v>3284.4947000000002</v>
      </c>
      <c r="P5" s="2">
        <f t="shared" si="5"/>
        <v>4314.6608999999999</v>
      </c>
      <c r="Q5" s="2">
        <f t="shared" si="5"/>
        <v>4481.2116999999998</v>
      </c>
      <c r="S5" s="2">
        <f t="shared" ref="S5:S25" si="6">D5-C5</f>
        <v>0</v>
      </c>
      <c r="T5" s="2">
        <f t="shared" ref="T5:T25" si="7">E5-D5</f>
        <v>0</v>
      </c>
      <c r="U5" s="2">
        <f t="shared" ref="U5:U25" si="8">F5-E5</f>
        <v>0</v>
      </c>
      <c r="V5" s="2">
        <f t="shared" ref="V5:V25" si="9">G5-F5</f>
        <v>0</v>
      </c>
      <c r="W5" s="2">
        <f t="shared" ref="W5:W25" si="10">H5-G5</f>
        <v>0</v>
      </c>
      <c r="X5" s="2">
        <f t="shared" ref="X5:X25" si="11">I5-H5</f>
        <v>0</v>
      </c>
      <c r="Y5" s="2">
        <f t="shared" ref="Y5:Y25" si="12">J5-I5</f>
        <v>0</v>
      </c>
      <c r="Z5" s="2">
        <f t="shared" ref="Z5:Z25" si="13">K5-J5</f>
        <v>0</v>
      </c>
      <c r="AA5" s="2">
        <f t="shared" ref="AA5:AA25" si="14">L5-K5</f>
        <v>2525.2739000000001</v>
      </c>
      <c r="AB5" s="2">
        <f t="shared" ref="AB5:AB25" si="15">M5-L5</f>
        <v>-97.600400000000263</v>
      </c>
      <c r="AC5" s="2">
        <f t="shared" ref="AC5:AC25" si="16">N5-M5</f>
        <v>-462.66429999999991</v>
      </c>
      <c r="AD5" s="2">
        <f t="shared" ref="AD5:AF20" si="17">O5-N5</f>
        <v>1319.4855000000002</v>
      </c>
      <c r="AE5" s="2">
        <f t="shared" si="17"/>
        <v>1030.1661999999997</v>
      </c>
      <c r="AF5" s="2">
        <f t="shared" si="17"/>
        <v>166.55079999999998</v>
      </c>
    </row>
    <row r="6" spans="1:32" x14ac:dyDescent="0.35">
      <c r="A6">
        <v>63</v>
      </c>
      <c r="B6" s="1" t="str">
        <f>_xll.BDP(B63,"NAME")</f>
        <v>CACI INTERNATIONAL INC -CL A</v>
      </c>
      <c r="C6" s="2">
        <f>IF(C63="#N/A N/A",0,C63)</f>
        <v>1085.4744000000001</v>
      </c>
      <c r="D6" s="2">
        <f t="shared" ref="D6:M6" si="18">IF(D63="#N/A N/A",0,D63)</f>
        <v>985.6105</v>
      </c>
      <c r="E6" s="2">
        <f t="shared" si="18"/>
        <v>1494.5006000000001</v>
      </c>
      <c r="F6" s="2">
        <f t="shared" si="18"/>
        <v>1894.421</v>
      </c>
      <c r="G6" s="2">
        <f t="shared" si="18"/>
        <v>1786.0063</v>
      </c>
      <c r="H6" s="2">
        <f t="shared" si="18"/>
        <v>1464.4253000000001</v>
      </c>
      <c r="I6" s="2">
        <f t="shared" si="18"/>
        <v>1383.0320999999999</v>
      </c>
      <c r="J6" s="2">
        <f t="shared" si="18"/>
        <v>1280.1468</v>
      </c>
      <c r="K6" s="2">
        <f t="shared" si="18"/>
        <v>1284.9775</v>
      </c>
      <c r="L6" s="2">
        <f t="shared" si="18"/>
        <v>1904.7637</v>
      </c>
      <c r="M6" s="2">
        <f t="shared" si="18"/>
        <v>1355.5827999999999</v>
      </c>
      <c r="N6" s="2">
        <f t="shared" ref="N6:Q6" si="19">IF(N63="#N/A N/A",0,N63)</f>
        <v>1474.3648000000001</v>
      </c>
      <c r="O6" s="2">
        <f t="shared" si="19"/>
        <v>1649.9349999999999</v>
      </c>
      <c r="P6" s="2">
        <f t="shared" si="19"/>
        <v>1956.2438</v>
      </c>
      <c r="Q6" s="2">
        <f t="shared" si="19"/>
        <v>2199.0423999999998</v>
      </c>
      <c r="S6" s="2">
        <f t="shared" si="6"/>
        <v>-99.863900000000058</v>
      </c>
      <c r="T6" s="2">
        <f t="shared" si="7"/>
        <v>508.89010000000007</v>
      </c>
      <c r="U6" s="2">
        <f t="shared" si="8"/>
        <v>399.92039999999997</v>
      </c>
      <c r="V6" s="2">
        <f t="shared" si="9"/>
        <v>-108.41470000000004</v>
      </c>
      <c r="W6" s="2">
        <f t="shared" si="10"/>
        <v>-321.5809999999999</v>
      </c>
      <c r="X6" s="2">
        <f t="shared" si="11"/>
        <v>-81.393200000000206</v>
      </c>
      <c r="Y6" s="2">
        <f t="shared" si="12"/>
        <v>-102.88529999999992</v>
      </c>
      <c r="Z6" s="2">
        <f t="shared" si="13"/>
        <v>4.8306999999999789</v>
      </c>
      <c r="AA6" s="2">
        <f t="shared" si="14"/>
        <v>619.78620000000001</v>
      </c>
      <c r="AB6" s="2">
        <f t="shared" si="15"/>
        <v>-549.18090000000007</v>
      </c>
      <c r="AC6" s="2">
        <f t="shared" si="16"/>
        <v>118.78200000000015</v>
      </c>
      <c r="AD6" s="2">
        <f t="shared" si="17"/>
        <v>175.57019999999989</v>
      </c>
      <c r="AE6" s="2">
        <f t="shared" si="17"/>
        <v>306.30880000000002</v>
      </c>
      <c r="AF6" s="2">
        <f t="shared" si="17"/>
        <v>242.79859999999985</v>
      </c>
    </row>
    <row r="7" spans="1:32" x14ac:dyDescent="0.35">
      <c r="A7">
        <v>65</v>
      </c>
      <c r="B7" s="1" t="str">
        <f>_xll.BDP(B65,"NAME")</f>
        <v>CDW CORP/DE</v>
      </c>
      <c r="C7" s="2">
        <f>IF(C65="#N/A N/A",0,C65)</f>
        <v>0</v>
      </c>
      <c r="D7" s="2">
        <f t="shared" ref="D7:M7" si="20">IF(D65="#N/A N/A",0,D65)</f>
        <v>0</v>
      </c>
      <c r="E7" s="2">
        <f t="shared" si="20"/>
        <v>0</v>
      </c>
      <c r="F7" s="2">
        <f t="shared" si="20"/>
        <v>0</v>
      </c>
      <c r="G7" s="2">
        <f t="shared" si="20"/>
        <v>0</v>
      </c>
      <c r="H7" s="2">
        <f t="shared" si="20"/>
        <v>0</v>
      </c>
      <c r="I7" s="2">
        <f t="shared" si="20"/>
        <v>0</v>
      </c>
      <c r="J7" s="2">
        <f t="shared" si="20"/>
        <v>0</v>
      </c>
      <c r="K7" s="2">
        <f t="shared" si="20"/>
        <v>0</v>
      </c>
      <c r="L7" s="2">
        <f t="shared" si="20"/>
        <v>0</v>
      </c>
      <c r="M7" s="2">
        <f t="shared" si="20"/>
        <v>0</v>
      </c>
      <c r="N7" s="2">
        <f t="shared" ref="N7:Q7" si="21">IF(N65="#N/A N/A",0,N65)</f>
        <v>4017.92</v>
      </c>
      <c r="O7" s="2">
        <f t="shared" si="21"/>
        <v>6056.2740000000003</v>
      </c>
      <c r="P7" s="2">
        <f t="shared" si="21"/>
        <v>7071.1279999999997</v>
      </c>
      <c r="Q7" s="2">
        <f t="shared" si="21"/>
        <v>8350.027</v>
      </c>
      <c r="S7" s="2">
        <f t="shared" si="6"/>
        <v>0</v>
      </c>
      <c r="T7" s="2">
        <f t="shared" si="7"/>
        <v>0</v>
      </c>
      <c r="U7" s="2">
        <f t="shared" si="8"/>
        <v>0</v>
      </c>
      <c r="V7" s="2">
        <f t="shared" si="9"/>
        <v>0</v>
      </c>
      <c r="W7" s="2">
        <f t="shared" si="10"/>
        <v>0</v>
      </c>
      <c r="X7" s="2">
        <f t="shared" si="11"/>
        <v>0</v>
      </c>
      <c r="Y7" s="2">
        <f t="shared" si="12"/>
        <v>0</v>
      </c>
      <c r="Z7" s="2">
        <f t="shared" si="13"/>
        <v>0</v>
      </c>
      <c r="AA7" s="2">
        <f t="shared" si="14"/>
        <v>0</v>
      </c>
      <c r="AB7" s="2">
        <f t="shared" si="15"/>
        <v>0</v>
      </c>
      <c r="AC7" s="2">
        <f t="shared" si="16"/>
        <v>4017.92</v>
      </c>
      <c r="AD7" s="2">
        <f t="shared" si="17"/>
        <v>2038.3540000000003</v>
      </c>
      <c r="AE7" s="2">
        <f t="shared" si="17"/>
        <v>1014.8539999999994</v>
      </c>
      <c r="AF7" s="2">
        <f t="shared" si="17"/>
        <v>1278.8990000000003</v>
      </c>
    </row>
    <row r="8" spans="1:32" x14ac:dyDescent="0.35">
      <c r="A8">
        <v>67</v>
      </c>
      <c r="B8" s="1" t="str">
        <f>_xll.BDP(B67,"NAME")</f>
        <v>CSRA INC</v>
      </c>
      <c r="C8" s="2">
        <f>IF(C67="#N/A N/A",0,C67)</f>
        <v>0</v>
      </c>
      <c r="D8" s="2">
        <f t="shared" ref="D8:M8" si="22">IF(D67="#N/A N/A",0,D67)</f>
        <v>0</v>
      </c>
      <c r="E8" s="2">
        <f t="shared" si="22"/>
        <v>0</v>
      </c>
      <c r="F8" s="2">
        <f t="shared" si="22"/>
        <v>0</v>
      </c>
      <c r="G8" s="2">
        <f t="shared" si="22"/>
        <v>0</v>
      </c>
      <c r="H8" s="2">
        <f t="shared" si="22"/>
        <v>0</v>
      </c>
      <c r="I8" s="2">
        <f t="shared" si="22"/>
        <v>0</v>
      </c>
      <c r="J8" s="2">
        <f t="shared" si="22"/>
        <v>0</v>
      </c>
      <c r="K8" s="2">
        <f t="shared" si="22"/>
        <v>0</v>
      </c>
      <c r="L8" s="2">
        <f t="shared" si="22"/>
        <v>0</v>
      </c>
      <c r="M8" s="2">
        <f t="shared" si="22"/>
        <v>0</v>
      </c>
      <c r="N8" s="2">
        <f t="shared" ref="N8:Q8" si="23">IF(N67="#N/A N/A",0,N67)</f>
        <v>0</v>
      </c>
      <c r="O8" s="2">
        <f t="shared" si="23"/>
        <v>0</v>
      </c>
      <c r="P8" s="2">
        <f t="shared" si="23"/>
        <v>0</v>
      </c>
      <c r="Q8" s="2">
        <f t="shared" si="23"/>
        <v>4442.9871000000003</v>
      </c>
      <c r="S8" s="2">
        <f t="shared" si="6"/>
        <v>0</v>
      </c>
      <c r="T8" s="2">
        <f t="shared" si="7"/>
        <v>0</v>
      </c>
      <c r="U8" s="2">
        <f t="shared" si="8"/>
        <v>0</v>
      </c>
      <c r="V8" s="2">
        <f t="shared" si="9"/>
        <v>0</v>
      </c>
      <c r="W8" s="2">
        <f t="shared" si="10"/>
        <v>0</v>
      </c>
      <c r="X8" s="2">
        <f t="shared" si="11"/>
        <v>0</v>
      </c>
      <c r="Y8" s="2">
        <f t="shared" si="12"/>
        <v>0</v>
      </c>
      <c r="Z8" s="2">
        <f t="shared" si="13"/>
        <v>0</v>
      </c>
      <c r="AA8" s="2">
        <f t="shared" si="14"/>
        <v>0</v>
      </c>
      <c r="AB8" s="2">
        <f t="shared" si="15"/>
        <v>0</v>
      </c>
      <c r="AC8" s="2">
        <f t="shared" si="16"/>
        <v>0</v>
      </c>
      <c r="AD8" s="2">
        <f t="shared" si="17"/>
        <v>0</v>
      </c>
      <c r="AE8" s="2">
        <f t="shared" si="17"/>
        <v>0</v>
      </c>
      <c r="AF8" s="2">
        <f t="shared" si="17"/>
        <v>4442.9871000000003</v>
      </c>
    </row>
    <row r="9" spans="1:32" x14ac:dyDescent="0.35">
      <c r="A9">
        <v>69</v>
      </c>
      <c r="B9" s="1" t="str">
        <f>_xll.BDP(B69,"NAME")</f>
        <v>CUBIC CORP</v>
      </c>
      <c r="C9" s="2">
        <f>IF(C69="#N/A N/A",0,C69)</f>
        <v>454.24</v>
      </c>
      <c r="D9" s="2">
        <f t="shared" ref="D9:M9" si="24">IF(D69="#N/A N/A",0,D69)</f>
        <v>671.20640000000003</v>
      </c>
      <c r="E9" s="2">
        <f t="shared" si="24"/>
        <v>611.88800000000003</v>
      </c>
      <c r="F9" s="2">
        <f t="shared" si="24"/>
        <v>457.44369999999998</v>
      </c>
      <c r="G9" s="2">
        <f t="shared" si="24"/>
        <v>523.17100000000005</v>
      </c>
      <c r="H9" s="2">
        <f t="shared" si="24"/>
        <v>1126.7682</v>
      </c>
      <c r="I9" s="2">
        <f t="shared" si="24"/>
        <v>657.21690000000001</v>
      </c>
      <c r="J9" s="2">
        <f t="shared" si="24"/>
        <v>1055.1120000000001</v>
      </c>
      <c r="K9" s="2">
        <f t="shared" si="24"/>
        <v>1090.8288</v>
      </c>
      <c r="L9" s="2">
        <f t="shared" si="24"/>
        <v>1044.5754999999999</v>
      </c>
      <c r="M9" s="2">
        <f t="shared" si="24"/>
        <v>1338.4041999999999</v>
      </c>
      <c r="N9" s="2">
        <f t="shared" ref="N9:Q9" si="25">IF(N69="#N/A N/A",0,N69)</f>
        <v>1435.1885</v>
      </c>
      <c r="O9" s="2">
        <f t="shared" si="25"/>
        <v>1253.7252000000001</v>
      </c>
      <c r="P9" s="2">
        <f t="shared" si="25"/>
        <v>1127.473</v>
      </c>
      <c r="Q9" s="2">
        <f t="shared" si="25"/>
        <v>1263.4955</v>
      </c>
      <c r="S9" s="2">
        <f t="shared" si="6"/>
        <v>216.96640000000002</v>
      </c>
      <c r="T9" s="2">
        <f t="shared" si="7"/>
        <v>-59.318399999999997</v>
      </c>
      <c r="U9" s="2">
        <f t="shared" si="8"/>
        <v>-154.44430000000006</v>
      </c>
      <c r="V9" s="2">
        <f t="shared" si="9"/>
        <v>65.727300000000071</v>
      </c>
      <c r="W9" s="2">
        <f t="shared" si="10"/>
        <v>603.59719999999993</v>
      </c>
      <c r="X9" s="2">
        <f t="shared" si="11"/>
        <v>-469.55129999999997</v>
      </c>
      <c r="Y9" s="2">
        <f t="shared" si="12"/>
        <v>397.89510000000007</v>
      </c>
      <c r="Z9" s="2">
        <f t="shared" si="13"/>
        <v>35.716799999999921</v>
      </c>
      <c r="AA9" s="2">
        <f t="shared" si="14"/>
        <v>-46.253300000000081</v>
      </c>
      <c r="AB9" s="2">
        <f t="shared" si="15"/>
        <v>293.82870000000003</v>
      </c>
      <c r="AC9" s="2">
        <f t="shared" si="16"/>
        <v>96.78430000000003</v>
      </c>
      <c r="AD9" s="2">
        <f t="shared" si="17"/>
        <v>-181.46329999999989</v>
      </c>
      <c r="AE9" s="2">
        <f t="shared" si="17"/>
        <v>-126.25220000000013</v>
      </c>
      <c r="AF9" s="2">
        <f t="shared" si="17"/>
        <v>136.02250000000004</v>
      </c>
    </row>
    <row r="10" spans="1:32" x14ac:dyDescent="0.35">
      <c r="A10">
        <v>71</v>
      </c>
      <c r="B10" s="1" t="str">
        <f>_xll.BDP(B71,"NAME")</f>
        <v>ENDURANCE INTERNATIONAL GROU</v>
      </c>
      <c r="C10" s="2">
        <f>IF(C71="#N/A N/A",0,C71)</f>
        <v>0</v>
      </c>
      <c r="D10" s="2">
        <f t="shared" ref="D10:M10" si="26">IF(D71="#N/A N/A",0,D71)</f>
        <v>0</v>
      </c>
      <c r="E10" s="2">
        <f t="shared" si="26"/>
        <v>0</v>
      </c>
      <c r="F10" s="2">
        <f t="shared" si="26"/>
        <v>0</v>
      </c>
      <c r="G10" s="2">
        <f t="shared" si="26"/>
        <v>0</v>
      </c>
      <c r="H10" s="2">
        <f t="shared" si="26"/>
        <v>0</v>
      </c>
      <c r="I10" s="2">
        <f t="shared" si="26"/>
        <v>0</v>
      </c>
      <c r="J10" s="2">
        <f t="shared" si="26"/>
        <v>0</v>
      </c>
      <c r="K10" s="2">
        <f t="shared" si="26"/>
        <v>0</v>
      </c>
      <c r="L10" s="2">
        <f t="shared" si="26"/>
        <v>0</v>
      </c>
      <c r="M10" s="2">
        <f t="shared" si="26"/>
        <v>0</v>
      </c>
      <c r="N10" s="2">
        <f t="shared" ref="N10:Q10" si="27">IF(N71="#N/A N/A",0,N71)</f>
        <v>1769.1895999999999</v>
      </c>
      <c r="O10" s="2">
        <f t="shared" si="27"/>
        <v>2412.7512000000002</v>
      </c>
      <c r="P10" s="2">
        <f t="shared" si="27"/>
        <v>1442.0876000000001</v>
      </c>
      <c r="Q10" s="2">
        <f t="shared" si="27"/>
        <v>1253.5829000000001</v>
      </c>
      <c r="S10" s="2">
        <f t="shared" si="6"/>
        <v>0</v>
      </c>
      <c r="T10" s="2">
        <f t="shared" si="7"/>
        <v>0</v>
      </c>
      <c r="U10" s="2">
        <f t="shared" si="8"/>
        <v>0</v>
      </c>
      <c r="V10" s="2">
        <f t="shared" si="9"/>
        <v>0</v>
      </c>
      <c r="W10" s="2">
        <f t="shared" si="10"/>
        <v>0</v>
      </c>
      <c r="X10" s="2">
        <f t="shared" si="11"/>
        <v>0</v>
      </c>
      <c r="Y10" s="2">
        <f t="shared" si="12"/>
        <v>0</v>
      </c>
      <c r="Z10" s="2">
        <f t="shared" si="13"/>
        <v>0</v>
      </c>
      <c r="AA10" s="2">
        <f t="shared" si="14"/>
        <v>0</v>
      </c>
      <c r="AB10" s="2">
        <f t="shared" si="15"/>
        <v>0</v>
      </c>
      <c r="AC10" s="2">
        <f t="shared" si="16"/>
        <v>1769.1895999999999</v>
      </c>
      <c r="AD10" s="2">
        <f t="shared" si="17"/>
        <v>643.56160000000023</v>
      </c>
      <c r="AE10" s="2">
        <f t="shared" si="17"/>
        <v>-970.66360000000009</v>
      </c>
      <c r="AF10" s="2">
        <f t="shared" si="17"/>
        <v>-188.50469999999996</v>
      </c>
    </row>
    <row r="11" spans="1:32" x14ac:dyDescent="0.35">
      <c r="A11">
        <v>73</v>
      </c>
      <c r="B11" s="1" t="str">
        <f>_xll.BDP(B73,"NAME")</f>
        <v>ENGILITY HOLDINGS INC</v>
      </c>
      <c r="C11" s="2">
        <f>IF(C73="#N/A N/A",0,C73)</f>
        <v>0</v>
      </c>
      <c r="D11" s="2">
        <f t="shared" ref="D11:M11" si="28">IF(D73="#N/A N/A",0,D73)</f>
        <v>0</v>
      </c>
      <c r="E11" s="2">
        <f t="shared" si="28"/>
        <v>0</v>
      </c>
      <c r="F11" s="2">
        <f t="shared" si="28"/>
        <v>0</v>
      </c>
      <c r="G11" s="2">
        <f t="shared" si="28"/>
        <v>0</v>
      </c>
      <c r="H11" s="2">
        <f t="shared" si="28"/>
        <v>0</v>
      </c>
      <c r="I11" s="2">
        <f t="shared" si="28"/>
        <v>0</v>
      </c>
      <c r="J11" s="2">
        <f t="shared" si="28"/>
        <v>0</v>
      </c>
      <c r="K11" s="2">
        <f t="shared" si="28"/>
        <v>0</v>
      </c>
      <c r="L11" s="2">
        <f t="shared" si="28"/>
        <v>0</v>
      </c>
      <c r="M11" s="2">
        <f t="shared" si="28"/>
        <v>315.5197</v>
      </c>
      <c r="N11" s="2">
        <f t="shared" ref="N11:Q11" si="29">IF(N73="#N/A N/A",0,N73)</f>
        <v>575.74919999999997</v>
      </c>
      <c r="O11" s="2">
        <f t="shared" si="29"/>
        <v>752.93759999999997</v>
      </c>
      <c r="P11" s="2">
        <f t="shared" si="29"/>
        <v>1193.1528000000001</v>
      </c>
      <c r="Q11" s="2">
        <f t="shared" si="29"/>
        <v>1239.3512000000001</v>
      </c>
      <c r="S11" s="2">
        <f t="shared" si="6"/>
        <v>0</v>
      </c>
      <c r="T11" s="2">
        <f t="shared" si="7"/>
        <v>0</v>
      </c>
      <c r="U11" s="2">
        <f t="shared" si="8"/>
        <v>0</v>
      </c>
      <c r="V11" s="2">
        <f t="shared" si="9"/>
        <v>0</v>
      </c>
      <c r="W11" s="2">
        <f t="shared" si="10"/>
        <v>0</v>
      </c>
      <c r="X11" s="2">
        <f t="shared" si="11"/>
        <v>0</v>
      </c>
      <c r="Y11" s="2">
        <f t="shared" si="12"/>
        <v>0</v>
      </c>
      <c r="Z11" s="2">
        <f t="shared" si="13"/>
        <v>0</v>
      </c>
      <c r="AA11" s="2">
        <f t="shared" si="14"/>
        <v>0</v>
      </c>
      <c r="AB11" s="2">
        <f t="shared" si="15"/>
        <v>315.5197</v>
      </c>
      <c r="AC11" s="2">
        <f t="shared" si="16"/>
        <v>260.22949999999997</v>
      </c>
      <c r="AD11" s="2">
        <f t="shared" si="17"/>
        <v>177.1884</v>
      </c>
      <c r="AE11" s="2">
        <f t="shared" si="17"/>
        <v>440.2152000000001</v>
      </c>
      <c r="AF11" s="2">
        <f t="shared" si="17"/>
        <v>46.198399999999992</v>
      </c>
    </row>
    <row r="12" spans="1:32" x14ac:dyDescent="0.35">
      <c r="A12">
        <v>75</v>
      </c>
      <c r="B12" s="1" t="str">
        <f>_xll.BDP(B75,"NAME")</f>
        <v>FIREEYE INC</v>
      </c>
      <c r="C12" s="2">
        <f>IF(C75="#N/A N/A",0,C75)</f>
        <v>0</v>
      </c>
      <c r="D12" s="2">
        <f t="shared" ref="D12:M12" si="30">IF(D75="#N/A N/A",0,D75)</f>
        <v>0</v>
      </c>
      <c r="E12" s="2">
        <f t="shared" si="30"/>
        <v>0</v>
      </c>
      <c r="F12" s="2">
        <f t="shared" si="30"/>
        <v>0</v>
      </c>
      <c r="G12" s="2">
        <f t="shared" si="30"/>
        <v>0</v>
      </c>
      <c r="H12" s="2">
        <f t="shared" si="30"/>
        <v>0</v>
      </c>
      <c r="I12" s="2">
        <f t="shared" si="30"/>
        <v>0</v>
      </c>
      <c r="J12" s="2">
        <f t="shared" si="30"/>
        <v>0</v>
      </c>
      <c r="K12" s="2">
        <f t="shared" si="30"/>
        <v>0</v>
      </c>
      <c r="L12" s="2">
        <f t="shared" si="30"/>
        <v>0</v>
      </c>
      <c r="M12" s="2">
        <f t="shared" si="30"/>
        <v>0</v>
      </c>
      <c r="N12" s="2">
        <f t="shared" ref="N12:Q12" si="31">IF(N75="#N/A N/A",0,N75)</f>
        <v>6007.6264000000001</v>
      </c>
      <c r="O12" s="2">
        <f t="shared" si="31"/>
        <v>4827.3188</v>
      </c>
      <c r="P12" s="2">
        <f t="shared" si="31"/>
        <v>3352.4758000000002</v>
      </c>
      <c r="Q12" s="2">
        <f t="shared" si="31"/>
        <v>2077.6923999999999</v>
      </c>
      <c r="S12" s="2">
        <f t="shared" si="6"/>
        <v>0</v>
      </c>
      <c r="T12" s="2">
        <f t="shared" si="7"/>
        <v>0</v>
      </c>
      <c r="U12" s="2">
        <f t="shared" si="8"/>
        <v>0</v>
      </c>
      <c r="V12" s="2">
        <f t="shared" si="9"/>
        <v>0</v>
      </c>
      <c r="W12" s="2">
        <f t="shared" si="10"/>
        <v>0</v>
      </c>
      <c r="X12" s="2">
        <f t="shared" si="11"/>
        <v>0</v>
      </c>
      <c r="Y12" s="2">
        <f t="shared" si="12"/>
        <v>0</v>
      </c>
      <c r="Z12" s="2">
        <f t="shared" si="13"/>
        <v>0</v>
      </c>
      <c r="AA12" s="2">
        <f t="shared" si="14"/>
        <v>0</v>
      </c>
      <c r="AB12" s="2">
        <f t="shared" si="15"/>
        <v>0</v>
      </c>
      <c r="AC12" s="2">
        <f t="shared" si="16"/>
        <v>6007.6264000000001</v>
      </c>
      <c r="AD12" s="2">
        <f t="shared" si="17"/>
        <v>-1180.3076000000001</v>
      </c>
      <c r="AE12" s="2">
        <f t="shared" si="17"/>
        <v>-1474.8429999999998</v>
      </c>
      <c r="AF12" s="2">
        <f t="shared" si="17"/>
        <v>-1274.7834000000003</v>
      </c>
    </row>
    <row r="13" spans="1:32" x14ac:dyDescent="0.35">
      <c r="A13">
        <v>77</v>
      </c>
      <c r="B13" s="1" t="str">
        <f>_xll.BDP(B77,"NAME")</f>
        <v>GENERAL DYNAMICS CORP</v>
      </c>
      <c r="C13" s="2">
        <f>IF(C77="#N/A N/A",0,C77)</f>
        <v>15952.8225</v>
      </c>
      <c r="D13" s="2">
        <f t="shared" ref="D13:M13" si="32">IF(D77="#N/A N/A",0,D77)</f>
        <v>17894.164100000002</v>
      </c>
      <c r="E13" s="2">
        <f t="shared" si="32"/>
        <v>21028.067800000001</v>
      </c>
      <c r="F13" s="2">
        <f t="shared" si="32"/>
        <v>22815.135300000002</v>
      </c>
      <c r="G13" s="2">
        <f t="shared" si="32"/>
        <v>30170.667799999999</v>
      </c>
      <c r="H13" s="2">
        <f t="shared" si="32"/>
        <v>35951.96</v>
      </c>
      <c r="I13" s="2">
        <f t="shared" si="32"/>
        <v>22270.662799999998</v>
      </c>
      <c r="J13" s="2">
        <f t="shared" si="32"/>
        <v>26293.488799999999</v>
      </c>
      <c r="K13" s="2">
        <f t="shared" si="32"/>
        <v>26400.8321</v>
      </c>
      <c r="L13" s="2">
        <f t="shared" si="32"/>
        <v>24707.9941</v>
      </c>
      <c r="M13" s="2">
        <f t="shared" si="32"/>
        <v>24499.015200000002</v>
      </c>
      <c r="N13" s="2">
        <f t="shared" ref="N13:Q13" si="33">IF(N77="#N/A N/A",0,N77)</f>
        <v>33767.637000000002</v>
      </c>
      <c r="O13" s="2">
        <f t="shared" si="33"/>
        <v>45712.423000000003</v>
      </c>
      <c r="P13" s="2">
        <f t="shared" si="33"/>
        <v>42991.932399999998</v>
      </c>
      <c r="Q13" s="2">
        <f t="shared" si="33"/>
        <v>52215.582999999999</v>
      </c>
      <c r="S13" s="2">
        <f t="shared" si="6"/>
        <v>1941.3416000000016</v>
      </c>
      <c r="T13" s="2">
        <f t="shared" si="7"/>
        <v>3133.9036999999989</v>
      </c>
      <c r="U13" s="2">
        <f t="shared" si="8"/>
        <v>1787.067500000001</v>
      </c>
      <c r="V13" s="2">
        <f t="shared" si="9"/>
        <v>7355.5324999999975</v>
      </c>
      <c r="W13" s="2">
        <f t="shared" si="10"/>
        <v>5781.2921999999999</v>
      </c>
      <c r="X13" s="2">
        <f t="shared" si="11"/>
        <v>-13681.297200000001</v>
      </c>
      <c r="Y13" s="2">
        <f t="shared" si="12"/>
        <v>4022.8260000000009</v>
      </c>
      <c r="Z13" s="2">
        <f t="shared" si="13"/>
        <v>107.34330000000045</v>
      </c>
      <c r="AA13" s="2">
        <f t="shared" si="14"/>
        <v>-1692.8379999999997</v>
      </c>
      <c r="AB13" s="2">
        <f t="shared" si="15"/>
        <v>-208.97889999999825</v>
      </c>
      <c r="AC13" s="2">
        <f t="shared" si="16"/>
        <v>9268.6218000000008</v>
      </c>
      <c r="AD13" s="2">
        <f t="shared" si="17"/>
        <v>11944.786</v>
      </c>
      <c r="AE13" s="2">
        <f t="shared" si="17"/>
        <v>-2720.4906000000046</v>
      </c>
      <c r="AF13" s="2">
        <f t="shared" si="17"/>
        <v>9223.6506000000008</v>
      </c>
    </row>
    <row r="14" spans="1:32" x14ac:dyDescent="0.35">
      <c r="A14">
        <v>79</v>
      </c>
      <c r="B14" s="1" t="str">
        <f>_xll.BDP(B79,"NAME")</f>
        <v>ICF INTERNATIONAL INC</v>
      </c>
      <c r="C14" s="2">
        <f>IF(C79="#N/A N/A",0,C79)</f>
        <v>0</v>
      </c>
      <c r="D14" s="2">
        <f t="shared" ref="D14:M14" si="34">IF(D79="#N/A N/A",0,D79)</f>
        <v>0</v>
      </c>
      <c r="E14" s="2">
        <f t="shared" si="34"/>
        <v>0</v>
      </c>
      <c r="F14" s="2">
        <f t="shared" si="34"/>
        <v>0</v>
      </c>
      <c r="G14" s="2">
        <f t="shared" si="34"/>
        <v>201.4606</v>
      </c>
      <c r="H14" s="2">
        <f t="shared" si="34"/>
        <v>367.06619999999998</v>
      </c>
      <c r="I14" s="2">
        <f t="shared" si="34"/>
        <v>371.16719999999998</v>
      </c>
      <c r="J14" s="2">
        <f t="shared" si="34"/>
        <v>516.6662</v>
      </c>
      <c r="K14" s="2">
        <f t="shared" si="34"/>
        <v>503.27789999999999</v>
      </c>
      <c r="L14" s="2">
        <f t="shared" si="34"/>
        <v>490.4581</v>
      </c>
      <c r="M14" s="2">
        <f t="shared" si="34"/>
        <v>458.47250000000003</v>
      </c>
      <c r="N14" s="2">
        <f t="shared" ref="N14:Q14" si="35">IF(N79="#N/A N/A",0,N79)</f>
        <v>686.03039999999999</v>
      </c>
      <c r="O14" s="2">
        <f t="shared" si="35"/>
        <v>796.24770000000001</v>
      </c>
      <c r="P14" s="2">
        <f t="shared" si="35"/>
        <v>676.77980000000002</v>
      </c>
      <c r="Q14" s="2">
        <f t="shared" si="35"/>
        <v>1049.9737</v>
      </c>
      <c r="S14" s="2">
        <f t="shared" si="6"/>
        <v>0</v>
      </c>
      <c r="T14" s="2">
        <f t="shared" si="7"/>
        <v>0</v>
      </c>
      <c r="U14" s="2">
        <f t="shared" si="8"/>
        <v>0</v>
      </c>
      <c r="V14" s="2">
        <f t="shared" si="9"/>
        <v>201.4606</v>
      </c>
      <c r="W14" s="2">
        <f t="shared" si="10"/>
        <v>165.60559999999998</v>
      </c>
      <c r="X14" s="2">
        <f t="shared" si="11"/>
        <v>4.1009999999999991</v>
      </c>
      <c r="Y14" s="2">
        <f t="shared" si="12"/>
        <v>145.49900000000002</v>
      </c>
      <c r="Z14" s="2">
        <f t="shared" si="13"/>
        <v>-13.388300000000015</v>
      </c>
      <c r="AA14" s="2">
        <f t="shared" si="14"/>
        <v>-12.819799999999987</v>
      </c>
      <c r="AB14" s="2">
        <f t="shared" si="15"/>
        <v>-31.985599999999977</v>
      </c>
      <c r="AC14" s="2">
        <f t="shared" si="16"/>
        <v>227.55789999999996</v>
      </c>
      <c r="AD14" s="2">
        <f t="shared" si="17"/>
        <v>110.21730000000002</v>
      </c>
      <c r="AE14" s="2">
        <f t="shared" si="17"/>
        <v>-119.46789999999999</v>
      </c>
      <c r="AF14" s="2">
        <f t="shared" si="17"/>
        <v>373.19389999999999</v>
      </c>
    </row>
    <row r="15" spans="1:32" x14ac:dyDescent="0.35">
      <c r="A15">
        <v>81</v>
      </c>
      <c r="B15" s="1" t="str">
        <f>_xll.BDP(B81,"NAME")</f>
        <v>KBR INC</v>
      </c>
      <c r="C15" s="2">
        <f>IF(C81="#N/A N/A",0,C81)</f>
        <v>0</v>
      </c>
      <c r="D15" s="2">
        <f t="shared" ref="D15:M15" si="36">IF(D81="#N/A N/A",0,D81)</f>
        <v>0</v>
      </c>
      <c r="E15" s="2">
        <f t="shared" si="36"/>
        <v>0</v>
      </c>
      <c r="F15" s="2">
        <f t="shared" si="36"/>
        <v>0</v>
      </c>
      <c r="G15" s="2">
        <f t="shared" si="36"/>
        <v>4385.5409</v>
      </c>
      <c r="H15" s="2">
        <f t="shared" si="36"/>
        <v>6584.7325000000001</v>
      </c>
      <c r="I15" s="2">
        <f t="shared" si="36"/>
        <v>2584</v>
      </c>
      <c r="J15" s="2">
        <f t="shared" si="36"/>
        <v>3046.9128000000001</v>
      </c>
      <c r="K15" s="2">
        <f t="shared" si="36"/>
        <v>4604.9934999999996</v>
      </c>
      <c r="L15" s="2">
        <f t="shared" si="36"/>
        <v>4128.7570999999998</v>
      </c>
      <c r="M15" s="2">
        <f t="shared" si="36"/>
        <v>4415.7361000000001</v>
      </c>
      <c r="N15" s="2">
        <f t="shared" ref="N15:Q15" si="37">IF(N81="#N/A N/A",0,N81)</f>
        <v>4725.9452000000001</v>
      </c>
      <c r="O15" s="2">
        <f t="shared" si="37"/>
        <v>2454.9919</v>
      </c>
      <c r="P15" s="2">
        <f t="shared" si="37"/>
        <v>2403.6273999999999</v>
      </c>
      <c r="Q15" s="2">
        <f t="shared" si="37"/>
        <v>2383.3951000000002</v>
      </c>
      <c r="S15" s="2">
        <f t="shared" si="6"/>
        <v>0</v>
      </c>
      <c r="T15" s="2">
        <f t="shared" si="7"/>
        <v>0</v>
      </c>
      <c r="U15" s="2">
        <f t="shared" si="8"/>
        <v>0</v>
      </c>
      <c r="V15" s="2">
        <f t="shared" si="9"/>
        <v>4385.5409</v>
      </c>
      <c r="W15" s="2">
        <f t="shared" si="10"/>
        <v>2199.1916000000001</v>
      </c>
      <c r="X15" s="2">
        <f t="shared" si="11"/>
        <v>-4000.7325000000001</v>
      </c>
      <c r="Y15" s="2">
        <f t="shared" si="12"/>
        <v>462.91280000000006</v>
      </c>
      <c r="Z15" s="2">
        <f t="shared" si="13"/>
        <v>1558.0806999999995</v>
      </c>
      <c r="AA15" s="2">
        <f t="shared" si="14"/>
        <v>-476.23639999999978</v>
      </c>
      <c r="AB15" s="2">
        <f t="shared" si="15"/>
        <v>286.97900000000027</v>
      </c>
      <c r="AC15" s="2">
        <f t="shared" si="16"/>
        <v>310.20910000000003</v>
      </c>
      <c r="AD15" s="2">
        <f t="shared" si="17"/>
        <v>-2270.9533000000001</v>
      </c>
      <c r="AE15" s="2">
        <f t="shared" si="17"/>
        <v>-51.364500000000135</v>
      </c>
      <c r="AF15" s="2">
        <f t="shared" si="17"/>
        <v>-20.232299999999668</v>
      </c>
    </row>
    <row r="16" spans="1:32" x14ac:dyDescent="0.35">
      <c r="A16">
        <v>83</v>
      </c>
      <c r="B16" s="1" t="str">
        <f>_xll.BDP(B83,"NAME")</f>
        <v>LEIDOS HOLDINGS INC</v>
      </c>
      <c r="C16" s="2">
        <f>IF(C83="#N/A N/A",0,C83)</f>
        <v>0</v>
      </c>
      <c r="D16" s="2">
        <f t="shared" ref="D16:M16" si="38">IF(D83="#N/A N/A",0,D83)</f>
        <v>0</v>
      </c>
      <c r="E16" s="2">
        <f t="shared" si="38"/>
        <v>0</v>
      </c>
      <c r="F16" s="2">
        <f t="shared" si="38"/>
        <v>0</v>
      </c>
      <c r="G16" s="2">
        <f t="shared" si="38"/>
        <v>0</v>
      </c>
      <c r="H16" s="2">
        <f t="shared" si="38"/>
        <v>6826.4</v>
      </c>
      <c r="I16" s="2">
        <f t="shared" si="38"/>
        <v>7805.7</v>
      </c>
      <c r="J16" s="2">
        <f t="shared" si="38"/>
        <v>8014.44</v>
      </c>
      <c r="K16" s="2">
        <f t="shared" si="38"/>
        <v>7112.04</v>
      </c>
      <c r="L16" s="2">
        <f t="shared" si="38"/>
        <v>5998.34</v>
      </c>
      <c r="M16" s="2">
        <f t="shared" si="38"/>
        <v>4385.26</v>
      </c>
      <c r="N16" s="2">
        <f t="shared" ref="N16:Q16" si="39">IF(N83="#N/A N/A",0,N83)</f>
        <v>1040.5999999999999</v>
      </c>
      <c r="O16" s="2">
        <f t="shared" si="39"/>
        <v>3627.2</v>
      </c>
      <c r="P16" s="2">
        <f t="shared" si="39"/>
        <v>4050.72</v>
      </c>
      <c r="Q16" s="2">
        <f t="shared" si="39"/>
        <v>7671</v>
      </c>
      <c r="S16" s="2">
        <f t="shared" si="6"/>
        <v>0</v>
      </c>
      <c r="T16" s="2">
        <f t="shared" si="7"/>
        <v>0</v>
      </c>
      <c r="U16" s="2">
        <f t="shared" si="8"/>
        <v>0</v>
      </c>
      <c r="V16" s="2">
        <f t="shared" si="9"/>
        <v>0</v>
      </c>
      <c r="W16" s="2">
        <f t="shared" si="10"/>
        <v>6826.4</v>
      </c>
      <c r="X16" s="2">
        <f t="shared" si="11"/>
        <v>979.30000000000018</v>
      </c>
      <c r="Y16" s="2">
        <f t="shared" si="12"/>
        <v>208.73999999999978</v>
      </c>
      <c r="Z16" s="2">
        <f t="shared" si="13"/>
        <v>-902.39999999999964</v>
      </c>
      <c r="AA16" s="2">
        <f t="shared" si="14"/>
        <v>-1113.6999999999998</v>
      </c>
      <c r="AB16" s="2">
        <f t="shared" si="15"/>
        <v>-1613.08</v>
      </c>
      <c r="AC16" s="2">
        <f t="shared" si="16"/>
        <v>-3344.6600000000003</v>
      </c>
      <c r="AD16" s="2">
        <f t="shared" si="17"/>
        <v>2586.6</v>
      </c>
      <c r="AE16" s="2">
        <f t="shared" si="17"/>
        <v>423.52</v>
      </c>
      <c r="AF16" s="2">
        <f t="shared" si="17"/>
        <v>3620.28</v>
      </c>
    </row>
    <row r="17" spans="1:32" x14ac:dyDescent="0.35">
      <c r="A17">
        <v>85</v>
      </c>
      <c r="B17" s="1" t="str">
        <f>_xll.BDP(B85,"NAME")</f>
        <v>MANTECH INTERNATIONAL CORP-A</v>
      </c>
      <c r="C17" s="2">
        <f>IF(C85="#N/A N/A",0,C85)</f>
        <v>608.60339999999997</v>
      </c>
      <c r="D17" s="2">
        <f t="shared" ref="D17:M17" si="40">IF(D85="#N/A N/A",0,D85)</f>
        <v>801.47159999999997</v>
      </c>
      <c r="E17" s="2">
        <f t="shared" si="40"/>
        <v>771.17589999999996</v>
      </c>
      <c r="F17" s="2">
        <f t="shared" si="40"/>
        <v>921.654</v>
      </c>
      <c r="G17" s="2">
        <f t="shared" si="40"/>
        <v>1254.1527000000001</v>
      </c>
      <c r="H17" s="2">
        <f t="shared" si="40"/>
        <v>1512.2787000000001</v>
      </c>
      <c r="I17" s="2">
        <f t="shared" si="40"/>
        <v>1922.6778999999999</v>
      </c>
      <c r="J17" s="2">
        <f t="shared" si="40"/>
        <v>1738.5198</v>
      </c>
      <c r="K17" s="2">
        <f t="shared" si="40"/>
        <v>1505.6044999999999</v>
      </c>
      <c r="L17" s="2">
        <f t="shared" si="40"/>
        <v>1150.6024</v>
      </c>
      <c r="M17" s="2">
        <f t="shared" si="40"/>
        <v>960.88409999999999</v>
      </c>
      <c r="N17" s="2">
        <f t="shared" ref="N17:Q17" si="41">IF(N85="#N/A N/A",0,N85)</f>
        <v>1113.2351000000001</v>
      </c>
      <c r="O17" s="2">
        <f t="shared" si="41"/>
        <v>1129.7629999999999</v>
      </c>
      <c r="P17" s="2">
        <f t="shared" si="41"/>
        <v>1139.4224999999999</v>
      </c>
      <c r="Q17" s="2">
        <f t="shared" si="41"/>
        <v>1636.8751</v>
      </c>
      <c r="S17" s="2">
        <f t="shared" si="6"/>
        <v>192.8682</v>
      </c>
      <c r="T17" s="2">
        <f t="shared" si="7"/>
        <v>-30.295700000000011</v>
      </c>
      <c r="U17" s="2">
        <f t="shared" si="8"/>
        <v>150.47810000000004</v>
      </c>
      <c r="V17" s="2">
        <f t="shared" si="9"/>
        <v>332.4987000000001</v>
      </c>
      <c r="W17" s="2">
        <f t="shared" si="10"/>
        <v>258.12599999999998</v>
      </c>
      <c r="X17" s="2">
        <f t="shared" si="11"/>
        <v>410.39919999999984</v>
      </c>
      <c r="Y17" s="2">
        <f t="shared" si="12"/>
        <v>-184.15809999999988</v>
      </c>
      <c r="Z17" s="2">
        <f t="shared" si="13"/>
        <v>-232.91530000000012</v>
      </c>
      <c r="AA17" s="2">
        <f t="shared" si="14"/>
        <v>-355.00209999999993</v>
      </c>
      <c r="AB17" s="2">
        <f t="shared" si="15"/>
        <v>-189.7183</v>
      </c>
      <c r="AC17" s="2">
        <f t="shared" si="16"/>
        <v>152.35100000000011</v>
      </c>
      <c r="AD17" s="2">
        <f t="shared" si="17"/>
        <v>16.527899999999818</v>
      </c>
      <c r="AE17" s="2">
        <f t="shared" si="17"/>
        <v>9.65949999999998</v>
      </c>
      <c r="AF17" s="2">
        <f t="shared" si="17"/>
        <v>497.45260000000007</v>
      </c>
    </row>
    <row r="18" spans="1:32" x14ac:dyDescent="0.35">
      <c r="A18">
        <v>87</v>
      </c>
      <c r="B18" s="1" t="str">
        <f>_xll.BDP(B87,"NAME")</f>
        <v>MAXIMUS INC</v>
      </c>
      <c r="C18" s="2">
        <f>IF(C87="#N/A N/A",0,C87)</f>
        <v>481.80160000000001</v>
      </c>
      <c r="D18" s="2">
        <f t="shared" ref="D18:M18" si="42">IF(D87="#N/A N/A",0,D87)</f>
        <v>730.34</v>
      </c>
      <c r="E18" s="2">
        <f t="shared" si="42"/>
        <v>614.22919999999999</v>
      </c>
      <c r="F18" s="2">
        <f t="shared" si="42"/>
        <v>762.18449999999996</v>
      </c>
      <c r="G18" s="2">
        <f t="shared" si="42"/>
        <v>562.32360000000006</v>
      </c>
      <c r="H18" s="2">
        <f t="shared" si="42"/>
        <v>967.23580000000004</v>
      </c>
      <c r="I18" s="2">
        <f t="shared" si="42"/>
        <v>674.25919999999996</v>
      </c>
      <c r="J18" s="2">
        <f t="shared" si="42"/>
        <v>820.11479999999995</v>
      </c>
      <c r="K18" s="2">
        <f t="shared" si="42"/>
        <v>1057.5835999999999</v>
      </c>
      <c r="L18" s="2">
        <f t="shared" si="42"/>
        <v>1179.3757000000001</v>
      </c>
      <c r="M18" s="2">
        <f t="shared" si="42"/>
        <v>2029.6141</v>
      </c>
      <c r="N18" s="2">
        <f t="shared" ref="N18:Q18" si="43">IF(N87="#N/A N/A",0,N87)</f>
        <v>3086.366</v>
      </c>
      <c r="O18" s="2">
        <f t="shared" si="43"/>
        <v>2673.1797000000001</v>
      </c>
      <c r="P18" s="2">
        <f t="shared" si="43"/>
        <v>3897.4277000000002</v>
      </c>
      <c r="Q18" s="2">
        <f t="shared" si="43"/>
        <v>3689.0129000000002</v>
      </c>
      <c r="S18" s="2">
        <f t="shared" si="6"/>
        <v>248.53840000000002</v>
      </c>
      <c r="T18" s="2">
        <f t="shared" si="7"/>
        <v>-116.11080000000004</v>
      </c>
      <c r="U18" s="2">
        <f t="shared" si="8"/>
        <v>147.95529999999997</v>
      </c>
      <c r="V18" s="2">
        <f t="shared" si="9"/>
        <v>-199.8608999999999</v>
      </c>
      <c r="W18" s="2">
        <f t="shared" si="10"/>
        <v>404.91219999999998</v>
      </c>
      <c r="X18" s="2">
        <f t="shared" si="11"/>
        <v>-292.97660000000008</v>
      </c>
      <c r="Y18" s="2">
        <f t="shared" si="12"/>
        <v>145.85559999999998</v>
      </c>
      <c r="Z18" s="2">
        <f t="shared" si="13"/>
        <v>237.46879999999999</v>
      </c>
      <c r="AA18" s="2">
        <f t="shared" si="14"/>
        <v>121.79210000000012</v>
      </c>
      <c r="AB18" s="2">
        <f t="shared" si="15"/>
        <v>850.23839999999996</v>
      </c>
      <c r="AC18" s="2">
        <f t="shared" si="16"/>
        <v>1056.7519</v>
      </c>
      <c r="AD18" s="2">
        <f t="shared" si="17"/>
        <v>-413.18629999999985</v>
      </c>
      <c r="AE18" s="2">
        <f t="shared" si="17"/>
        <v>1224.248</v>
      </c>
      <c r="AF18" s="2">
        <f t="shared" si="17"/>
        <v>-208.41480000000001</v>
      </c>
    </row>
    <row r="19" spans="1:32" x14ac:dyDescent="0.35">
      <c r="A19">
        <v>89</v>
      </c>
      <c r="B19" s="1" t="str">
        <f>_xll.BDP(B89,"NAME")</f>
        <v>NIC INC</v>
      </c>
      <c r="C19" s="2">
        <f>IF(C89="#N/A N/A",0,C89)</f>
        <v>81.909700000000001</v>
      </c>
      <c r="D19" s="2">
        <f t="shared" ref="D19:M19" si="44">IF(D89="#N/A N/A",0,D89)</f>
        <v>471.48950000000002</v>
      </c>
      <c r="E19" s="2">
        <f t="shared" si="44"/>
        <v>298.2756</v>
      </c>
      <c r="F19" s="2">
        <f t="shared" si="44"/>
        <v>370.08659999999998</v>
      </c>
      <c r="G19" s="2">
        <f t="shared" si="44"/>
        <v>306.02229999999997</v>
      </c>
      <c r="H19" s="2">
        <f t="shared" si="44"/>
        <v>519.68370000000004</v>
      </c>
      <c r="I19" s="2">
        <f t="shared" si="44"/>
        <v>285.34399999999999</v>
      </c>
      <c r="J19" s="2">
        <f t="shared" si="44"/>
        <v>573.79610000000002</v>
      </c>
      <c r="K19" s="2">
        <f t="shared" si="44"/>
        <v>618.5838</v>
      </c>
      <c r="L19" s="2">
        <f t="shared" si="44"/>
        <v>854.21050000000002</v>
      </c>
      <c r="M19" s="2">
        <f t="shared" si="44"/>
        <v>1056.0232000000001</v>
      </c>
      <c r="N19" s="2">
        <f t="shared" ref="N19:Q19" si="45">IF(N89="#N/A N/A",0,N89)</f>
        <v>1616.3656000000001</v>
      </c>
      <c r="O19" s="2">
        <f t="shared" si="45"/>
        <v>1174.8046999999999</v>
      </c>
      <c r="P19" s="2">
        <f t="shared" si="45"/>
        <v>1291.7303999999999</v>
      </c>
      <c r="Q19" s="2">
        <f t="shared" si="45"/>
        <v>1576.9623999999999</v>
      </c>
      <c r="S19" s="2">
        <f t="shared" si="6"/>
        <v>389.57980000000003</v>
      </c>
      <c r="T19" s="2">
        <f t="shared" si="7"/>
        <v>-173.21390000000002</v>
      </c>
      <c r="U19" s="2">
        <f t="shared" si="8"/>
        <v>71.810999999999979</v>
      </c>
      <c r="V19" s="2">
        <f t="shared" si="9"/>
        <v>-64.064300000000003</v>
      </c>
      <c r="W19" s="2">
        <f t="shared" si="10"/>
        <v>213.66140000000007</v>
      </c>
      <c r="X19" s="2">
        <f t="shared" si="11"/>
        <v>-234.33970000000005</v>
      </c>
      <c r="Y19" s="2">
        <f t="shared" si="12"/>
        <v>288.45210000000003</v>
      </c>
      <c r="Z19" s="2">
        <f t="shared" si="13"/>
        <v>44.787699999999973</v>
      </c>
      <c r="AA19" s="2">
        <f t="shared" si="14"/>
        <v>235.62670000000003</v>
      </c>
      <c r="AB19" s="2">
        <f t="shared" si="15"/>
        <v>201.81270000000006</v>
      </c>
      <c r="AC19" s="2">
        <f t="shared" si="16"/>
        <v>560.3424</v>
      </c>
      <c r="AD19" s="2">
        <f t="shared" si="17"/>
        <v>-441.56090000000017</v>
      </c>
      <c r="AE19" s="2">
        <f t="shared" si="17"/>
        <v>116.92570000000001</v>
      </c>
      <c r="AF19" s="2">
        <f t="shared" si="17"/>
        <v>285.23199999999997</v>
      </c>
    </row>
    <row r="20" spans="1:32" x14ac:dyDescent="0.35">
      <c r="A20">
        <v>91</v>
      </c>
      <c r="B20" s="1" t="str">
        <f>_xll.BDP(B91,"NAME")</f>
        <v>SCIENCE APPLICATIONS INTE</v>
      </c>
      <c r="C20" s="2">
        <f>IF(C91="#N/A N/A",0,C91)</f>
        <v>0</v>
      </c>
      <c r="D20" s="2">
        <f t="shared" ref="D20:M20" si="46">IF(D91="#N/A N/A",0,D91)</f>
        <v>0</v>
      </c>
      <c r="E20" s="2">
        <f t="shared" si="46"/>
        <v>0</v>
      </c>
      <c r="F20" s="2">
        <f t="shared" si="46"/>
        <v>0</v>
      </c>
      <c r="G20" s="2">
        <f t="shared" si="46"/>
        <v>0</v>
      </c>
      <c r="H20" s="2">
        <f t="shared" si="46"/>
        <v>0</v>
      </c>
      <c r="I20" s="2">
        <f t="shared" si="46"/>
        <v>0</v>
      </c>
      <c r="J20" s="2">
        <f t="shared" si="46"/>
        <v>0</v>
      </c>
      <c r="K20" s="2">
        <f t="shared" si="46"/>
        <v>0</v>
      </c>
      <c r="L20" s="2">
        <f t="shared" si="46"/>
        <v>0</v>
      </c>
      <c r="M20" s="2">
        <f t="shared" si="46"/>
        <v>0</v>
      </c>
      <c r="N20" s="2">
        <f t="shared" ref="N20:Q20" si="47">IF(N91="#N/A N/A",0,N91)</f>
        <v>0</v>
      </c>
      <c r="O20" s="2">
        <f t="shared" si="47"/>
        <v>1813.49</v>
      </c>
      <c r="P20" s="2">
        <f t="shared" si="47"/>
        <v>2243.88</v>
      </c>
      <c r="Q20" s="2">
        <f t="shared" si="47"/>
        <v>1917.9</v>
      </c>
      <c r="S20" s="2">
        <f t="shared" si="6"/>
        <v>0</v>
      </c>
      <c r="T20" s="2">
        <f t="shared" si="7"/>
        <v>0</v>
      </c>
      <c r="U20" s="2">
        <f t="shared" si="8"/>
        <v>0</v>
      </c>
      <c r="V20" s="2">
        <f t="shared" si="9"/>
        <v>0</v>
      </c>
      <c r="W20" s="2">
        <f t="shared" si="10"/>
        <v>0</v>
      </c>
      <c r="X20" s="2">
        <f t="shared" si="11"/>
        <v>0</v>
      </c>
      <c r="Y20" s="2">
        <f t="shared" si="12"/>
        <v>0</v>
      </c>
      <c r="Z20" s="2">
        <f t="shared" si="13"/>
        <v>0</v>
      </c>
      <c r="AA20" s="2">
        <f t="shared" si="14"/>
        <v>0</v>
      </c>
      <c r="AB20" s="2">
        <f t="shared" si="15"/>
        <v>0</v>
      </c>
      <c r="AC20" s="2">
        <f t="shared" si="16"/>
        <v>0</v>
      </c>
      <c r="AD20" s="2">
        <f t="shared" si="17"/>
        <v>1813.49</v>
      </c>
      <c r="AE20" s="2">
        <f t="shared" si="17"/>
        <v>430.3900000000001</v>
      </c>
      <c r="AF20" s="2">
        <f t="shared" si="17"/>
        <v>-325.98</v>
      </c>
    </row>
    <row r="21" spans="1:32" x14ac:dyDescent="0.35">
      <c r="A21">
        <v>93</v>
      </c>
      <c r="B21" s="1" t="str">
        <f>_xll.BDP(B93,"NAME")</f>
        <v>#N/A Invalid Security</v>
      </c>
      <c r="C21" s="2">
        <f>IF(C93="#N/A N/A",0,C93)</f>
        <v>0</v>
      </c>
      <c r="D21" s="2">
        <f t="shared" ref="D21:M21" si="48">IF(D93="#N/A N/A",0,D93)</f>
        <v>0</v>
      </c>
      <c r="E21" s="2">
        <f t="shared" si="48"/>
        <v>0</v>
      </c>
      <c r="F21" s="2">
        <f t="shared" si="48"/>
        <v>0</v>
      </c>
      <c r="G21" s="2">
        <f t="shared" si="48"/>
        <v>0</v>
      </c>
      <c r="H21" s="2">
        <f t="shared" si="48"/>
        <v>0</v>
      </c>
      <c r="I21" s="2">
        <f t="shared" si="48"/>
        <v>0</v>
      </c>
      <c r="J21" s="2">
        <f t="shared" si="48"/>
        <v>0</v>
      </c>
      <c r="K21" s="2">
        <f t="shared" si="48"/>
        <v>0</v>
      </c>
      <c r="L21" s="2">
        <f t="shared" si="48"/>
        <v>0</v>
      </c>
      <c r="M21" s="2">
        <f t="shared" si="48"/>
        <v>0</v>
      </c>
      <c r="N21" s="2">
        <f t="shared" ref="N21:Q21" si="49">IF(N93="#N/A N/A",0,N93)</f>
        <v>0</v>
      </c>
      <c r="O21" s="2">
        <f t="shared" si="49"/>
        <v>0</v>
      </c>
      <c r="P21" s="2">
        <f t="shared" si="49"/>
        <v>0</v>
      </c>
      <c r="Q21" s="2">
        <f t="shared" si="49"/>
        <v>0</v>
      </c>
      <c r="S21" s="2">
        <f t="shared" si="6"/>
        <v>0</v>
      </c>
      <c r="T21" s="2">
        <f t="shared" si="7"/>
        <v>0</v>
      </c>
      <c r="U21" s="2">
        <f t="shared" si="8"/>
        <v>0</v>
      </c>
      <c r="V21" s="2">
        <f t="shared" si="9"/>
        <v>0</v>
      </c>
      <c r="W21" s="2">
        <f t="shared" si="10"/>
        <v>0</v>
      </c>
      <c r="X21" s="2">
        <f t="shared" si="11"/>
        <v>0</v>
      </c>
      <c r="Y21" s="2">
        <f t="shared" si="12"/>
        <v>0</v>
      </c>
      <c r="Z21" s="2">
        <f t="shared" si="13"/>
        <v>0</v>
      </c>
      <c r="AA21" s="2">
        <f t="shared" si="14"/>
        <v>0</v>
      </c>
      <c r="AB21" s="2">
        <f t="shared" si="15"/>
        <v>0</v>
      </c>
      <c r="AC21" s="2">
        <f t="shared" si="16"/>
        <v>0</v>
      </c>
      <c r="AD21" s="2">
        <f t="shared" ref="AD21:AF25" si="50">O21-N21</f>
        <v>0</v>
      </c>
      <c r="AE21" s="2">
        <f t="shared" si="50"/>
        <v>0</v>
      </c>
      <c r="AF21" s="2">
        <f t="shared" si="50"/>
        <v>0</v>
      </c>
    </row>
    <row r="22" spans="1:32" x14ac:dyDescent="0.35">
      <c r="A22">
        <v>95</v>
      </c>
      <c r="B22" s="1" t="str">
        <f>_xll.BDP(B95,"NAME")</f>
        <v>#N/A Invalid Security</v>
      </c>
      <c r="C22" s="2">
        <f>IF(C95="#N/A N/A",0,C95)</f>
        <v>0</v>
      </c>
      <c r="D22" s="2">
        <f t="shared" ref="D22:M22" si="51">IF(D95="#N/A N/A",0,D95)</f>
        <v>0</v>
      </c>
      <c r="E22" s="2">
        <f t="shared" si="51"/>
        <v>0</v>
      </c>
      <c r="F22" s="2">
        <f t="shared" si="51"/>
        <v>0</v>
      </c>
      <c r="G22" s="2">
        <f t="shared" si="51"/>
        <v>0</v>
      </c>
      <c r="H22" s="2">
        <f t="shared" si="51"/>
        <v>0</v>
      </c>
      <c r="I22" s="2">
        <f t="shared" si="51"/>
        <v>0</v>
      </c>
      <c r="J22" s="2">
        <f t="shared" si="51"/>
        <v>0</v>
      </c>
      <c r="K22" s="2">
        <f t="shared" si="51"/>
        <v>0</v>
      </c>
      <c r="L22" s="2">
        <f t="shared" si="51"/>
        <v>0</v>
      </c>
      <c r="M22" s="2">
        <f t="shared" si="51"/>
        <v>0</v>
      </c>
      <c r="N22" s="2">
        <f t="shared" ref="N22:Q22" si="52">IF(N95="#N/A N/A",0,N95)</f>
        <v>0</v>
      </c>
      <c r="O22" s="2">
        <f t="shared" si="52"/>
        <v>0</v>
      </c>
      <c r="P22" s="2">
        <f t="shared" si="52"/>
        <v>0</v>
      </c>
      <c r="Q22" s="2">
        <f t="shared" si="52"/>
        <v>0</v>
      </c>
      <c r="S22" s="2">
        <f t="shared" si="6"/>
        <v>0</v>
      </c>
      <c r="T22" s="2">
        <f t="shared" si="7"/>
        <v>0</v>
      </c>
      <c r="U22" s="2">
        <f t="shared" si="8"/>
        <v>0</v>
      </c>
      <c r="V22" s="2">
        <f t="shared" si="9"/>
        <v>0</v>
      </c>
      <c r="W22" s="2">
        <f t="shared" si="10"/>
        <v>0</v>
      </c>
      <c r="X22" s="2">
        <f t="shared" si="11"/>
        <v>0</v>
      </c>
      <c r="Y22" s="2">
        <f t="shared" si="12"/>
        <v>0</v>
      </c>
      <c r="Z22" s="2">
        <f t="shared" si="13"/>
        <v>0</v>
      </c>
      <c r="AA22" s="2">
        <f t="shared" si="14"/>
        <v>0</v>
      </c>
      <c r="AB22" s="2">
        <f t="shared" si="15"/>
        <v>0</v>
      </c>
      <c r="AC22" s="2">
        <f t="shared" si="16"/>
        <v>0</v>
      </c>
      <c r="AD22" s="2">
        <f t="shared" si="50"/>
        <v>0</v>
      </c>
      <c r="AE22" s="2">
        <f t="shared" si="50"/>
        <v>0</v>
      </c>
      <c r="AF22" s="2">
        <f t="shared" si="50"/>
        <v>0</v>
      </c>
    </row>
    <row r="23" spans="1:32" x14ac:dyDescent="0.35">
      <c r="A23">
        <v>97</v>
      </c>
      <c r="B23" s="1" t="str">
        <f>_xll.BDP(B97,"NAME")</f>
        <v>#N/A Invalid Security</v>
      </c>
      <c r="C23" s="2">
        <f>IF(C97="#N/A N/A",0,C97)</f>
        <v>0</v>
      </c>
      <c r="D23" s="2">
        <f t="shared" ref="D23:M23" si="53">IF(D97="#N/A N/A",0,D97)</f>
        <v>0</v>
      </c>
      <c r="E23" s="2">
        <f t="shared" si="53"/>
        <v>0</v>
      </c>
      <c r="F23" s="2">
        <f t="shared" si="53"/>
        <v>0</v>
      </c>
      <c r="G23" s="2">
        <f t="shared" si="53"/>
        <v>0</v>
      </c>
      <c r="H23" s="2">
        <f t="shared" si="53"/>
        <v>0</v>
      </c>
      <c r="I23" s="2">
        <f t="shared" si="53"/>
        <v>0</v>
      </c>
      <c r="J23" s="2">
        <f t="shared" si="53"/>
        <v>0</v>
      </c>
      <c r="K23" s="2">
        <f t="shared" si="53"/>
        <v>0</v>
      </c>
      <c r="L23" s="2">
        <f t="shared" si="53"/>
        <v>0</v>
      </c>
      <c r="M23" s="2">
        <f t="shared" si="53"/>
        <v>0</v>
      </c>
      <c r="N23" s="2">
        <f t="shared" ref="N23:Q23" si="54">IF(N97="#N/A N/A",0,N97)</f>
        <v>0</v>
      </c>
      <c r="O23" s="2">
        <f t="shared" si="54"/>
        <v>0</v>
      </c>
      <c r="P23" s="2">
        <f t="shared" si="54"/>
        <v>0</v>
      </c>
      <c r="Q23" s="2">
        <f t="shared" si="54"/>
        <v>0</v>
      </c>
      <c r="S23" s="2">
        <f t="shared" si="6"/>
        <v>0</v>
      </c>
      <c r="T23" s="2">
        <f t="shared" si="7"/>
        <v>0</v>
      </c>
      <c r="U23" s="2">
        <f t="shared" si="8"/>
        <v>0</v>
      </c>
      <c r="V23" s="2">
        <f t="shared" si="9"/>
        <v>0</v>
      </c>
      <c r="W23" s="2">
        <f t="shared" si="10"/>
        <v>0</v>
      </c>
      <c r="X23" s="2">
        <f t="shared" si="11"/>
        <v>0</v>
      </c>
      <c r="Y23" s="2">
        <f t="shared" si="12"/>
        <v>0</v>
      </c>
      <c r="Z23" s="2">
        <f t="shared" si="13"/>
        <v>0</v>
      </c>
      <c r="AA23" s="2">
        <f t="shared" si="14"/>
        <v>0</v>
      </c>
      <c r="AB23" s="2">
        <f t="shared" si="15"/>
        <v>0</v>
      </c>
      <c r="AC23" s="2">
        <f t="shared" si="16"/>
        <v>0</v>
      </c>
      <c r="AD23" s="2">
        <f t="shared" si="50"/>
        <v>0</v>
      </c>
      <c r="AE23" s="2">
        <f t="shared" si="50"/>
        <v>0</v>
      </c>
      <c r="AF23" s="2">
        <f t="shared" si="50"/>
        <v>0</v>
      </c>
    </row>
    <row r="24" spans="1:32" x14ac:dyDescent="0.35">
      <c r="A24">
        <v>99</v>
      </c>
      <c r="B24" s="1" t="str">
        <f>_xll.BDP(B99,"NAME")</f>
        <v>#N/A Invalid Security</v>
      </c>
      <c r="C24" s="2">
        <f>IF(C99="#N/A N/A",0,C99)</f>
        <v>0</v>
      </c>
      <c r="D24" s="2">
        <f t="shared" ref="D24:M24" si="55">IF(D99="#N/A N/A",0,D99)</f>
        <v>0</v>
      </c>
      <c r="E24" s="2">
        <f t="shared" si="55"/>
        <v>0</v>
      </c>
      <c r="F24" s="2">
        <f t="shared" si="55"/>
        <v>0</v>
      </c>
      <c r="G24" s="2">
        <f t="shared" si="55"/>
        <v>0</v>
      </c>
      <c r="H24" s="2">
        <f t="shared" si="55"/>
        <v>0</v>
      </c>
      <c r="I24" s="2">
        <f t="shared" si="55"/>
        <v>0</v>
      </c>
      <c r="J24" s="2">
        <f t="shared" si="55"/>
        <v>0</v>
      </c>
      <c r="K24" s="2">
        <f t="shared" si="55"/>
        <v>0</v>
      </c>
      <c r="L24" s="2">
        <f t="shared" si="55"/>
        <v>0</v>
      </c>
      <c r="M24" s="2">
        <f t="shared" si="55"/>
        <v>0</v>
      </c>
      <c r="N24" s="2">
        <f t="shared" ref="N24:Q24" si="56">IF(N99="#N/A N/A",0,N99)</f>
        <v>0</v>
      </c>
      <c r="O24" s="2">
        <f t="shared" si="56"/>
        <v>0</v>
      </c>
      <c r="P24" s="2">
        <f t="shared" si="56"/>
        <v>0</v>
      </c>
      <c r="Q24" s="2">
        <f t="shared" si="56"/>
        <v>0</v>
      </c>
      <c r="S24" s="2">
        <f t="shared" si="6"/>
        <v>0</v>
      </c>
      <c r="T24" s="2">
        <f t="shared" si="7"/>
        <v>0</v>
      </c>
      <c r="U24" s="2">
        <f t="shared" si="8"/>
        <v>0</v>
      </c>
      <c r="V24" s="2">
        <f t="shared" si="9"/>
        <v>0</v>
      </c>
      <c r="W24" s="2">
        <f t="shared" si="10"/>
        <v>0</v>
      </c>
      <c r="X24" s="2">
        <f t="shared" si="11"/>
        <v>0</v>
      </c>
      <c r="Y24" s="2">
        <f t="shared" si="12"/>
        <v>0</v>
      </c>
      <c r="Z24" s="2">
        <f t="shared" si="13"/>
        <v>0</v>
      </c>
      <c r="AA24" s="2">
        <f t="shared" si="14"/>
        <v>0</v>
      </c>
      <c r="AB24" s="2">
        <f t="shared" si="15"/>
        <v>0</v>
      </c>
      <c r="AC24" s="2">
        <f t="shared" si="16"/>
        <v>0</v>
      </c>
      <c r="AD24" s="2">
        <f t="shared" si="50"/>
        <v>0</v>
      </c>
      <c r="AE24" s="2">
        <f t="shared" si="50"/>
        <v>0</v>
      </c>
      <c r="AF24" s="2">
        <f t="shared" si="50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18664.851599999998</v>
      </c>
      <c r="D25" s="19">
        <f t="shared" ref="D25:Q25" si="57">SUM(D5:D24)</f>
        <v>21554.282100000004</v>
      </c>
      <c r="E25" s="19">
        <f t="shared" si="57"/>
        <v>24818.137100000004</v>
      </c>
      <c r="F25" s="19">
        <f t="shared" si="57"/>
        <v>27220.925099999997</v>
      </c>
      <c r="G25" s="19">
        <f t="shared" si="57"/>
        <v>39189.345199999996</v>
      </c>
      <c r="H25" s="19">
        <f t="shared" si="57"/>
        <v>55320.550400000007</v>
      </c>
      <c r="I25" s="19">
        <f t="shared" si="57"/>
        <v>37954.060099999995</v>
      </c>
      <c r="J25" s="19">
        <f t="shared" si="57"/>
        <v>43339.197300000007</v>
      </c>
      <c r="K25" s="19">
        <f t="shared" si="57"/>
        <v>44178.721700000002</v>
      </c>
      <c r="L25" s="19">
        <f t="shared" si="57"/>
        <v>43984.351000000002</v>
      </c>
      <c r="M25" s="19">
        <f t="shared" si="57"/>
        <v>43242.185400000009</v>
      </c>
      <c r="N25" s="19">
        <f t="shared" si="57"/>
        <v>63281.226999999999</v>
      </c>
      <c r="O25" s="19">
        <f t="shared" si="57"/>
        <v>79619.536500000002</v>
      </c>
      <c r="P25" s="19">
        <f t="shared" si="57"/>
        <v>79152.742100000003</v>
      </c>
      <c r="Q25" s="19">
        <f t="shared" si="57"/>
        <v>97448.092400000009</v>
      </c>
      <c r="S25" s="4">
        <f t="shared" si="6"/>
        <v>2889.4305000000058</v>
      </c>
      <c r="T25" s="4">
        <f t="shared" si="7"/>
        <v>3263.8549999999996</v>
      </c>
      <c r="U25" s="4">
        <f t="shared" si="8"/>
        <v>2402.7879999999932</v>
      </c>
      <c r="V25" s="4">
        <f t="shared" si="9"/>
        <v>11968.420099999999</v>
      </c>
      <c r="W25" s="4">
        <f t="shared" si="10"/>
        <v>16131.205200000011</v>
      </c>
      <c r="X25" s="4">
        <f t="shared" si="11"/>
        <v>-17366.490300000012</v>
      </c>
      <c r="Y25" s="4">
        <f t="shared" si="12"/>
        <v>5385.1372000000119</v>
      </c>
      <c r="Z25" s="4">
        <f t="shared" si="13"/>
        <v>839.52439999999478</v>
      </c>
      <c r="AA25" s="4">
        <f t="shared" si="14"/>
        <v>-194.37069999999949</v>
      </c>
      <c r="AB25" s="4">
        <f t="shared" si="15"/>
        <v>-742.16559999999299</v>
      </c>
      <c r="AC25" s="4">
        <f t="shared" si="16"/>
        <v>20039.04159999999</v>
      </c>
      <c r="AD25" s="4">
        <f t="shared" si="50"/>
        <v>16338.309500000003</v>
      </c>
      <c r="AE25" s="4">
        <f t="shared" si="50"/>
        <v>-466.79439999999886</v>
      </c>
      <c r="AF25" s="4">
        <f t="shared" si="50"/>
        <v>18295.350300000006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58">D4</f>
        <v>37711</v>
      </c>
      <c r="E28" s="18">
        <f t="shared" si="58"/>
        <v>38077</v>
      </c>
      <c r="F28" s="18">
        <f t="shared" si="58"/>
        <v>38442</v>
      </c>
      <c r="G28" s="18">
        <f t="shared" si="58"/>
        <v>38807</v>
      </c>
      <c r="H28" s="18">
        <f t="shared" si="58"/>
        <v>39172</v>
      </c>
      <c r="I28" s="18">
        <f t="shared" si="58"/>
        <v>39538</v>
      </c>
      <c r="J28" s="18">
        <f t="shared" si="58"/>
        <v>39903</v>
      </c>
      <c r="K28" s="18">
        <f t="shared" si="58"/>
        <v>40268</v>
      </c>
      <c r="L28" s="18">
        <f t="shared" si="58"/>
        <v>40633</v>
      </c>
      <c r="M28" s="18">
        <f t="shared" si="58"/>
        <v>40999</v>
      </c>
      <c r="N28" s="18">
        <f t="shared" si="58"/>
        <v>41364</v>
      </c>
      <c r="O28" s="18">
        <f t="shared" si="58"/>
        <v>41729</v>
      </c>
      <c r="P28" s="18">
        <f t="shared" si="58"/>
        <v>42094</v>
      </c>
      <c r="Q28" s="18">
        <f t="shared" si="58"/>
        <v>42460</v>
      </c>
      <c r="R28" s="18"/>
      <c r="S28" s="18">
        <f t="shared" ref="S28:AF28" si="59">S4</f>
        <v>37711</v>
      </c>
      <c r="T28" s="18">
        <f t="shared" si="59"/>
        <v>38077</v>
      </c>
      <c r="U28" s="18">
        <f t="shared" si="59"/>
        <v>38442</v>
      </c>
      <c r="V28" s="18">
        <f t="shared" si="59"/>
        <v>38807</v>
      </c>
      <c r="W28" s="18">
        <f t="shared" si="59"/>
        <v>39172</v>
      </c>
      <c r="X28" s="18">
        <f t="shared" si="59"/>
        <v>39538</v>
      </c>
      <c r="Y28" s="18">
        <f t="shared" si="59"/>
        <v>39903</v>
      </c>
      <c r="Z28" s="18">
        <f t="shared" si="59"/>
        <v>40268</v>
      </c>
      <c r="AA28" s="18">
        <f t="shared" si="59"/>
        <v>40633</v>
      </c>
      <c r="AB28" s="18">
        <f t="shared" si="59"/>
        <v>40999</v>
      </c>
      <c r="AC28" s="18">
        <f t="shared" si="59"/>
        <v>41364</v>
      </c>
      <c r="AD28" s="18">
        <f t="shared" si="59"/>
        <v>41729</v>
      </c>
      <c r="AE28" s="18">
        <f t="shared" si="59"/>
        <v>42094</v>
      </c>
      <c r="AF28" s="18">
        <f t="shared" si="59"/>
        <v>42460</v>
      </c>
    </row>
    <row r="29" spans="1:32" x14ac:dyDescent="0.35">
      <c r="B29" s="14" t="str">
        <f>B5</f>
        <v>BOOZ ALLEN HAMILTON HOLDINGS</v>
      </c>
      <c r="C29" s="5">
        <f>C5/C$25</f>
        <v>0</v>
      </c>
      <c r="D29" s="5">
        <f t="shared" ref="D29:Q44" si="60">D5/D$25</f>
        <v>0</v>
      </c>
      <c r="E29" s="5">
        <f t="shared" si="60"/>
        <v>0</v>
      </c>
      <c r="F29" s="5">
        <f t="shared" si="60"/>
        <v>0</v>
      </c>
      <c r="G29" s="5">
        <f t="shared" si="60"/>
        <v>0</v>
      </c>
      <c r="H29" s="5">
        <f t="shared" si="60"/>
        <v>0</v>
      </c>
      <c r="I29" s="5">
        <f t="shared" si="60"/>
        <v>0</v>
      </c>
      <c r="J29" s="5">
        <f t="shared" si="60"/>
        <v>0</v>
      </c>
      <c r="K29" s="5">
        <f t="shared" si="60"/>
        <v>0</v>
      </c>
      <c r="L29" s="5">
        <f t="shared" si="60"/>
        <v>5.7413008094628931E-2</v>
      </c>
      <c r="M29" s="5">
        <f t="shared" si="60"/>
        <v>5.6141323051632802E-2</v>
      </c>
      <c r="N29" s="5">
        <f>N5/N$25</f>
        <v>3.1052008520631245E-2</v>
      </c>
      <c r="O29" s="5">
        <f t="shared" si="60"/>
        <v>4.1252371520650588E-2</v>
      </c>
      <c r="P29" s="5">
        <f t="shared" si="60"/>
        <v>5.4510567613045458E-2</v>
      </c>
      <c r="Q29" s="5">
        <f t="shared" si="60"/>
        <v>4.5985627728922063E-2</v>
      </c>
      <c r="S29" s="5">
        <f t="shared" ref="S29:S49" si="61">(IF(OR(S5=0,C5=0),0,S5/C5))</f>
        <v>0</v>
      </c>
      <c r="T29" s="5">
        <f t="shared" ref="T29:T49" si="62">(IF(OR(T5=0,D5=0),0,T5/D5))</f>
        <v>0</v>
      </c>
      <c r="U29" s="5">
        <f t="shared" ref="U29:U49" si="63">(IF(OR(U5=0,E5=0),0,U5/E5))</f>
        <v>0</v>
      </c>
      <c r="V29" s="5">
        <f t="shared" ref="V29:V49" si="64">(IF(OR(V5=0,F5=0),0,V5/F5))</f>
        <v>0</v>
      </c>
      <c r="W29" s="5">
        <f t="shared" ref="W29:W49" si="65">(IF(OR(W5=0,G5=0),0,W5/G5))</f>
        <v>0</v>
      </c>
      <c r="X29" s="5">
        <f t="shared" ref="X29:X49" si="66">(IF(OR(X5=0,H5=0),0,X5/H5))</f>
        <v>0</v>
      </c>
      <c r="Y29" s="5">
        <f t="shared" ref="Y29:Y49" si="67">(IF(OR(Y5=0,I5=0),0,Y5/I5))</f>
        <v>0</v>
      </c>
      <c r="Z29" s="5">
        <f t="shared" ref="Z29:Z49" si="68">(IF(OR(Z5=0,J5=0),0,Z5/J5))</f>
        <v>0</v>
      </c>
      <c r="AA29" s="5">
        <f t="shared" ref="AA29:AA49" si="69">(IF(OR(AA5=0,K5=0),0,AA5/K5))</f>
        <v>0</v>
      </c>
      <c r="AB29" s="5">
        <f t="shared" ref="AB29:AB49" si="70">(IF(OR(AB5=0,L5=0),0,AB5/L5))</f>
        <v>-3.864943125575418E-2</v>
      </c>
      <c r="AC29" s="5">
        <f t="shared" ref="AC29:AC49" si="71">(IF(OR(AC5=0,M5=0),0,AC5/M5))</f>
        <v>-0.19057929330282675</v>
      </c>
      <c r="AD29" s="5">
        <f t="shared" ref="AD29:AF44" si="72">(IF(OR(AD5=0,N5=0),0,AD5/N5))</f>
        <v>0.67149074925450747</v>
      </c>
      <c r="AE29" s="5">
        <f t="shared" si="72"/>
        <v>0.31364526178105862</v>
      </c>
      <c r="AF29" s="5">
        <f t="shared" si="72"/>
        <v>3.8601133173640598E-2</v>
      </c>
    </row>
    <row r="30" spans="1:32" x14ac:dyDescent="0.35">
      <c r="B30" s="14" t="str">
        <f t="shared" ref="B30:B44" si="73">B6</f>
        <v>CACI INTERNATIONAL INC -CL A</v>
      </c>
      <c r="C30" s="5">
        <f t="shared" ref="C30:Q45" si="74">C6/C$25</f>
        <v>5.8156069132636455E-2</v>
      </c>
      <c r="D30" s="5">
        <f t="shared" si="74"/>
        <v>4.572689989985794E-2</v>
      </c>
      <c r="E30" s="5">
        <f t="shared" si="74"/>
        <v>6.0218081396608926E-2</v>
      </c>
      <c r="F30" s="5">
        <f t="shared" si="74"/>
        <v>6.9594291635591776E-2</v>
      </c>
      <c r="G30" s="5">
        <f t="shared" si="74"/>
        <v>4.5573772434452417E-2</v>
      </c>
      <c r="H30" s="5">
        <f t="shared" si="74"/>
        <v>2.6471632863580473E-2</v>
      </c>
      <c r="I30" s="5">
        <f t="shared" si="74"/>
        <v>3.6439635083994615E-2</v>
      </c>
      <c r="J30" s="5">
        <f t="shared" si="74"/>
        <v>2.9537852100458718E-2</v>
      </c>
      <c r="K30" s="5">
        <f t="shared" si="60"/>
        <v>2.9085891364756259E-2</v>
      </c>
      <c r="L30" s="5">
        <f t="shared" si="60"/>
        <v>4.3305486080719935E-2</v>
      </c>
      <c r="M30" s="5">
        <f t="shared" si="60"/>
        <v>3.1348619119513782E-2</v>
      </c>
      <c r="N30" s="5">
        <f t="shared" si="60"/>
        <v>2.3298612714952573E-2</v>
      </c>
      <c r="O30" s="5">
        <f t="shared" si="60"/>
        <v>2.0722740580133871E-2</v>
      </c>
      <c r="P30" s="5">
        <f t="shared" si="60"/>
        <v>2.4714795067093447E-2</v>
      </c>
      <c r="Q30" s="5">
        <f t="shared" si="60"/>
        <v>2.2566294997068609E-2</v>
      </c>
      <c r="S30" s="5">
        <f t="shared" si="61"/>
        <v>-9.200023510457736E-2</v>
      </c>
      <c r="T30" s="5">
        <f t="shared" si="62"/>
        <v>0.5163196820650755</v>
      </c>
      <c r="U30" s="5">
        <f t="shared" si="63"/>
        <v>0.26759467343137899</v>
      </c>
      <c r="V30" s="5">
        <f t="shared" si="64"/>
        <v>-5.7228409102306213E-2</v>
      </c>
      <c r="W30" s="5">
        <f t="shared" si="65"/>
        <v>-0.18005591581619834</v>
      </c>
      <c r="X30" s="5">
        <f t="shared" si="66"/>
        <v>-5.5580301706068723E-2</v>
      </c>
      <c r="Y30" s="5">
        <f t="shared" si="67"/>
        <v>-7.4391115000150707E-2</v>
      </c>
      <c r="Z30" s="5">
        <f t="shared" si="68"/>
        <v>3.7735515958013401E-3</v>
      </c>
      <c r="AA30" s="5">
        <f t="shared" si="69"/>
        <v>0.48233233655842223</v>
      </c>
      <c r="AB30" s="5">
        <f t="shared" si="70"/>
        <v>-0.28831970075868207</v>
      </c>
      <c r="AC30" s="5">
        <f t="shared" si="71"/>
        <v>8.7624304468897185E-2</v>
      </c>
      <c r="AD30" s="5">
        <f t="shared" si="72"/>
        <v>0.11908192599280712</v>
      </c>
      <c r="AE30" s="5">
        <f t="shared" si="72"/>
        <v>0.18564901041556184</v>
      </c>
      <c r="AF30" s="5">
        <f t="shared" si="72"/>
        <v>0.12411469367979587</v>
      </c>
    </row>
    <row r="31" spans="1:32" x14ac:dyDescent="0.35">
      <c r="B31" s="14" t="str">
        <f t="shared" si="73"/>
        <v>CDW CORP/DE</v>
      </c>
      <c r="C31" s="5">
        <f t="shared" si="74"/>
        <v>0</v>
      </c>
      <c r="D31" s="5">
        <f t="shared" si="74"/>
        <v>0</v>
      </c>
      <c r="E31" s="5">
        <f t="shared" si="74"/>
        <v>0</v>
      </c>
      <c r="F31" s="5">
        <f t="shared" si="74"/>
        <v>0</v>
      </c>
      <c r="G31" s="5">
        <f t="shared" si="74"/>
        <v>0</v>
      </c>
      <c r="H31" s="5">
        <f t="shared" si="74"/>
        <v>0</v>
      </c>
      <c r="I31" s="5">
        <f t="shared" si="74"/>
        <v>0</v>
      </c>
      <c r="J31" s="5">
        <f t="shared" si="74"/>
        <v>0</v>
      </c>
      <c r="K31" s="5">
        <f t="shared" si="60"/>
        <v>0</v>
      </c>
      <c r="L31" s="5">
        <f t="shared" si="60"/>
        <v>0</v>
      </c>
      <c r="M31" s="5">
        <f t="shared" si="60"/>
        <v>0</v>
      </c>
      <c r="N31" s="5">
        <f t="shared" si="60"/>
        <v>6.3493079867114458E-2</v>
      </c>
      <c r="O31" s="5">
        <f t="shared" si="60"/>
        <v>7.6065175285214073E-2</v>
      </c>
      <c r="P31" s="5">
        <f t="shared" si="60"/>
        <v>8.9335224685791387E-2</v>
      </c>
      <c r="Q31" s="5">
        <f t="shared" si="60"/>
        <v>8.5686921050493539E-2</v>
      </c>
      <c r="S31" s="5">
        <f t="shared" si="61"/>
        <v>0</v>
      </c>
      <c r="T31" s="5">
        <f t="shared" si="62"/>
        <v>0</v>
      </c>
      <c r="U31" s="5">
        <f t="shared" si="63"/>
        <v>0</v>
      </c>
      <c r="V31" s="5">
        <f t="shared" si="64"/>
        <v>0</v>
      </c>
      <c r="W31" s="5">
        <f t="shared" si="65"/>
        <v>0</v>
      </c>
      <c r="X31" s="5">
        <f t="shared" si="66"/>
        <v>0</v>
      </c>
      <c r="Y31" s="5">
        <f t="shared" si="67"/>
        <v>0</v>
      </c>
      <c r="Z31" s="5">
        <f t="shared" si="68"/>
        <v>0</v>
      </c>
      <c r="AA31" s="5">
        <f t="shared" si="69"/>
        <v>0</v>
      </c>
      <c r="AB31" s="5">
        <f t="shared" si="70"/>
        <v>0</v>
      </c>
      <c r="AC31" s="5">
        <f t="shared" si="71"/>
        <v>0</v>
      </c>
      <c r="AD31" s="5">
        <f t="shared" si="72"/>
        <v>0.50731572554953808</v>
      </c>
      <c r="AE31" s="5">
        <f t="shared" si="72"/>
        <v>0.1675706878519696</v>
      </c>
      <c r="AF31" s="5">
        <f t="shared" si="72"/>
        <v>0.18086209159274169</v>
      </c>
    </row>
    <row r="32" spans="1:32" x14ac:dyDescent="0.35">
      <c r="B32" s="14" t="str">
        <f t="shared" si="73"/>
        <v>CSRA INC</v>
      </c>
      <c r="C32" s="5">
        <f t="shared" si="74"/>
        <v>0</v>
      </c>
      <c r="D32" s="5">
        <f t="shared" si="74"/>
        <v>0</v>
      </c>
      <c r="E32" s="5">
        <f t="shared" si="74"/>
        <v>0</v>
      </c>
      <c r="F32" s="5">
        <f t="shared" si="74"/>
        <v>0</v>
      </c>
      <c r="G32" s="5">
        <f t="shared" si="74"/>
        <v>0</v>
      </c>
      <c r="H32" s="5">
        <f t="shared" si="74"/>
        <v>0</v>
      </c>
      <c r="I32" s="5">
        <f t="shared" si="74"/>
        <v>0</v>
      </c>
      <c r="J32" s="5">
        <f t="shared" si="74"/>
        <v>0</v>
      </c>
      <c r="K32" s="5">
        <f t="shared" si="60"/>
        <v>0</v>
      </c>
      <c r="L32" s="5">
        <f>L8/L$25</f>
        <v>0</v>
      </c>
      <c r="M32" s="5">
        <f t="shared" si="60"/>
        <v>0</v>
      </c>
      <c r="N32" s="5">
        <f t="shared" si="60"/>
        <v>0</v>
      </c>
      <c r="O32" s="5">
        <f t="shared" si="60"/>
        <v>0</v>
      </c>
      <c r="P32" s="5">
        <f t="shared" si="60"/>
        <v>0</v>
      </c>
      <c r="Q32" s="5">
        <f t="shared" si="60"/>
        <v>4.5593371717967048E-2</v>
      </c>
      <c r="S32" s="5">
        <f t="shared" si="61"/>
        <v>0</v>
      </c>
      <c r="T32" s="5">
        <f t="shared" si="62"/>
        <v>0</v>
      </c>
      <c r="U32" s="5">
        <f t="shared" si="63"/>
        <v>0</v>
      </c>
      <c r="V32" s="5">
        <f t="shared" si="64"/>
        <v>0</v>
      </c>
      <c r="W32" s="5">
        <f t="shared" si="65"/>
        <v>0</v>
      </c>
      <c r="X32" s="5">
        <f t="shared" si="66"/>
        <v>0</v>
      </c>
      <c r="Y32" s="5">
        <f t="shared" si="67"/>
        <v>0</v>
      </c>
      <c r="Z32" s="5">
        <f t="shared" si="68"/>
        <v>0</v>
      </c>
      <c r="AA32" s="5">
        <f t="shared" si="69"/>
        <v>0</v>
      </c>
      <c r="AB32" s="5">
        <f t="shared" si="70"/>
        <v>0</v>
      </c>
      <c r="AC32" s="5">
        <f t="shared" si="71"/>
        <v>0</v>
      </c>
      <c r="AD32" s="5">
        <f t="shared" si="72"/>
        <v>0</v>
      </c>
      <c r="AE32" s="5">
        <f t="shared" si="72"/>
        <v>0</v>
      </c>
      <c r="AF32" s="5">
        <f t="shared" si="72"/>
        <v>0</v>
      </c>
    </row>
    <row r="33" spans="2:32" x14ac:dyDescent="0.35">
      <c r="B33" s="14" t="str">
        <f t="shared" si="73"/>
        <v>CUBIC CORP</v>
      </c>
      <c r="C33" s="5">
        <f t="shared" si="74"/>
        <v>2.4336652106036572E-2</v>
      </c>
      <c r="D33" s="5">
        <f t="shared" si="74"/>
        <v>3.1140280937494082E-2</v>
      </c>
      <c r="E33" s="5">
        <f t="shared" si="74"/>
        <v>2.4654872262753352E-2</v>
      </c>
      <c r="F33" s="5">
        <f t="shared" si="74"/>
        <v>1.6804855026767627E-2</v>
      </c>
      <c r="G33" s="5">
        <f t="shared" si="74"/>
        <v>1.334982754445206E-2</v>
      </c>
      <c r="H33" s="5">
        <f t="shared" si="74"/>
        <v>2.0367986071230408E-2</v>
      </c>
      <c r="I33" s="5">
        <f t="shared" si="74"/>
        <v>1.73161158060136E-2</v>
      </c>
      <c r="J33" s="5">
        <f t="shared" si="74"/>
        <v>2.4345443979877309E-2</v>
      </c>
      <c r="K33" s="5">
        <f t="shared" si="60"/>
        <v>2.4691271227976701E-2</v>
      </c>
      <c r="L33" s="5">
        <f t="shared" si="60"/>
        <v>2.3748798748900485E-2</v>
      </c>
      <c r="M33" s="5">
        <f t="shared" si="60"/>
        <v>3.0951354276372897E-2</v>
      </c>
      <c r="N33" s="5">
        <f t="shared" si="60"/>
        <v>2.2679530218337896E-2</v>
      </c>
      <c r="O33" s="5">
        <f t="shared" si="60"/>
        <v>1.5746451877423327E-2</v>
      </c>
      <c r="P33" s="5">
        <f t="shared" si="60"/>
        <v>1.424426962461481E-2</v>
      </c>
      <c r="Q33" s="5">
        <f t="shared" si="60"/>
        <v>1.2965831027391152E-2</v>
      </c>
      <c r="S33" s="5">
        <f t="shared" si="61"/>
        <v>0.47764705882352942</v>
      </c>
      <c r="T33" s="5">
        <f t="shared" si="62"/>
        <v>-8.8375796178343943E-2</v>
      </c>
      <c r="U33" s="5">
        <f t="shared" si="63"/>
        <v>-0.25240615929712634</v>
      </c>
      <c r="V33" s="5">
        <f t="shared" si="64"/>
        <v>0.14368391126602043</v>
      </c>
      <c r="W33" s="5">
        <f t="shared" si="65"/>
        <v>1.1537283220973638</v>
      </c>
      <c r="X33" s="5">
        <f t="shared" si="66"/>
        <v>-0.41672395440339899</v>
      </c>
      <c r="Y33" s="5">
        <f t="shared" si="67"/>
        <v>0.60542432795017909</v>
      </c>
      <c r="Z33" s="5">
        <f t="shared" si="68"/>
        <v>3.3851193048699962E-2</v>
      </c>
      <c r="AA33" s="5">
        <f t="shared" si="69"/>
        <v>-4.2401979118996569E-2</v>
      </c>
      <c r="AB33" s="5">
        <f t="shared" si="70"/>
        <v>0.28129005514680372</v>
      </c>
      <c r="AC33" s="5">
        <f t="shared" si="71"/>
        <v>7.2313207026696441E-2</v>
      </c>
      <c r="AD33" s="5">
        <f t="shared" si="72"/>
        <v>-0.12643865248362837</v>
      </c>
      <c r="AE33" s="5">
        <f t="shared" si="72"/>
        <v>-0.10070165296190914</v>
      </c>
      <c r="AF33" s="5">
        <f t="shared" si="72"/>
        <v>0.12064368725459505</v>
      </c>
    </row>
    <row r="34" spans="2:32" x14ac:dyDescent="0.35">
      <c r="B34" s="14" t="str">
        <f t="shared" si="73"/>
        <v>ENDURANCE INTERNATIONAL GROU</v>
      </c>
      <c r="C34" s="5">
        <f t="shared" si="74"/>
        <v>0</v>
      </c>
      <c r="D34" s="5">
        <f t="shared" si="74"/>
        <v>0</v>
      </c>
      <c r="E34" s="5">
        <f t="shared" si="74"/>
        <v>0</v>
      </c>
      <c r="F34" s="5">
        <f t="shared" si="74"/>
        <v>0</v>
      </c>
      <c r="G34" s="5">
        <f t="shared" si="74"/>
        <v>0</v>
      </c>
      <c r="H34" s="5">
        <f t="shared" si="74"/>
        <v>0</v>
      </c>
      <c r="I34" s="5">
        <f t="shared" si="74"/>
        <v>0</v>
      </c>
      <c r="J34" s="5">
        <f t="shared" si="74"/>
        <v>0</v>
      </c>
      <c r="K34" s="5">
        <f t="shared" si="60"/>
        <v>0</v>
      </c>
      <c r="L34" s="5">
        <f t="shared" si="60"/>
        <v>0</v>
      </c>
      <c r="M34" s="5">
        <f t="shared" si="60"/>
        <v>0</v>
      </c>
      <c r="N34" s="5">
        <f t="shared" si="60"/>
        <v>2.7957574210752897E-2</v>
      </c>
      <c r="O34" s="5">
        <f t="shared" si="60"/>
        <v>3.0303507230288889E-2</v>
      </c>
      <c r="P34" s="5">
        <f t="shared" si="60"/>
        <v>1.821904790333221E-2</v>
      </c>
      <c r="Q34" s="5">
        <f t="shared" si="60"/>
        <v>1.2864109179832441E-2</v>
      </c>
      <c r="S34" s="5">
        <f t="shared" si="61"/>
        <v>0</v>
      </c>
      <c r="T34" s="5">
        <f t="shared" si="62"/>
        <v>0</v>
      </c>
      <c r="U34" s="5">
        <f t="shared" si="63"/>
        <v>0</v>
      </c>
      <c r="V34" s="5">
        <f t="shared" si="64"/>
        <v>0</v>
      </c>
      <c r="W34" s="5">
        <f t="shared" si="65"/>
        <v>0</v>
      </c>
      <c r="X34" s="5">
        <f t="shared" si="66"/>
        <v>0</v>
      </c>
      <c r="Y34" s="5">
        <f t="shared" si="67"/>
        <v>0</v>
      </c>
      <c r="Z34" s="5">
        <f t="shared" si="68"/>
        <v>0</v>
      </c>
      <c r="AA34" s="5">
        <f t="shared" si="69"/>
        <v>0</v>
      </c>
      <c r="AB34" s="5">
        <f t="shared" si="70"/>
        <v>0</v>
      </c>
      <c r="AC34" s="5">
        <f t="shared" si="71"/>
        <v>0</v>
      </c>
      <c r="AD34" s="5">
        <f t="shared" si="72"/>
        <v>0.36376067324836198</v>
      </c>
      <c r="AE34" s="5">
        <f t="shared" si="72"/>
        <v>-0.40230571639545759</v>
      </c>
      <c r="AF34" s="5">
        <f t="shared" si="72"/>
        <v>-0.13071653899527322</v>
      </c>
    </row>
    <row r="35" spans="2:32" x14ac:dyDescent="0.35">
      <c r="B35" s="14" t="str">
        <f t="shared" si="73"/>
        <v>ENGILITY HOLDINGS INC</v>
      </c>
      <c r="C35" s="5">
        <f t="shared" si="74"/>
        <v>0</v>
      </c>
      <c r="D35" s="5">
        <f t="shared" si="74"/>
        <v>0</v>
      </c>
      <c r="E35" s="5">
        <f t="shared" si="74"/>
        <v>0</v>
      </c>
      <c r="F35" s="5">
        <f t="shared" si="74"/>
        <v>0</v>
      </c>
      <c r="G35" s="5">
        <f t="shared" si="74"/>
        <v>0</v>
      </c>
      <c r="H35" s="5">
        <f t="shared" si="74"/>
        <v>0</v>
      </c>
      <c r="I35" s="5">
        <f t="shared" si="74"/>
        <v>0</v>
      </c>
      <c r="J35" s="5">
        <f t="shared" si="74"/>
        <v>0</v>
      </c>
      <c r="K35" s="5">
        <f t="shared" si="60"/>
        <v>0</v>
      </c>
      <c r="L35" s="5">
        <f t="shared" si="60"/>
        <v>0</v>
      </c>
      <c r="M35" s="5">
        <f t="shared" si="60"/>
        <v>7.2965715557937539E-3</v>
      </c>
      <c r="N35" s="5">
        <f t="shared" si="60"/>
        <v>9.0982622697881634E-3</v>
      </c>
      <c r="O35" s="5">
        <f t="shared" si="60"/>
        <v>9.4566940866328709E-3</v>
      </c>
      <c r="P35" s="5">
        <f t="shared" si="60"/>
        <v>1.5074055153927511E-2</v>
      </c>
      <c r="Q35" s="5">
        <f t="shared" si="60"/>
        <v>1.2718065274308027E-2</v>
      </c>
      <c r="S35" s="5">
        <f t="shared" si="61"/>
        <v>0</v>
      </c>
      <c r="T35" s="5">
        <f t="shared" si="62"/>
        <v>0</v>
      </c>
      <c r="U35" s="5">
        <f t="shared" si="63"/>
        <v>0</v>
      </c>
      <c r="V35" s="5">
        <f t="shared" si="64"/>
        <v>0</v>
      </c>
      <c r="W35" s="5">
        <f t="shared" si="65"/>
        <v>0</v>
      </c>
      <c r="X35" s="5">
        <f t="shared" si="66"/>
        <v>0</v>
      </c>
      <c r="Y35" s="5">
        <f t="shared" si="67"/>
        <v>0</v>
      </c>
      <c r="Z35" s="5">
        <f t="shared" si="68"/>
        <v>0</v>
      </c>
      <c r="AA35" s="5">
        <f t="shared" si="69"/>
        <v>0</v>
      </c>
      <c r="AB35" s="5">
        <f t="shared" si="70"/>
        <v>0</v>
      </c>
      <c r="AC35" s="5">
        <f t="shared" si="71"/>
        <v>0.82476466604145471</v>
      </c>
      <c r="AD35" s="5">
        <f t="shared" si="72"/>
        <v>0.30775275067685726</v>
      </c>
      <c r="AE35" s="5">
        <f t="shared" si="72"/>
        <v>0.58466358965205101</v>
      </c>
      <c r="AF35" s="5">
        <f t="shared" si="72"/>
        <v>3.8719600708308266E-2</v>
      </c>
    </row>
    <row r="36" spans="2:32" x14ac:dyDescent="0.35">
      <c r="B36" s="14" t="str">
        <f t="shared" si="73"/>
        <v>FIREEYE INC</v>
      </c>
      <c r="C36" s="5">
        <f t="shared" si="74"/>
        <v>0</v>
      </c>
      <c r="D36" s="5">
        <f t="shared" si="74"/>
        <v>0</v>
      </c>
      <c r="E36" s="5">
        <f t="shared" si="74"/>
        <v>0</v>
      </c>
      <c r="F36" s="5">
        <f t="shared" si="74"/>
        <v>0</v>
      </c>
      <c r="G36" s="5">
        <f t="shared" si="74"/>
        <v>0</v>
      </c>
      <c r="H36" s="5">
        <f t="shared" si="74"/>
        <v>0</v>
      </c>
      <c r="I36" s="5">
        <f t="shared" si="74"/>
        <v>0</v>
      </c>
      <c r="J36" s="5">
        <f t="shared" si="74"/>
        <v>0</v>
      </c>
      <c r="K36" s="5">
        <f t="shared" si="60"/>
        <v>0</v>
      </c>
      <c r="L36" s="5">
        <f t="shared" si="60"/>
        <v>0</v>
      </c>
      <c r="M36" s="5">
        <f t="shared" si="60"/>
        <v>0</v>
      </c>
      <c r="N36" s="5">
        <f t="shared" si="60"/>
        <v>9.4935365270335234E-2</v>
      </c>
      <c r="O36" s="5">
        <f t="shared" si="60"/>
        <v>6.062982795686081E-2</v>
      </c>
      <c r="P36" s="5">
        <f t="shared" si="60"/>
        <v>4.2354512440826733E-2</v>
      </c>
      <c r="Q36" s="5">
        <f t="shared" si="60"/>
        <v>2.1321016644139046E-2</v>
      </c>
      <c r="S36" s="5">
        <f t="shared" si="61"/>
        <v>0</v>
      </c>
      <c r="T36" s="5">
        <f t="shared" si="62"/>
        <v>0</v>
      </c>
      <c r="U36" s="5">
        <f t="shared" si="63"/>
        <v>0</v>
      </c>
      <c r="V36" s="5">
        <f t="shared" si="64"/>
        <v>0</v>
      </c>
      <c r="W36" s="5">
        <f t="shared" si="65"/>
        <v>0</v>
      </c>
      <c r="X36" s="5">
        <f t="shared" si="66"/>
        <v>0</v>
      </c>
      <c r="Y36" s="5">
        <f t="shared" si="67"/>
        <v>0</v>
      </c>
      <c r="Z36" s="5">
        <f t="shared" si="68"/>
        <v>0</v>
      </c>
      <c r="AA36" s="5">
        <f t="shared" si="69"/>
        <v>0</v>
      </c>
      <c r="AB36" s="5">
        <f t="shared" si="70"/>
        <v>0</v>
      </c>
      <c r="AC36" s="5">
        <f t="shared" si="71"/>
        <v>0</v>
      </c>
      <c r="AD36" s="5">
        <f t="shared" si="72"/>
        <v>-0.19646820914163371</v>
      </c>
      <c r="AE36" s="5">
        <f t="shared" si="72"/>
        <v>-0.30552011605282831</v>
      </c>
      <c r="AF36" s="5">
        <f t="shared" si="72"/>
        <v>-0.38025133544588158</v>
      </c>
    </row>
    <row r="37" spans="2:32" x14ac:dyDescent="0.35">
      <c r="B37" s="14" t="str">
        <f t="shared" si="73"/>
        <v>GENERAL DYNAMICS CORP</v>
      </c>
      <c r="C37" s="5">
        <f t="shared" si="74"/>
        <v>0.85469859830013339</v>
      </c>
      <c r="D37" s="5">
        <f t="shared" si="74"/>
        <v>0.83019067937317192</v>
      </c>
      <c r="E37" s="5">
        <f t="shared" si="74"/>
        <v>0.84728630981734721</v>
      </c>
      <c r="F37" s="5">
        <f t="shared" si="74"/>
        <v>0.83814694820933933</v>
      </c>
      <c r="G37" s="5">
        <f t="shared" si="74"/>
        <v>0.76986914800505524</v>
      </c>
      <c r="H37" s="5">
        <f t="shared" si="74"/>
        <v>0.64988435111448195</v>
      </c>
      <c r="I37" s="5">
        <f t="shared" si="74"/>
        <v>0.58677945762118877</v>
      </c>
      <c r="J37" s="5">
        <f t="shared" si="74"/>
        <v>0.60669071967329669</v>
      </c>
      <c r="K37" s="5">
        <f t="shared" si="60"/>
        <v>0.59759157993020873</v>
      </c>
      <c r="L37" s="5">
        <f t="shared" si="60"/>
        <v>0.56174511020976525</v>
      </c>
      <c r="M37" s="5">
        <f t="shared" si="60"/>
        <v>0.56655358588791394</v>
      </c>
      <c r="N37" s="5">
        <f t="shared" si="60"/>
        <v>0.53361223542647174</v>
      </c>
      <c r="O37" s="5">
        <f t="shared" si="60"/>
        <v>0.57413575875312961</v>
      </c>
      <c r="P37" s="5">
        <f t="shared" si="60"/>
        <v>0.54315152273164258</v>
      </c>
      <c r="Q37" s="5">
        <f t="shared" si="60"/>
        <v>0.53582970906878413</v>
      </c>
      <c r="S37" s="5">
        <f t="shared" si="61"/>
        <v>0.12169267225282558</v>
      </c>
      <c r="T37" s="5">
        <f t="shared" si="62"/>
        <v>0.17513551806535621</v>
      </c>
      <c r="U37" s="5">
        <f t="shared" si="63"/>
        <v>8.4984864848115099E-2</v>
      </c>
      <c r="V37" s="5">
        <f t="shared" si="64"/>
        <v>0.32239705806171559</v>
      </c>
      <c r="W37" s="5">
        <f t="shared" si="65"/>
        <v>0.19161962997716611</v>
      </c>
      <c r="X37" s="5">
        <f t="shared" si="66"/>
        <v>-0.38054384795710722</v>
      </c>
      <c r="Y37" s="5">
        <f t="shared" si="67"/>
        <v>0.18063342057336529</v>
      </c>
      <c r="Z37" s="5">
        <f t="shared" si="68"/>
        <v>4.0825050192654713E-3</v>
      </c>
      <c r="AA37" s="5">
        <f t="shared" si="69"/>
        <v>-6.4120630500884845E-2</v>
      </c>
      <c r="AB37" s="5">
        <f t="shared" si="70"/>
        <v>-8.4579468148730953E-3</v>
      </c>
      <c r="AC37" s="5">
        <f t="shared" si="71"/>
        <v>0.37832630105066428</v>
      </c>
      <c r="AD37" s="5">
        <f t="shared" si="72"/>
        <v>0.35373473127539246</v>
      </c>
      <c r="AE37" s="5">
        <f t="shared" si="72"/>
        <v>-5.9513156850163125E-2</v>
      </c>
      <c r="AF37" s="5">
        <f t="shared" si="72"/>
        <v>0.21454375472547965</v>
      </c>
    </row>
    <row r="38" spans="2:32" x14ac:dyDescent="0.35">
      <c r="B38" s="14" t="str">
        <f t="shared" si="73"/>
        <v>ICF INTERNATIONAL INC</v>
      </c>
      <c r="C38" s="5">
        <f t="shared" si="74"/>
        <v>0</v>
      </c>
      <c r="D38" s="5">
        <f t="shared" si="74"/>
        <v>0</v>
      </c>
      <c r="E38" s="5">
        <f t="shared" si="74"/>
        <v>0</v>
      </c>
      <c r="F38" s="5">
        <f t="shared" si="74"/>
        <v>0</v>
      </c>
      <c r="G38" s="5">
        <f t="shared" si="74"/>
        <v>5.1406982936780489E-3</v>
      </c>
      <c r="H38" s="5">
        <f t="shared" si="74"/>
        <v>6.6352593628569529E-3</v>
      </c>
      <c r="I38" s="5">
        <f t="shared" si="74"/>
        <v>9.7793806254735851E-3</v>
      </c>
      <c r="J38" s="5">
        <f t="shared" si="74"/>
        <v>1.1921452915326605E-2</v>
      </c>
      <c r="K38" s="5">
        <f t="shared" si="60"/>
        <v>1.1391861978659287E-2</v>
      </c>
      <c r="L38" s="5">
        <f t="shared" si="60"/>
        <v>1.1150740862358068E-2</v>
      </c>
      <c r="M38" s="5">
        <f t="shared" si="60"/>
        <v>1.0602435925914141E-2</v>
      </c>
      <c r="N38" s="5">
        <f t="shared" si="60"/>
        <v>1.0840978162449347E-2</v>
      </c>
      <c r="O38" s="5">
        <f t="shared" si="60"/>
        <v>1.0000657313547661E-2</v>
      </c>
      <c r="P38" s="5">
        <f t="shared" si="60"/>
        <v>8.5503013798936978E-3</v>
      </c>
      <c r="Q38" s="5">
        <f t="shared" si="60"/>
        <v>1.0774697319780473E-2</v>
      </c>
      <c r="S38" s="5">
        <f t="shared" si="61"/>
        <v>0</v>
      </c>
      <c r="T38" s="5">
        <f t="shared" si="62"/>
        <v>0</v>
      </c>
      <c r="U38" s="5">
        <f t="shared" si="63"/>
        <v>0</v>
      </c>
      <c r="V38" s="5">
        <f t="shared" si="64"/>
        <v>0</v>
      </c>
      <c r="W38" s="5">
        <f t="shared" si="65"/>
        <v>0.82202475322718183</v>
      </c>
      <c r="X38" s="5">
        <f t="shared" si="66"/>
        <v>1.1172371632147005E-2</v>
      </c>
      <c r="Y38" s="5">
        <f t="shared" si="67"/>
        <v>0.39200392707114212</v>
      </c>
      <c r="Z38" s="5">
        <f t="shared" si="68"/>
        <v>-2.591286211484323E-2</v>
      </c>
      <c r="AA38" s="5">
        <f t="shared" si="69"/>
        <v>-2.5472606685093834E-2</v>
      </c>
      <c r="AB38" s="5">
        <f t="shared" si="70"/>
        <v>-6.5215764608638288E-2</v>
      </c>
      <c r="AC38" s="5">
        <f t="shared" si="71"/>
        <v>0.49633925698924136</v>
      </c>
      <c r="AD38" s="5">
        <f t="shared" si="72"/>
        <v>0.16065949847120481</v>
      </c>
      <c r="AE38" s="5">
        <f t="shared" si="72"/>
        <v>-0.15003861235643129</v>
      </c>
      <c r="AF38" s="5">
        <f t="shared" si="72"/>
        <v>0.55142588475601662</v>
      </c>
    </row>
    <row r="39" spans="2:32" x14ac:dyDescent="0.35">
      <c r="B39" s="14" t="str">
        <f t="shared" si="73"/>
        <v>KBR INC</v>
      </c>
      <c r="C39" s="5">
        <f t="shared" si="74"/>
        <v>0</v>
      </c>
      <c r="D39" s="5">
        <f t="shared" si="74"/>
        <v>0</v>
      </c>
      <c r="E39" s="5">
        <f t="shared" si="74"/>
        <v>0</v>
      </c>
      <c r="F39" s="5">
        <f t="shared" si="74"/>
        <v>0</v>
      </c>
      <c r="G39" s="5">
        <f t="shared" si="74"/>
        <v>0.11190646022837862</v>
      </c>
      <c r="H39" s="5">
        <f t="shared" si="74"/>
        <v>0.11902868739353684</v>
      </c>
      <c r="I39" s="5">
        <f t="shared" si="74"/>
        <v>6.8082307747623569E-2</v>
      </c>
      <c r="J39" s="5">
        <f t="shared" si="74"/>
        <v>7.0303858627303178E-2</v>
      </c>
      <c r="K39" s="5">
        <f t="shared" si="60"/>
        <v>0.10423555328899431</v>
      </c>
      <c r="L39" s="5">
        <f t="shared" si="60"/>
        <v>9.3868773919160473E-2</v>
      </c>
      <c r="M39" s="5">
        <f t="shared" si="60"/>
        <v>0.10211639534758572</v>
      </c>
      <c r="N39" s="5">
        <f t="shared" si="60"/>
        <v>7.4681630304039459E-2</v>
      </c>
      <c r="O39" s="5">
        <f t="shared" si="60"/>
        <v>3.0834039080345561E-2</v>
      </c>
      <c r="P39" s="5">
        <f t="shared" si="60"/>
        <v>3.0366950483702821E-2</v>
      </c>
      <c r="Q39" s="5">
        <f t="shared" si="60"/>
        <v>2.4458099089479969E-2</v>
      </c>
      <c r="S39" s="5">
        <f t="shared" si="61"/>
        <v>0</v>
      </c>
      <c r="T39" s="5">
        <f t="shared" si="62"/>
        <v>0</v>
      </c>
      <c r="U39" s="5">
        <f t="shared" si="63"/>
        <v>0</v>
      </c>
      <c r="V39" s="5">
        <f t="shared" si="64"/>
        <v>0</v>
      </c>
      <c r="W39" s="5">
        <f t="shared" si="65"/>
        <v>0.5014641637477375</v>
      </c>
      <c r="X39" s="5">
        <f t="shared" si="66"/>
        <v>-0.60757707317647303</v>
      </c>
      <c r="Y39" s="5">
        <f t="shared" si="67"/>
        <v>0.17914582043343655</v>
      </c>
      <c r="Z39" s="5">
        <f t="shared" si="68"/>
        <v>0.51136373184030715</v>
      </c>
      <c r="AA39" s="5">
        <f t="shared" si="69"/>
        <v>-0.10341738810271932</v>
      </c>
      <c r="AB39" s="5">
        <f t="shared" si="70"/>
        <v>6.9507358522011453E-2</v>
      </c>
      <c r="AC39" s="5">
        <f t="shared" si="71"/>
        <v>7.0250824092499553E-2</v>
      </c>
      <c r="AD39" s="5">
        <f t="shared" si="72"/>
        <v>-0.48052891091500599</v>
      </c>
      <c r="AE39" s="5">
        <f t="shared" si="72"/>
        <v>-2.092247229003083E-2</v>
      </c>
      <c r="AF39" s="5">
        <f t="shared" si="72"/>
        <v>-8.4174027971222459E-3</v>
      </c>
    </row>
    <row r="40" spans="2:32" x14ac:dyDescent="0.35">
      <c r="B40" s="14" t="str">
        <f t="shared" si="73"/>
        <v>LEIDOS HOLDINGS INC</v>
      </c>
      <c r="C40" s="5">
        <f t="shared" si="74"/>
        <v>0</v>
      </c>
      <c r="D40" s="5">
        <f t="shared" si="74"/>
        <v>0</v>
      </c>
      <c r="E40" s="5">
        <f t="shared" si="74"/>
        <v>0</v>
      </c>
      <c r="F40" s="5">
        <f t="shared" si="74"/>
        <v>0</v>
      </c>
      <c r="G40" s="5">
        <f t="shared" si="74"/>
        <v>0</v>
      </c>
      <c r="H40" s="5">
        <f t="shared" si="74"/>
        <v>0.12339718152912663</v>
      </c>
      <c r="I40" s="5">
        <f t="shared" si="74"/>
        <v>0.20566179163530388</v>
      </c>
      <c r="J40" s="5">
        <f t="shared" si="74"/>
        <v>0.18492359109752127</v>
      </c>
      <c r="K40" s="5">
        <f t="shared" si="60"/>
        <v>0.16098338128239686</v>
      </c>
      <c r="L40" s="5">
        <f t="shared" si="60"/>
        <v>0.13637441189026525</v>
      </c>
      <c r="M40" s="5">
        <f t="shared" si="60"/>
        <v>0.10141161829438897</v>
      </c>
      <c r="N40" s="5">
        <f t="shared" si="60"/>
        <v>1.6444055359419625E-2</v>
      </c>
      <c r="O40" s="5">
        <f t="shared" si="60"/>
        <v>4.5556658069718856E-2</v>
      </c>
      <c r="P40" s="5">
        <f t="shared" si="60"/>
        <v>5.1175990780994052E-2</v>
      </c>
      <c r="Q40" s="5">
        <f t="shared" si="60"/>
        <v>7.8718831852679749E-2</v>
      </c>
      <c r="S40" s="5">
        <f t="shared" si="61"/>
        <v>0</v>
      </c>
      <c r="T40" s="5">
        <f t="shared" si="62"/>
        <v>0</v>
      </c>
      <c r="U40" s="5">
        <f t="shared" si="63"/>
        <v>0</v>
      </c>
      <c r="V40" s="5">
        <f t="shared" si="64"/>
        <v>0</v>
      </c>
      <c r="W40" s="5">
        <f t="shared" si="65"/>
        <v>0</v>
      </c>
      <c r="X40" s="5">
        <f t="shared" si="66"/>
        <v>0.14345775225594753</v>
      </c>
      <c r="Y40" s="5">
        <f t="shared" si="67"/>
        <v>2.674199623352163E-2</v>
      </c>
      <c r="Z40" s="5">
        <f t="shared" si="68"/>
        <v>-0.11259676284306822</v>
      </c>
      <c r="AA40" s="5">
        <f t="shared" si="69"/>
        <v>-0.15659360746002551</v>
      </c>
      <c r="AB40" s="5">
        <f t="shared" si="70"/>
        <v>-0.26892106816219152</v>
      </c>
      <c r="AC40" s="5">
        <f t="shared" si="71"/>
        <v>-0.76270506195755783</v>
      </c>
      <c r="AD40" s="5">
        <f t="shared" si="72"/>
        <v>2.4856813376897944</v>
      </c>
      <c r="AE40" s="5">
        <f t="shared" si="72"/>
        <v>0.11676224084693428</v>
      </c>
      <c r="AF40" s="5">
        <f t="shared" si="72"/>
        <v>0.8937374096456927</v>
      </c>
    </row>
    <row r="41" spans="2:32" x14ac:dyDescent="0.35">
      <c r="B41" s="14" t="str">
        <f t="shared" si="73"/>
        <v>MANTECH INTERNATIONAL CORP-A</v>
      </c>
      <c r="C41" s="5">
        <f t="shared" si="74"/>
        <v>3.2606924128986914E-2</v>
      </c>
      <c r="D41" s="5">
        <f t="shared" si="74"/>
        <v>3.7183868907422334E-2</v>
      </c>
      <c r="E41" s="5">
        <f t="shared" si="74"/>
        <v>3.1073077600171684E-2</v>
      </c>
      <c r="F41" s="5">
        <f t="shared" si="74"/>
        <v>3.3858290877851173E-2</v>
      </c>
      <c r="G41" s="5">
        <f t="shared" si="74"/>
        <v>3.2002389772003648E-2</v>
      </c>
      <c r="H41" s="5">
        <f t="shared" si="74"/>
        <v>2.7336653179791934E-2</v>
      </c>
      <c r="I41" s="5">
        <f t="shared" si="74"/>
        <v>5.0658029600369428E-2</v>
      </c>
      <c r="J41" s="5">
        <f t="shared" si="74"/>
        <v>4.0114259338162678E-2</v>
      </c>
      <c r="K41" s="5">
        <f t="shared" si="60"/>
        <v>3.4079856593043974E-2</v>
      </c>
      <c r="L41" s="5">
        <f t="shared" si="60"/>
        <v>2.6159358359067294E-2</v>
      </c>
      <c r="M41" s="5">
        <f t="shared" si="60"/>
        <v>2.2220988396206259E-2</v>
      </c>
      <c r="N41" s="5">
        <f t="shared" si="60"/>
        <v>1.7591869702526471E-2</v>
      </c>
      <c r="O41" s="5">
        <f t="shared" si="60"/>
        <v>1.4189519930199542E-2</v>
      </c>
      <c r="P41" s="5">
        <f t="shared" si="60"/>
        <v>1.4395237230827406E-2</v>
      </c>
      <c r="Q41" s="5">
        <f t="shared" si="60"/>
        <v>1.6797405261470257E-2</v>
      </c>
      <c r="S41" s="5">
        <f t="shared" si="61"/>
        <v>0.31690292890246752</v>
      </c>
      <c r="T41" s="5">
        <f t="shared" si="62"/>
        <v>-3.7800091731260359E-2</v>
      </c>
      <c r="U41" s="5">
        <f t="shared" si="63"/>
        <v>0.19512811538846073</v>
      </c>
      <c r="V41" s="5">
        <f t="shared" si="64"/>
        <v>0.36076304122805314</v>
      </c>
      <c r="W41" s="5">
        <f t="shared" si="65"/>
        <v>0.20581704285291572</v>
      </c>
      <c r="X41" s="5">
        <f t="shared" si="66"/>
        <v>0.27137802046672999</v>
      </c>
      <c r="Y41" s="5">
        <f t="shared" si="67"/>
        <v>-9.5782086016591689E-2</v>
      </c>
      <c r="Z41" s="5">
        <f t="shared" si="68"/>
        <v>-0.13397333754841337</v>
      </c>
      <c r="AA41" s="5">
        <f t="shared" si="69"/>
        <v>-0.23578708751202587</v>
      </c>
      <c r="AB41" s="5">
        <f t="shared" si="70"/>
        <v>-0.16488606316134921</v>
      </c>
      <c r="AC41" s="5">
        <f t="shared" si="71"/>
        <v>0.15855294098424577</v>
      </c>
      <c r="AD41" s="5">
        <f t="shared" si="72"/>
        <v>1.4846729141041112E-2</v>
      </c>
      <c r="AE41" s="5">
        <f t="shared" si="72"/>
        <v>8.5500233234757916E-3</v>
      </c>
      <c r="AF41" s="5">
        <f t="shared" si="72"/>
        <v>0.43658309362857073</v>
      </c>
    </row>
    <row r="42" spans="2:32" x14ac:dyDescent="0.35">
      <c r="B42" s="14" t="str">
        <f t="shared" si="73"/>
        <v>MAXIMUS INC</v>
      </c>
      <c r="C42" s="5">
        <f t="shared" si="74"/>
        <v>2.5813309975633563E-2</v>
      </c>
      <c r="D42" s="5">
        <f t="shared" si="74"/>
        <v>3.3883754356170366E-2</v>
      </c>
      <c r="E42" s="5">
        <f t="shared" si="74"/>
        <v>2.4749206498661816E-2</v>
      </c>
      <c r="F42" s="5">
        <f t="shared" si="74"/>
        <v>2.7999948466115872E-2</v>
      </c>
      <c r="G42" s="5">
        <f t="shared" si="74"/>
        <v>1.4348889912046811E-2</v>
      </c>
      <c r="H42" s="5">
        <f t="shared" si="74"/>
        <v>1.748420420632691E-2</v>
      </c>
      <c r="I42" s="5">
        <f t="shared" si="74"/>
        <v>1.7765140230675876E-2</v>
      </c>
      <c r="J42" s="5">
        <f t="shared" si="74"/>
        <v>1.8923165427431665E-2</v>
      </c>
      <c r="K42" s="5">
        <f t="shared" si="60"/>
        <v>2.3938755113414697E-2</v>
      </c>
      <c r="L42" s="5">
        <f t="shared" si="60"/>
        <v>2.6813529657400196E-2</v>
      </c>
      <c r="M42" s="5">
        <f t="shared" si="60"/>
        <v>4.6935974239636823E-2</v>
      </c>
      <c r="N42" s="5">
        <f t="shared" si="60"/>
        <v>4.8772221183385082E-2</v>
      </c>
      <c r="O42" s="5">
        <f t="shared" si="60"/>
        <v>3.3574419263292243E-2</v>
      </c>
      <c r="P42" s="5">
        <f t="shared" si="60"/>
        <v>4.9239326353041152E-2</v>
      </c>
      <c r="Q42" s="5">
        <f t="shared" si="60"/>
        <v>3.7856183832286075E-2</v>
      </c>
      <c r="S42" s="5">
        <f t="shared" si="61"/>
        <v>0.51585216819537338</v>
      </c>
      <c r="T42" s="5">
        <f t="shared" si="62"/>
        <v>-0.15898184407262375</v>
      </c>
      <c r="U42" s="5">
        <f t="shared" si="63"/>
        <v>0.24087962604187488</v>
      </c>
      <c r="V42" s="5">
        <f t="shared" si="64"/>
        <v>-0.26222115511401756</v>
      </c>
      <c r="W42" s="5">
        <f t="shared" si="65"/>
        <v>0.72006972497686372</v>
      </c>
      <c r="X42" s="5">
        <f t="shared" si="66"/>
        <v>-0.30290090585977075</v>
      </c>
      <c r="Y42" s="5">
        <f t="shared" si="67"/>
        <v>0.2163197773200573</v>
      </c>
      <c r="Z42" s="5">
        <f t="shared" si="68"/>
        <v>0.28955555978260605</v>
      </c>
      <c r="AA42" s="5">
        <f t="shared" si="69"/>
        <v>0.11516073055595806</v>
      </c>
      <c r="AB42" s="5">
        <f t="shared" si="70"/>
        <v>0.72092243379272603</v>
      </c>
      <c r="AC42" s="5">
        <f t="shared" si="71"/>
        <v>0.52066641633993382</v>
      </c>
      <c r="AD42" s="5">
        <f t="shared" si="72"/>
        <v>-0.13387469276164909</v>
      </c>
      <c r="AE42" s="5">
        <f t="shared" si="72"/>
        <v>0.45797444893061245</v>
      </c>
      <c r="AF42" s="5">
        <f t="shared" si="72"/>
        <v>-5.3474962473325678E-2</v>
      </c>
    </row>
    <row r="43" spans="2:32" x14ac:dyDescent="0.35">
      <c r="B43" s="14" t="str">
        <f t="shared" si="73"/>
        <v>NIC INC</v>
      </c>
      <c r="C43" s="5">
        <f t="shared" si="74"/>
        <v>4.3884463565732291E-3</v>
      </c>
      <c r="D43" s="5">
        <f t="shared" si="74"/>
        <v>2.1874516525883268E-2</v>
      </c>
      <c r="E43" s="5">
        <f t="shared" si="74"/>
        <v>1.2018452424456949E-2</v>
      </c>
      <c r="F43" s="5">
        <f t="shared" si="74"/>
        <v>1.359566578433442E-2</v>
      </c>
      <c r="G43" s="5">
        <f t="shared" si="74"/>
        <v>7.8088138099332164E-3</v>
      </c>
      <c r="H43" s="5">
        <f t="shared" si="74"/>
        <v>9.3940442790677661E-3</v>
      </c>
      <c r="I43" s="5">
        <f t="shared" si="74"/>
        <v>7.5181416493567714E-3</v>
      </c>
      <c r="J43" s="5">
        <f t="shared" si="74"/>
        <v>1.3239656840621733E-2</v>
      </c>
      <c r="K43" s="5">
        <f t="shared" si="60"/>
        <v>1.4001849220549086E-2</v>
      </c>
      <c r="L43" s="5">
        <f t="shared" si="60"/>
        <v>1.9420782177734075E-2</v>
      </c>
      <c r="M43" s="5">
        <f t="shared" si="60"/>
        <v>2.442113390504079E-2</v>
      </c>
      <c r="N43" s="5">
        <f t="shared" si="60"/>
        <v>2.5542576789795813E-2</v>
      </c>
      <c r="O43" s="5">
        <f t="shared" si="60"/>
        <v>1.4755231588166804E-2</v>
      </c>
      <c r="P43" s="5">
        <f t="shared" si="60"/>
        <v>1.6319464944980093E-2</v>
      </c>
      <c r="Q43" s="5">
        <f t="shared" si="60"/>
        <v>1.6182588711197796E-2</v>
      </c>
      <c r="S43" s="5">
        <f t="shared" si="61"/>
        <v>4.7562108028719434</v>
      </c>
      <c r="T43" s="5">
        <f t="shared" si="62"/>
        <v>-0.3673759436848541</v>
      </c>
      <c r="U43" s="5">
        <f t="shared" si="63"/>
        <v>0.24075385314789402</v>
      </c>
      <c r="V43" s="5">
        <f t="shared" si="64"/>
        <v>-0.17310624053937648</v>
      </c>
      <c r="W43" s="5">
        <f t="shared" si="65"/>
        <v>0.69818898818811603</v>
      </c>
      <c r="X43" s="5">
        <f t="shared" si="66"/>
        <v>-0.45092755458753092</v>
      </c>
      <c r="Y43" s="5">
        <f t="shared" si="67"/>
        <v>1.0108924666367614</v>
      </c>
      <c r="Z43" s="5">
        <f t="shared" si="68"/>
        <v>7.8055079147453202E-2</v>
      </c>
      <c r="AA43" s="5">
        <f t="shared" si="69"/>
        <v>0.38091314386183411</v>
      </c>
      <c r="AB43" s="5">
        <f t="shared" si="70"/>
        <v>0.23625640284215665</v>
      </c>
      <c r="AC43" s="5">
        <f t="shared" si="71"/>
        <v>0.53061561526299794</v>
      </c>
      <c r="AD43" s="5">
        <f t="shared" si="72"/>
        <v>-0.2731813272937757</v>
      </c>
      <c r="AE43" s="5">
        <f t="shared" si="72"/>
        <v>9.9527776829629655E-2</v>
      </c>
      <c r="AF43" s="5">
        <f t="shared" si="72"/>
        <v>0.22081387880938622</v>
      </c>
    </row>
    <row r="44" spans="2:32" x14ac:dyDescent="0.35">
      <c r="B44" s="14" t="str">
        <f t="shared" si="73"/>
        <v>SCIENCE APPLICATIONS INTE</v>
      </c>
      <c r="C44" s="5">
        <f t="shared" si="74"/>
        <v>0</v>
      </c>
      <c r="D44" s="5">
        <f t="shared" si="74"/>
        <v>0</v>
      </c>
      <c r="E44" s="5">
        <f t="shared" si="74"/>
        <v>0</v>
      </c>
      <c r="F44" s="5">
        <f t="shared" si="74"/>
        <v>0</v>
      </c>
      <c r="G44" s="5">
        <f t="shared" si="74"/>
        <v>0</v>
      </c>
      <c r="H44" s="5">
        <f t="shared" si="74"/>
        <v>0</v>
      </c>
      <c r="I44" s="5">
        <f t="shared" si="74"/>
        <v>0</v>
      </c>
      <c r="J44" s="5">
        <f t="shared" si="74"/>
        <v>0</v>
      </c>
      <c r="K44" s="5">
        <f t="shared" si="60"/>
        <v>0</v>
      </c>
      <c r="L44" s="5">
        <f t="shared" si="60"/>
        <v>0</v>
      </c>
      <c r="M44" s="5">
        <f t="shared" si="60"/>
        <v>0</v>
      </c>
      <c r="N44" s="5">
        <f t="shared" si="60"/>
        <v>0</v>
      </c>
      <c r="O44" s="5">
        <f t="shared" si="60"/>
        <v>2.277694746439525E-2</v>
      </c>
      <c r="P44" s="5">
        <f t="shared" si="60"/>
        <v>2.8348733606286522E-2</v>
      </c>
      <c r="Q44" s="5">
        <f t="shared" si="60"/>
        <v>1.9681247244199517E-2</v>
      </c>
      <c r="S44" s="5">
        <f t="shared" si="61"/>
        <v>0</v>
      </c>
      <c r="T44" s="5">
        <f t="shared" si="62"/>
        <v>0</v>
      </c>
      <c r="U44" s="5">
        <f t="shared" si="63"/>
        <v>0</v>
      </c>
      <c r="V44" s="5">
        <f t="shared" si="64"/>
        <v>0</v>
      </c>
      <c r="W44" s="5">
        <f t="shared" si="65"/>
        <v>0</v>
      </c>
      <c r="X44" s="5">
        <f t="shared" si="66"/>
        <v>0</v>
      </c>
      <c r="Y44" s="5">
        <f t="shared" si="67"/>
        <v>0</v>
      </c>
      <c r="Z44" s="5">
        <f t="shared" si="68"/>
        <v>0</v>
      </c>
      <c r="AA44" s="5">
        <f t="shared" si="69"/>
        <v>0</v>
      </c>
      <c r="AB44" s="5">
        <f t="shared" si="70"/>
        <v>0</v>
      </c>
      <c r="AC44" s="5">
        <f t="shared" si="71"/>
        <v>0</v>
      </c>
      <c r="AD44" s="5">
        <f t="shared" si="72"/>
        <v>0</v>
      </c>
      <c r="AE44" s="5">
        <f t="shared" si="72"/>
        <v>0.23732692212253725</v>
      </c>
      <c r="AF44" s="5">
        <f t="shared" si="72"/>
        <v>-0.14527514840365796</v>
      </c>
    </row>
    <row r="45" spans="2:32" x14ac:dyDescent="0.35">
      <c r="B45" s="14" t="str">
        <f t="shared" ref="B45:B48" si="75">B21</f>
        <v>#N/A Invalid Security</v>
      </c>
      <c r="C45" s="5">
        <f t="shared" si="74"/>
        <v>0</v>
      </c>
      <c r="D45" s="5">
        <f t="shared" si="74"/>
        <v>0</v>
      </c>
      <c r="E45" s="5">
        <f t="shared" si="74"/>
        <v>0</v>
      </c>
      <c r="F45" s="5">
        <f t="shared" si="74"/>
        <v>0</v>
      </c>
      <c r="G45" s="5">
        <f t="shared" si="74"/>
        <v>0</v>
      </c>
      <c r="H45" s="5">
        <f t="shared" si="74"/>
        <v>0</v>
      </c>
      <c r="I45" s="5">
        <f t="shared" si="74"/>
        <v>0</v>
      </c>
      <c r="J45" s="5">
        <f t="shared" si="74"/>
        <v>0</v>
      </c>
      <c r="K45" s="5">
        <f t="shared" si="74"/>
        <v>0</v>
      </c>
      <c r="L45" s="5">
        <f t="shared" si="74"/>
        <v>0</v>
      </c>
      <c r="M45" s="5">
        <f t="shared" si="74"/>
        <v>0</v>
      </c>
      <c r="N45" s="5">
        <f t="shared" si="74"/>
        <v>0</v>
      </c>
      <c r="O45" s="5">
        <f t="shared" si="74"/>
        <v>0</v>
      </c>
      <c r="P45" s="5">
        <f t="shared" si="74"/>
        <v>0</v>
      </c>
      <c r="Q45" s="5">
        <f t="shared" si="74"/>
        <v>0</v>
      </c>
      <c r="S45" s="5">
        <f t="shared" si="61"/>
        <v>0</v>
      </c>
      <c r="T45" s="5">
        <f t="shared" si="62"/>
        <v>0</v>
      </c>
      <c r="U45" s="5">
        <f t="shared" si="63"/>
        <v>0</v>
      </c>
      <c r="V45" s="5">
        <f t="shared" si="64"/>
        <v>0</v>
      </c>
      <c r="W45" s="5">
        <f t="shared" si="65"/>
        <v>0</v>
      </c>
      <c r="X45" s="5">
        <f t="shared" si="66"/>
        <v>0</v>
      </c>
      <c r="Y45" s="5">
        <f t="shared" si="67"/>
        <v>0</v>
      </c>
      <c r="Z45" s="5">
        <f t="shared" si="68"/>
        <v>0</v>
      </c>
      <c r="AA45" s="5">
        <f t="shared" si="69"/>
        <v>0</v>
      </c>
      <c r="AB45" s="5">
        <f t="shared" si="70"/>
        <v>0</v>
      </c>
      <c r="AC45" s="5">
        <f t="shared" si="71"/>
        <v>0</v>
      </c>
      <c r="AD45" s="5">
        <f t="shared" ref="AD45:AF49" si="76">(IF(OR(AD21=0,N21=0),0,AD21/N21))</f>
        <v>0</v>
      </c>
      <c r="AE45" s="5">
        <f t="shared" si="76"/>
        <v>0</v>
      </c>
      <c r="AF45" s="5">
        <f t="shared" si="76"/>
        <v>0</v>
      </c>
    </row>
    <row r="46" spans="2:32" x14ac:dyDescent="0.35">
      <c r="B46" s="14" t="str">
        <f t="shared" si="75"/>
        <v>#N/A Invalid Security</v>
      </c>
      <c r="C46" s="5">
        <f t="shared" ref="C46:Q48" si="77">C22/C$25</f>
        <v>0</v>
      </c>
      <c r="D46" s="5">
        <f t="shared" si="77"/>
        <v>0</v>
      </c>
      <c r="E46" s="5">
        <f t="shared" si="77"/>
        <v>0</v>
      </c>
      <c r="F46" s="5">
        <f t="shared" si="77"/>
        <v>0</v>
      </c>
      <c r="G46" s="5">
        <f t="shared" si="77"/>
        <v>0</v>
      </c>
      <c r="H46" s="5">
        <f t="shared" si="77"/>
        <v>0</v>
      </c>
      <c r="I46" s="5">
        <f t="shared" si="77"/>
        <v>0</v>
      </c>
      <c r="J46" s="5">
        <f t="shared" si="77"/>
        <v>0</v>
      </c>
      <c r="K46" s="5">
        <f t="shared" si="77"/>
        <v>0</v>
      </c>
      <c r="L46" s="5">
        <f t="shared" si="77"/>
        <v>0</v>
      </c>
      <c r="M46" s="5">
        <f t="shared" si="77"/>
        <v>0</v>
      </c>
      <c r="N46" s="5">
        <f t="shared" si="77"/>
        <v>0</v>
      </c>
      <c r="O46" s="5">
        <f t="shared" si="77"/>
        <v>0</v>
      </c>
      <c r="P46" s="5">
        <f t="shared" si="77"/>
        <v>0</v>
      </c>
      <c r="Q46" s="5">
        <f t="shared" si="77"/>
        <v>0</v>
      </c>
      <c r="S46" s="5">
        <f t="shared" si="61"/>
        <v>0</v>
      </c>
      <c r="T46" s="5">
        <f t="shared" si="62"/>
        <v>0</v>
      </c>
      <c r="U46" s="5">
        <f t="shared" si="63"/>
        <v>0</v>
      </c>
      <c r="V46" s="5">
        <f t="shared" si="64"/>
        <v>0</v>
      </c>
      <c r="W46" s="5">
        <f t="shared" si="65"/>
        <v>0</v>
      </c>
      <c r="X46" s="5">
        <f t="shared" si="66"/>
        <v>0</v>
      </c>
      <c r="Y46" s="5">
        <f t="shared" si="67"/>
        <v>0</v>
      </c>
      <c r="Z46" s="5">
        <f t="shared" si="68"/>
        <v>0</v>
      </c>
      <c r="AA46" s="5">
        <f t="shared" si="69"/>
        <v>0</v>
      </c>
      <c r="AB46" s="5">
        <f t="shared" si="70"/>
        <v>0</v>
      </c>
      <c r="AC46" s="5">
        <f t="shared" si="71"/>
        <v>0</v>
      </c>
      <c r="AD46" s="5">
        <f t="shared" si="76"/>
        <v>0</v>
      </c>
      <c r="AE46" s="5">
        <f t="shared" si="76"/>
        <v>0</v>
      </c>
      <c r="AF46" s="5">
        <f t="shared" si="76"/>
        <v>0</v>
      </c>
    </row>
    <row r="47" spans="2:32" x14ac:dyDescent="0.35">
      <c r="B47" s="14" t="str">
        <f t="shared" si="75"/>
        <v>#N/A Invalid Security</v>
      </c>
      <c r="C47" s="5">
        <f t="shared" si="77"/>
        <v>0</v>
      </c>
      <c r="D47" s="5">
        <f t="shared" si="77"/>
        <v>0</v>
      </c>
      <c r="E47" s="5">
        <f t="shared" si="77"/>
        <v>0</v>
      </c>
      <c r="F47" s="5">
        <f t="shared" si="77"/>
        <v>0</v>
      </c>
      <c r="G47" s="5">
        <f t="shared" si="77"/>
        <v>0</v>
      </c>
      <c r="H47" s="5">
        <f t="shared" si="77"/>
        <v>0</v>
      </c>
      <c r="I47" s="5">
        <f t="shared" si="77"/>
        <v>0</v>
      </c>
      <c r="J47" s="5">
        <f t="shared" si="77"/>
        <v>0</v>
      </c>
      <c r="K47" s="5">
        <f t="shared" si="77"/>
        <v>0</v>
      </c>
      <c r="L47" s="5">
        <f t="shared" si="77"/>
        <v>0</v>
      </c>
      <c r="M47" s="5">
        <f t="shared" si="77"/>
        <v>0</v>
      </c>
      <c r="N47" s="5">
        <f t="shared" si="77"/>
        <v>0</v>
      </c>
      <c r="O47" s="5">
        <f t="shared" si="77"/>
        <v>0</v>
      </c>
      <c r="P47" s="5">
        <f t="shared" si="77"/>
        <v>0</v>
      </c>
      <c r="Q47" s="5">
        <f t="shared" si="77"/>
        <v>0</v>
      </c>
      <c r="S47" s="5">
        <f t="shared" si="61"/>
        <v>0</v>
      </c>
      <c r="T47" s="5">
        <f t="shared" si="62"/>
        <v>0</v>
      </c>
      <c r="U47" s="5">
        <f t="shared" si="63"/>
        <v>0</v>
      </c>
      <c r="V47" s="5">
        <f t="shared" si="64"/>
        <v>0</v>
      </c>
      <c r="W47" s="5">
        <f t="shared" si="65"/>
        <v>0</v>
      </c>
      <c r="X47" s="5">
        <f t="shared" si="66"/>
        <v>0</v>
      </c>
      <c r="Y47" s="5">
        <f t="shared" si="67"/>
        <v>0</v>
      </c>
      <c r="Z47" s="5">
        <f t="shared" si="68"/>
        <v>0</v>
      </c>
      <c r="AA47" s="5">
        <f t="shared" si="69"/>
        <v>0</v>
      </c>
      <c r="AB47" s="5">
        <f t="shared" si="70"/>
        <v>0</v>
      </c>
      <c r="AC47" s="5">
        <f t="shared" si="71"/>
        <v>0</v>
      </c>
      <c r="AD47" s="5">
        <f t="shared" si="76"/>
        <v>0</v>
      </c>
      <c r="AE47" s="5">
        <f t="shared" si="76"/>
        <v>0</v>
      </c>
      <c r="AF47" s="5">
        <f t="shared" si="76"/>
        <v>0</v>
      </c>
    </row>
    <row r="48" spans="2:32" ht="15" thickBot="1" x14ac:dyDescent="0.4">
      <c r="B48" s="14" t="str">
        <f t="shared" si="75"/>
        <v>#N/A Invalid Security</v>
      </c>
      <c r="C48" s="5">
        <f t="shared" si="77"/>
        <v>0</v>
      </c>
      <c r="D48" s="5">
        <f t="shared" si="77"/>
        <v>0</v>
      </c>
      <c r="E48" s="5">
        <f t="shared" si="77"/>
        <v>0</v>
      </c>
      <c r="F48" s="5">
        <f t="shared" si="77"/>
        <v>0</v>
      </c>
      <c r="G48" s="5">
        <f t="shared" si="77"/>
        <v>0</v>
      </c>
      <c r="H48" s="5">
        <f t="shared" si="77"/>
        <v>0</v>
      </c>
      <c r="I48" s="5">
        <f t="shared" si="77"/>
        <v>0</v>
      </c>
      <c r="J48" s="5">
        <f t="shared" si="77"/>
        <v>0</v>
      </c>
      <c r="K48" s="5">
        <f t="shared" si="77"/>
        <v>0</v>
      </c>
      <c r="L48" s="5">
        <f t="shared" si="77"/>
        <v>0</v>
      </c>
      <c r="M48" s="5">
        <f t="shared" si="77"/>
        <v>0</v>
      </c>
      <c r="N48" s="5">
        <f t="shared" si="77"/>
        <v>0</v>
      </c>
      <c r="O48" s="5">
        <f t="shared" si="77"/>
        <v>0</v>
      </c>
      <c r="P48" s="5">
        <f t="shared" si="77"/>
        <v>0</v>
      </c>
      <c r="Q48" s="5">
        <f t="shared" si="77"/>
        <v>0</v>
      </c>
      <c r="S48" s="5">
        <f t="shared" si="61"/>
        <v>0</v>
      </c>
      <c r="T48" s="5">
        <f t="shared" si="62"/>
        <v>0</v>
      </c>
      <c r="U48" s="5">
        <f t="shared" si="63"/>
        <v>0</v>
      </c>
      <c r="V48" s="5">
        <f t="shared" si="64"/>
        <v>0</v>
      </c>
      <c r="W48" s="5">
        <f t="shared" si="65"/>
        <v>0</v>
      </c>
      <c r="X48" s="5">
        <f t="shared" si="66"/>
        <v>0</v>
      </c>
      <c r="Y48" s="5">
        <f t="shared" si="67"/>
        <v>0</v>
      </c>
      <c r="Z48" s="5">
        <f t="shared" si="68"/>
        <v>0</v>
      </c>
      <c r="AA48" s="5">
        <f t="shared" si="69"/>
        <v>0</v>
      </c>
      <c r="AB48" s="5">
        <f t="shared" si="70"/>
        <v>0</v>
      </c>
      <c r="AC48" s="5">
        <f t="shared" si="71"/>
        <v>0</v>
      </c>
      <c r="AD48" s="5">
        <f t="shared" si="76"/>
        <v>0</v>
      </c>
      <c r="AE48" s="5">
        <f t="shared" si="76"/>
        <v>0</v>
      </c>
      <c r="AF48" s="5">
        <f t="shared" si="76"/>
        <v>0</v>
      </c>
    </row>
    <row r="49" spans="2:32" ht="15" thickBot="1" x14ac:dyDescent="0.4">
      <c r="B49" t="s">
        <v>13</v>
      </c>
      <c r="C49" s="13">
        <f>SUM(C29:C48)</f>
        <v>1.0000000000000002</v>
      </c>
      <c r="D49" s="13">
        <f t="shared" ref="D49:Q49" si="78">SUM(D29:D48)</f>
        <v>0.99999999999999989</v>
      </c>
      <c r="E49" s="13">
        <f t="shared" si="78"/>
        <v>1</v>
      </c>
      <c r="F49" s="13">
        <f t="shared" si="78"/>
        <v>1.0000000000000002</v>
      </c>
      <c r="G49" s="13">
        <f t="shared" si="78"/>
        <v>1</v>
      </c>
      <c r="H49" s="13">
        <f t="shared" si="78"/>
        <v>0.99999999999999989</v>
      </c>
      <c r="I49" s="13">
        <f t="shared" si="78"/>
        <v>1</v>
      </c>
      <c r="J49" s="13">
        <f t="shared" si="78"/>
        <v>1</v>
      </c>
      <c r="K49" s="13">
        <f t="shared" si="78"/>
        <v>0.99999999999999989</v>
      </c>
      <c r="L49" s="13">
        <f t="shared" si="78"/>
        <v>1</v>
      </c>
      <c r="M49" s="13">
        <f t="shared" si="78"/>
        <v>0.99999999999999978</v>
      </c>
      <c r="N49" s="13">
        <f t="shared" si="78"/>
        <v>0.99999999999999989</v>
      </c>
      <c r="O49" s="13">
        <f t="shared" si="78"/>
        <v>1</v>
      </c>
      <c r="P49" s="13">
        <f t="shared" si="78"/>
        <v>0.99999999999999978</v>
      </c>
      <c r="Q49" s="13">
        <f t="shared" si="78"/>
        <v>0.99999999999999978</v>
      </c>
      <c r="S49" s="6">
        <f t="shared" si="61"/>
        <v>0.15480597231215093</v>
      </c>
      <c r="T49" s="7">
        <f t="shared" si="62"/>
        <v>0.15142489946348056</v>
      </c>
      <c r="U49" s="7">
        <f t="shared" si="63"/>
        <v>9.6815808145406398E-2</v>
      </c>
      <c r="V49" s="7">
        <f t="shared" si="64"/>
        <v>0.43967719892076707</v>
      </c>
      <c r="W49" s="7">
        <f t="shared" si="65"/>
        <v>0.41162221817372985</v>
      </c>
      <c r="X49" s="7">
        <f t="shared" si="66"/>
        <v>-0.31392475625115995</v>
      </c>
      <c r="Y49" s="7">
        <f t="shared" si="67"/>
        <v>0.14188566877460398</v>
      </c>
      <c r="Z49" s="7">
        <f t="shared" si="68"/>
        <v>1.9371018669051231E-2</v>
      </c>
      <c r="AA49" s="7">
        <f t="shared" si="69"/>
        <v>-4.3996451803176434E-3</v>
      </c>
      <c r="AB49" s="7">
        <f t="shared" si="70"/>
        <v>-1.6873401178523539E-2</v>
      </c>
      <c r="AC49" s="7">
        <f t="shared" si="71"/>
        <v>0.46341417332714147</v>
      </c>
      <c r="AD49" s="7">
        <f t="shared" si="76"/>
        <v>0.25818572544429336</v>
      </c>
      <c r="AE49" s="7">
        <f t="shared" si="76"/>
        <v>-5.8628123262184379E-3</v>
      </c>
      <c r="AF49" s="7">
        <f t="shared" si="76"/>
        <v>0.23113981669625575</v>
      </c>
    </row>
    <row r="50" spans="2:32" ht="15" thickTop="1" x14ac:dyDescent="0.35"/>
    <row r="51" spans="2:32" x14ac:dyDescent="0.35">
      <c r="B51" t="s">
        <v>14</v>
      </c>
      <c r="C51" s="8"/>
      <c r="O51" s="9"/>
    </row>
    <row r="55" spans="2:32" x14ac:dyDescent="0.35">
      <c r="B55" t="str">
        <f>B129</f>
        <v>MKT_VAL_OF_EQY</v>
      </c>
    </row>
    <row r="56" spans="2:32" x14ac:dyDescent="0.35">
      <c r="B56" s="10" t="s">
        <v>15</v>
      </c>
      <c r="C56" s="16">
        <v>37257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2:32" x14ac:dyDescent="0.35">
      <c r="B57" s="10" t="s">
        <v>16</v>
      </c>
      <c r="C57" s="16">
        <v>42735</v>
      </c>
      <c r="E57" s="18"/>
    </row>
    <row r="58" spans="2:32" x14ac:dyDescent="0.35">
      <c r="B58" s="10" t="s">
        <v>17</v>
      </c>
      <c r="C58" s="17" t="s">
        <v>18</v>
      </c>
      <c r="E58" s="18"/>
    </row>
    <row r="59" spans="2:32" x14ac:dyDescent="0.35">
      <c r="B59" s="10" t="s">
        <v>19</v>
      </c>
      <c r="C59" s="17" t="s">
        <v>72</v>
      </c>
      <c r="E59" s="18"/>
    </row>
    <row r="60" spans="2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2:32" x14ac:dyDescent="0.35">
      <c r="B61" t="str">
        <f>TICKERS!B10</f>
        <v>BAH US Equity</v>
      </c>
      <c r="C6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 t="s">
        <v>73</v>
      </c>
      <c r="J61" t="s">
        <v>73</v>
      </c>
      <c r="K61" t="s">
        <v>73</v>
      </c>
      <c r="L61">
        <v>2525.2739000000001</v>
      </c>
      <c r="M61">
        <v>2427.6734999999999</v>
      </c>
      <c r="N61">
        <v>1965.0092</v>
      </c>
      <c r="O61">
        <v>3284.4947000000002</v>
      </c>
      <c r="P61">
        <v>4314.6608999999999</v>
      </c>
      <c r="Q61">
        <v>4481.2116999999998</v>
      </c>
    </row>
    <row r="62" spans="2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2:32" x14ac:dyDescent="0.35">
      <c r="B63" t="str">
        <f>TICKERS!B12</f>
        <v>CACI US Equity</v>
      </c>
      <c r="C63">
        <v>1085.4744000000001</v>
      </c>
      <c r="D63">
        <v>985.6105</v>
      </c>
      <c r="E63">
        <v>1494.5006000000001</v>
      </c>
      <c r="F63">
        <v>1894.421</v>
      </c>
      <c r="G63">
        <v>1786.0063</v>
      </c>
      <c r="H63">
        <v>1464.4253000000001</v>
      </c>
      <c r="I63">
        <v>1383.0320999999999</v>
      </c>
      <c r="J63">
        <v>1280.1468</v>
      </c>
      <c r="K63">
        <v>1284.9775</v>
      </c>
      <c r="L63">
        <v>1904.7637</v>
      </c>
      <c r="M63">
        <v>1355.5827999999999</v>
      </c>
      <c r="N63">
        <v>1474.3648000000001</v>
      </c>
      <c r="O63">
        <v>1649.9349999999999</v>
      </c>
      <c r="P63">
        <v>1956.2438</v>
      </c>
      <c r="Q63">
        <v>2199.0423999999998</v>
      </c>
    </row>
    <row r="64" spans="2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2:17" x14ac:dyDescent="0.35">
      <c r="B65" t="str">
        <f>TICKERS!B14</f>
        <v>CDW US Equity</v>
      </c>
      <c r="C65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 t="s">
        <v>73</v>
      </c>
      <c r="J65" t="s">
        <v>73</v>
      </c>
      <c r="K65" t="s">
        <v>73</v>
      </c>
      <c r="L65" t="s">
        <v>73</v>
      </c>
      <c r="M65" t="s">
        <v>73</v>
      </c>
      <c r="N65">
        <v>4017.92</v>
      </c>
      <c r="O65">
        <v>6056.2740000000003</v>
      </c>
      <c r="P65">
        <v>7071.1279999999997</v>
      </c>
      <c r="Q65">
        <v>8350.027</v>
      </c>
    </row>
    <row r="66" spans="2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2:17" x14ac:dyDescent="0.35">
      <c r="B67" t="str">
        <f>TICKERS!B16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 t="s">
        <v>73</v>
      </c>
      <c r="O67" t="s">
        <v>73</v>
      </c>
      <c r="P67" t="s">
        <v>73</v>
      </c>
      <c r="Q67">
        <v>4442.9871000000003</v>
      </c>
    </row>
    <row r="68" spans="2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2:17" x14ac:dyDescent="0.35">
      <c r="B69" t="str">
        <f>TICKERS!B18</f>
        <v>CUB US Equity</v>
      </c>
      <c r="C69" s="1">
        <v>454.24</v>
      </c>
      <c r="D69">
        <v>671.20640000000003</v>
      </c>
      <c r="E69">
        <v>611.88800000000003</v>
      </c>
      <c r="F69">
        <v>457.44369999999998</v>
      </c>
      <c r="G69">
        <v>523.17100000000005</v>
      </c>
      <c r="H69">
        <v>1126.7682</v>
      </c>
      <c r="I69">
        <v>657.21690000000001</v>
      </c>
      <c r="J69">
        <v>1055.1120000000001</v>
      </c>
      <c r="K69">
        <v>1090.8288</v>
      </c>
      <c r="L69">
        <v>1044.5754999999999</v>
      </c>
      <c r="M69">
        <v>1338.4041999999999</v>
      </c>
      <c r="N69">
        <v>1435.1885</v>
      </c>
      <c r="O69">
        <v>1253.7252000000001</v>
      </c>
      <c r="P69">
        <v>1127.473</v>
      </c>
      <c r="Q69">
        <v>1263.4955</v>
      </c>
    </row>
    <row r="70" spans="2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2:17" x14ac:dyDescent="0.35">
      <c r="B71" t="str">
        <f>TICKERS!B20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 t="s">
        <v>73</v>
      </c>
      <c r="L71" t="s">
        <v>73</v>
      </c>
      <c r="M71" t="s">
        <v>73</v>
      </c>
      <c r="N71">
        <v>1769.1895999999999</v>
      </c>
      <c r="O71">
        <v>2412.7512000000002</v>
      </c>
      <c r="P71">
        <v>1442.0876000000001</v>
      </c>
      <c r="Q71">
        <v>1253.5829000000001</v>
      </c>
    </row>
    <row r="72" spans="2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2:17" x14ac:dyDescent="0.35">
      <c r="B73" t="str">
        <f>TICKERS!B22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315.5197</v>
      </c>
      <c r="N73">
        <v>575.74919999999997</v>
      </c>
      <c r="O73">
        <v>752.93759999999997</v>
      </c>
      <c r="P73">
        <v>1193.1528000000001</v>
      </c>
      <c r="Q73">
        <v>1239.3512000000001</v>
      </c>
    </row>
    <row r="74" spans="2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2:17" x14ac:dyDescent="0.35">
      <c r="B75" t="str">
        <f>TICKERS!B24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 t="s">
        <v>73</v>
      </c>
      <c r="L75" t="s">
        <v>73</v>
      </c>
      <c r="M75" t="s">
        <v>73</v>
      </c>
      <c r="N75">
        <v>6007.6264000000001</v>
      </c>
      <c r="O75">
        <v>4827.3188</v>
      </c>
      <c r="P75">
        <v>3352.4758000000002</v>
      </c>
      <c r="Q75">
        <v>2077.6923999999999</v>
      </c>
    </row>
    <row r="76" spans="2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2:17" x14ac:dyDescent="0.35">
      <c r="B77" t="str">
        <f>TICKERS!B26</f>
        <v>GD US Equity</v>
      </c>
      <c r="C77" s="1">
        <v>15952.8225</v>
      </c>
      <c r="D77">
        <v>17894.164100000002</v>
      </c>
      <c r="E77">
        <v>21028.067800000001</v>
      </c>
      <c r="F77">
        <v>22815.135300000002</v>
      </c>
      <c r="G77">
        <v>30170.667799999999</v>
      </c>
      <c r="H77">
        <v>35951.96</v>
      </c>
      <c r="I77">
        <v>22270.662799999998</v>
      </c>
      <c r="J77">
        <v>26293.488799999999</v>
      </c>
      <c r="K77">
        <v>26400.8321</v>
      </c>
      <c r="L77">
        <v>24707.9941</v>
      </c>
      <c r="M77">
        <v>24499.015200000002</v>
      </c>
      <c r="N77">
        <v>33767.637000000002</v>
      </c>
      <c r="O77">
        <v>45712.423000000003</v>
      </c>
      <c r="P77">
        <v>42991.932399999998</v>
      </c>
      <c r="Q77">
        <v>52215.582999999999</v>
      </c>
    </row>
    <row r="78" spans="2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2:17" x14ac:dyDescent="0.35">
      <c r="B79" t="str">
        <f>TICKERS!B28</f>
        <v>ICFI US Equity</v>
      </c>
      <c r="C79" s="1" t="s">
        <v>73</v>
      </c>
      <c r="D79" t="s">
        <v>73</v>
      </c>
      <c r="E79" t="s">
        <v>73</v>
      </c>
      <c r="F79" t="s">
        <v>73</v>
      </c>
      <c r="G79">
        <v>201.4606</v>
      </c>
      <c r="H79">
        <v>367.06619999999998</v>
      </c>
      <c r="I79">
        <v>371.16719999999998</v>
      </c>
      <c r="J79">
        <v>516.6662</v>
      </c>
      <c r="K79">
        <v>503.27789999999999</v>
      </c>
      <c r="L79">
        <v>490.4581</v>
      </c>
      <c r="M79">
        <v>458.47250000000003</v>
      </c>
      <c r="N79">
        <v>686.03039999999999</v>
      </c>
      <c r="O79">
        <v>796.24770000000001</v>
      </c>
      <c r="P79">
        <v>676.77980000000002</v>
      </c>
      <c r="Q79">
        <v>1049.9737</v>
      </c>
    </row>
    <row r="80" spans="2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2:17" x14ac:dyDescent="0.35">
      <c r="B81" t="str">
        <f>TICKERS!B30</f>
        <v>KBR US Equity</v>
      </c>
      <c r="C81" s="1" t="s">
        <v>73</v>
      </c>
      <c r="D81" t="s">
        <v>73</v>
      </c>
      <c r="E81" t="s">
        <v>73</v>
      </c>
      <c r="F81" t="s">
        <v>73</v>
      </c>
      <c r="G81">
        <v>4385.5409</v>
      </c>
      <c r="H81">
        <v>6584.7325000000001</v>
      </c>
      <c r="I81">
        <v>2584</v>
      </c>
      <c r="J81">
        <v>3046.9128000000001</v>
      </c>
      <c r="K81">
        <v>4604.9934999999996</v>
      </c>
      <c r="L81">
        <v>4128.7570999999998</v>
      </c>
      <c r="M81">
        <v>4415.7361000000001</v>
      </c>
      <c r="N81">
        <v>4725.9452000000001</v>
      </c>
      <c r="O81">
        <v>2454.9919</v>
      </c>
      <c r="P81">
        <v>2403.6273999999999</v>
      </c>
      <c r="Q81">
        <v>2383.3951000000002</v>
      </c>
    </row>
    <row r="82" spans="2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2:17" x14ac:dyDescent="0.35">
      <c r="B83" t="str">
        <f>TICKERS!B32</f>
        <v>LDOS US Equity</v>
      </c>
      <c r="C83" s="1" t="s">
        <v>73</v>
      </c>
      <c r="D83" t="s">
        <v>73</v>
      </c>
      <c r="E83" t="s">
        <v>73</v>
      </c>
      <c r="F83" t="s">
        <v>73</v>
      </c>
      <c r="G83" t="s">
        <v>73</v>
      </c>
      <c r="H83">
        <v>6826.4</v>
      </c>
      <c r="I83">
        <v>7805.7</v>
      </c>
      <c r="J83">
        <v>8014.44</v>
      </c>
      <c r="K83">
        <v>7112.04</v>
      </c>
      <c r="L83">
        <v>5998.34</v>
      </c>
      <c r="M83">
        <v>4385.26</v>
      </c>
      <c r="N83">
        <v>1040.5999999999999</v>
      </c>
      <c r="O83">
        <v>3627.2</v>
      </c>
      <c r="P83">
        <v>4050.72</v>
      </c>
      <c r="Q83">
        <v>7671</v>
      </c>
    </row>
    <row r="84" spans="2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2:17" x14ac:dyDescent="0.35">
      <c r="B85" t="str">
        <f>TICKERS!B34</f>
        <v>MANT US Equity</v>
      </c>
      <c r="C85" s="1">
        <v>608.60339999999997</v>
      </c>
      <c r="D85">
        <v>801.47159999999997</v>
      </c>
      <c r="E85">
        <v>771.17589999999996</v>
      </c>
      <c r="F85">
        <v>921.654</v>
      </c>
      <c r="G85">
        <v>1254.1527000000001</v>
      </c>
      <c r="H85">
        <v>1512.2787000000001</v>
      </c>
      <c r="I85">
        <v>1922.6778999999999</v>
      </c>
      <c r="J85">
        <v>1738.5198</v>
      </c>
      <c r="K85">
        <v>1505.6044999999999</v>
      </c>
      <c r="L85">
        <v>1150.6024</v>
      </c>
      <c r="M85">
        <v>960.88409999999999</v>
      </c>
      <c r="N85">
        <v>1113.2351000000001</v>
      </c>
      <c r="O85">
        <v>1129.7629999999999</v>
      </c>
      <c r="P85">
        <v>1139.4224999999999</v>
      </c>
      <c r="Q85">
        <v>1636.8751</v>
      </c>
    </row>
    <row r="86" spans="2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2:17" x14ac:dyDescent="0.35">
      <c r="B87" t="str">
        <f>TICKERS!B36</f>
        <v>MMS US Equity</v>
      </c>
      <c r="C87" s="1">
        <v>481.80160000000001</v>
      </c>
      <c r="D87">
        <v>730.34</v>
      </c>
      <c r="E87">
        <v>614.22919999999999</v>
      </c>
      <c r="F87">
        <v>762.18449999999996</v>
      </c>
      <c r="G87">
        <v>562.32360000000006</v>
      </c>
      <c r="H87">
        <v>967.23580000000004</v>
      </c>
      <c r="I87">
        <v>674.25919999999996</v>
      </c>
      <c r="J87">
        <v>820.11479999999995</v>
      </c>
      <c r="K87">
        <v>1057.5835999999999</v>
      </c>
      <c r="L87">
        <v>1179.3757000000001</v>
      </c>
      <c r="M87">
        <v>2029.6141</v>
      </c>
      <c r="N87">
        <v>3086.366</v>
      </c>
      <c r="O87">
        <v>2673.1797000000001</v>
      </c>
      <c r="P87">
        <v>3897.4277000000002</v>
      </c>
      <c r="Q87">
        <v>3689.0129000000002</v>
      </c>
    </row>
    <row r="88" spans="2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2:17" x14ac:dyDescent="0.35">
      <c r="B89" t="str">
        <f>TICKERS!B38</f>
        <v>EGOV US Equity</v>
      </c>
      <c r="C89" s="1">
        <v>81.909700000000001</v>
      </c>
      <c r="D89">
        <v>471.48950000000002</v>
      </c>
      <c r="E89">
        <v>298.2756</v>
      </c>
      <c r="F89">
        <v>370.08659999999998</v>
      </c>
      <c r="G89">
        <v>306.02229999999997</v>
      </c>
      <c r="H89">
        <v>519.68370000000004</v>
      </c>
      <c r="I89">
        <v>285.34399999999999</v>
      </c>
      <c r="J89">
        <v>573.79610000000002</v>
      </c>
      <c r="K89">
        <v>618.5838</v>
      </c>
      <c r="L89">
        <v>854.21050000000002</v>
      </c>
      <c r="M89">
        <v>1056.0232000000001</v>
      </c>
      <c r="N89">
        <v>1616.3656000000001</v>
      </c>
      <c r="O89">
        <v>1174.8046999999999</v>
      </c>
      <c r="P89">
        <v>1291.7303999999999</v>
      </c>
      <c r="Q89">
        <v>1576.9623999999999</v>
      </c>
    </row>
    <row r="90" spans="2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2:17" x14ac:dyDescent="0.35">
      <c r="B91" t="str">
        <f>TICKERS!B40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 t="s">
        <v>73</v>
      </c>
      <c r="M91" t="s">
        <v>73</v>
      </c>
      <c r="N91" t="s">
        <v>73</v>
      </c>
      <c r="O91">
        <v>1813.49</v>
      </c>
      <c r="P91">
        <v>2243.88</v>
      </c>
      <c r="Q91">
        <v>1917.9</v>
      </c>
    </row>
    <row r="92" spans="2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2:17" x14ac:dyDescent="0.35">
      <c r="B93">
        <f>TICKERS!B42</f>
        <v>0</v>
      </c>
      <c r="C93" s="1"/>
    </row>
    <row r="94" spans="2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2:17" x14ac:dyDescent="0.35">
      <c r="B95">
        <f>TICKERS!B44</f>
        <v>0</v>
      </c>
      <c r="C95" s="1"/>
    </row>
    <row r="96" spans="2:17" x14ac:dyDescent="0.35">
      <c r="C96" s="18" t="str">
        <f>_xll.BDH($B97,$B$55,$C$56,$C$57,"Period",$C$58,"Currency",$C$59,"Direction","H")</f>
        <v>#N/A Invalid Security</v>
      </c>
    </row>
    <row r="97" spans="2:14" x14ac:dyDescent="0.35">
      <c r="B97">
        <f>TICKERS!B46</f>
        <v>0</v>
      </c>
      <c r="C97" s="1"/>
    </row>
    <row r="98" spans="2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2:14" x14ac:dyDescent="0.35">
      <c r="B99">
        <f>TICKERS!B48</f>
        <v>0</v>
      </c>
      <c r="C99" s="1"/>
    </row>
    <row r="102" spans="2:14" x14ac:dyDescent="0.35">
      <c r="B102" t="s">
        <v>21</v>
      </c>
    </row>
    <row r="103" spans="2:14" x14ac:dyDescent="0.35">
      <c r="B103" t="s">
        <v>46</v>
      </c>
    </row>
    <row r="104" spans="2:14" x14ac:dyDescent="0.35">
      <c r="B104" t="s">
        <v>22</v>
      </c>
    </row>
    <row r="105" spans="2:14" x14ac:dyDescent="0.35">
      <c r="B105" t="s">
        <v>23</v>
      </c>
    </row>
    <row r="106" spans="2:14" x14ac:dyDescent="0.35">
      <c r="B106" t="s">
        <v>24</v>
      </c>
    </row>
    <row r="107" spans="2:14" x14ac:dyDescent="0.35">
      <c r="B107" t="s">
        <v>25</v>
      </c>
    </row>
    <row r="108" spans="2:14" x14ac:dyDescent="0.35">
      <c r="B108" t="s">
        <v>26</v>
      </c>
    </row>
    <row r="109" spans="2:14" x14ac:dyDescent="0.35">
      <c r="B109" t="s">
        <v>27</v>
      </c>
    </row>
    <row r="110" spans="2:14" x14ac:dyDescent="0.35">
      <c r="B110" t="s">
        <v>28</v>
      </c>
    </row>
    <row r="111" spans="2:14" x14ac:dyDescent="0.35">
      <c r="B111" t="s">
        <v>29</v>
      </c>
    </row>
    <row r="112" spans="2:14" x14ac:dyDescent="0.35">
      <c r="B112" t="s">
        <v>30</v>
      </c>
    </row>
    <row r="113" spans="2:2" x14ac:dyDescent="0.35">
      <c r="B113" t="s">
        <v>31</v>
      </c>
    </row>
    <row r="114" spans="2:2" x14ac:dyDescent="0.35">
      <c r="B114" t="s">
        <v>42</v>
      </c>
    </row>
    <row r="115" spans="2:2" x14ac:dyDescent="0.35">
      <c r="B115" t="s">
        <v>32</v>
      </c>
    </row>
    <row r="116" spans="2:2" x14ac:dyDescent="0.35">
      <c r="B116" t="s">
        <v>38</v>
      </c>
    </row>
    <row r="117" spans="2:2" x14ac:dyDescent="0.35">
      <c r="B117" t="s">
        <v>43</v>
      </c>
    </row>
    <row r="118" spans="2:2" x14ac:dyDescent="0.35">
      <c r="B118" t="s">
        <v>41</v>
      </c>
    </row>
    <row r="119" spans="2:2" x14ac:dyDescent="0.35">
      <c r="B119" t="s">
        <v>34</v>
      </c>
    </row>
    <row r="120" spans="2:2" x14ac:dyDescent="0.35">
      <c r="B120" t="s">
        <v>36</v>
      </c>
    </row>
    <row r="121" spans="2:2" x14ac:dyDescent="0.35">
      <c r="B121" t="s">
        <v>40</v>
      </c>
    </row>
    <row r="122" spans="2:2" x14ac:dyDescent="0.35">
      <c r="B122" t="s">
        <v>35</v>
      </c>
    </row>
    <row r="123" spans="2:2" x14ac:dyDescent="0.35">
      <c r="B123" t="s">
        <v>37</v>
      </c>
    </row>
    <row r="124" spans="2:2" x14ac:dyDescent="0.35">
      <c r="B124" t="s">
        <v>44</v>
      </c>
    </row>
    <row r="125" spans="2:2" x14ac:dyDescent="0.35">
      <c r="B125" t="s">
        <v>45</v>
      </c>
    </row>
    <row r="126" spans="2:2" x14ac:dyDescent="0.35">
      <c r="B126" t="s">
        <v>33</v>
      </c>
    </row>
    <row r="127" spans="2:2" x14ac:dyDescent="0.35">
      <c r="B127" t="s">
        <v>39</v>
      </c>
    </row>
    <row r="128" spans="2:2" x14ac:dyDescent="0.35">
      <c r="B128" t="s">
        <v>20</v>
      </c>
    </row>
    <row r="129" spans="2:2" x14ac:dyDescent="0.35">
      <c r="B129" t="s">
        <v>62</v>
      </c>
    </row>
    <row r="130" spans="2:2" x14ac:dyDescent="0.35">
      <c r="B130" t="s">
        <v>47</v>
      </c>
    </row>
    <row r="131" spans="2:2" x14ac:dyDescent="0.35">
      <c r="B131" t="s">
        <v>48</v>
      </c>
    </row>
    <row r="132" spans="2:2" x14ac:dyDescent="0.35">
      <c r="B132" t="s">
        <v>49</v>
      </c>
    </row>
    <row r="133" spans="2:2" x14ac:dyDescent="0.35">
      <c r="B133" t="s">
        <v>50</v>
      </c>
    </row>
    <row r="134" spans="2:2" x14ac:dyDescent="0.35">
      <c r="B134" t="s">
        <v>51</v>
      </c>
    </row>
    <row r="135" spans="2:2" x14ac:dyDescent="0.35">
      <c r="B135" t="s">
        <v>52</v>
      </c>
    </row>
    <row r="136" spans="2:2" x14ac:dyDescent="0.35">
      <c r="B136" t="s">
        <v>53</v>
      </c>
    </row>
    <row r="137" spans="2:2" x14ac:dyDescent="0.35">
      <c r="B137" t="s">
        <v>54</v>
      </c>
    </row>
    <row r="138" spans="2:2" x14ac:dyDescent="0.35">
      <c r="B138" t="s">
        <v>55</v>
      </c>
    </row>
    <row r="139" spans="2:2" x14ac:dyDescent="0.35">
      <c r="B139" t="s">
        <v>56</v>
      </c>
    </row>
    <row r="140" spans="2:2" x14ac:dyDescent="0.35">
      <c r="B140" t="s">
        <v>57</v>
      </c>
    </row>
    <row r="141" spans="2:2" x14ac:dyDescent="0.35">
      <c r="B141" t="s">
        <v>58</v>
      </c>
    </row>
    <row r="142" spans="2:2" x14ac:dyDescent="0.35">
      <c r="B142" t="s">
        <v>59</v>
      </c>
    </row>
    <row r="143" spans="2:2" x14ac:dyDescent="0.35">
      <c r="B143" t="s">
        <v>60</v>
      </c>
    </row>
    <row r="144" spans="2:2" x14ac:dyDescent="0.35">
      <c r="B144" t="s">
        <v>61</v>
      </c>
    </row>
    <row r="145" spans="2:4" x14ac:dyDescent="0.35">
      <c r="B145" t="s">
        <v>63</v>
      </c>
    </row>
    <row r="146" spans="2:4" x14ac:dyDescent="0.35">
      <c r="B146" t="s">
        <v>64</v>
      </c>
    </row>
    <row r="147" spans="2:4" x14ac:dyDescent="0.35">
      <c r="B147" t="s">
        <v>65</v>
      </c>
    </row>
    <row r="148" spans="2:4" x14ac:dyDescent="0.35">
      <c r="B148" t="s">
        <v>66</v>
      </c>
    </row>
    <row r="149" spans="2:4" x14ac:dyDescent="0.35">
      <c r="B149" t="s">
        <v>67</v>
      </c>
    </row>
    <row r="150" spans="2:4" x14ac:dyDescent="0.35">
      <c r="B150" t="s">
        <v>68</v>
      </c>
    </row>
    <row r="151" spans="2:4" x14ac:dyDescent="0.35">
      <c r="B151" t="s">
        <v>69</v>
      </c>
    </row>
    <row r="152" spans="2:4" x14ac:dyDescent="0.35">
      <c r="B152" t="s">
        <v>70</v>
      </c>
    </row>
    <row r="153" spans="2:4" x14ac:dyDescent="0.35">
      <c r="B153" t="s">
        <v>71</v>
      </c>
    </row>
    <row r="154" spans="2:4" x14ac:dyDescent="0.35">
      <c r="B154" t="s">
        <v>0</v>
      </c>
    </row>
    <row r="155" spans="2:4" x14ac:dyDescent="0.35">
      <c r="B155" t="s">
        <v>1</v>
      </c>
    </row>
    <row r="156" spans="2:4" x14ac:dyDescent="0.35">
      <c r="B156" t="s">
        <v>2</v>
      </c>
    </row>
    <row r="157" spans="2:4" x14ac:dyDescent="0.35">
      <c r="B157" t="s">
        <v>3</v>
      </c>
    </row>
    <row r="158" spans="2:4" x14ac:dyDescent="0.35">
      <c r="B158" t="s">
        <v>4</v>
      </c>
    </row>
    <row r="159" spans="2:4" x14ac:dyDescent="0.35">
      <c r="B159" t="s">
        <v>5</v>
      </c>
    </row>
    <row r="160" spans="2:4" x14ac:dyDescent="0.35">
      <c r="B160" t="s">
        <v>90</v>
      </c>
      <c r="D160" t="s">
        <v>6</v>
      </c>
    </row>
    <row r="161" spans="2:2" x14ac:dyDescent="0.35">
      <c r="B161" t="s">
        <v>7</v>
      </c>
    </row>
  </sheetData>
  <phoneticPr fontId="3" type="noConversion"/>
  <pageMargins left="0.7" right="0.7" top="0.75" bottom="0.75" header="0.3" footer="0.3"/>
  <pageSetup scale="42" orientation="landscape" horizontalDpi="300" verticalDpi="300" r:id="rId1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9.90625" bestFit="1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CF_OTHER_FNC_ACT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-2.56</v>
      </c>
      <c r="J5" s="2">
        <f t="shared" si="3"/>
        <v>83.673000000000002</v>
      </c>
      <c r="K5" s="2">
        <f t="shared" si="3"/>
        <v>-15.808</v>
      </c>
      <c r="L5" s="2">
        <f t="shared" si="3"/>
        <v>0</v>
      </c>
      <c r="M5" s="2">
        <f t="shared" si="3"/>
        <v>0</v>
      </c>
      <c r="N5" s="2">
        <f t="shared" si="3"/>
        <v>0</v>
      </c>
      <c r="O5" s="2">
        <f t="shared" si="3"/>
        <v>-6.2229999999999999</v>
      </c>
      <c r="P5" s="2">
        <f t="shared" si="3"/>
        <v>0</v>
      </c>
      <c r="Q5" s="2">
        <f t="shared" si="3"/>
        <v>0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-2.56</v>
      </c>
      <c r="Y5" s="2">
        <f t="shared" ref="Y5:Y25" si="10">J5-I5</f>
        <v>86.233000000000004</v>
      </c>
      <c r="Z5" s="2">
        <f t="shared" ref="Z5:Z25" si="11">K5-J5</f>
        <v>-99.480999999999995</v>
      </c>
      <c r="AA5" s="2">
        <f t="shared" ref="AA5:AA25" si="12">L5-K5</f>
        <v>15.808</v>
      </c>
      <c r="AB5" s="2">
        <f t="shared" ref="AB5:AB25" si="13">M5-L5</f>
        <v>0</v>
      </c>
      <c r="AC5" s="2">
        <f t="shared" ref="AC5:AC25" si="14">N5-M5</f>
        <v>0</v>
      </c>
      <c r="AD5" s="2">
        <f t="shared" ref="AD5:AF20" si="15">O5-N5</f>
        <v>-6.2229999999999999</v>
      </c>
      <c r="AE5" s="2">
        <f t="shared" si="15"/>
        <v>6.2229999999999999</v>
      </c>
      <c r="AF5" s="2">
        <f t="shared" si="15"/>
        <v>0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0.56999999999999995</v>
      </c>
      <c r="D6" s="2">
        <f t="shared" ref="D6:Q6" si="16">IF(D63="#N/A N/A",0,D63)</f>
        <v>1.544</v>
      </c>
      <c r="E6" s="2">
        <f t="shared" si="16"/>
        <v>-6.7539999999999996</v>
      </c>
      <c r="F6" s="2">
        <f t="shared" si="16"/>
        <v>-7.1999999999999995E-2</v>
      </c>
      <c r="G6" s="2">
        <f t="shared" si="16"/>
        <v>0.38100000000000001</v>
      </c>
      <c r="H6" s="2">
        <f t="shared" si="16"/>
        <v>-26.646999999999998</v>
      </c>
      <c r="I6" s="2">
        <f t="shared" si="16"/>
        <v>0.98499999999999999</v>
      </c>
      <c r="J6" s="2">
        <f t="shared" si="16"/>
        <v>-4.1130000000000004</v>
      </c>
      <c r="K6" s="2">
        <f t="shared" si="16"/>
        <v>-3.4060000000000001</v>
      </c>
      <c r="L6" s="2">
        <f t="shared" si="16"/>
        <v>-0.56799999999999995</v>
      </c>
      <c r="M6" s="2">
        <f t="shared" si="16"/>
        <v>-27.181000000000001</v>
      </c>
      <c r="N6" s="2">
        <f t="shared" si="16"/>
        <v>-10.231</v>
      </c>
      <c r="O6" s="2">
        <f t="shared" si="16"/>
        <v>-7.5880000000000001</v>
      </c>
      <c r="P6" s="2">
        <f t="shared" si="16"/>
        <v>-11.69</v>
      </c>
      <c r="Q6" s="2">
        <f t="shared" si="16"/>
        <v>-10.372999999999999</v>
      </c>
      <c r="S6" s="2">
        <f t="shared" si="4"/>
        <v>0.97400000000000009</v>
      </c>
      <c r="T6" s="2">
        <f t="shared" si="5"/>
        <v>-8.298</v>
      </c>
      <c r="U6" s="2">
        <f t="shared" si="6"/>
        <v>6.6819999999999995</v>
      </c>
      <c r="V6" s="2">
        <f t="shared" si="7"/>
        <v>0.45300000000000001</v>
      </c>
      <c r="W6" s="2">
        <f t="shared" si="8"/>
        <v>-27.027999999999999</v>
      </c>
      <c r="X6" s="2">
        <f t="shared" si="9"/>
        <v>27.631999999999998</v>
      </c>
      <c r="Y6" s="2">
        <f t="shared" si="10"/>
        <v>-5.0980000000000008</v>
      </c>
      <c r="Z6" s="2">
        <f t="shared" si="11"/>
        <v>0.70700000000000029</v>
      </c>
      <c r="AA6" s="2">
        <f t="shared" si="12"/>
        <v>2.8380000000000001</v>
      </c>
      <c r="AB6" s="2">
        <f t="shared" si="13"/>
        <v>-26.613</v>
      </c>
      <c r="AC6" s="2">
        <f t="shared" si="14"/>
        <v>16.950000000000003</v>
      </c>
      <c r="AD6" s="2">
        <f t="shared" si="15"/>
        <v>2.6429999999999998</v>
      </c>
      <c r="AE6" s="2">
        <f t="shared" si="15"/>
        <v>-4.1019999999999994</v>
      </c>
      <c r="AF6" s="2">
        <f t="shared" si="15"/>
        <v>1.3170000000000002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-49</v>
      </c>
      <c r="J7" s="2">
        <f t="shared" si="17"/>
        <v>-10.7</v>
      </c>
      <c r="K7" s="2">
        <f t="shared" si="17"/>
        <v>-13.9</v>
      </c>
      <c r="L7" s="2">
        <f t="shared" si="17"/>
        <v>225.2</v>
      </c>
      <c r="M7" s="2">
        <f t="shared" si="17"/>
        <v>-28.5</v>
      </c>
      <c r="N7" s="2">
        <f t="shared" si="17"/>
        <v>-23.5</v>
      </c>
      <c r="O7" s="2">
        <f t="shared" si="17"/>
        <v>57.6</v>
      </c>
      <c r="P7" s="2">
        <f t="shared" si="17"/>
        <v>94.3</v>
      </c>
      <c r="Q7" s="2">
        <f t="shared" si="17"/>
        <v>154.69999999999999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-49</v>
      </c>
      <c r="Y7" s="2">
        <f t="shared" si="10"/>
        <v>38.299999999999997</v>
      </c>
      <c r="Z7" s="2">
        <f t="shared" si="11"/>
        <v>-3.2000000000000011</v>
      </c>
      <c r="AA7" s="2">
        <f t="shared" si="12"/>
        <v>239.1</v>
      </c>
      <c r="AB7" s="2">
        <f t="shared" si="13"/>
        <v>-253.7</v>
      </c>
      <c r="AC7" s="2">
        <f t="shared" si="14"/>
        <v>5</v>
      </c>
      <c r="AD7" s="2">
        <f t="shared" si="15"/>
        <v>81.099999999999994</v>
      </c>
      <c r="AE7" s="2">
        <f t="shared" si="15"/>
        <v>36.699999999999996</v>
      </c>
      <c r="AF7" s="2">
        <f t="shared" si="15"/>
        <v>60.399999999999991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-405.46499999999997</v>
      </c>
      <c r="O8" s="2">
        <f t="shared" si="18"/>
        <v>-615.23699999999997</v>
      </c>
      <c r="P8" s="2">
        <f t="shared" si="18"/>
        <v>-340.387</v>
      </c>
      <c r="Q8" s="2">
        <f t="shared" si="18"/>
        <v>-73.171000000000006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-405.46499999999997</v>
      </c>
      <c r="AD8" s="2">
        <f t="shared" si="15"/>
        <v>-209.77199999999999</v>
      </c>
      <c r="AE8" s="2">
        <f t="shared" si="15"/>
        <v>274.84999999999997</v>
      </c>
      <c r="AF8" s="2">
        <f t="shared" si="15"/>
        <v>267.21600000000001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0.91200000000000003</v>
      </c>
      <c r="D9" s="2">
        <f t="shared" ref="D9:Q9" si="19">IF(D69="#N/A N/A",0,D69)</f>
        <v>1.43</v>
      </c>
      <c r="E9" s="2">
        <f t="shared" si="19"/>
        <v>0.185</v>
      </c>
      <c r="F9" s="2">
        <f t="shared" si="19"/>
        <v>-0.55500000000000005</v>
      </c>
      <c r="G9" s="2">
        <f t="shared" si="19"/>
        <v>1.401</v>
      </c>
      <c r="H9" s="2">
        <f t="shared" si="19"/>
        <v>3.74</v>
      </c>
      <c r="I9" s="2">
        <f t="shared" si="19"/>
        <v>-7.4649999999999999</v>
      </c>
      <c r="J9" s="2">
        <f t="shared" si="19"/>
        <v>-0.53600000000000003</v>
      </c>
      <c r="K9" s="2">
        <f t="shared" si="19"/>
        <v>1.7669999999999999</v>
      </c>
      <c r="L9" s="2">
        <f t="shared" si="19"/>
        <v>-6.0339999999999998</v>
      </c>
      <c r="M9" s="2">
        <f t="shared" si="19"/>
        <v>-62.841000000000001</v>
      </c>
      <c r="N9" s="2">
        <f t="shared" si="19"/>
        <v>-3.3460000000000001</v>
      </c>
      <c r="O9" s="2">
        <f t="shared" si="19"/>
        <v>2.1520000000000001</v>
      </c>
      <c r="P9" s="2">
        <f t="shared" si="19"/>
        <v>-12.201000000000001</v>
      </c>
      <c r="Q9" s="2">
        <f t="shared" si="19"/>
        <v>-51.042999999999999</v>
      </c>
      <c r="S9" s="2">
        <f t="shared" si="4"/>
        <v>0.5179999999999999</v>
      </c>
      <c r="T9" s="2">
        <f t="shared" si="5"/>
        <v>-1.2449999999999999</v>
      </c>
      <c r="U9" s="2">
        <f t="shared" si="6"/>
        <v>-0.74</v>
      </c>
      <c r="V9" s="2">
        <f t="shared" si="7"/>
        <v>1.956</v>
      </c>
      <c r="W9" s="2">
        <f t="shared" si="8"/>
        <v>2.3390000000000004</v>
      </c>
      <c r="X9" s="2">
        <f t="shared" si="9"/>
        <v>-11.205</v>
      </c>
      <c r="Y9" s="2">
        <f t="shared" si="10"/>
        <v>6.9290000000000003</v>
      </c>
      <c r="Z9" s="2">
        <f t="shared" si="11"/>
        <v>2.3029999999999999</v>
      </c>
      <c r="AA9" s="2">
        <f t="shared" si="12"/>
        <v>-7.8010000000000002</v>
      </c>
      <c r="AB9" s="2">
        <f t="shared" si="13"/>
        <v>-56.807000000000002</v>
      </c>
      <c r="AC9" s="2">
        <f t="shared" si="14"/>
        <v>59.495000000000005</v>
      </c>
      <c r="AD9" s="2">
        <f t="shared" si="15"/>
        <v>5.4980000000000002</v>
      </c>
      <c r="AE9" s="2">
        <f t="shared" si="15"/>
        <v>-14.353000000000002</v>
      </c>
      <c r="AF9" s="2">
        <f t="shared" si="15"/>
        <v>-38.841999999999999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-1.7999999999999999E-2</v>
      </c>
      <c r="L10" s="2">
        <f t="shared" si="20"/>
        <v>-20.481000000000002</v>
      </c>
      <c r="M10" s="2">
        <f t="shared" si="20"/>
        <v>-60.127000000000002</v>
      </c>
      <c r="N10" s="2">
        <f t="shared" si="20"/>
        <v>-68.433999999999997</v>
      </c>
      <c r="O10" s="2">
        <f t="shared" si="20"/>
        <v>-105.54300000000001</v>
      </c>
      <c r="P10" s="2">
        <f t="shared" si="20"/>
        <v>-46.677999999999997</v>
      </c>
      <c r="Q10" s="2">
        <f t="shared" si="20"/>
        <v>-132.64400000000001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-1.7999999999999999E-2</v>
      </c>
      <c r="AA10" s="2">
        <f t="shared" si="12"/>
        <v>-20.463000000000001</v>
      </c>
      <c r="AB10" s="2">
        <f t="shared" si="13"/>
        <v>-39.646000000000001</v>
      </c>
      <c r="AC10" s="2">
        <f t="shared" si="14"/>
        <v>-8.3069999999999951</v>
      </c>
      <c r="AD10" s="2">
        <f t="shared" si="15"/>
        <v>-37.109000000000009</v>
      </c>
      <c r="AE10" s="2">
        <f t="shared" si="15"/>
        <v>58.865000000000009</v>
      </c>
      <c r="AF10" s="2">
        <f t="shared" si="15"/>
        <v>-85.966000000000008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-46.344000000000001</v>
      </c>
      <c r="N11" s="2">
        <f t="shared" si="21"/>
        <v>-8.9580000000000002</v>
      </c>
      <c r="O11" s="2">
        <f t="shared" si="21"/>
        <v>-10.489000000000001</v>
      </c>
      <c r="P11" s="2">
        <f t="shared" si="21"/>
        <v>-53.628</v>
      </c>
      <c r="Q11" s="2">
        <f t="shared" si="21"/>
        <v>-17.495999999999999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-46.344000000000001</v>
      </c>
      <c r="AC11" s="2">
        <f t="shared" si="14"/>
        <v>37.386000000000003</v>
      </c>
      <c r="AD11" s="2">
        <f t="shared" si="15"/>
        <v>-1.5310000000000006</v>
      </c>
      <c r="AE11" s="2">
        <f t="shared" si="15"/>
        <v>-43.138999999999996</v>
      </c>
      <c r="AF11" s="2">
        <f t="shared" si="15"/>
        <v>36.132000000000005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0</v>
      </c>
      <c r="L12" s="2">
        <f t="shared" si="22"/>
        <v>0</v>
      </c>
      <c r="M12" s="2">
        <f t="shared" si="22"/>
        <v>0</v>
      </c>
      <c r="N12" s="2">
        <f t="shared" si="22"/>
        <v>0</v>
      </c>
      <c r="O12" s="2">
        <f t="shared" si="22"/>
        <v>0</v>
      </c>
      <c r="P12" s="2">
        <f t="shared" si="22"/>
        <v>0</v>
      </c>
      <c r="Q12" s="2">
        <f t="shared" si="22"/>
        <v>-1.236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</v>
      </c>
      <c r="AA12" s="2">
        <f t="shared" si="12"/>
        <v>0</v>
      </c>
      <c r="AB12" s="2">
        <f t="shared" si="13"/>
        <v>0</v>
      </c>
      <c r="AC12" s="2">
        <f t="shared" si="14"/>
        <v>0</v>
      </c>
      <c r="AD12" s="2">
        <f t="shared" si="15"/>
        <v>0</v>
      </c>
      <c r="AE12" s="2">
        <f t="shared" si="15"/>
        <v>0</v>
      </c>
      <c r="AF12" s="2">
        <f t="shared" si="15"/>
        <v>-1.236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0</v>
      </c>
      <c r="D13" s="2">
        <f t="shared" ref="D13:Q13" si="23">IF(D77="#N/A N/A",0,D77)</f>
        <v>0</v>
      </c>
      <c r="E13" s="2">
        <f t="shared" si="23"/>
        <v>-48</v>
      </c>
      <c r="F13" s="2">
        <f t="shared" si="23"/>
        <v>-8</v>
      </c>
      <c r="G13" s="2">
        <f t="shared" si="23"/>
        <v>-395</v>
      </c>
      <c r="H13" s="2">
        <f t="shared" si="23"/>
        <v>-110</v>
      </c>
      <c r="I13" s="2">
        <f t="shared" si="23"/>
        <v>-87</v>
      </c>
      <c r="J13" s="2">
        <f t="shared" si="23"/>
        <v>-20</v>
      </c>
      <c r="K13" s="2">
        <f t="shared" si="23"/>
        <v>13</v>
      </c>
      <c r="L13" s="2">
        <f t="shared" si="23"/>
        <v>-5</v>
      </c>
      <c r="M13" s="2">
        <f t="shared" si="23"/>
        <v>-15</v>
      </c>
      <c r="N13" s="2">
        <f t="shared" si="23"/>
        <v>5</v>
      </c>
      <c r="O13" s="2">
        <f t="shared" si="23"/>
        <v>118</v>
      </c>
      <c r="P13" s="2">
        <f t="shared" si="23"/>
        <v>-72</v>
      </c>
      <c r="Q13" s="2">
        <f t="shared" si="23"/>
        <v>-100</v>
      </c>
      <c r="S13" s="2">
        <f t="shared" si="4"/>
        <v>0</v>
      </c>
      <c r="T13" s="2">
        <f t="shared" si="5"/>
        <v>-48</v>
      </c>
      <c r="U13" s="2">
        <f t="shared" si="6"/>
        <v>40</v>
      </c>
      <c r="V13" s="2">
        <f t="shared" si="7"/>
        <v>-387</v>
      </c>
      <c r="W13" s="2">
        <f t="shared" si="8"/>
        <v>285</v>
      </c>
      <c r="X13" s="2">
        <f t="shared" si="9"/>
        <v>23</v>
      </c>
      <c r="Y13" s="2">
        <f t="shared" si="10"/>
        <v>67</v>
      </c>
      <c r="Z13" s="2">
        <f t="shared" si="11"/>
        <v>33</v>
      </c>
      <c r="AA13" s="2">
        <f t="shared" si="12"/>
        <v>-18</v>
      </c>
      <c r="AB13" s="2">
        <f t="shared" si="13"/>
        <v>-10</v>
      </c>
      <c r="AC13" s="2">
        <f t="shared" si="14"/>
        <v>20</v>
      </c>
      <c r="AD13" s="2">
        <f t="shared" si="15"/>
        <v>113</v>
      </c>
      <c r="AE13" s="2">
        <f t="shared" si="15"/>
        <v>-190</v>
      </c>
      <c r="AF13" s="2">
        <f t="shared" si="15"/>
        <v>-28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-0.13700000000000001</v>
      </c>
      <c r="F14" s="2">
        <f t="shared" si="24"/>
        <v>-3.5830000000000002</v>
      </c>
      <c r="G14" s="2">
        <f t="shared" si="24"/>
        <v>0.64100000000000001</v>
      </c>
      <c r="H14" s="2">
        <f t="shared" si="24"/>
        <v>0.42099999999999999</v>
      </c>
      <c r="I14" s="2">
        <f t="shared" si="24"/>
        <v>-0.61399999999999999</v>
      </c>
      <c r="J14" s="2">
        <f t="shared" si="24"/>
        <v>82.585999999999999</v>
      </c>
      <c r="K14" s="2">
        <f t="shared" si="24"/>
        <v>-0.20799999999999999</v>
      </c>
      <c r="L14" s="2">
        <f t="shared" si="24"/>
        <v>-0.28899999999999998</v>
      </c>
      <c r="M14" s="2">
        <f t="shared" si="24"/>
        <v>-2.391</v>
      </c>
      <c r="N14" s="2">
        <f t="shared" si="24"/>
        <v>-6.9770000000000003</v>
      </c>
      <c r="O14" s="2">
        <f t="shared" si="24"/>
        <v>-32.911000000000001</v>
      </c>
      <c r="P14" s="2">
        <f t="shared" si="24"/>
        <v>-29.913</v>
      </c>
      <c r="Q14" s="2">
        <f t="shared" si="24"/>
        <v>-18.266999999999999</v>
      </c>
      <c r="S14" s="2">
        <f t="shared" si="4"/>
        <v>0</v>
      </c>
      <c r="T14" s="2">
        <f t="shared" si="5"/>
        <v>-0.13700000000000001</v>
      </c>
      <c r="U14" s="2">
        <f t="shared" si="6"/>
        <v>-3.4460000000000002</v>
      </c>
      <c r="V14" s="2">
        <f t="shared" si="7"/>
        <v>4.2240000000000002</v>
      </c>
      <c r="W14" s="2">
        <f t="shared" si="8"/>
        <v>-0.22000000000000003</v>
      </c>
      <c r="X14" s="2">
        <f t="shared" si="9"/>
        <v>-1.0349999999999999</v>
      </c>
      <c r="Y14" s="2">
        <f t="shared" si="10"/>
        <v>83.2</v>
      </c>
      <c r="Z14" s="2">
        <f t="shared" si="11"/>
        <v>-82.793999999999997</v>
      </c>
      <c r="AA14" s="2">
        <f t="shared" si="12"/>
        <v>-8.0999999999999989E-2</v>
      </c>
      <c r="AB14" s="2">
        <f t="shared" si="13"/>
        <v>-2.1019999999999999</v>
      </c>
      <c r="AC14" s="2">
        <f t="shared" si="14"/>
        <v>-4.5860000000000003</v>
      </c>
      <c r="AD14" s="2">
        <f t="shared" si="15"/>
        <v>-25.934000000000001</v>
      </c>
      <c r="AE14" s="2">
        <f t="shared" si="15"/>
        <v>2.9980000000000011</v>
      </c>
      <c r="AF14" s="2">
        <f t="shared" si="15"/>
        <v>11.646000000000001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-40</v>
      </c>
      <c r="F15" s="2">
        <f t="shared" si="25"/>
        <v>-366</v>
      </c>
      <c r="G15" s="2">
        <f t="shared" si="25"/>
        <v>50</v>
      </c>
      <c r="H15" s="2">
        <f t="shared" si="25"/>
        <v>9</v>
      </c>
      <c r="I15" s="2">
        <f t="shared" si="25"/>
        <v>-68</v>
      </c>
      <c r="J15" s="2">
        <f t="shared" si="25"/>
        <v>-91</v>
      </c>
      <c r="K15" s="2">
        <f t="shared" si="25"/>
        <v>-56</v>
      </c>
      <c r="L15" s="2">
        <f t="shared" si="25"/>
        <v>-229</v>
      </c>
      <c r="M15" s="2">
        <f t="shared" si="25"/>
        <v>-27</v>
      </c>
      <c r="N15" s="2">
        <f t="shared" si="25"/>
        <v>-131</v>
      </c>
      <c r="O15" s="2">
        <f t="shared" si="25"/>
        <v>-102</v>
      </c>
      <c r="P15" s="2">
        <f t="shared" si="25"/>
        <v>-116</v>
      </c>
      <c r="Q15" s="2">
        <f t="shared" si="25"/>
        <v>631</v>
      </c>
      <c r="S15" s="2">
        <f t="shared" si="4"/>
        <v>0</v>
      </c>
      <c r="T15" s="2">
        <f t="shared" si="5"/>
        <v>-40</v>
      </c>
      <c r="U15" s="2">
        <f t="shared" si="6"/>
        <v>-326</v>
      </c>
      <c r="V15" s="2">
        <f t="shared" si="7"/>
        <v>416</v>
      </c>
      <c r="W15" s="2">
        <f t="shared" si="8"/>
        <v>-41</v>
      </c>
      <c r="X15" s="2">
        <f t="shared" si="9"/>
        <v>-77</v>
      </c>
      <c r="Y15" s="2">
        <f t="shared" si="10"/>
        <v>-23</v>
      </c>
      <c r="Z15" s="2">
        <f t="shared" si="11"/>
        <v>35</v>
      </c>
      <c r="AA15" s="2">
        <f t="shared" si="12"/>
        <v>-173</v>
      </c>
      <c r="AB15" s="2">
        <f t="shared" si="13"/>
        <v>202</v>
      </c>
      <c r="AC15" s="2">
        <f t="shared" si="14"/>
        <v>-104</v>
      </c>
      <c r="AD15" s="2">
        <f t="shared" si="15"/>
        <v>29</v>
      </c>
      <c r="AE15" s="2">
        <f t="shared" si="15"/>
        <v>-14</v>
      </c>
      <c r="AF15" s="2">
        <f t="shared" si="15"/>
        <v>747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0</v>
      </c>
      <c r="G16" s="2">
        <f t="shared" si="26"/>
        <v>0</v>
      </c>
      <c r="H16" s="2">
        <f t="shared" si="26"/>
        <v>-32</v>
      </c>
      <c r="I16" s="2">
        <f t="shared" si="26"/>
        <v>2</v>
      </c>
      <c r="J16" s="2">
        <f t="shared" si="26"/>
        <v>-17</v>
      </c>
      <c r="K16" s="2">
        <f t="shared" si="26"/>
        <v>5</v>
      </c>
      <c r="L16" s="2">
        <f t="shared" si="26"/>
        <v>-1</v>
      </c>
      <c r="M16" s="2">
        <f t="shared" si="26"/>
        <v>-1</v>
      </c>
      <c r="N16" s="2">
        <f t="shared" si="26"/>
        <v>-4</v>
      </c>
      <c r="O16" s="2">
        <f t="shared" si="26"/>
        <v>-497</v>
      </c>
      <c r="P16" s="2">
        <f t="shared" si="26"/>
        <v>5</v>
      </c>
      <c r="Q16" s="2">
        <f t="shared" si="26"/>
        <v>-30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  <c r="W16" s="2">
        <f t="shared" si="8"/>
        <v>-32</v>
      </c>
      <c r="X16" s="2">
        <f t="shared" si="9"/>
        <v>34</v>
      </c>
      <c r="Y16" s="2">
        <f t="shared" si="10"/>
        <v>-19</v>
      </c>
      <c r="Z16" s="2">
        <f t="shared" si="11"/>
        <v>22</v>
      </c>
      <c r="AA16" s="2">
        <f t="shared" si="12"/>
        <v>-6</v>
      </c>
      <c r="AB16" s="2">
        <f t="shared" si="13"/>
        <v>0</v>
      </c>
      <c r="AC16" s="2">
        <f t="shared" si="14"/>
        <v>-3</v>
      </c>
      <c r="AD16" s="2">
        <f t="shared" si="15"/>
        <v>-493</v>
      </c>
      <c r="AE16" s="2">
        <f t="shared" si="15"/>
        <v>502</v>
      </c>
      <c r="AF16" s="2">
        <f t="shared" si="15"/>
        <v>-35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1.0999999999999999E-2</v>
      </c>
      <c r="D17" s="2">
        <f t="shared" ref="D17:Q17" si="27">IF(D85="#N/A N/A",0,D85)</f>
        <v>-0.113</v>
      </c>
      <c r="E17" s="2">
        <f t="shared" si="27"/>
        <v>0</v>
      </c>
      <c r="F17" s="2">
        <f t="shared" si="27"/>
        <v>17.402000000000001</v>
      </c>
      <c r="G17" s="2">
        <f t="shared" si="27"/>
        <v>0</v>
      </c>
      <c r="H17" s="2">
        <f t="shared" si="27"/>
        <v>0</v>
      </c>
      <c r="I17" s="2">
        <f t="shared" si="27"/>
        <v>0</v>
      </c>
      <c r="J17" s="2">
        <f t="shared" si="27"/>
        <v>0</v>
      </c>
      <c r="K17" s="2">
        <f t="shared" si="27"/>
        <v>195.00299999999999</v>
      </c>
      <c r="L17" s="2">
        <f t="shared" si="27"/>
        <v>-3.8730000000000002</v>
      </c>
      <c r="M17" s="2">
        <f t="shared" si="27"/>
        <v>0</v>
      </c>
      <c r="N17" s="2">
        <f t="shared" si="27"/>
        <v>0</v>
      </c>
      <c r="O17" s="2">
        <f t="shared" si="27"/>
        <v>-1.6870000000000001</v>
      </c>
      <c r="P17" s="2">
        <f t="shared" si="27"/>
        <v>0</v>
      </c>
      <c r="Q17" s="2">
        <f t="shared" si="27"/>
        <v>-8.8999999999999996E-2</v>
      </c>
      <c r="S17" s="2">
        <f t="shared" si="4"/>
        <v>-0.124</v>
      </c>
      <c r="T17" s="2">
        <f t="shared" si="5"/>
        <v>0.113</v>
      </c>
      <c r="U17" s="2">
        <f t="shared" si="6"/>
        <v>17.402000000000001</v>
      </c>
      <c r="V17" s="2">
        <f t="shared" si="7"/>
        <v>-17.402000000000001</v>
      </c>
      <c r="W17" s="2">
        <f t="shared" si="8"/>
        <v>0</v>
      </c>
      <c r="X17" s="2">
        <f t="shared" si="9"/>
        <v>0</v>
      </c>
      <c r="Y17" s="2">
        <f t="shared" si="10"/>
        <v>0</v>
      </c>
      <c r="Z17" s="2">
        <f t="shared" si="11"/>
        <v>195.00299999999999</v>
      </c>
      <c r="AA17" s="2">
        <f t="shared" si="12"/>
        <v>-198.87599999999998</v>
      </c>
      <c r="AB17" s="2">
        <f t="shared" si="13"/>
        <v>3.8730000000000002</v>
      </c>
      <c r="AC17" s="2">
        <f t="shared" si="14"/>
        <v>0</v>
      </c>
      <c r="AD17" s="2">
        <f t="shared" si="15"/>
        <v>-1.6870000000000001</v>
      </c>
      <c r="AE17" s="2">
        <f t="shared" si="15"/>
        <v>1.6870000000000001</v>
      </c>
      <c r="AF17" s="2">
        <f t="shared" si="15"/>
        <v>-8.8999999999999996E-2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</v>
      </c>
      <c r="D18" s="2">
        <f t="shared" ref="D18:Q18" si="28">IF(D87="#N/A N/A",0,D87)</f>
        <v>0</v>
      </c>
      <c r="E18" s="2">
        <f t="shared" si="28"/>
        <v>0</v>
      </c>
      <c r="F18" s="2">
        <f t="shared" si="28"/>
        <v>0</v>
      </c>
      <c r="G18" s="2">
        <f t="shared" si="28"/>
        <v>0</v>
      </c>
      <c r="H18" s="2">
        <f t="shared" si="28"/>
        <v>0</v>
      </c>
      <c r="I18" s="2">
        <f t="shared" si="28"/>
        <v>13.903</v>
      </c>
      <c r="J18" s="2">
        <f t="shared" si="28"/>
        <v>0.187</v>
      </c>
      <c r="K18" s="2">
        <f t="shared" si="28"/>
        <v>3.8620000000000001</v>
      </c>
      <c r="L18" s="2">
        <f t="shared" si="28"/>
        <v>-2.7669999999999999</v>
      </c>
      <c r="M18" s="2">
        <f t="shared" si="28"/>
        <v>3.77</v>
      </c>
      <c r="N18" s="2">
        <f t="shared" si="28"/>
        <v>-21.806000000000001</v>
      </c>
      <c r="O18" s="2">
        <f t="shared" si="28"/>
        <v>-19.253</v>
      </c>
      <c r="P18" s="2">
        <f t="shared" si="28"/>
        <v>-20.87</v>
      </c>
      <c r="Q18" s="2">
        <f t="shared" si="28"/>
        <v>-16.701000000000001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  <c r="W18" s="2">
        <f t="shared" si="8"/>
        <v>0</v>
      </c>
      <c r="X18" s="2">
        <f t="shared" si="9"/>
        <v>13.903</v>
      </c>
      <c r="Y18" s="2">
        <f t="shared" si="10"/>
        <v>-13.716000000000001</v>
      </c>
      <c r="Z18" s="2">
        <f t="shared" si="11"/>
        <v>3.6750000000000003</v>
      </c>
      <c r="AA18" s="2">
        <f t="shared" si="12"/>
        <v>-6.6289999999999996</v>
      </c>
      <c r="AB18" s="2">
        <f t="shared" si="13"/>
        <v>6.5369999999999999</v>
      </c>
      <c r="AC18" s="2">
        <f t="shared" si="14"/>
        <v>-25.576000000000001</v>
      </c>
      <c r="AD18" s="2">
        <f t="shared" si="15"/>
        <v>2.5530000000000008</v>
      </c>
      <c r="AE18" s="2">
        <f t="shared" si="15"/>
        <v>-1.6170000000000009</v>
      </c>
      <c r="AF18" s="2">
        <f t="shared" si="15"/>
        <v>4.1690000000000005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-6.3000999999999996</v>
      </c>
      <c r="D19" s="2">
        <f t="shared" ref="D19:Q19" si="29">IF(D89="#N/A N/A",0,D89)</f>
        <v>0.93700000000000006</v>
      </c>
      <c r="E19" s="2">
        <f t="shared" si="29"/>
        <v>2.363</v>
      </c>
      <c r="F19" s="2">
        <f t="shared" si="29"/>
        <v>3</v>
      </c>
      <c r="G19" s="2">
        <f t="shared" si="29"/>
        <v>0</v>
      </c>
      <c r="H19" s="2">
        <f t="shared" si="29"/>
        <v>0</v>
      </c>
      <c r="I19" s="2">
        <f t="shared" si="29"/>
        <v>0</v>
      </c>
      <c r="J19" s="2">
        <f t="shared" si="29"/>
        <v>0</v>
      </c>
      <c r="K19" s="2">
        <f t="shared" si="29"/>
        <v>0</v>
      </c>
      <c r="L19" s="2">
        <f t="shared" si="29"/>
        <v>0</v>
      </c>
      <c r="M19" s="2">
        <f t="shared" si="29"/>
        <v>0</v>
      </c>
      <c r="N19" s="2">
        <f t="shared" si="29"/>
        <v>-22.982399999999998</v>
      </c>
      <c r="O19" s="2">
        <f t="shared" si="29"/>
        <v>0</v>
      </c>
      <c r="P19" s="2">
        <f t="shared" si="29"/>
        <v>-36.456000000000003</v>
      </c>
      <c r="Q19" s="2">
        <f t="shared" si="29"/>
        <v>0</v>
      </c>
      <c r="S19" s="2">
        <f t="shared" si="4"/>
        <v>7.2370999999999999</v>
      </c>
      <c r="T19" s="2">
        <f t="shared" si="5"/>
        <v>1.4259999999999999</v>
      </c>
      <c r="U19" s="2">
        <f t="shared" si="6"/>
        <v>0.63700000000000001</v>
      </c>
      <c r="V19" s="2">
        <f t="shared" si="7"/>
        <v>-3</v>
      </c>
      <c r="W19" s="2">
        <f t="shared" si="8"/>
        <v>0</v>
      </c>
      <c r="X19" s="2">
        <f t="shared" si="9"/>
        <v>0</v>
      </c>
      <c r="Y19" s="2">
        <f t="shared" si="10"/>
        <v>0</v>
      </c>
      <c r="Z19" s="2">
        <f t="shared" si="11"/>
        <v>0</v>
      </c>
      <c r="AA19" s="2">
        <f t="shared" si="12"/>
        <v>0</v>
      </c>
      <c r="AB19" s="2">
        <f t="shared" si="13"/>
        <v>0</v>
      </c>
      <c r="AC19" s="2">
        <f t="shared" si="14"/>
        <v>-22.982399999999998</v>
      </c>
      <c r="AD19" s="2">
        <f t="shared" si="15"/>
        <v>22.982399999999998</v>
      </c>
      <c r="AE19" s="2">
        <f t="shared" si="15"/>
        <v>-36.456000000000003</v>
      </c>
      <c r="AF19" s="2">
        <f t="shared" si="15"/>
        <v>36.456000000000003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-247</v>
      </c>
      <c r="M20" s="2">
        <f t="shared" si="30"/>
        <v>-300</v>
      </c>
      <c r="N20" s="2">
        <f t="shared" si="30"/>
        <v>-270</v>
      </c>
      <c r="O20" s="2">
        <f t="shared" si="30"/>
        <v>-79</v>
      </c>
      <c r="P20" s="2">
        <f t="shared" si="30"/>
        <v>0</v>
      </c>
      <c r="Q20" s="2">
        <f t="shared" si="30"/>
        <v>-22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-247</v>
      </c>
      <c r="AB20" s="2">
        <f t="shared" si="13"/>
        <v>-53</v>
      </c>
      <c r="AC20" s="2">
        <f t="shared" si="14"/>
        <v>30</v>
      </c>
      <c r="AD20" s="2">
        <f t="shared" si="15"/>
        <v>191</v>
      </c>
      <c r="AE20" s="2">
        <f t="shared" si="15"/>
        <v>79</v>
      </c>
      <c r="AF20" s="2">
        <f t="shared" si="15"/>
        <v>-22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-4.8071000000000002</v>
      </c>
      <c r="D25" s="19">
        <f t="shared" ref="D25:Q25" si="36">SUM(D5:D24)</f>
        <v>3.798</v>
      </c>
      <c r="E25" s="19">
        <f t="shared" si="36"/>
        <v>-92.343000000000004</v>
      </c>
      <c r="F25" s="19">
        <f t="shared" si="36"/>
        <v>-357.80799999999999</v>
      </c>
      <c r="G25" s="19">
        <f t="shared" si="36"/>
        <v>-342.577</v>
      </c>
      <c r="H25" s="19">
        <f t="shared" si="36"/>
        <v>-155.48599999999999</v>
      </c>
      <c r="I25" s="19">
        <f t="shared" si="36"/>
        <v>-197.75100000000003</v>
      </c>
      <c r="J25" s="19">
        <f t="shared" si="36"/>
        <v>23.096999999999998</v>
      </c>
      <c r="K25" s="19">
        <f t="shared" si="36"/>
        <v>129.292</v>
      </c>
      <c r="L25" s="19">
        <f t="shared" si="36"/>
        <v>-290.81200000000001</v>
      </c>
      <c r="M25" s="19">
        <f t="shared" si="36"/>
        <v>-566.61400000000003</v>
      </c>
      <c r="N25" s="19">
        <f t="shared" si="36"/>
        <v>-971.69939999999997</v>
      </c>
      <c r="O25" s="19">
        <f t="shared" si="36"/>
        <v>-1299.1789999999999</v>
      </c>
      <c r="P25" s="19">
        <f t="shared" si="36"/>
        <v>-640.52300000000002</v>
      </c>
      <c r="Q25" s="19">
        <f t="shared" si="36"/>
        <v>312.68</v>
      </c>
      <c r="S25" s="4">
        <f t="shared" si="4"/>
        <v>8.6051000000000002</v>
      </c>
      <c r="T25" s="4">
        <f t="shared" si="5"/>
        <v>-96.141000000000005</v>
      </c>
      <c r="U25" s="4">
        <f t="shared" si="6"/>
        <v>-265.46499999999997</v>
      </c>
      <c r="V25" s="4">
        <f t="shared" si="7"/>
        <v>15.230999999999995</v>
      </c>
      <c r="W25" s="4">
        <f t="shared" si="8"/>
        <v>187.09100000000001</v>
      </c>
      <c r="X25" s="4">
        <f t="shared" si="9"/>
        <v>-42.265000000000043</v>
      </c>
      <c r="Y25" s="4">
        <f t="shared" si="10"/>
        <v>220.84800000000004</v>
      </c>
      <c r="Z25" s="4">
        <f t="shared" si="11"/>
        <v>106.19500000000001</v>
      </c>
      <c r="AA25" s="4">
        <f t="shared" si="12"/>
        <v>-420.10400000000004</v>
      </c>
      <c r="AB25" s="4">
        <f t="shared" si="13"/>
        <v>-275.80200000000002</v>
      </c>
      <c r="AC25" s="4">
        <f t="shared" si="14"/>
        <v>-405.08539999999994</v>
      </c>
      <c r="AD25" s="4">
        <f t="shared" si="32"/>
        <v>-327.47959999999989</v>
      </c>
      <c r="AE25" s="4">
        <f t="shared" si="32"/>
        <v>658.65599999999984</v>
      </c>
      <c r="AF25" s="4">
        <f t="shared" si="32"/>
        <v>953.20299999999997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1.2945572968025443E-2</v>
      </c>
      <c r="J29" s="5">
        <f t="shared" si="40"/>
        <v>3.6226782699051827</v>
      </c>
      <c r="K29" s="5">
        <f t="shared" si="40"/>
        <v>-0.12226587878600377</v>
      </c>
      <c r="L29" s="5">
        <f t="shared" si="40"/>
        <v>0</v>
      </c>
      <c r="M29" s="5">
        <f t="shared" si="40"/>
        <v>0</v>
      </c>
      <c r="N29" s="5">
        <f t="shared" si="40"/>
        <v>0</v>
      </c>
      <c r="O29" s="5">
        <f t="shared" si="40"/>
        <v>4.7899481133854543E-3</v>
      </c>
      <c r="P29" s="5">
        <f t="shared" si="40"/>
        <v>0</v>
      </c>
      <c r="Q29" s="5">
        <f t="shared" si="40"/>
        <v>0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-33.684765625000004</v>
      </c>
      <c r="Z29" s="5">
        <f t="shared" ref="Z29:Z49" si="48">(IF(OR(Z5=0,J5=0),0,Z5/J5))</f>
        <v>-1.1889259378772123</v>
      </c>
      <c r="AA29" s="5">
        <f t="shared" ref="AA29:AA49" si="49">(IF(OR(AA5=0,K5=0),0,AA5/K5))</f>
        <v>-1</v>
      </c>
      <c r="AB29" s="5">
        <f t="shared" ref="AB29:AB49" si="50">(IF(OR(AB5=0,L5=0),0,AB5/L5))</f>
        <v>0</v>
      </c>
      <c r="AC29" s="5">
        <f t="shared" ref="AC29:AC49" si="51">(IF(OR(AC5=0,M5=0),0,AC5/M5))</f>
        <v>0</v>
      </c>
      <c r="AD29" s="5">
        <f t="shared" ref="AD29:AF44" si="52">(IF(OR(AD5=0,N5=0),0,AD5/N5))</f>
        <v>0</v>
      </c>
      <c r="AE29" s="5">
        <f t="shared" si="52"/>
        <v>-1</v>
      </c>
      <c r="AF29" s="5">
        <f t="shared" si="52"/>
        <v>0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-0.11857460839175385</v>
      </c>
      <c r="D30" s="5">
        <f t="shared" si="53"/>
        <v>0.40652975250131651</v>
      </c>
      <c r="E30" s="5">
        <f t="shared" si="53"/>
        <v>7.3140357146724705E-2</v>
      </c>
      <c r="F30" s="5">
        <f t="shared" si="53"/>
        <v>2.0122523811653175E-4</v>
      </c>
      <c r="G30" s="5">
        <f t="shared" si="53"/>
        <v>-1.1121587263593295E-3</v>
      </c>
      <c r="H30" s="5">
        <f t="shared" si="53"/>
        <v>0.17137877365164708</v>
      </c>
      <c r="I30" s="5">
        <f t="shared" si="53"/>
        <v>-4.9810114740254149E-3</v>
      </c>
      <c r="J30" s="5">
        <f t="shared" si="53"/>
        <v>-0.17807507468502407</v>
      </c>
      <c r="K30" s="5">
        <f t="shared" si="53"/>
        <v>-2.6343470593694893E-2</v>
      </c>
      <c r="L30" s="5">
        <f t="shared" si="53"/>
        <v>1.9531518644347549E-3</v>
      </c>
      <c r="M30" s="5">
        <f t="shared" si="53"/>
        <v>4.797092906281878E-2</v>
      </c>
      <c r="N30" s="5">
        <f t="shared" si="53"/>
        <v>1.0528976348035205E-2</v>
      </c>
      <c r="O30" s="5">
        <f t="shared" si="53"/>
        <v>5.8406116478175842E-3</v>
      </c>
      <c r="P30" s="5">
        <f t="shared" si="53"/>
        <v>1.8250710747311182E-2</v>
      </c>
      <c r="Q30" s="5">
        <f t="shared" si="53"/>
        <v>-3.3174491492900089E-2</v>
      </c>
      <c r="S30" s="5">
        <f t="shared" si="41"/>
        <v>1.7087719298245616</v>
      </c>
      <c r="T30" s="5">
        <f t="shared" si="42"/>
        <v>-5.3743523316062172</v>
      </c>
      <c r="U30" s="5">
        <f t="shared" si="43"/>
        <v>-0.98933965057743556</v>
      </c>
      <c r="V30" s="5">
        <f t="shared" si="44"/>
        <v>-6.291666666666667</v>
      </c>
      <c r="W30" s="5">
        <f t="shared" si="45"/>
        <v>-70.939632545931758</v>
      </c>
      <c r="X30" s="5">
        <f t="shared" si="46"/>
        <v>-1.0369647615116149</v>
      </c>
      <c r="Y30" s="5">
        <f t="shared" si="47"/>
        <v>-5.1756345177664986</v>
      </c>
      <c r="Z30" s="5">
        <f t="shared" si="48"/>
        <v>-0.1718939946511063</v>
      </c>
      <c r="AA30" s="5">
        <f t="shared" si="49"/>
        <v>-0.83323546682325311</v>
      </c>
      <c r="AB30" s="5">
        <f t="shared" si="50"/>
        <v>46.853873239436624</v>
      </c>
      <c r="AC30" s="5">
        <f t="shared" si="51"/>
        <v>-0.62359736580699765</v>
      </c>
      <c r="AD30" s="5">
        <f t="shared" si="52"/>
        <v>-0.25833251881536506</v>
      </c>
      <c r="AE30" s="5">
        <f t="shared" si="52"/>
        <v>0.54059040590405893</v>
      </c>
      <c r="AF30" s="5">
        <f t="shared" si="52"/>
        <v>-0.11266039349871687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0.24778635759111201</v>
      </c>
      <c r="J31" s="5">
        <f t="shared" si="53"/>
        <v>-0.4632636273109062</v>
      </c>
      <c r="K31" s="5">
        <f t="shared" si="53"/>
        <v>-0.10750858521795625</v>
      </c>
      <c r="L31" s="5">
        <f t="shared" si="53"/>
        <v>-0.77438345047659651</v>
      </c>
      <c r="M31" s="5">
        <f t="shared" si="53"/>
        <v>5.029879247600659E-2</v>
      </c>
      <c r="N31" s="5">
        <f t="shared" si="53"/>
        <v>2.4184433992652462E-2</v>
      </c>
      <c r="O31" s="5">
        <f t="shared" si="53"/>
        <v>-4.4335692002410762E-2</v>
      </c>
      <c r="P31" s="5">
        <f t="shared" si="53"/>
        <v>-0.14722344084443492</v>
      </c>
      <c r="Q31" s="5">
        <f t="shared" si="53"/>
        <v>0.49475502110784186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-0.78163265306122442</v>
      </c>
      <c r="Z31" s="5">
        <f t="shared" si="48"/>
        <v>0.29906542056074781</v>
      </c>
      <c r="AA31" s="5">
        <f t="shared" si="49"/>
        <v>-17.201438848920862</v>
      </c>
      <c r="AB31" s="5">
        <f t="shared" si="50"/>
        <v>-1.1265541740674956</v>
      </c>
      <c r="AC31" s="5">
        <f t="shared" si="51"/>
        <v>-0.17543859649122806</v>
      </c>
      <c r="AD31" s="5">
        <f t="shared" si="52"/>
        <v>-3.4510638297872336</v>
      </c>
      <c r="AE31" s="5">
        <f t="shared" si="52"/>
        <v>0.63715277777777768</v>
      </c>
      <c r="AF31" s="5">
        <f t="shared" si="52"/>
        <v>0.64050901378578995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0.41727410760982253</v>
      </c>
      <c r="O32" s="5">
        <f t="shared" si="53"/>
        <v>0.47355830105012475</v>
      </c>
      <c r="P32" s="5">
        <f t="shared" si="53"/>
        <v>0.5314204173776742</v>
      </c>
      <c r="Q32" s="5">
        <f t="shared" si="53"/>
        <v>-0.23401240885250096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0.51736154785246569</v>
      </c>
      <c r="AE32" s="5">
        <f t="shared" si="52"/>
        <v>-0.44673841137642889</v>
      </c>
      <c r="AF32" s="5">
        <f t="shared" si="52"/>
        <v>-0.78503585624597882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-0.18971937342680617</v>
      </c>
      <c r="D33" s="5">
        <f t="shared" si="53"/>
        <v>0.3765139547130068</v>
      </c>
      <c r="E33" s="5">
        <f t="shared" si="53"/>
        <v>-2.0034003660266615E-3</v>
      </c>
      <c r="F33" s="5">
        <f t="shared" si="53"/>
        <v>1.5511112104815991E-3</v>
      </c>
      <c r="G33" s="5">
        <f t="shared" si="53"/>
        <v>-4.0895915370850935E-3</v>
      </c>
      <c r="H33" s="5">
        <f t="shared" si="53"/>
        <v>-2.4053612543894629E-2</v>
      </c>
      <c r="I33" s="5">
        <f t="shared" si="53"/>
        <v>3.7749493049339819E-2</v>
      </c>
      <c r="J33" s="5">
        <f t="shared" si="53"/>
        <v>-2.3206477031649134E-2</v>
      </c>
      <c r="K33" s="5">
        <f t="shared" si="53"/>
        <v>1.3666738854685518E-2</v>
      </c>
      <c r="L33" s="5">
        <f t="shared" si="53"/>
        <v>2.0748799911970619E-2</v>
      </c>
      <c r="M33" s="5">
        <f t="shared" si="53"/>
        <v>0.11090619010472738</v>
      </c>
      <c r="N33" s="5">
        <f t="shared" si="53"/>
        <v>3.4434517506134101E-3</v>
      </c>
      <c r="O33" s="5">
        <f t="shared" si="53"/>
        <v>-1.6564307150900687E-3</v>
      </c>
      <c r="P33" s="5">
        <f t="shared" si="53"/>
        <v>1.9048496306924186E-2</v>
      </c>
      <c r="Q33" s="5">
        <f t="shared" si="53"/>
        <v>-0.16324357170269924</v>
      </c>
      <c r="S33" s="5">
        <f t="shared" si="41"/>
        <v>0.5679824561403507</v>
      </c>
      <c r="T33" s="5">
        <f t="shared" si="42"/>
        <v>-0.87062937062937062</v>
      </c>
      <c r="U33" s="5">
        <f t="shared" si="43"/>
        <v>-4</v>
      </c>
      <c r="V33" s="5">
        <f t="shared" si="44"/>
        <v>-3.5243243243243239</v>
      </c>
      <c r="W33" s="5">
        <f t="shared" si="45"/>
        <v>1.6695217701641687</v>
      </c>
      <c r="X33" s="5">
        <f t="shared" si="46"/>
        <v>-2.9959893048128339</v>
      </c>
      <c r="Y33" s="5">
        <f t="shared" si="47"/>
        <v>-0.92819825853985272</v>
      </c>
      <c r="Z33" s="5">
        <f t="shared" si="48"/>
        <v>-4.2966417910447756</v>
      </c>
      <c r="AA33" s="5">
        <f t="shared" si="49"/>
        <v>-4.4148273910582914</v>
      </c>
      <c r="AB33" s="5">
        <f t="shared" si="50"/>
        <v>9.414484587338416</v>
      </c>
      <c r="AC33" s="5">
        <f t="shared" si="51"/>
        <v>-0.94675450740758427</v>
      </c>
      <c r="AD33" s="5">
        <f t="shared" si="52"/>
        <v>-1.6431560071727436</v>
      </c>
      <c r="AE33" s="5">
        <f t="shared" si="52"/>
        <v>-6.6696096654275099</v>
      </c>
      <c r="AF33" s="5">
        <f t="shared" si="52"/>
        <v>3.1835095483976721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-1.3921975064195771E-4</v>
      </c>
      <c r="L34" s="5">
        <f t="shared" si="53"/>
        <v>7.0426942492056721E-2</v>
      </c>
      <c r="M34" s="5">
        <f t="shared" si="53"/>
        <v>0.1061163331650824</v>
      </c>
      <c r="N34" s="5">
        <f t="shared" si="53"/>
        <v>7.0427130036305463E-2</v>
      </c>
      <c r="O34" s="5">
        <f t="shared" si="53"/>
        <v>8.1238228142542349E-2</v>
      </c>
      <c r="P34" s="5">
        <f t="shared" si="53"/>
        <v>7.2874822605901737E-2</v>
      </c>
      <c r="Q34" s="5">
        <f t="shared" si="53"/>
        <v>-0.42421645132403735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1136.8333333333335</v>
      </c>
      <c r="AB34" s="5">
        <f t="shared" si="50"/>
        <v>1.9357453249353058</v>
      </c>
      <c r="AC34" s="5">
        <f t="shared" si="51"/>
        <v>0.13815756648427485</v>
      </c>
      <c r="AD34" s="5">
        <f t="shared" si="52"/>
        <v>0.54225969547301067</v>
      </c>
      <c r="AE34" s="5">
        <f t="shared" si="52"/>
        <v>-0.5577347621348645</v>
      </c>
      <c r="AF34" s="5">
        <f t="shared" si="52"/>
        <v>1.8416813059685508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8.1791131175721038E-2</v>
      </c>
      <c r="N35" s="5">
        <f t="shared" si="53"/>
        <v>9.2189004130289673E-3</v>
      </c>
      <c r="O35" s="5">
        <f t="shared" si="53"/>
        <v>8.0735603023140007E-3</v>
      </c>
      <c r="P35" s="5">
        <f t="shared" si="53"/>
        <v>8.3725330706313425E-2</v>
      </c>
      <c r="Q35" s="5">
        <f t="shared" si="53"/>
        <v>-5.59549699373161E-2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-0.80670636975660281</v>
      </c>
      <c r="AD35" s="5">
        <f t="shared" si="52"/>
        <v>0.17090868497432468</v>
      </c>
      <c r="AE35" s="5">
        <f t="shared" si="52"/>
        <v>4.112784822194679</v>
      </c>
      <c r="AF35" s="5">
        <f t="shared" si="52"/>
        <v>-0.67375251734168728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0</v>
      </c>
      <c r="L36" s="5">
        <f t="shared" si="53"/>
        <v>0</v>
      </c>
      <c r="M36" s="5">
        <f t="shared" si="53"/>
        <v>0</v>
      </c>
      <c r="N36" s="5">
        <f t="shared" si="53"/>
        <v>0</v>
      </c>
      <c r="O36" s="5">
        <f t="shared" si="53"/>
        <v>0</v>
      </c>
      <c r="P36" s="5">
        <f t="shared" si="53"/>
        <v>0</v>
      </c>
      <c r="Q36" s="5">
        <f t="shared" si="53"/>
        <v>-3.9529231162850195E-3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0</v>
      </c>
      <c r="AB36" s="5">
        <f t="shared" si="50"/>
        <v>0</v>
      </c>
      <c r="AC36" s="5">
        <f t="shared" si="51"/>
        <v>0</v>
      </c>
      <c r="AD36" s="5">
        <f t="shared" si="52"/>
        <v>0</v>
      </c>
      <c r="AE36" s="5">
        <f t="shared" si="52"/>
        <v>0</v>
      </c>
      <c r="AF36" s="5">
        <f t="shared" si="52"/>
        <v>0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</v>
      </c>
      <c r="D37" s="5">
        <f t="shared" si="53"/>
        <v>0</v>
      </c>
      <c r="E37" s="5">
        <f t="shared" si="53"/>
        <v>0.51980117605016074</v>
      </c>
      <c r="F37" s="5">
        <f t="shared" si="53"/>
        <v>2.2358359790725753E-2</v>
      </c>
      <c r="G37" s="5">
        <f t="shared" si="53"/>
        <v>1.1530254512124281</v>
      </c>
      <c r="H37" s="5">
        <f t="shared" si="53"/>
        <v>0.70745919246748912</v>
      </c>
      <c r="I37" s="5">
        <f t="shared" si="53"/>
        <v>0.4399472063352397</v>
      </c>
      <c r="J37" s="5">
        <f t="shared" si="53"/>
        <v>-0.86591332207646021</v>
      </c>
      <c r="K37" s="5">
        <f t="shared" si="53"/>
        <v>0.10054759768585837</v>
      </c>
      <c r="L37" s="5">
        <f t="shared" si="53"/>
        <v>1.719323824326369E-2</v>
      </c>
      <c r="M37" s="5">
        <f t="shared" si="53"/>
        <v>2.6473048671582417E-2</v>
      </c>
      <c r="N37" s="5">
        <f t="shared" si="53"/>
        <v>-5.1456242537558424E-3</v>
      </c>
      <c r="O37" s="5">
        <f t="shared" si="53"/>
        <v>-9.0826591254938707E-2</v>
      </c>
      <c r="P37" s="5">
        <f t="shared" si="53"/>
        <v>0.11240814147189093</v>
      </c>
      <c r="Q37" s="5">
        <f t="shared" si="53"/>
        <v>-0.31981578610720224</v>
      </c>
      <c r="S37" s="5">
        <f t="shared" si="41"/>
        <v>0</v>
      </c>
      <c r="T37" s="5">
        <f t="shared" si="42"/>
        <v>0</v>
      </c>
      <c r="U37" s="5">
        <f t="shared" si="43"/>
        <v>-0.83333333333333337</v>
      </c>
      <c r="V37" s="5">
        <f t="shared" si="44"/>
        <v>48.375</v>
      </c>
      <c r="W37" s="5">
        <f t="shared" si="45"/>
        <v>-0.72151898734177211</v>
      </c>
      <c r="X37" s="5">
        <f t="shared" si="46"/>
        <v>-0.20909090909090908</v>
      </c>
      <c r="Y37" s="5">
        <f t="shared" si="47"/>
        <v>-0.77011494252873558</v>
      </c>
      <c r="Z37" s="5">
        <f t="shared" si="48"/>
        <v>-1.65</v>
      </c>
      <c r="AA37" s="5">
        <f t="shared" si="49"/>
        <v>-1.3846153846153846</v>
      </c>
      <c r="AB37" s="5">
        <f t="shared" si="50"/>
        <v>2</v>
      </c>
      <c r="AC37" s="5">
        <f t="shared" si="51"/>
        <v>-1.3333333333333333</v>
      </c>
      <c r="AD37" s="5">
        <f t="shared" si="52"/>
        <v>22.6</v>
      </c>
      <c r="AE37" s="5">
        <f t="shared" si="52"/>
        <v>-1.6101694915254237</v>
      </c>
      <c r="AF37" s="5">
        <f t="shared" si="52"/>
        <v>0.3888888888888889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1.4835991899765006E-3</v>
      </c>
      <c r="F38" s="5">
        <f t="shared" si="53"/>
        <v>1.0013750391271297E-2</v>
      </c>
      <c r="G38" s="5">
        <f t="shared" si="53"/>
        <v>-1.8711121879168772E-3</v>
      </c>
      <c r="H38" s="5">
        <f t="shared" si="53"/>
        <v>-2.707639272989208E-3</v>
      </c>
      <c r="I38" s="5">
        <f t="shared" si="53"/>
        <v>3.1049147665498525E-3</v>
      </c>
      <c r="J38" s="5">
        <f t="shared" si="53"/>
        <v>3.5756158808503273</v>
      </c>
      <c r="K38" s="5">
        <f t="shared" si="53"/>
        <v>-1.6087615629737338E-3</v>
      </c>
      <c r="L38" s="5">
        <f t="shared" si="53"/>
        <v>9.9376917046064108E-4</v>
      </c>
      <c r="M38" s="5">
        <f t="shared" si="53"/>
        <v>4.2198039582502372E-3</v>
      </c>
      <c r="N38" s="5">
        <f t="shared" si="53"/>
        <v>7.1802040836909031E-3</v>
      </c>
      <c r="O38" s="5">
        <f t="shared" si="53"/>
        <v>2.5332152074502439E-2</v>
      </c>
      <c r="P38" s="5">
        <f t="shared" si="53"/>
        <v>4.6700899109009354E-2</v>
      </c>
      <c r="Q38" s="5">
        <f t="shared" si="53"/>
        <v>-5.8420749648202631E-2</v>
      </c>
      <c r="S38" s="5">
        <f t="shared" si="41"/>
        <v>0</v>
      </c>
      <c r="T38" s="5">
        <f t="shared" si="42"/>
        <v>0</v>
      </c>
      <c r="U38" s="5">
        <f t="shared" si="43"/>
        <v>25.153284671532845</v>
      </c>
      <c r="V38" s="5">
        <f t="shared" si="44"/>
        <v>-1.1789003628244488</v>
      </c>
      <c r="W38" s="5">
        <f t="shared" si="45"/>
        <v>-0.34321372854914201</v>
      </c>
      <c r="X38" s="5">
        <f t="shared" si="46"/>
        <v>-2.4584323040380047</v>
      </c>
      <c r="Y38" s="5">
        <f t="shared" si="47"/>
        <v>-135.50488599348535</v>
      </c>
      <c r="Z38" s="5">
        <f t="shared" si="48"/>
        <v>-1.0025185866853945</v>
      </c>
      <c r="AA38" s="5">
        <f t="shared" si="49"/>
        <v>0.38942307692307687</v>
      </c>
      <c r="AB38" s="5">
        <f t="shared" si="50"/>
        <v>7.273356401384083</v>
      </c>
      <c r="AC38" s="5">
        <f t="shared" si="51"/>
        <v>1.9180259305729821</v>
      </c>
      <c r="AD38" s="5">
        <f t="shared" si="52"/>
        <v>3.7170703740862834</v>
      </c>
      <c r="AE38" s="5">
        <f t="shared" si="52"/>
        <v>-9.1094163045790197E-2</v>
      </c>
      <c r="AF38" s="5">
        <f t="shared" si="52"/>
        <v>-0.38932905425734632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0.4331676467084673</v>
      </c>
      <c r="F39" s="5">
        <f t="shared" si="53"/>
        <v>1.0228949604257032</v>
      </c>
      <c r="G39" s="5">
        <f t="shared" si="53"/>
        <v>-0.14595258876106684</v>
      </c>
      <c r="H39" s="5">
        <f t="shared" si="53"/>
        <v>-5.7883024838249107E-2</v>
      </c>
      <c r="I39" s="5">
        <f t="shared" si="53"/>
        <v>0.34386678196317588</v>
      </c>
      <c r="J39" s="5">
        <f t="shared" si="53"/>
        <v>-3.939905615447894</v>
      </c>
      <c r="K39" s="5">
        <f t="shared" si="53"/>
        <v>-0.43312811310831295</v>
      </c>
      <c r="L39" s="5">
        <f t="shared" si="53"/>
        <v>0.78745031154147693</v>
      </c>
      <c r="M39" s="5">
        <f t="shared" si="53"/>
        <v>4.7651487608848346E-2</v>
      </c>
      <c r="N39" s="5">
        <f t="shared" si="53"/>
        <v>0.13481535544840309</v>
      </c>
      <c r="O39" s="5">
        <f t="shared" si="53"/>
        <v>7.8511121254269053E-2</v>
      </c>
      <c r="P39" s="5">
        <f t="shared" si="53"/>
        <v>0.18110200570471316</v>
      </c>
      <c r="Q39" s="5">
        <f t="shared" si="53"/>
        <v>2.0180376103364464</v>
      </c>
      <c r="S39" s="5">
        <f t="shared" si="41"/>
        <v>0</v>
      </c>
      <c r="T39" s="5">
        <f t="shared" si="42"/>
        <v>0</v>
      </c>
      <c r="U39" s="5">
        <f t="shared" si="43"/>
        <v>8.15</v>
      </c>
      <c r="V39" s="5">
        <f t="shared" si="44"/>
        <v>-1.1366120218579234</v>
      </c>
      <c r="W39" s="5">
        <f t="shared" si="45"/>
        <v>-0.82</v>
      </c>
      <c r="X39" s="5">
        <f t="shared" si="46"/>
        <v>-8.5555555555555554</v>
      </c>
      <c r="Y39" s="5">
        <f t="shared" si="47"/>
        <v>0.33823529411764708</v>
      </c>
      <c r="Z39" s="5">
        <f t="shared" si="48"/>
        <v>-0.38461538461538464</v>
      </c>
      <c r="AA39" s="5">
        <f t="shared" si="49"/>
        <v>3.0892857142857144</v>
      </c>
      <c r="AB39" s="5">
        <f t="shared" si="50"/>
        <v>-0.88209606986899558</v>
      </c>
      <c r="AC39" s="5">
        <f t="shared" si="51"/>
        <v>3.8518518518518516</v>
      </c>
      <c r="AD39" s="5">
        <f t="shared" si="52"/>
        <v>-0.22137404580152673</v>
      </c>
      <c r="AE39" s="5">
        <f t="shared" si="52"/>
        <v>0.13725490196078433</v>
      </c>
      <c r="AF39" s="5">
        <f t="shared" si="52"/>
        <v>-6.4396551724137927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</v>
      </c>
      <c r="G40" s="5">
        <f t="shared" si="53"/>
        <v>0</v>
      </c>
      <c r="H40" s="5">
        <f t="shared" si="53"/>
        <v>0.20580631053599682</v>
      </c>
      <c r="I40" s="5">
        <f t="shared" si="53"/>
        <v>-1.0113728881269879E-2</v>
      </c>
      <c r="J40" s="5">
        <f t="shared" si="53"/>
        <v>-0.73602632376499122</v>
      </c>
      <c r="K40" s="5">
        <f t="shared" si="53"/>
        <v>3.8672152956099375E-2</v>
      </c>
      <c r="L40" s="5">
        <f t="shared" si="53"/>
        <v>3.4386476486527378E-3</v>
      </c>
      <c r="M40" s="5">
        <f t="shared" si="53"/>
        <v>1.7648699114388277E-3</v>
      </c>
      <c r="N40" s="5">
        <f t="shared" si="53"/>
        <v>4.1164994030046739E-3</v>
      </c>
      <c r="O40" s="5">
        <f t="shared" si="53"/>
        <v>0.38254928689580114</v>
      </c>
      <c r="P40" s="5">
        <f t="shared" si="53"/>
        <v>-7.8061209355479817E-3</v>
      </c>
      <c r="Q40" s="5">
        <f t="shared" si="53"/>
        <v>-9.5944735832160677E-2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</v>
      </c>
      <c r="W40" s="5">
        <f t="shared" si="45"/>
        <v>0</v>
      </c>
      <c r="X40" s="5">
        <f t="shared" si="46"/>
        <v>-1.0625</v>
      </c>
      <c r="Y40" s="5">
        <f t="shared" si="47"/>
        <v>-9.5</v>
      </c>
      <c r="Z40" s="5">
        <f t="shared" si="48"/>
        <v>-1.2941176470588236</v>
      </c>
      <c r="AA40" s="5">
        <f t="shared" si="49"/>
        <v>-1.2</v>
      </c>
      <c r="AB40" s="5">
        <f t="shared" si="50"/>
        <v>0</v>
      </c>
      <c r="AC40" s="5">
        <f t="shared" si="51"/>
        <v>3</v>
      </c>
      <c r="AD40" s="5">
        <f t="shared" si="52"/>
        <v>123.25</v>
      </c>
      <c r="AE40" s="5">
        <f t="shared" si="52"/>
        <v>-1.0100603621730382</v>
      </c>
      <c r="AF40" s="5">
        <f t="shared" si="52"/>
        <v>-7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-2.2882819163320919E-3</v>
      </c>
      <c r="D41" s="5">
        <f t="shared" si="53"/>
        <v>-2.9752501316482358E-2</v>
      </c>
      <c r="E41" s="5">
        <f t="shared" si="53"/>
        <v>0</v>
      </c>
      <c r="F41" s="5">
        <f t="shared" si="53"/>
        <v>-4.8635022134776197E-2</v>
      </c>
      <c r="G41" s="5">
        <f t="shared" si="53"/>
        <v>0</v>
      </c>
      <c r="H41" s="5">
        <f t="shared" si="53"/>
        <v>0</v>
      </c>
      <c r="I41" s="5">
        <f t="shared" si="53"/>
        <v>0</v>
      </c>
      <c r="J41" s="5">
        <f t="shared" si="53"/>
        <v>0</v>
      </c>
      <c r="K41" s="5">
        <f t="shared" si="53"/>
        <v>1.508237168579649</v>
      </c>
      <c r="L41" s="5">
        <f t="shared" si="53"/>
        <v>1.3317882343232054E-2</v>
      </c>
      <c r="M41" s="5">
        <f t="shared" si="53"/>
        <v>0</v>
      </c>
      <c r="N41" s="5">
        <f t="shared" si="53"/>
        <v>0</v>
      </c>
      <c r="O41" s="5">
        <f t="shared" si="53"/>
        <v>1.2985123681956067E-3</v>
      </c>
      <c r="P41" s="5">
        <f t="shared" si="53"/>
        <v>0</v>
      </c>
      <c r="Q41" s="5">
        <f t="shared" si="53"/>
        <v>-2.8463604963540999E-4</v>
      </c>
      <c r="S41" s="5">
        <f t="shared" si="41"/>
        <v>-11.272727272727273</v>
      </c>
      <c r="T41" s="5">
        <f t="shared" si="42"/>
        <v>-1</v>
      </c>
      <c r="U41" s="5">
        <f t="shared" si="43"/>
        <v>0</v>
      </c>
      <c r="V41" s="5">
        <f t="shared" si="44"/>
        <v>-1</v>
      </c>
      <c r="W41" s="5">
        <f t="shared" si="45"/>
        <v>0</v>
      </c>
      <c r="X41" s="5">
        <f t="shared" si="46"/>
        <v>0</v>
      </c>
      <c r="Y41" s="5">
        <f t="shared" si="47"/>
        <v>0</v>
      </c>
      <c r="Z41" s="5">
        <f t="shared" si="48"/>
        <v>0</v>
      </c>
      <c r="AA41" s="5">
        <f t="shared" si="49"/>
        <v>-1.019861232904109</v>
      </c>
      <c r="AB41" s="5">
        <f t="shared" si="50"/>
        <v>-1</v>
      </c>
      <c r="AC41" s="5">
        <f t="shared" si="51"/>
        <v>0</v>
      </c>
      <c r="AD41" s="5">
        <f t="shared" si="52"/>
        <v>0</v>
      </c>
      <c r="AE41" s="5">
        <f t="shared" si="52"/>
        <v>-1</v>
      </c>
      <c r="AF41" s="5">
        <f t="shared" si="52"/>
        <v>0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0</v>
      </c>
      <c r="D42" s="5">
        <f t="shared" si="53"/>
        <v>0</v>
      </c>
      <c r="E42" s="5">
        <f t="shared" si="53"/>
        <v>0</v>
      </c>
      <c r="F42" s="5">
        <f t="shared" si="53"/>
        <v>0</v>
      </c>
      <c r="G42" s="5">
        <f t="shared" si="53"/>
        <v>0</v>
      </c>
      <c r="H42" s="5">
        <f t="shared" si="53"/>
        <v>0</v>
      </c>
      <c r="I42" s="5">
        <f t="shared" si="53"/>
        <v>-7.0305586318147553E-2</v>
      </c>
      <c r="J42" s="5">
        <f t="shared" si="53"/>
        <v>8.0962895614149037E-3</v>
      </c>
      <c r="K42" s="5">
        <f t="shared" si="53"/>
        <v>2.9870370943291154E-2</v>
      </c>
      <c r="L42" s="5">
        <f t="shared" si="53"/>
        <v>9.5147380438221248E-3</v>
      </c>
      <c r="M42" s="5">
        <f t="shared" si="53"/>
        <v>-6.6535595661243807E-3</v>
      </c>
      <c r="N42" s="5">
        <f t="shared" si="53"/>
        <v>2.2441096495479984E-2</v>
      </c>
      <c r="O42" s="5">
        <f t="shared" si="53"/>
        <v>1.4819358995180804E-2</v>
      </c>
      <c r="P42" s="5">
        <f t="shared" si="53"/>
        <v>3.2582748784977279E-2</v>
      </c>
      <c r="Q42" s="5">
        <f t="shared" si="53"/>
        <v>-5.3412434437763848E-2</v>
      </c>
      <c r="S42" s="5">
        <f t="shared" si="41"/>
        <v>0</v>
      </c>
      <c r="T42" s="5">
        <f t="shared" si="42"/>
        <v>0</v>
      </c>
      <c r="U42" s="5">
        <f t="shared" si="43"/>
        <v>0</v>
      </c>
      <c r="V42" s="5">
        <f t="shared" si="44"/>
        <v>0</v>
      </c>
      <c r="W42" s="5">
        <f t="shared" si="45"/>
        <v>0</v>
      </c>
      <c r="X42" s="5">
        <f t="shared" si="46"/>
        <v>0</v>
      </c>
      <c r="Y42" s="5">
        <f t="shared" si="47"/>
        <v>-0.9865496655398116</v>
      </c>
      <c r="Z42" s="5">
        <f t="shared" si="48"/>
        <v>19.652406417112299</v>
      </c>
      <c r="AA42" s="5">
        <f t="shared" si="49"/>
        <v>-1.7164681512169859</v>
      </c>
      <c r="AB42" s="5">
        <f t="shared" si="50"/>
        <v>-2.3624864474159741</v>
      </c>
      <c r="AC42" s="5">
        <f t="shared" si="51"/>
        <v>-6.7840848806366045</v>
      </c>
      <c r="AD42" s="5">
        <f t="shared" si="52"/>
        <v>-0.11707786847656612</v>
      </c>
      <c r="AE42" s="5">
        <f t="shared" si="52"/>
        <v>8.3986911130732922E-2</v>
      </c>
      <c r="AF42" s="5">
        <f t="shared" si="52"/>
        <v>-0.19976042165788213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1.3105822637348921</v>
      </c>
      <c r="D43" s="5">
        <f t="shared" si="53"/>
        <v>0.24670879410215904</v>
      </c>
      <c r="E43" s="5">
        <f t="shared" si="53"/>
        <v>-2.5589378729302708E-2</v>
      </c>
      <c r="F43" s="5">
        <f t="shared" si="53"/>
        <v>-8.3843849215221571E-3</v>
      </c>
      <c r="G43" s="5">
        <f t="shared" si="53"/>
        <v>0</v>
      </c>
      <c r="H43" s="5">
        <f t="shared" si="53"/>
        <v>0</v>
      </c>
      <c r="I43" s="5">
        <f t="shared" si="53"/>
        <v>0</v>
      </c>
      <c r="J43" s="5">
        <f t="shared" si="53"/>
        <v>0</v>
      </c>
      <c r="K43" s="5">
        <f t="shared" si="53"/>
        <v>0</v>
      </c>
      <c r="L43" s="5">
        <f t="shared" si="53"/>
        <v>0</v>
      </c>
      <c r="M43" s="5">
        <f t="shared" si="53"/>
        <v>0</v>
      </c>
      <c r="N43" s="5">
        <f t="shared" si="53"/>
        <v>2.3651758969903656E-2</v>
      </c>
      <c r="O43" s="5">
        <f t="shared" si="53"/>
        <v>0</v>
      </c>
      <c r="P43" s="5">
        <f t="shared" si="53"/>
        <v>5.691598896526745E-2</v>
      </c>
      <c r="Q43" s="5">
        <f t="shared" si="53"/>
        <v>0</v>
      </c>
      <c r="S43" s="5">
        <f t="shared" si="41"/>
        <v>-1.1487277979714607</v>
      </c>
      <c r="T43" s="5">
        <f t="shared" si="42"/>
        <v>1.5218783351120595</v>
      </c>
      <c r="U43" s="5">
        <f t="shared" si="43"/>
        <v>0.2695725772323318</v>
      </c>
      <c r="V43" s="5">
        <f t="shared" si="44"/>
        <v>-1</v>
      </c>
      <c r="W43" s="5">
        <f t="shared" si="45"/>
        <v>0</v>
      </c>
      <c r="X43" s="5">
        <f t="shared" si="46"/>
        <v>0</v>
      </c>
      <c r="Y43" s="5">
        <f t="shared" si="47"/>
        <v>0</v>
      </c>
      <c r="Z43" s="5">
        <f t="shared" si="48"/>
        <v>0</v>
      </c>
      <c r="AA43" s="5">
        <f t="shared" si="49"/>
        <v>0</v>
      </c>
      <c r="AB43" s="5">
        <f t="shared" si="50"/>
        <v>0</v>
      </c>
      <c r="AC43" s="5">
        <f t="shared" si="51"/>
        <v>0</v>
      </c>
      <c r="AD43" s="5">
        <f t="shared" si="52"/>
        <v>-1</v>
      </c>
      <c r="AE43" s="5">
        <f t="shared" si="52"/>
        <v>0</v>
      </c>
      <c r="AF43" s="5">
        <f t="shared" si="52"/>
        <v>-1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0.84934596921722616</v>
      </c>
      <c r="M44" s="5">
        <f t="shared" si="53"/>
        <v>0.52946097343164833</v>
      </c>
      <c r="N44" s="5">
        <f t="shared" si="53"/>
        <v>0.27786370970281549</v>
      </c>
      <c r="O44" s="5">
        <f t="shared" si="53"/>
        <v>6.0807633128306421E-2</v>
      </c>
      <c r="P44" s="5">
        <f t="shared" si="53"/>
        <v>0</v>
      </c>
      <c r="Q44" s="5">
        <f t="shared" si="53"/>
        <v>-7.0359472943584495E-2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0.2145748987854251</v>
      </c>
      <c r="AC44" s="5">
        <f t="shared" si="51"/>
        <v>-0.1</v>
      </c>
      <c r="AD44" s="5">
        <f t="shared" si="52"/>
        <v>-0.70740740740740737</v>
      </c>
      <c r="AE44" s="5">
        <f t="shared" si="52"/>
        <v>-1</v>
      </c>
      <c r="AF44" s="5">
        <f t="shared" si="52"/>
        <v>0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</v>
      </c>
      <c r="D49" s="13">
        <f t="shared" ref="D49:Q49" si="57">SUM(D29:D48)</f>
        <v>1</v>
      </c>
      <c r="E49" s="13">
        <f t="shared" si="57"/>
        <v>1</v>
      </c>
      <c r="F49" s="13">
        <f t="shared" si="57"/>
        <v>1</v>
      </c>
      <c r="G49" s="13">
        <f t="shared" si="57"/>
        <v>0.99999999999999978</v>
      </c>
      <c r="H49" s="13">
        <f t="shared" si="57"/>
        <v>1</v>
      </c>
      <c r="I49" s="13">
        <f t="shared" si="57"/>
        <v>0.99999999999999989</v>
      </c>
      <c r="J49" s="13">
        <f t="shared" si="57"/>
        <v>1.0000000000000002</v>
      </c>
      <c r="K49" s="13">
        <f t="shared" si="57"/>
        <v>0.99999999999999989</v>
      </c>
      <c r="L49" s="13">
        <f t="shared" si="57"/>
        <v>1</v>
      </c>
      <c r="M49" s="13">
        <f t="shared" si="57"/>
        <v>0.99999999999999989</v>
      </c>
      <c r="N49" s="13">
        <f t="shared" si="57"/>
        <v>0.99999999999999989</v>
      </c>
      <c r="O49" s="13">
        <f t="shared" si="57"/>
        <v>1</v>
      </c>
      <c r="P49" s="13">
        <f t="shared" si="57"/>
        <v>0.99999999999999978</v>
      </c>
      <c r="Q49" s="13">
        <f t="shared" si="57"/>
        <v>1</v>
      </c>
      <c r="S49" s="6">
        <f t="shared" si="41"/>
        <v>-1.7900813380208442</v>
      </c>
      <c r="T49" s="7">
        <f t="shared" si="42"/>
        <v>-25.313586097946288</v>
      </c>
      <c r="U49" s="7">
        <f t="shared" si="43"/>
        <v>2.8747712333365816</v>
      </c>
      <c r="V49" s="7">
        <f t="shared" si="44"/>
        <v>-4.2567522246567978E-2</v>
      </c>
      <c r="W49" s="7">
        <f t="shared" si="45"/>
        <v>-0.54612831567793518</v>
      </c>
      <c r="X49" s="7">
        <f t="shared" si="46"/>
        <v>0.27182511608762233</v>
      </c>
      <c r="Y49" s="7">
        <f t="shared" si="47"/>
        <v>-1.1167983979853453</v>
      </c>
      <c r="Z49" s="7">
        <f t="shared" si="48"/>
        <v>4.5977832618954846</v>
      </c>
      <c r="AA49" s="7">
        <f t="shared" si="49"/>
        <v>-3.2492652290938344</v>
      </c>
      <c r="AB49" s="7">
        <f t="shared" si="50"/>
        <v>0.94838589879372248</v>
      </c>
      <c r="AC49" s="7">
        <f t="shared" si="51"/>
        <v>0.71492303402316204</v>
      </c>
      <c r="AD49" s="7">
        <f t="shared" si="55"/>
        <v>0.33701739447405227</v>
      </c>
      <c r="AE49" s="7">
        <f t="shared" si="55"/>
        <v>-0.50697863804756693</v>
      </c>
      <c r="AF49" s="7">
        <f t="shared" si="55"/>
        <v>-1.4881635788254286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INPUT!B156</f>
        <v>CF_OTHER_FNC_ACT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-2.56</v>
      </c>
      <c r="J61">
        <v>83.673000000000002</v>
      </c>
      <c r="K61">
        <v>-15.808</v>
      </c>
      <c r="L61">
        <v>0</v>
      </c>
      <c r="M61">
        <v>0</v>
      </c>
      <c r="N61">
        <v>0</v>
      </c>
      <c r="O61">
        <v>-6.2229999999999999</v>
      </c>
      <c r="P61">
        <v>0</v>
      </c>
      <c r="Q61">
        <v>0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0.56999999999999995</v>
      </c>
      <c r="D63">
        <v>1.544</v>
      </c>
      <c r="E63">
        <v>-6.7539999999999996</v>
      </c>
      <c r="F63">
        <v>-7.1999999999999995E-2</v>
      </c>
      <c r="G63">
        <v>0.38100000000000001</v>
      </c>
      <c r="H63">
        <v>-26.646999999999998</v>
      </c>
      <c r="I63">
        <v>0.98499999999999999</v>
      </c>
      <c r="J63">
        <v>-4.1130000000000004</v>
      </c>
      <c r="K63">
        <v>-3.4060000000000001</v>
      </c>
      <c r="L63">
        <v>-0.56799999999999995</v>
      </c>
      <c r="M63">
        <v>-27.181000000000001</v>
      </c>
      <c r="N63">
        <v>-10.231</v>
      </c>
      <c r="O63">
        <v>-7.5880000000000001</v>
      </c>
      <c r="P63">
        <v>-11.69</v>
      </c>
      <c r="Q63">
        <v>-10.372999999999999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-49</v>
      </c>
      <c r="J65">
        <v>-10.7</v>
      </c>
      <c r="K65">
        <v>-13.9</v>
      </c>
      <c r="L65">
        <v>225.2</v>
      </c>
      <c r="M65">
        <v>-28.5</v>
      </c>
      <c r="N65">
        <v>-23.5</v>
      </c>
      <c r="O65">
        <v>57.6</v>
      </c>
      <c r="P65">
        <v>94.3</v>
      </c>
      <c r="Q65">
        <v>154.69999999999999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-405.46499999999997</v>
      </c>
      <c r="O67">
        <v>-615.23699999999997</v>
      </c>
      <c r="P67">
        <v>-340.387</v>
      </c>
      <c r="Q67">
        <v>-73.171000000000006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0.91200000000000003</v>
      </c>
      <c r="D69">
        <v>1.43</v>
      </c>
      <c r="E69">
        <v>0.185</v>
      </c>
      <c r="F69">
        <v>-0.55500000000000005</v>
      </c>
      <c r="G69">
        <v>1.401</v>
      </c>
      <c r="H69">
        <v>3.74</v>
      </c>
      <c r="I69">
        <v>-7.4649999999999999</v>
      </c>
      <c r="J69">
        <v>-0.53600000000000003</v>
      </c>
      <c r="K69">
        <v>1.7669999999999999</v>
      </c>
      <c r="L69">
        <v>-6.0339999999999998</v>
      </c>
      <c r="M69">
        <v>-62.841000000000001</v>
      </c>
      <c r="N69">
        <v>-3.3460000000000001</v>
      </c>
      <c r="O69">
        <v>2.1520000000000001</v>
      </c>
      <c r="P69">
        <v>-12.201000000000001</v>
      </c>
      <c r="Q69">
        <v>-51.042999999999999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-1.7999999999999999E-2</v>
      </c>
      <c r="L71">
        <v>-20.481000000000002</v>
      </c>
      <c r="M71">
        <v>-60.127000000000002</v>
      </c>
      <c r="N71">
        <v>-68.433999999999997</v>
      </c>
      <c r="O71">
        <v>-105.54300000000001</v>
      </c>
      <c r="P71">
        <v>-46.677999999999997</v>
      </c>
      <c r="Q71">
        <v>-132.64400000000001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-46.344000000000001</v>
      </c>
      <c r="N73">
        <v>-8.9580000000000002</v>
      </c>
      <c r="O73">
        <v>-10.489000000000001</v>
      </c>
      <c r="P73">
        <v>-53.628</v>
      </c>
      <c r="Q73">
        <v>-17.495999999999999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-1.236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0</v>
      </c>
      <c r="D77">
        <v>0</v>
      </c>
      <c r="E77">
        <v>-48</v>
      </c>
      <c r="F77">
        <v>-8</v>
      </c>
      <c r="G77">
        <v>-395</v>
      </c>
      <c r="H77">
        <v>-110</v>
      </c>
      <c r="I77">
        <v>-87</v>
      </c>
      <c r="J77">
        <v>-20</v>
      </c>
      <c r="K77">
        <v>13</v>
      </c>
      <c r="L77">
        <v>-5</v>
      </c>
      <c r="M77">
        <v>-15</v>
      </c>
      <c r="N77">
        <v>5</v>
      </c>
      <c r="O77">
        <v>118</v>
      </c>
      <c r="P77">
        <v>-72</v>
      </c>
      <c r="Q77">
        <v>-100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-0.13700000000000001</v>
      </c>
      <c r="F79">
        <v>-3.5830000000000002</v>
      </c>
      <c r="G79">
        <v>0.64100000000000001</v>
      </c>
      <c r="H79">
        <v>0.42099999999999999</v>
      </c>
      <c r="I79">
        <v>-0.61399999999999999</v>
      </c>
      <c r="J79">
        <v>82.585999999999999</v>
      </c>
      <c r="K79">
        <v>-0.20799999999999999</v>
      </c>
      <c r="L79">
        <v>-0.28899999999999998</v>
      </c>
      <c r="M79">
        <v>-2.391</v>
      </c>
      <c r="N79">
        <v>-6.9770000000000003</v>
      </c>
      <c r="O79">
        <v>-32.911000000000001</v>
      </c>
      <c r="P79">
        <v>-29.913</v>
      </c>
      <c r="Q79">
        <v>-18.266999999999999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-40</v>
      </c>
      <c r="F81">
        <v>-366</v>
      </c>
      <c r="G81">
        <v>50</v>
      </c>
      <c r="H81">
        <v>9</v>
      </c>
      <c r="I81">
        <v>-68</v>
      </c>
      <c r="J81">
        <v>-91</v>
      </c>
      <c r="K81">
        <v>-56</v>
      </c>
      <c r="L81">
        <v>-229</v>
      </c>
      <c r="M81">
        <v>-27</v>
      </c>
      <c r="N81">
        <v>-131</v>
      </c>
      <c r="O81">
        <v>-102</v>
      </c>
      <c r="P81">
        <v>-116</v>
      </c>
      <c r="Q81">
        <v>631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 t="s">
        <v>73</v>
      </c>
      <c r="G83" t="s">
        <v>73</v>
      </c>
      <c r="H83">
        <v>-32</v>
      </c>
      <c r="I83">
        <v>2</v>
      </c>
      <c r="J83">
        <v>-17</v>
      </c>
      <c r="K83">
        <v>5</v>
      </c>
      <c r="L83">
        <v>-1</v>
      </c>
      <c r="M83">
        <v>-1</v>
      </c>
      <c r="N83">
        <v>-4</v>
      </c>
      <c r="O83">
        <v>-497</v>
      </c>
      <c r="P83">
        <v>5</v>
      </c>
      <c r="Q83">
        <v>-30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1.0999999999999999E-2</v>
      </c>
      <c r="D85">
        <v>-0.113</v>
      </c>
      <c r="E85">
        <v>0</v>
      </c>
      <c r="F85">
        <v>17.402000000000001</v>
      </c>
      <c r="G85">
        <v>0</v>
      </c>
      <c r="H85">
        <v>0</v>
      </c>
      <c r="I85">
        <v>0</v>
      </c>
      <c r="J85">
        <v>0</v>
      </c>
      <c r="K85">
        <v>195.00299999999999</v>
      </c>
      <c r="L85">
        <v>-3.8730000000000002</v>
      </c>
      <c r="M85">
        <v>0</v>
      </c>
      <c r="N85">
        <v>0</v>
      </c>
      <c r="O85">
        <v>-1.6870000000000001</v>
      </c>
      <c r="P85">
        <v>0</v>
      </c>
      <c r="Q85">
        <v>-8.8999999999999996E-2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13.903</v>
      </c>
      <c r="J87">
        <v>0.187</v>
      </c>
      <c r="K87">
        <v>3.8620000000000001</v>
      </c>
      <c r="L87">
        <v>-2.7669999999999999</v>
      </c>
      <c r="M87">
        <v>3.77</v>
      </c>
      <c r="N87">
        <v>-21.806000000000001</v>
      </c>
      <c r="O87">
        <v>-19.253</v>
      </c>
      <c r="P87">
        <v>-20.87</v>
      </c>
      <c r="Q87">
        <v>-16.701000000000001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-6.3000999999999996</v>
      </c>
      <c r="D89">
        <v>0.93700000000000006</v>
      </c>
      <c r="E89">
        <v>2.363</v>
      </c>
      <c r="F89">
        <v>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-22.982399999999998</v>
      </c>
      <c r="O89">
        <v>0</v>
      </c>
      <c r="P89">
        <v>-36.456000000000003</v>
      </c>
      <c r="Q89">
        <v>0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-247</v>
      </c>
      <c r="M91">
        <v>-300</v>
      </c>
      <c r="N91">
        <v>-270</v>
      </c>
      <c r="O91">
        <v>-79</v>
      </c>
      <c r="P91">
        <v>0</v>
      </c>
      <c r="Q91">
        <v>-22</v>
      </c>
    </row>
    <row r="92" spans="1:17" x14ac:dyDescent="0.35">
      <c r="C92" s="18" t="str">
        <f>_xll.BDH($B93,$B$55,$C$56,$C$57,"Period",$C$58,"Currency",$C$59,"Direction","H")</f>
        <v>#N/A Invalid Security</v>
      </c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</row>
    <row r="97" spans="1:3" x14ac:dyDescent="0.35">
      <c r="A97">
        <v>19</v>
      </c>
      <c r="B97">
        <f>INPUT!B97</f>
        <v>0</v>
      </c>
      <c r="C97" s="1"/>
    </row>
    <row r="98" spans="1:3" x14ac:dyDescent="0.35">
      <c r="C98" s="18" t="str">
        <f>_xll.BDH($B99,$B$55,$C$56,$C$57,"Period",$C$58,"Currency",$C$59,"Direction","H")</f>
        <v>#N/A Invalid Security</v>
      </c>
    </row>
    <row r="99" spans="1:3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10.26953125" bestFit="1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CF_ACT_CASH_PAID_FOR_INT_DEBT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1.448</v>
      </c>
      <c r="J5" s="2">
        <f t="shared" si="3"/>
        <v>83.599000000000004</v>
      </c>
      <c r="K5" s="2">
        <f t="shared" si="3"/>
        <v>126.744</v>
      </c>
      <c r="L5" s="2">
        <f t="shared" si="3"/>
        <v>109.895</v>
      </c>
      <c r="M5" s="2">
        <f t="shared" si="3"/>
        <v>53.993000000000002</v>
      </c>
      <c r="N5" s="2">
        <f t="shared" si="3"/>
        <v>58.847000000000001</v>
      </c>
      <c r="O5" s="2">
        <f t="shared" si="3"/>
        <v>61.05</v>
      </c>
      <c r="P5" s="2">
        <f t="shared" si="3"/>
        <v>50.073999999999998</v>
      </c>
      <c r="Q5" s="2">
        <f t="shared" si="3"/>
        <v>57.067999999999998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1.448</v>
      </c>
      <c r="Y5" s="2">
        <f t="shared" ref="Y5:Y25" si="10">J5-I5</f>
        <v>82.15100000000001</v>
      </c>
      <c r="Z5" s="2">
        <f t="shared" ref="Z5:Z25" si="11">K5-J5</f>
        <v>43.144999999999996</v>
      </c>
      <c r="AA5" s="2">
        <f t="shared" ref="AA5:AA25" si="12">L5-K5</f>
        <v>-16.849000000000004</v>
      </c>
      <c r="AB5" s="2">
        <f t="shared" ref="AB5:AB25" si="13">M5-L5</f>
        <v>-55.901999999999994</v>
      </c>
      <c r="AC5" s="2">
        <f t="shared" ref="AC5:AC25" si="14">N5-M5</f>
        <v>4.8539999999999992</v>
      </c>
      <c r="AD5" s="2">
        <f t="shared" ref="AD5:AF20" si="15">O5-N5</f>
        <v>2.2029999999999959</v>
      </c>
      <c r="AE5" s="2">
        <f t="shared" si="15"/>
        <v>-10.975999999999999</v>
      </c>
      <c r="AF5" s="2">
        <f t="shared" si="15"/>
        <v>6.9939999999999998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2.2749999999999999</v>
      </c>
      <c r="D6" s="2">
        <f t="shared" ref="D6:Q6" si="16">IF(D63="#N/A N/A",0,D63)</f>
        <v>1.2130000000000001</v>
      </c>
      <c r="E6" s="2">
        <f t="shared" si="16"/>
        <v>0.28899999999999998</v>
      </c>
      <c r="F6" s="2">
        <f t="shared" si="16"/>
        <v>16.673999999999999</v>
      </c>
      <c r="G6" s="2">
        <f t="shared" si="16"/>
        <v>18.866</v>
      </c>
      <c r="H6" s="2">
        <f t="shared" si="16"/>
        <v>22.498999999999999</v>
      </c>
      <c r="I6" s="2">
        <f t="shared" si="16"/>
        <v>25.774000000000001</v>
      </c>
      <c r="J6" s="2">
        <f t="shared" si="16"/>
        <v>19.536999999999999</v>
      </c>
      <c r="K6" s="2">
        <f t="shared" si="16"/>
        <v>13.693999999999999</v>
      </c>
      <c r="L6" s="2">
        <f t="shared" si="16"/>
        <v>10.709</v>
      </c>
      <c r="M6" s="2">
        <f t="shared" si="16"/>
        <v>12.446999999999999</v>
      </c>
      <c r="N6" s="2">
        <f t="shared" si="16"/>
        <v>13.429</v>
      </c>
      <c r="O6" s="2">
        <f t="shared" si="16"/>
        <v>23.876999999999999</v>
      </c>
      <c r="P6" s="2">
        <f t="shared" si="16"/>
        <v>33.491</v>
      </c>
      <c r="Q6" s="2">
        <f t="shared" si="16"/>
        <v>37.429000000000002</v>
      </c>
      <c r="S6" s="2">
        <f t="shared" si="4"/>
        <v>-1.0619999999999998</v>
      </c>
      <c r="T6" s="2">
        <f t="shared" si="5"/>
        <v>-0.92400000000000015</v>
      </c>
      <c r="U6" s="2">
        <f t="shared" si="6"/>
        <v>16.384999999999998</v>
      </c>
      <c r="V6" s="2">
        <f t="shared" si="7"/>
        <v>2.1920000000000002</v>
      </c>
      <c r="W6" s="2">
        <f t="shared" si="8"/>
        <v>3.6329999999999991</v>
      </c>
      <c r="X6" s="2">
        <f t="shared" si="9"/>
        <v>3.2750000000000021</v>
      </c>
      <c r="Y6" s="2">
        <f t="shared" si="10"/>
        <v>-6.2370000000000019</v>
      </c>
      <c r="Z6" s="2">
        <f t="shared" si="11"/>
        <v>-5.843</v>
      </c>
      <c r="AA6" s="2">
        <f t="shared" si="12"/>
        <v>-2.9849999999999994</v>
      </c>
      <c r="AB6" s="2">
        <f t="shared" si="13"/>
        <v>1.7379999999999995</v>
      </c>
      <c r="AC6" s="2">
        <f t="shared" si="14"/>
        <v>0.98200000000000109</v>
      </c>
      <c r="AD6" s="2">
        <f t="shared" si="15"/>
        <v>10.447999999999999</v>
      </c>
      <c r="AE6" s="2">
        <f t="shared" si="15"/>
        <v>9.6140000000000008</v>
      </c>
      <c r="AF6" s="2">
        <f t="shared" si="15"/>
        <v>3.9380000000000024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346.6</v>
      </c>
      <c r="J7" s="2">
        <f t="shared" si="17"/>
        <v>368.8</v>
      </c>
      <c r="K7" s="2">
        <f t="shared" si="17"/>
        <v>377</v>
      </c>
      <c r="L7" s="2">
        <f t="shared" si="17"/>
        <v>-332.9</v>
      </c>
      <c r="M7" s="2">
        <f t="shared" si="17"/>
        <v>302.7</v>
      </c>
      <c r="N7" s="2">
        <f t="shared" si="17"/>
        <v>267.60000000000002</v>
      </c>
      <c r="O7" s="2">
        <f t="shared" si="17"/>
        <v>195.8</v>
      </c>
      <c r="P7" s="2">
        <f t="shared" si="17"/>
        <v>154.6</v>
      </c>
      <c r="Q7" s="2">
        <f t="shared" si="17"/>
        <v>144.30000000000001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346.6</v>
      </c>
      <c r="Y7" s="2">
        <f t="shared" si="10"/>
        <v>22.199999999999989</v>
      </c>
      <c r="Z7" s="2">
        <f t="shared" si="11"/>
        <v>8.1999999999999886</v>
      </c>
      <c r="AA7" s="2">
        <f t="shared" si="12"/>
        <v>-709.9</v>
      </c>
      <c r="AB7" s="2">
        <f t="shared" si="13"/>
        <v>635.59999999999991</v>
      </c>
      <c r="AC7" s="2">
        <f t="shared" si="14"/>
        <v>-35.099999999999966</v>
      </c>
      <c r="AD7" s="2">
        <f t="shared" si="15"/>
        <v>-71.800000000000011</v>
      </c>
      <c r="AE7" s="2">
        <f t="shared" si="15"/>
        <v>-41.200000000000017</v>
      </c>
      <c r="AF7" s="2">
        <f t="shared" si="15"/>
        <v>-10.299999999999983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18.593</v>
      </c>
      <c r="O8" s="2">
        <f t="shared" si="18"/>
        <v>17.582999999999998</v>
      </c>
      <c r="P8" s="2">
        <f t="shared" si="18"/>
        <v>23.266999999999999</v>
      </c>
      <c r="Q8" s="2">
        <f t="shared" si="18"/>
        <v>47.576000000000001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18.593</v>
      </c>
      <c r="AD8" s="2">
        <f t="shared" si="15"/>
        <v>-1.0100000000000016</v>
      </c>
      <c r="AE8" s="2">
        <f t="shared" si="15"/>
        <v>5.6840000000000011</v>
      </c>
      <c r="AF8" s="2">
        <f t="shared" si="15"/>
        <v>24.309000000000001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3.532</v>
      </c>
      <c r="D9" s="2">
        <f t="shared" ref="D9:Q9" si="19">IF(D69="#N/A N/A",0,D69)</f>
        <v>3.7</v>
      </c>
      <c r="E9" s="2">
        <f t="shared" si="19"/>
        <v>4.5999999999999996</v>
      </c>
      <c r="F9" s="2">
        <f t="shared" si="19"/>
        <v>5.5</v>
      </c>
      <c r="G9" s="2">
        <f t="shared" si="19"/>
        <v>4.7</v>
      </c>
      <c r="H9" s="2">
        <f t="shared" si="19"/>
        <v>3.6</v>
      </c>
      <c r="I9" s="2">
        <f t="shared" si="19"/>
        <v>2.8</v>
      </c>
      <c r="J9" s="2">
        <f t="shared" si="19"/>
        <v>1.8</v>
      </c>
      <c r="K9" s="2">
        <f t="shared" si="19"/>
        <v>1.4</v>
      </c>
      <c r="L9" s="2">
        <f t="shared" si="19"/>
        <v>1.1000000000000001</v>
      </c>
      <c r="M9" s="2">
        <f t="shared" si="19"/>
        <v>7.4</v>
      </c>
      <c r="N9" s="2">
        <f t="shared" si="19"/>
        <v>3.7</v>
      </c>
      <c r="O9" s="2">
        <f t="shared" si="19"/>
        <v>4.0999999999999996</v>
      </c>
      <c r="P9" s="2">
        <f t="shared" si="19"/>
        <v>4.4000000000000004</v>
      </c>
      <c r="Q9" s="2">
        <f t="shared" si="19"/>
        <v>11.2</v>
      </c>
      <c r="S9" s="2">
        <f t="shared" si="4"/>
        <v>0.16800000000000015</v>
      </c>
      <c r="T9" s="2">
        <f t="shared" si="5"/>
        <v>0.89999999999999947</v>
      </c>
      <c r="U9" s="2">
        <f t="shared" si="6"/>
        <v>0.90000000000000036</v>
      </c>
      <c r="V9" s="2">
        <f t="shared" si="7"/>
        <v>-0.79999999999999982</v>
      </c>
      <c r="W9" s="2">
        <f t="shared" si="8"/>
        <v>-1.1000000000000001</v>
      </c>
      <c r="X9" s="2">
        <f t="shared" si="9"/>
        <v>-0.80000000000000027</v>
      </c>
      <c r="Y9" s="2">
        <f t="shared" si="10"/>
        <v>-0.99999999999999978</v>
      </c>
      <c r="Z9" s="2">
        <f t="shared" si="11"/>
        <v>-0.40000000000000013</v>
      </c>
      <c r="AA9" s="2">
        <f t="shared" si="12"/>
        <v>-0.29999999999999982</v>
      </c>
      <c r="AB9" s="2">
        <f t="shared" si="13"/>
        <v>6.3000000000000007</v>
      </c>
      <c r="AC9" s="2">
        <f t="shared" si="14"/>
        <v>-3.7</v>
      </c>
      <c r="AD9" s="2">
        <f t="shared" si="15"/>
        <v>0.39999999999999947</v>
      </c>
      <c r="AE9" s="2">
        <f t="shared" si="15"/>
        <v>0.30000000000000071</v>
      </c>
      <c r="AF9" s="2">
        <f t="shared" si="15"/>
        <v>6.7999999999999989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11.342000000000001</v>
      </c>
      <c r="L10" s="2">
        <f t="shared" si="20"/>
        <v>24.024000000000001</v>
      </c>
      <c r="M10" s="2">
        <f t="shared" si="20"/>
        <v>70.176000000000002</v>
      </c>
      <c r="N10" s="2">
        <f t="shared" si="20"/>
        <v>100.85599999999999</v>
      </c>
      <c r="O10" s="2">
        <f t="shared" si="20"/>
        <v>57.417999999999999</v>
      </c>
      <c r="P10" s="2">
        <f t="shared" si="20"/>
        <v>57.338000000000001</v>
      </c>
      <c r="Q10" s="2">
        <f t="shared" si="20"/>
        <v>119.063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11.342000000000001</v>
      </c>
      <c r="AA10" s="2">
        <f t="shared" si="12"/>
        <v>12.682</v>
      </c>
      <c r="AB10" s="2">
        <f t="shared" si="13"/>
        <v>46.152000000000001</v>
      </c>
      <c r="AC10" s="2">
        <f t="shared" si="14"/>
        <v>30.679999999999993</v>
      </c>
      <c r="AD10" s="2">
        <f t="shared" si="15"/>
        <v>-43.437999999999995</v>
      </c>
      <c r="AE10" s="2">
        <f t="shared" si="15"/>
        <v>-7.9999999999998295E-2</v>
      </c>
      <c r="AF10" s="2">
        <f t="shared" si="15"/>
        <v>61.725000000000001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15.972</v>
      </c>
      <c r="N11" s="2">
        <f t="shared" si="21"/>
        <v>14.622999999999999</v>
      </c>
      <c r="O11" s="2">
        <f t="shared" si="21"/>
        <v>11.47</v>
      </c>
      <c r="P11" s="2">
        <f t="shared" si="21"/>
        <v>134.48699999999999</v>
      </c>
      <c r="Q11" s="2">
        <f t="shared" si="21"/>
        <v>106.205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15.972</v>
      </c>
      <c r="AC11" s="2">
        <f t="shared" si="14"/>
        <v>-1.3490000000000002</v>
      </c>
      <c r="AD11" s="2">
        <f t="shared" si="15"/>
        <v>-3.1529999999999987</v>
      </c>
      <c r="AE11" s="2">
        <f t="shared" si="15"/>
        <v>123.017</v>
      </c>
      <c r="AF11" s="2">
        <f t="shared" si="15"/>
        <v>-28.281999999999996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0.108</v>
      </c>
      <c r="L12" s="2">
        <f t="shared" si="22"/>
        <v>0.19400000000000001</v>
      </c>
      <c r="M12" s="2">
        <f t="shared" si="22"/>
        <v>0.50800000000000001</v>
      </c>
      <c r="N12" s="2">
        <f t="shared" si="22"/>
        <v>0.57799999999999996</v>
      </c>
      <c r="O12" s="2">
        <f t="shared" si="22"/>
        <v>2.7E-2</v>
      </c>
      <c r="P12" s="2">
        <f t="shared" si="22"/>
        <v>6.0039999999999996</v>
      </c>
      <c r="Q12" s="2">
        <f t="shared" si="22"/>
        <v>12.098000000000001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0.108</v>
      </c>
      <c r="AA12" s="2">
        <f t="shared" si="12"/>
        <v>8.6000000000000007E-2</v>
      </c>
      <c r="AB12" s="2">
        <f t="shared" si="13"/>
        <v>0.314</v>
      </c>
      <c r="AC12" s="2">
        <f t="shared" si="14"/>
        <v>6.9999999999999951E-2</v>
      </c>
      <c r="AD12" s="2">
        <f t="shared" si="15"/>
        <v>-0.55099999999999993</v>
      </c>
      <c r="AE12" s="2">
        <f t="shared" si="15"/>
        <v>5.9769999999999994</v>
      </c>
      <c r="AF12" s="2">
        <f t="shared" si="15"/>
        <v>6.0940000000000012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58</v>
      </c>
      <c r="D13" s="2">
        <f t="shared" ref="D13:Q13" si="23">IF(D77="#N/A N/A",0,D77)</f>
        <v>108</v>
      </c>
      <c r="E13" s="2">
        <f t="shared" si="23"/>
        <v>149</v>
      </c>
      <c r="F13" s="2">
        <f t="shared" si="23"/>
        <v>142</v>
      </c>
      <c r="G13" s="2">
        <f t="shared" si="23"/>
        <v>155</v>
      </c>
      <c r="H13" s="2">
        <f t="shared" si="23"/>
        <v>127</v>
      </c>
      <c r="I13" s="2">
        <f t="shared" si="23"/>
        <v>124</v>
      </c>
      <c r="J13" s="2">
        <f t="shared" si="23"/>
        <v>137</v>
      </c>
      <c r="K13" s="2">
        <f t="shared" si="23"/>
        <v>168</v>
      </c>
      <c r="L13" s="2">
        <f t="shared" si="23"/>
        <v>133</v>
      </c>
      <c r="M13" s="2">
        <f t="shared" si="23"/>
        <v>186</v>
      </c>
      <c r="N13" s="2">
        <f t="shared" si="23"/>
        <v>94</v>
      </c>
      <c r="O13" s="2">
        <f t="shared" si="23"/>
        <v>94</v>
      </c>
      <c r="P13" s="2">
        <f t="shared" si="23"/>
        <v>90</v>
      </c>
      <c r="Q13" s="2">
        <f t="shared" si="23"/>
        <v>83</v>
      </c>
      <c r="S13" s="2">
        <f t="shared" si="4"/>
        <v>50</v>
      </c>
      <c r="T13" s="2">
        <f t="shared" si="5"/>
        <v>41</v>
      </c>
      <c r="U13" s="2">
        <f t="shared" si="6"/>
        <v>-7</v>
      </c>
      <c r="V13" s="2">
        <f t="shared" si="7"/>
        <v>13</v>
      </c>
      <c r="W13" s="2">
        <f t="shared" si="8"/>
        <v>-28</v>
      </c>
      <c r="X13" s="2">
        <f t="shared" si="9"/>
        <v>-3</v>
      </c>
      <c r="Y13" s="2">
        <f t="shared" si="10"/>
        <v>13</v>
      </c>
      <c r="Z13" s="2">
        <f t="shared" si="11"/>
        <v>31</v>
      </c>
      <c r="AA13" s="2">
        <f t="shared" si="12"/>
        <v>-35</v>
      </c>
      <c r="AB13" s="2">
        <f t="shared" si="13"/>
        <v>53</v>
      </c>
      <c r="AC13" s="2">
        <f t="shared" si="14"/>
        <v>-92</v>
      </c>
      <c r="AD13" s="2">
        <f t="shared" si="15"/>
        <v>0</v>
      </c>
      <c r="AE13" s="2">
        <f t="shared" si="15"/>
        <v>-4</v>
      </c>
      <c r="AF13" s="2">
        <f t="shared" si="15"/>
        <v>-7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0</v>
      </c>
      <c r="F14" s="2">
        <f t="shared" si="24"/>
        <v>0</v>
      </c>
      <c r="G14" s="2">
        <f t="shared" si="24"/>
        <v>3.8620000000000001</v>
      </c>
      <c r="H14" s="2">
        <f t="shared" si="24"/>
        <v>1.476</v>
      </c>
      <c r="I14" s="2">
        <f t="shared" si="24"/>
        <v>4.5049999999999999</v>
      </c>
      <c r="J14" s="2">
        <f t="shared" si="24"/>
        <v>4.6639999999999997</v>
      </c>
      <c r="K14" s="2">
        <f t="shared" si="24"/>
        <v>3.8730000000000002</v>
      </c>
      <c r="L14" s="2">
        <f t="shared" si="24"/>
        <v>2.3340000000000001</v>
      </c>
      <c r="M14" s="2">
        <f t="shared" si="24"/>
        <v>3.2429999999999999</v>
      </c>
      <c r="N14" s="2">
        <f t="shared" si="24"/>
        <v>2.4590000000000001</v>
      </c>
      <c r="O14" s="2">
        <f t="shared" si="24"/>
        <v>2.7279999999999998</v>
      </c>
      <c r="P14" s="2">
        <f t="shared" si="24"/>
        <v>9.8450000000000006</v>
      </c>
      <c r="Q14" s="2">
        <f t="shared" si="24"/>
        <v>8.9369999999999994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3.8620000000000001</v>
      </c>
      <c r="W14" s="2">
        <f t="shared" si="8"/>
        <v>-2.3860000000000001</v>
      </c>
      <c r="X14" s="2">
        <f t="shared" si="9"/>
        <v>3.0289999999999999</v>
      </c>
      <c r="Y14" s="2">
        <f t="shared" si="10"/>
        <v>0.15899999999999981</v>
      </c>
      <c r="Z14" s="2">
        <f t="shared" si="11"/>
        <v>-0.79099999999999948</v>
      </c>
      <c r="AA14" s="2">
        <f t="shared" si="12"/>
        <v>-1.5390000000000001</v>
      </c>
      <c r="AB14" s="2">
        <f t="shared" si="13"/>
        <v>0.90899999999999981</v>
      </c>
      <c r="AC14" s="2">
        <f t="shared" si="14"/>
        <v>-0.78399999999999981</v>
      </c>
      <c r="AD14" s="2">
        <f t="shared" si="15"/>
        <v>0.26899999999999968</v>
      </c>
      <c r="AE14" s="2">
        <f t="shared" si="15"/>
        <v>7.1170000000000009</v>
      </c>
      <c r="AF14" s="2">
        <f t="shared" si="15"/>
        <v>-0.90800000000000125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8</v>
      </c>
      <c r="F15" s="2">
        <f t="shared" si="25"/>
        <v>12</v>
      </c>
      <c r="G15" s="2">
        <f t="shared" si="25"/>
        <v>11</v>
      </c>
      <c r="H15" s="2">
        <f t="shared" si="25"/>
        <v>4</v>
      </c>
      <c r="I15" s="2">
        <f t="shared" si="25"/>
        <v>5</v>
      </c>
      <c r="J15" s="2">
        <f t="shared" si="25"/>
        <v>7</v>
      </c>
      <c r="K15" s="2">
        <f t="shared" si="25"/>
        <v>16</v>
      </c>
      <c r="L15" s="2">
        <f t="shared" si="25"/>
        <v>22</v>
      </c>
      <c r="M15" s="2">
        <f t="shared" si="25"/>
        <v>15</v>
      </c>
      <c r="N15" s="2">
        <f t="shared" si="25"/>
        <v>12</v>
      </c>
      <c r="O15" s="2">
        <f t="shared" si="25"/>
        <v>11</v>
      </c>
      <c r="P15" s="2">
        <f t="shared" si="25"/>
        <v>10</v>
      </c>
      <c r="Q15" s="2">
        <f t="shared" si="25"/>
        <v>12</v>
      </c>
      <c r="S15" s="2">
        <f t="shared" si="4"/>
        <v>0</v>
      </c>
      <c r="T15" s="2">
        <f t="shared" si="5"/>
        <v>8</v>
      </c>
      <c r="U15" s="2">
        <f t="shared" si="6"/>
        <v>4</v>
      </c>
      <c r="V15" s="2">
        <f t="shared" si="7"/>
        <v>-1</v>
      </c>
      <c r="W15" s="2">
        <f t="shared" si="8"/>
        <v>-7</v>
      </c>
      <c r="X15" s="2">
        <f t="shared" si="9"/>
        <v>1</v>
      </c>
      <c r="Y15" s="2">
        <f t="shared" si="10"/>
        <v>2</v>
      </c>
      <c r="Z15" s="2">
        <f t="shared" si="11"/>
        <v>9</v>
      </c>
      <c r="AA15" s="2">
        <f t="shared" si="12"/>
        <v>6</v>
      </c>
      <c r="AB15" s="2">
        <f t="shared" si="13"/>
        <v>-7</v>
      </c>
      <c r="AC15" s="2">
        <f t="shared" si="14"/>
        <v>-3</v>
      </c>
      <c r="AD15" s="2">
        <f t="shared" si="15"/>
        <v>-1</v>
      </c>
      <c r="AE15" s="2">
        <f t="shared" si="15"/>
        <v>-1</v>
      </c>
      <c r="AF15" s="2">
        <f t="shared" si="15"/>
        <v>2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87</v>
      </c>
      <c r="G16" s="2">
        <f t="shared" si="26"/>
        <v>81</v>
      </c>
      <c r="H16" s="2">
        <f t="shared" si="26"/>
        <v>85</v>
      </c>
      <c r="I16" s="2">
        <f t="shared" si="26"/>
        <v>87</v>
      </c>
      <c r="J16" s="2">
        <f t="shared" si="26"/>
        <v>77</v>
      </c>
      <c r="K16" s="2">
        <f t="shared" si="26"/>
        <v>71</v>
      </c>
      <c r="L16" s="2">
        <f t="shared" si="26"/>
        <v>71</v>
      </c>
      <c r="M16" s="2">
        <f t="shared" si="26"/>
        <v>107</v>
      </c>
      <c r="N16" s="2">
        <f t="shared" si="26"/>
        <v>92</v>
      </c>
      <c r="O16" s="2">
        <f t="shared" si="26"/>
        <v>82</v>
      </c>
      <c r="P16" s="2">
        <f t="shared" si="26"/>
        <v>0</v>
      </c>
      <c r="Q16" s="2">
        <f t="shared" si="26"/>
        <v>90</v>
      </c>
      <c r="S16" s="2">
        <f t="shared" si="4"/>
        <v>0</v>
      </c>
      <c r="T16" s="2">
        <f t="shared" si="5"/>
        <v>0</v>
      </c>
      <c r="U16" s="2">
        <f t="shared" si="6"/>
        <v>87</v>
      </c>
      <c r="V16" s="2">
        <f t="shared" si="7"/>
        <v>-6</v>
      </c>
      <c r="W16" s="2">
        <f t="shared" si="8"/>
        <v>4</v>
      </c>
      <c r="X16" s="2">
        <f t="shared" si="9"/>
        <v>2</v>
      </c>
      <c r="Y16" s="2">
        <f t="shared" si="10"/>
        <v>-10</v>
      </c>
      <c r="Z16" s="2">
        <f t="shared" si="11"/>
        <v>-6</v>
      </c>
      <c r="AA16" s="2">
        <f t="shared" si="12"/>
        <v>0</v>
      </c>
      <c r="AB16" s="2">
        <f t="shared" si="13"/>
        <v>36</v>
      </c>
      <c r="AC16" s="2">
        <f t="shared" si="14"/>
        <v>-15</v>
      </c>
      <c r="AD16" s="2">
        <f t="shared" si="15"/>
        <v>-10</v>
      </c>
      <c r="AE16" s="2">
        <f t="shared" si="15"/>
        <v>-82</v>
      </c>
      <c r="AF16" s="2">
        <f t="shared" si="15"/>
        <v>90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2.6710000000000003</v>
      </c>
      <c r="D17" s="2">
        <f t="shared" ref="D17:Q17" si="27">IF(D85="#N/A N/A",0,D85)</f>
        <v>2.173</v>
      </c>
      <c r="E17" s="2">
        <f t="shared" si="27"/>
        <v>2.4</v>
      </c>
      <c r="F17" s="2">
        <f t="shared" si="27"/>
        <v>3.5</v>
      </c>
      <c r="G17" s="2">
        <f t="shared" si="27"/>
        <v>2.2999999999999998</v>
      </c>
      <c r="H17" s="2">
        <f t="shared" si="27"/>
        <v>5</v>
      </c>
      <c r="I17" s="2">
        <f t="shared" si="27"/>
        <v>3.7</v>
      </c>
      <c r="J17" s="2">
        <f t="shared" si="27"/>
        <v>0.9</v>
      </c>
      <c r="K17" s="2">
        <f t="shared" si="27"/>
        <v>0</v>
      </c>
      <c r="L17" s="2">
        <f t="shared" si="27"/>
        <v>15.356999999999999</v>
      </c>
      <c r="M17" s="2">
        <f t="shared" si="27"/>
        <v>15.429</v>
      </c>
      <c r="N17" s="2">
        <f t="shared" si="27"/>
        <v>15.903</v>
      </c>
      <c r="O17" s="2">
        <f t="shared" si="27"/>
        <v>8.5969999999999995</v>
      </c>
      <c r="P17" s="2">
        <f t="shared" si="27"/>
        <v>1.2030000000000001</v>
      </c>
      <c r="Q17" s="2">
        <f t="shared" si="27"/>
        <v>0.98299999999999998</v>
      </c>
      <c r="S17" s="2">
        <f t="shared" si="4"/>
        <v>-0.49800000000000022</v>
      </c>
      <c r="T17" s="2">
        <f t="shared" si="5"/>
        <v>0.22699999999999987</v>
      </c>
      <c r="U17" s="2">
        <f t="shared" si="6"/>
        <v>1.1000000000000001</v>
      </c>
      <c r="V17" s="2">
        <f t="shared" si="7"/>
        <v>-1.2000000000000002</v>
      </c>
      <c r="W17" s="2">
        <f t="shared" si="8"/>
        <v>2.7</v>
      </c>
      <c r="X17" s="2">
        <f t="shared" si="9"/>
        <v>-1.2999999999999998</v>
      </c>
      <c r="Y17" s="2">
        <f t="shared" si="10"/>
        <v>-2.8000000000000003</v>
      </c>
      <c r="Z17" s="2">
        <f t="shared" si="11"/>
        <v>-0.9</v>
      </c>
      <c r="AA17" s="2">
        <f t="shared" si="12"/>
        <v>15.356999999999999</v>
      </c>
      <c r="AB17" s="2">
        <f t="shared" si="13"/>
        <v>7.2000000000000952E-2</v>
      </c>
      <c r="AC17" s="2">
        <f t="shared" si="14"/>
        <v>0.4740000000000002</v>
      </c>
      <c r="AD17" s="2">
        <f t="shared" si="15"/>
        <v>-7.3060000000000009</v>
      </c>
      <c r="AE17" s="2">
        <f t="shared" si="15"/>
        <v>-7.3939999999999992</v>
      </c>
      <c r="AF17" s="2">
        <f t="shared" si="15"/>
        <v>-0.22000000000000008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</v>
      </c>
      <c r="D18" s="2">
        <f t="shared" ref="D18:Q18" si="28">IF(D87="#N/A N/A",0,D87)</f>
        <v>0</v>
      </c>
      <c r="E18" s="2">
        <f t="shared" si="28"/>
        <v>0</v>
      </c>
      <c r="F18" s="2">
        <f t="shared" si="28"/>
        <v>0</v>
      </c>
      <c r="G18" s="2">
        <f t="shared" si="28"/>
        <v>0</v>
      </c>
      <c r="H18" s="2">
        <f t="shared" si="28"/>
        <v>0</v>
      </c>
      <c r="I18" s="2">
        <f t="shared" si="28"/>
        <v>0</v>
      </c>
      <c r="J18" s="2">
        <f t="shared" si="28"/>
        <v>0</v>
      </c>
      <c r="K18" s="2">
        <f t="shared" si="28"/>
        <v>0</v>
      </c>
      <c r="L18" s="2">
        <f t="shared" si="28"/>
        <v>0</v>
      </c>
      <c r="M18" s="2">
        <f t="shared" si="28"/>
        <v>0</v>
      </c>
      <c r="N18" s="2">
        <f t="shared" si="28"/>
        <v>0</v>
      </c>
      <c r="O18" s="2">
        <f t="shared" si="28"/>
        <v>0</v>
      </c>
      <c r="P18" s="2">
        <f t="shared" si="28"/>
        <v>0</v>
      </c>
      <c r="Q18" s="2">
        <f t="shared" si="28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  <c r="W18" s="2">
        <f t="shared" si="8"/>
        <v>0</v>
      </c>
      <c r="X18" s="2">
        <f t="shared" si="9"/>
        <v>0</v>
      </c>
      <c r="Y18" s="2">
        <f t="shared" si="10"/>
        <v>0</v>
      </c>
      <c r="Z18" s="2">
        <f t="shared" si="11"/>
        <v>0</v>
      </c>
      <c r="AA18" s="2">
        <f t="shared" si="12"/>
        <v>0</v>
      </c>
      <c r="AB18" s="2">
        <f t="shared" si="13"/>
        <v>0</v>
      </c>
      <c r="AC18" s="2">
        <f t="shared" si="14"/>
        <v>0</v>
      </c>
      <c r="AD18" s="2">
        <f t="shared" si="15"/>
        <v>0</v>
      </c>
      <c r="AE18" s="2">
        <f t="shared" si="15"/>
        <v>0</v>
      </c>
      <c r="AF18" s="2">
        <f t="shared" si="15"/>
        <v>0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4.9000000000000002E-2</v>
      </c>
      <c r="D19" s="2">
        <f t="shared" ref="D19:Q19" si="29">IF(D89="#N/A N/A",0,D89)</f>
        <v>2.0899999999999998E-2</v>
      </c>
      <c r="E19" s="2">
        <f t="shared" si="29"/>
        <v>1.09E-2</v>
      </c>
      <c r="F19" s="2">
        <f t="shared" si="29"/>
        <v>0</v>
      </c>
      <c r="G19" s="2">
        <f t="shared" si="29"/>
        <v>0</v>
      </c>
      <c r="H19" s="2">
        <f t="shared" si="29"/>
        <v>0</v>
      </c>
      <c r="I19" s="2">
        <f t="shared" si="29"/>
        <v>0</v>
      </c>
      <c r="J19" s="2">
        <f t="shared" si="29"/>
        <v>0</v>
      </c>
      <c r="K19" s="2">
        <f t="shared" si="29"/>
        <v>0</v>
      </c>
      <c r="L19" s="2">
        <f t="shared" si="29"/>
        <v>0</v>
      </c>
      <c r="M19" s="2">
        <f t="shared" si="29"/>
        <v>0</v>
      </c>
      <c r="N19" s="2">
        <f t="shared" si="29"/>
        <v>0</v>
      </c>
      <c r="O19" s="2">
        <f t="shared" si="29"/>
        <v>0</v>
      </c>
      <c r="P19" s="2">
        <f t="shared" si="29"/>
        <v>0</v>
      </c>
      <c r="Q19" s="2">
        <f t="shared" si="29"/>
        <v>0</v>
      </c>
      <c r="S19" s="2">
        <f t="shared" si="4"/>
        <v>-2.8100000000000003E-2</v>
      </c>
      <c r="T19" s="2">
        <f t="shared" si="5"/>
        <v>-9.9999999999999985E-3</v>
      </c>
      <c r="U19" s="2">
        <f t="shared" si="6"/>
        <v>-1.09E-2</v>
      </c>
      <c r="V19" s="2">
        <f t="shared" si="7"/>
        <v>0</v>
      </c>
      <c r="W19" s="2">
        <f t="shared" si="8"/>
        <v>0</v>
      </c>
      <c r="X19" s="2">
        <f t="shared" si="9"/>
        <v>0</v>
      </c>
      <c r="Y19" s="2">
        <f t="shared" si="10"/>
        <v>0</v>
      </c>
      <c r="Z19" s="2">
        <f t="shared" si="11"/>
        <v>0</v>
      </c>
      <c r="AA19" s="2">
        <f t="shared" si="12"/>
        <v>0</v>
      </c>
      <c r="AB19" s="2">
        <f t="shared" si="13"/>
        <v>0</v>
      </c>
      <c r="AC19" s="2">
        <f t="shared" si="14"/>
        <v>0</v>
      </c>
      <c r="AD19" s="2">
        <f t="shared" si="15"/>
        <v>0</v>
      </c>
      <c r="AE19" s="2">
        <f t="shared" si="15"/>
        <v>0</v>
      </c>
      <c r="AF19" s="2">
        <f t="shared" si="15"/>
        <v>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0</v>
      </c>
      <c r="N20" s="2">
        <f t="shared" si="30"/>
        <v>0</v>
      </c>
      <c r="O20" s="2">
        <f t="shared" si="30"/>
        <v>0</v>
      </c>
      <c r="P20" s="2">
        <f t="shared" si="30"/>
        <v>17</v>
      </c>
      <c r="Q20" s="2">
        <f t="shared" si="30"/>
        <v>36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0</v>
      </c>
      <c r="AE20" s="2">
        <f t="shared" si="15"/>
        <v>17</v>
      </c>
      <c r="AF20" s="2">
        <f t="shared" si="15"/>
        <v>19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66.527000000000015</v>
      </c>
      <c r="D25" s="19">
        <f t="shared" ref="D25:Q25" si="36">SUM(D5:D24)</f>
        <v>115.1069</v>
      </c>
      <c r="E25" s="19">
        <f t="shared" si="36"/>
        <v>164.29990000000001</v>
      </c>
      <c r="F25" s="19">
        <f t="shared" si="36"/>
        <v>266.67399999999998</v>
      </c>
      <c r="G25" s="19">
        <f t="shared" si="36"/>
        <v>276.72800000000001</v>
      </c>
      <c r="H25" s="19">
        <f t="shared" si="36"/>
        <v>248.57499999999999</v>
      </c>
      <c r="I25" s="19">
        <f t="shared" si="36"/>
        <v>600.827</v>
      </c>
      <c r="J25" s="19">
        <f t="shared" si="36"/>
        <v>700.30000000000007</v>
      </c>
      <c r="K25" s="19">
        <f t="shared" si="36"/>
        <v>789.16099999999994</v>
      </c>
      <c r="L25" s="19">
        <f t="shared" si="36"/>
        <v>56.712999999999994</v>
      </c>
      <c r="M25" s="19">
        <f t="shared" si="36"/>
        <v>789.86799999999994</v>
      </c>
      <c r="N25" s="19">
        <f t="shared" si="36"/>
        <v>694.58799999999997</v>
      </c>
      <c r="O25" s="19">
        <f t="shared" si="36"/>
        <v>569.65</v>
      </c>
      <c r="P25" s="19">
        <f t="shared" si="36"/>
        <v>591.70900000000006</v>
      </c>
      <c r="Q25" s="19">
        <f t="shared" si="36"/>
        <v>765.85899999999992</v>
      </c>
      <c r="S25" s="4">
        <f t="shared" si="4"/>
        <v>48.579899999999981</v>
      </c>
      <c r="T25" s="4">
        <f t="shared" si="5"/>
        <v>49.193000000000012</v>
      </c>
      <c r="U25" s="4">
        <f t="shared" si="6"/>
        <v>102.37409999999997</v>
      </c>
      <c r="V25" s="4">
        <f t="shared" si="7"/>
        <v>10.05400000000003</v>
      </c>
      <c r="W25" s="4">
        <f t="shared" si="8"/>
        <v>-28.15300000000002</v>
      </c>
      <c r="X25" s="4">
        <f t="shared" si="9"/>
        <v>352.25200000000001</v>
      </c>
      <c r="Y25" s="4">
        <f t="shared" si="10"/>
        <v>99.47300000000007</v>
      </c>
      <c r="Z25" s="4">
        <f t="shared" si="11"/>
        <v>88.860999999999876</v>
      </c>
      <c r="AA25" s="4">
        <f t="shared" si="12"/>
        <v>-732.44799999999998</v>
      </c>
      <c r="AB25" s="4">
        <f t="shared" si="13"/>
        <v>733.15499999999997</v>
      </c>
      <c r="AC25" s="4">
        <f t="shared" si="14"/>
        <v>-95.279999999999973</v>
      </c>
      <c r="AD25" s="4">
        <f t="shared" si="32"/>
        <v>-124.93799999999999</v>
      </c>
      <c r="AE25" s="4">
        <f t="shared" si="32"/>
        <v>22.059000000000083</v>
      </c>
      <c r="AF25" s="4">
        <f t="shared" si="32"/>
        <v>174.14999999999986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2.4100115341021623E-3</v>
      </c>
      <c r="J29" s="5">
        <f t="shared" si="40"/>
        <v>0.11937598172211908</v>
      </c>
      <c r="K29" s="5">
        <f t="shared" si="40"/>
        <v>0.16060601068729957</v>
      </c>
      <c r="L29" s="5">
        <f t="shared" si="40"/>
        <v>1.9377391427009683</v>
      </c>
      <c r="M29" s="5">
        <f t="shared" si="40"/>
        <v>6.8356991294747996E-2</v>
      </c>
      <c r="N29" s="5">
        <f t="shared" si="40"/>
        <v>8.4722166233796151E-2</v>
      </c>
      <c r="O29" s="5">
        <f t="shared" si="40"/>
        <v>0.10717106995523568</v>
      </c>
      <c r="P29" s="5">
        <f t="shared" si="40"/>
        <v>8.4626057741220756E-2</v>
      </c>
      <c r="Q29" s="5">
        <f t="shared" si="40"/>
        <v>7.4515021694593925E-2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56.734116022099457</v>
      </c>
      <c r="Z29" s="5">
        <f t="shared" ref="Z29:Z49" si="48">(IF(OR(Z5=0,J5=0),0,Z5/J5))</f>
        <v>0.51609469012787224</v>
      </c>
      <c r="AA29" s="5">
        <f t="shared" ref="AA29:AA49" si="49">(IF(OR(AA5=0,K5=0),0,AA5/K5))</f>
        <v>-0.13293725935744496</v>
      </c>
      <c r="AB29" s="5">
        <f t="shared" ref="AB29:AB49" si="50">(IF(OR(AB5=0,L5=0),0,AB5/L5))</f>
        <v>-0.50868556349242455</v>
      </c>
      <c r="AC29" s="5">
        <f t="shared" ref="AC29:AC49" si="51">(IF(OR(AC5=0,M5=0),0,AC5/M5))</f>
        <v>8.9900542662937774E-2</v>
      </c>
      <c r="AD29" s="5">
        <f t="shared" ref="AD29:AF44" si="52">(IF(OR(AD5=0,N5=0),0,AD5/N5))</f>
        <v>3.7436063010858597E-2</v>
      </c>
      <c r="AE29" s="5">
        <f t="shared" si="52"/>
        <v>-0.17978705978705978</v>
      </c>
      <c r="AF29" s="5">
        <f t="shared" si="52"/>
        <v>0.13967328354036027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3.4196641964916494E-2</v>
      </c>
      <c r="D30" s="5">
        <f t="shared" si="53"/>
        <v>1.0538030300529334E-2</v>
      </c>
      <c r="E30" s="5">
        <f t="shared" si="53"/>
        <v>1.7589785508086125E-3</v>
      </c>
      <c r="F30" s="5">
        <f t="shared" si="53"/>
        <v>6.2525780541035123E-2</v>
      </c>
      <c r="G30" s="5">
        <f t="shared" si="53"/>
        <v>6.8175247896851782E-2</v>
      </c>
      <c r="H30" s="5">
        <f t="shared" si="53"/>
        <v>9.0511917932213623E-2</v>
      </c>
      <c r="I30" s="5">
        <f t="shared" si="53"/>
        <v>4.2897539557975928E-2</v>
      </c>
      <c r="J30" s="5">
        <f t="shared" si="53"/>
        <v>2.7898043695559042E-2</v>
      </c>
      <c r="K30" s="5">
        <f t="shared" si="53"/>
        <v>1.7352606122198133E-2</v>
      </c>
      <c r="L30" s="5">
        <f t="shared" si="53"/>
        <v>0.1888279583164354</v>
      </c>
      <c r="M30" s="5">
        <f t="shared" si="53"/>
        <v>1.5758329239822351E-2</v>
      </c>
      <c r="N30" s="5">
        <f t="shared" si="53"/>
        <v>1.9333763324445571E-2</v>
      </c>
      <c r="O30" s="5">
        <f t="shared" si="53"/>
        <v>4.191521109453173E-2</v>
      </c>
      <c r="P30" s="5">
        <f t="shared" si="53"/>
        <v>5.6600457319391791E-2</v>
      </c>
      <c r="Q30" s="5">
        <f t="shared" si="53"/>
        <v>4.8871920288199269E-2</v>
      </c>
      <c r="S30" s="5">
        <f t="shared" si="41"/>
        <v>-0.46681318681318673</v>
      </c>
      <c r="T30" s="5">
        <f t="shared" si="42"/>
        <v>-0.76174773289365216</v>
      </c>
      <c r="U30" s="5">
        <f t="shared" si="43"/>
        <v>56.695501730103807</v>
      </c>
      <c r="V30" s="5">
        <f t="shared" si="44"/>
        <v>0.13146215665107355</v>
      </c>
      <c r="W30" s="5">
        <f t="shared" si="45"/>
        <v>0.1925686420014841</v>
      </c>
      <c r="X30" s="5">
        <f t="shared" si="46"/>
        <v>0.14556202497888807</v>
      </c>
      <c r="Y30" s="5">
        <f t="shared" si="47"/>
        <v>-0.2419880499728409</v>
      </c>
      <c r="Z30" s="5">
        <f t="shared" si="48"/>
        <v>-0.29907355274607156</v>
      </c>
      <c r="AA30" s="5">
        <f t="shared" si="49"/>
        <v>-0.21797867679275593</v>
      </c>
      <c r="AB30" s="5">
        <f t="shared" si="50"/>
        <v>0.16229339807638432</v>
      </c>
      <c r="AC30" s="5">
        <f t="shared" si="51"/>
        <v>7.8894512733992214E-2</v>
      </c>
      <c r="AD30" s="5">
        <f t="shared" si="52"/>
        <v>0.77801772283863269</v>
      </c>
      <c r="AE30" s="5">
        <f t="shared" si="52"/>
        <v>0.40264689868911507</v>
      </c>
      <c r="AF30" s="5">
        <f t="shared" si="52"/>
        <v>0.11758382849123653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0.57687154538660879</v>
      </c>
      <c r="J31" s="5">
        <f t="shared" si="53"/>
        <v>0.52663144366699988</v>
      </c>
      <c r="K31" s="5">
        <f t="shared" si="53"/>
        <v>0.47772254330865316</v>
      </c>
      <c r="L31" s="5">
        <f t="shared" si="53"/>
        <v>-5.8699063706733909</v>
      </c>
      <c r="M31" s="5">
        <f t="shared" si="53"/>
        <v>0.3832285900935346</v>
      </c>
      <c r="N31" s="5">
        <f t="shared" si="53"/>
        <v>0.38526435815188287</v>
      </c>
      <c r="O31" s="5">
        <f t="shared" si="53"/>
        <v>0.34371982796453965</v>
      </c>
      <c r="P31" s="5">
        <f t="shared" si="53"/>
        <v>0.26127708045677855</v>
      </c>
      <c r="Q31" s="5">
        <f t="shared" si="53"/>
        <v>0.18841588334145062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6.4050778995960719E-2</v>
      </c>
      <c r="Z31" s="5">
        <f t="shared" si="48"/>
        <v>2.2234273318871987E-2</v>
      </c>
      <c r="AA31" s="5">
        <f t="shared" si="49"/>
        <v>-1.8830238726790451</v>
      </c>
      <c r="AB31" s="5">
        <f t="shared" si="50"/>
        <v>-1.9092820666866925</v>
      </c>
      <c r="AC31" s="5">
        <f t="shared" si="51"/>
        <v>-0.11595639246778978</v>
      </c>
      <c r="AD31" s="5">
        <f t="shared" si="52"/>
        <v>-0.26831091180866967</v>
      </c>
      <c r="AE31" s="5">
        <f t="shared" si="52"/>
        <v>-0.21041879468845767</v>
      </c>
      <c r="AF31" s="5">
        <f t="shared" si="52"/>
        <v>-6.6623544631306486E-2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2.6768386439155301E-2</v>
      </c>
      <c r="O32" s="5">
        <f t="shared" si="53"/>
        <v>3.0866321425436671E-2</v>
      </c>
      <c r="P32" s="5">
        <f t="shared" si="53"/>
        <v>3.932169360276757E-2</v>
      </c>
      <c r="Q32" s="5">
        <f t="shared" si="53"/>
        <v>6.2121095397455674E-2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-5.4321518851180639E-2</v>
      </c>
      <c r="AE32" s="5">
        <f t="shared" si="52"/>
        <v>0.3232667917875221</v>
      </c>
      <c r="AF32" s="5">
        <f t="shared" si="52"/>
        <v>1.0447844586753772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5.3091226118718707E-2</v>
      </c>
      <c r="D33" s="5">
        <f t="shared" si="53"/>
        <v>3.2144033068391212E-2</v>
      </c>
      <c r="E33" s="5">
        <f t="shared" si="53"/>
        <v>2.7997582469618056E-2</v>
      </c>
      <c r="F33" s="5">
        <f t="shared" si="53"/>
        <v>2.0624432828097228E-2</v>
      </c>
      <c r="G33" s="5">
        <f t="shared" si="53"/>
        <v>1.698418663814287E-2</v>
      </c>
      <c r="H33" s="5">
        <f t="shared" si="53"/>
        <v>1.4482550538066984E-2</v>
      </c>
      <c r="I33" s="5">
        <f t="shared" si="53"/>
        <v>4.6602432979876065E-3</v>
      </c>
      <c r="J33" s="5">
        <f t="shared" si="53"/>
        <v>2.5703270027131226E-3</v>
      </c>
      <c r="K33" s="5">
        <f t="shared" si="53"/>
        <v>1.7740359698464572E-3</v>
      </c>
      <c r="L33" s="5">
        <f t="shared" si="53"/>
        <v>1.9395905700633015E-2</v>
      </c>
      <c r="M33" s="5">
        <f t="shared" si="53"/>
        <v>9.3686540029473287E-3</v>
      </c>
      <c r="N33" s="5">
        <f t="shared" si="53"/>
        <v>5.3268988234752117E-3</v>
      </c>
      <c r="O33" s="5">
        <f t="shared" si="53"/>
        <v>7.1974019134556306E-3</v>
      </c>
      <c r="P33" s="5">
        <f t="shared" si="53"/>
        <v>7.4360876714736467E-3</v>
      </c>
      <c r="Q33" s="5">
        <f t="shared" si="53"/>
        <v>1.4624101825531855E-2</v>
      </c>
      <c r="S33" s="5">
        <f t="shared" si="41"/>
        <v>4.7565118912797327E-2</v>
      </c>
      <c r="T33" s="5">
        <f t="shared" si="42"/>
        <v>0.24324324324324309</v>
      </c>
      <c r="U33" s="5">
        <f t="shared" si="43"/>
        <v>0.19565217391304357</v>
      </c>
      <c r="V33" s="5">
        <f t="shared" si="44"/>
        <v>-0.14545454545454542</v>
      </c>
      <c r="W33" s="5">
        <f t="shared" si="45"/>
        <v>-0.23404255319148937</v>
      </c>
      <c r="X33" s="5">
        <f t="shared" si="46"/>
        <v>-0.22222222222222229</v>
      </c>
      <c r="Y33" s="5">
        <f t="shared" si="47"/>
        <v>-0.3571428571428571</v>
      </c>
      <c r="Z33" s="5">
        <f t="shared" si="48"/>
        <v>-0.22222222222222229</v>
      </c>
      <c r="AA33" s="5">
        <f t="shared" si="49"/>
        <v>-0.21428571428571416</v>
      </c>
      <c r="AB33" s="5">
        <f t="shared" si="50"/>
        <v>5.7272727272727275</v>
      </c>
      <c r="AC33" s="5">
        <f t="shared" si="51"/>
        <v>-0.5</v>
      </c>
      <c r="AD33" s="5">
        <f t="shared" si="52"/>
        <v>0.10810810810810796</v>
      </c>
      <c r="AE33" s="5">
        <f t="shared" si="52"/>
        <v>7.3170731707317249E-2</v>
      </c>
      <c r="AF33" s="5">
        <f t="shared" si="52"/>
        <v>1.5454545454545452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1.4372225692856086E-2</v>
      </c>
      <c r="L34" s="5">
        <f t="shared" si="53"/>
        <v>0.42360658050182504</v>
      </c>
      <c r="M34" s="5">
        <f t="shared" si="53"/>
        <v>8.8845224771734024E-2</v>
      </c>
      <c r="N34" s="5">
        <f t="shared" si="53"/>
        <v>0.14520262371362591</v>
      </c>
      <c r="O34" s="5">
        <f t="shared" si="53"/>
        <v>0.10079522513824278</v>
      </c>
      <c r="P34" s="5">
        <f t="shared" si="53"/>
        <v>9.6902362478853615E-2</v>
      </c>
      <c r="Q34" s="5">
        <f t="shared" si="53"/>
        <v>0.15546334246904459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1.1181449479809558</v>
      </c>
      <c r="AB34" s="5">
        <f t="shared" si="50"/>
        <v>1.921078921078921</v>
      </c>
      <c r="AC34" s="5">
        <f t="shared" si="51"/>
        <v>0.4371865025079798</v>
      </c>
      <c r="AD34" s="5">
        <f t="shared" si="52"/>
        <v>-0.43069326564606963</v>
      </c>
      <c r="AE34" s="5">
        <f t="shared" si="52"/>
        <v>-1.3932913023790151E-3</v>
      </c>
      <c r="AF34" s="5">
        <f t="shared" si="52"/>
        <v>1.0765112142034952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2.0221100234469557E-2</v>
      </c>
      <c r="N35" s="5">
        <f t="shared" si="53"/>
        <v>2.1052767971804869E-2</v>
      </c>
      <c r="O35" s="5">
        <f t="shared" si="53"/>
        <v>2.013517071886246E-2</v>
      </c>
      <c r="P35" s="5">
        <f t="shared" si="53"/>
        <v>0.2272857096985173</v>
      </c>
      <c r="Q35" s="5">
        <f t="shared" si="53"/>
        <v>0.13867435128398309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-8.4460305534685712E-2</v>
      </c>
      <c r="AD35" s="5">
        <f t="shared" si="52"/>
        <v>-0.21561922998016814</v>
      </c>
      <c r="AE35" s="5">
        <f t="shared" si="52"/>
        <v>10.725108979947688</v>
      </c>
      <c r="AF35" s="5">
        <f t="shared" si="52"/>
        <v>-0.21029541888807093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1.3685420338815528E-4</v>
      </c>
      <c r="L36" s="5">
        <f t="shared" si="53"/>
        <v>3.4207324599298226E-3</v>
      </c>
      <c r="M36" s="5">
        <f t="shared" si="53"/>
        <v>6.4314543695908688E-4</v>
      </c>
      <c r="N36" s="5">
        <f t="shared" si="53"/>
        <v>8.3214797836991133E-4</v>
      </c>
      <c r="O36" s="5">
        <f t="shared" si="53"/>
        <v>4.7397524795927323E-5</v>
      </c>
      <c r="P36" s="5">
        <f t="shared" si="53"/>
        <v>1.0146879631710857E-2</v>
      </c>
      <c r="Q36" s="5">
        <f t="shared" si="53"/>
        <v>1.5796641418328965E-2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0.79629629629629639</v>
      </c>
      <c r="AB36" s="5">
        <f t="shared" si="50"/>
        <v>1.6185567010309279</v>
      </c>
      <c r="AC36" s="5">
        <f t="shared" si="51"/>
        <v>0.13779527559055108</v>
      </c>
      <c r="AD36" s="5">
        <f t="shared" si="52"/>
        <v>-0.95328719723183386</v>
      </c>
      <c r="AE36" s="5">
        <f t="shared" si="52"/>
        <v>221.37037037037035</v>
      </c>
      <c r="AF36" s="5">
        <f t="shared" si="52"/>
        <v>1.0149900066622255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0.87182647646820066</v>
      </c>
      <c r="D37" s="5">
        <f t="shared" si="53"/>
        <v>0.93825826253682454</v>
      </c>
      <c r="E37" s="5">
        <f t="shared" si="53"/>
        <v>0.90687821477675878</v>
      </c>
      <c r="F37" s="5">
        <f t="shared" si="53"/>
        <v>0.53248535665269214</v>
      </c>
      <c r="G37" s="5">
        <f t="shared" si="53"/>
        <v>0.56011679338556275</v>
      </c>
      <c r="H37" s="5">
        <f t="shared" si="53"/>
        <v>0.510912199537363</v>
      </c>
      <c r="I37" s="5">
        <f t="shared" si="53"/>
        <v>0.20638220319659403</v>
      </c>
      <c r="J37" s="5">
        <f t="shared" si="53"/>
        <v>0.19563044409538768</v>
      </c>
      <c r="K37" s="5">
        <f t="shared" si="53"/>
        <v>0.21288431638157487</v>
      </c>
      <c r="L37" s="5">
        <f t="shared" si="53"/>
        <v>2.3451413256219915</v>
      </c>
      <c r="M37" s="5">
        <f t="shared" si="53"/>
        <v>0.23548238439840583</v>
      </c>
      <c r="N37" s="5">
        <f t="shared" si="53"/>
        <v>0.13533202416396484</v>
      </c>
      <c r="O37" s="5">
        <f t="shared" si="53"/>
        <v>0.16501360484508032</v>
      </c>
      <c r="P37" s="5">
        <f t="shared" si="53"/>
        <v>0.15210179328014276</v>
      </c>
      <c r="Q37" s="5">
        <f t="shared" si="53"/>
        <v>0.10837504031420929</v>
      </c>
      <c r="S37" s="5">
        <f t="shared" si="41"/>
        <v>0.86206896551724133</v>
      </c>
      <c r="T37" s="5">
        <f t="shared" si="42"/>
        <v>0.37962962962962965</v>
      </c>
      <c r="U37" s="5">
        <f t="shared" si="43"/>
        <v>-4.6979865771812082E-2</v>
      </c>
      <c r="V37" s="5">
        <f t="shared" si="44"/>
        <v>9.154929577464789E-2</v>
      </c>
      <c r="W37" s="5">
        <f t="shared" si="45"/>
        <v>-0.18064516129032257</v>
      </c>
      <c r="X37" s="5">
        <f t="shared" si="46"/>
        <v>-2.3622047244094488E-2</v>
      </c>
      <c r="Y37" s="5">
        <f t="shared" si="47"/>
        <v>0.10483870967741936</v>
      </c>
      <c r="Z37" s="5">
        <f t="shared" si="48"/>
        <v>0.22627737226277372</v>
      </c>
      <c r="AA37" s="5">
        <f t="shared" si="49"/>
        <v>-0.20833333333333334</v>
      </c>
      <c r="AB37" s="5">
        <f t="shared" si="50"/>
        <v>0.39849624060150374</v>
      </c>
      <c r="AC37" s="5">
        <f t="shared" si="51"/>
        <v>-0.4946236559139785</v>
      </c>
      <c r="AD37" s="5">
        <f t="shared" si="52"/>
        <v>0</v>
      </c>
      <c r="AE37" s="5">
        <f t="shared" si="52"/>
        <v>-4.2553191489361701E-2</v>
      </c>
      <c r="AF37" s="5">
        <f t="shared" si="52"/>
        <v>-7.7777777777777779E-2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0</v>
      </c>
      <c r="F38" s="5">
        <f t="shared" si="53"/>
        <v>0</v>
      </c>
      <c r="G38" s="5">
        <f t="shared" si="53"/>
        <v>1.3955942297129311E-2</v>
      </c>
      <c r="H38" s="5">
        <f t="shared" si="53"/>
        <v>5.9378457206074623E-3</v>
      </c>
      <c r="I38" s="5">
        <f t="shared" si="53"/>
        <v>7.4979985919407747E-3</v>
      </c>
      <c r="J38" s="5">
        <f t="shared" si="53"/>
        <v>6.6600028559188913E-3</v>
      </c>
      <c r="K38" s="5">
        <f t="shared" si="53"/>
        <v>4.9077437937252357E-3</v>
      </c>
      <c r="L38" s="5">
        <f t="shared" si="53"/>
        <v>4.1154585368434048E-2</v>
      </c>
      <c r="M38" s="5">
        <f t="shared" si="53"/>
        <v>4.1057493150754307E-3</v>
      </c>
      <c r="N38" s="5">
        <f t="shared" si="53"/>
        <v>3.5402281640339313E-3</v>
      </c>
      <c r="O38" s="5">
        <f t="shared" si="53"/>
        <v>4.78890546826999E-3</v>
      </c>
      <c r="P38" s="5">
        <f t="shared" si="53"/>
        <v>1.6638246164922283E-2</v>
      </c>
      <c r="Q38" s="5">
        <f t="shared" si="53"/>
        <v>1.1669249822748052E-2</v>
      </c>
      <c r="S38" s="5">
        <f t="shared" si="41"/>
        <v>0</v>
      </c>
      <c r="T38" s="5">
        <f t="shared" si="42"/>
        <v>0</v>
      </c>
      <c r="U38" s="5">
        <f t="shared" si="43"/>
        <v>0</v>
      </c>
      <c r="V38" s="5">
        <f t="shared" si="44"/>
        <v>0</v>
      </c>
      <c r="W38" s="5">
        <f t="shared" si="45"/>
        <v>-0.61781460383221132</v>
      </c>
      <c r="X38" s="5">
        <f t="shared" si="46"/>
        <v>2.0521680216802167</v>
      </c>
      <c r="Y38" s="5">
        <f t="shared" si="47"/>
        <v>3.5294117647058781E-2</v>
      </c>
      <c r="Z38" s="5">
        <f t="shared" si="48"/>
        <v>-0.16959691252144071</v>
      </c>
      <c r="AA38" s="5">
        <f t="shared" si="49"/>
        <v>-0.39736638264910923</v>
      </c>
      <c r="AB38" s="5">
        <f t="shared" si="50"/>
        <v>0.38946015424164515</v>
      </c>
      <c r="AC38" s="5">
        <f t="shared" si="51"/>
        <v>-0.24175146469318526</v>
      </c>
      <c r="AD38" s="5">
        <f t="shared" si="52"/>
        <v>0.10939406262708405</v>
      </c>
      <c r="AE38" s="5">
        <f t="shared" si="52"/>
        <v>2.6088709677419359</v>
      </c>
      <c r="AF38" s="5">
        <f t="shared" si="52"/>
        <v>-9.2229558151345981E-2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4.8691447773248797E-2</v>
      </c>
      <c r="F39" s="5">
        <f t="shared" si="53"/>
        <v>4.4998762534030318E-2</v>
      </c>
      <c r="G39" s="5">
        <f t="shared" si="53"/>
        <v>3.9750224046717353E-2</v>
      </c>
      <c r="H39" s="5">
        <f t="shared" si="53"/>
        <v>1.6091722820074424E-2</v>
      </c>
      <c r="I39" s="5">
        <f t="shared" si="53"/>
        <v>8.3218630321207267E-3</v>
      </c>
      <c r="J39" s="5">
        <f t="shared" si="53"/>
        <v>9.9957161216621439E-3</v>
      </c>
      <c r="K39" s="5">
        <f t="shared" si="53"/>
        <v>2.0274696798245225E-2</v>
      </c>
      <c r="L39" s="5">
        <f t="shared" si="53"/>
        <v>0.3879181140126603</v>
      </c>
      <c r="M39" s="5">
        <f t="shared" si="53"/>
        <v>1.8990514870839179E-2</v>
      </c>
      <c r="N39" s="5">
        <f t="shared" si="53"/>
        <v>1.7276428616676363E-2</v>
      </c>
      <c r="O39" s="5">
        <f t="shared" si="53"/>
        <v>1.9310102694637059E-2</v>
      </c>
      <c r="P39" s="5">
        <f t="shared" si="53"/>
        <v>1.6900199253349197E-2</v>
      </c>
      <c r="Q39" s="5">
        <f t="shared" si="53"/>
        <v>1.5668680527355559E-2</v>
      </c>
      <c r="S39" s="5">
        <f t="shared" si="41"/>
        <v>0</v>
      </c>
      <c r="T39" s="5">
        <f t="shared" si="42"/>
        <v>0</v>
      </c>
      <c r="U39" s="5">
        <f t="shared" si="43"/>
        <v>0.5</v>
      </c>
      <c r="V39" s="5">
        <f t="shared" si="44"/>
        <v>-8.3333333333333329E-2</v>
      </c>
      <c r="W39" s="5">
        <f t="shared" si="45"/>
        <v>-0.63636363636363635</v>
      </c>
      <c r="X39" s="5">
        <f t="shared" si="46"/>
        <v>0.25</v>
      </c>
      <c r="Y39" s="5">
        <f t="shared" si="47"/>
        <v>0.4</v>
      </c>
      <c r="Z39" s="5">
        <f t="shared" si="48"/>
        <v>1.2857142857142858</v>
      </c>
      <c r="AA39" s="5">
        <f t="shared" si="49"/>
        <v>0.375</v>
      </c>
      <c r="AB39" s="5">
        <f t="shared" si="50"/>
        <v>-0.31818181818181818</v>
      </c>
      <c r="AC39" s="5">
        <f t="shared" si="51"/>
        <v>-0.2</v>
      </c>
      <c r="AD39" s="5">
        <f t="shared" si="52"/>
        <v>-8.3333333333333329E-2</v>
      </c>
      <c r="AE39" s="5">
        <f t="shared" si="52"/>
        <v>-9.0909090909090912E-2</v>
      </c>
      <c r="AF39" s="5">
        <f t="shared" si="52"/>
        <v>0.2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0.32624102837171981</v>
      </c>
      <c r="G40" s="5">
        <f t="shared" si="53"/>
        <v>0.29270619525310049</v>
      </c>
      <c r="H40" s="5">
        <f t="shared" si="53"/>
        <v>0.34194910992658151</v>
      </c>
      <c r="I40" s="5">
        <f t="shared" si="53"/>
        <v>0.14480041675890065</v>
      </c>
      <c r="J40" s="5">
        <f t="shared" si="53"/>
        <v>0.10995287733828359</v>
      </c>
      <c r="K40" s="5">
        <f t="shared" si="53"/>
        <v>8.9968967042213188E-2</v>
      </c>
      <c r="L40" s="5">
        <f t="shared" si="53"/>
        <v>1.251917549768131</v>
      </c>
      <c r="M40" s="5">
        <f t="shared" si="53"/>
        <v>0.13546567274531948</v>
      </c>
      <c r="N40" s="5">
        <f t="shared" si="53"/>
        <v>0.13245261939451877</v>
      </c>
      <c r="O40" s="5">
        <f t="shared" si="53"/>
        <v>0.14394803826911262</v>
      </c>
      <c r="P40" s="5">
        <f t="shared" si="53"/>
        <v>0</v>
      </c>
      <c r="Q40" s="5">
        <f t="shared" si="53"/>
        <v>0.11751510395516669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-6.8965517241379309E-2</v>
      </c>
      <c r="W40" s="5">
        <f t="shared" si="45"/>
        <v>4.9382716049382713E-2</v>
      </c>
      <c r="X40" s="5">
        <f t="shared" si="46"/>
        <v>2.3529411764705882E-2</v>
      </c>
      <c r="Y40" s="5">
        <f t="shared" si="47"/>
        <v>-0.11494252873563218</v>
      </c>
      <c r="Z40" s="5">
        <f t="shared" si="48"/>
        <v>-7.792207792207792E-2</v>
      </c>
      <c r="AA40" s="5">
        <f t="shared" si="49"/>
        <v>0</v>
      </c>
      <c r="AB40" s="5">
        <f t="shared" si="50"/>
        <v>0.50704225352112675</v>
      </c>
      <c r="AC40" s="5">
        <f t="shared" si="51"/>
        <v>-0.14018691588785046</v>
      </c>
      <c r="AD40" s="5">
        <f t="shared" si="52"/>
        <v>-0.10869565217391304</v>
      </c>
      <c r="AE40" s="5">
        <f t="shared" si="52"/>
        <v>-1</v>
      </c>
      <c r="AF40" s="5">
        <f t="shared" si="52"/>
        <v>0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4.0149112390458007E-2</v>
      </c>
      <c r="D41" s="5">
        <f t="shared" si="53"/>
        <v>1.8878103745301109E-2</v>
      </c>
      <c r="E41" s="5">
        <f t="shared" si="53"/>
        <v>1.4607434331974638E-2</v>
      </c>
      <c r="F41" s="5">
        <f t="shared" si="53"/>
        <v>1.3124639072425509E-2</v>
      </c>
      <c r="G41" s="5">
        <f t="shared" si="53"/>
        <v>8.3114104824954464E-3</v>
      </c>
      <c r="H41" s="5">
        <f t="shared" si="53"/>
        <v>2.0114653525093031E-2</v>
      </c>
      <c r="I41" s="5">
        <f t="shared" si="53"/>
        <v>6.1581786437693384E-3</v>
      </c>
      <c r="J41" s="5">
        <f t="shared" si="53"/>
        <v>1.2851635013565613E-3</v>
      </c>
      <c r="K41" s="5">
        <f t="shared" si="53"/>
        <v>0</v>
      </c>
      <c r="L41" s="5">
        <f t="shared" si="53"/>
        <v>0.27078447622238289</v>
      </c>
      <c r="M41" s="5">
        <f t="shared" si="53"/>
        <v>1.9533643596145182E-2</v>
      </c>
      <c r="N41" s="5">
        <f t="shared" si="53"/>
        <v>2.289558702425035E-2</v>
      </c>
      <c r="O41" s="5">
        <f t="shared" si="53"/>
        <v>1.5091722987799526E-2</v>
      </c>
      <c r="P41" s="5">
        <f t="shared" si="53"/>
        <v>2.0330939701779082E-3</v>
      </c>
      <c r="Q41" s="5">
        <f t="shared" si="53"/>
        <v>1.2835260798658762E-3</v>
      </c>
      <c r="S41" s="5">
        <f t="shared" si="41"/>
        <v>-0.18644702358667173</v>
      </c>
      <c r="T41" s="5">
        <f t="shared" si="42"/>
        <v>0.10446387482742746</v>
      </c>
      <c r="U41" s="5">
        <f t="shared" si="43"/>
        <v>0.45833333333333337</v>
      </c>
      <c r="V41" s="5">
        <f t="shared" si="44"/>
        <v>-0.34285714285714292</v>
      </c>
      <c r="W41" s="5">
        <f t="shared" si="45"/>
        <v>1.173913043478261</v>
      </c>
      <c r="X41" s="5">
        <f t="shared" si="46"/>
        <v>-0.25999999999999995</v>
      </c>
      <c r="Y41" s="5">
        <f t="shared" si="47"/>
        <v>-0.7567567567567568</v>
      </c>
      <c r="Z41" s="5">
        <f t="shared" si="48"/>
        <v>-1</v>
      </c>
      <c r="AA41" s="5">
        <f t="shared" si="49"/>
        <v>0</v>
      </c>
      <c r="AB41" s="5">
        <f t="shared" si="50"/>
        <v>4.6884157061926777E-3</v>
      </c>
      <c r="AC41" s="5">
        <f t="shared" si="51"/>
        <v>3.0721368850865266E-2</v>
      </c>
      <c r="AD41" s="5">
        <f t="shared" si="52"/>
        <v>-0.45941017418097219</v>
      </c>
      <c r="AE41" s="5">
        <f t="shared" si="52"/>
        <v>-0.8600674653949052</v>
      </c>
      <c r="AF41" s="5">
        <f t="shared" si="52"/>
        <v>-0.18287614297589366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0</v>
      </c>
      <c r="D42" s="5">
        <f t="shared" si="53"/>
        <v>0</v>
      </c>
      <c r="E42" s="5">
        <f t="shared" si="53"/>
        <v>0</v>
      </c>
      <c r="F42" s="5">
        <f t="shared" si="53"/>
        <v>0</v>
      </c>
      <c r="G42" s="5">
        <f t="shared" si="53"/>
        <v>0</v>
      </c>
      <c r="H42" s="5">
        <f t="shared" si="53"/>
        <v>0</v>
      </c>
      <c r="I42" s="5">
        <f t="shared" si="53"/>
        <v>0</v>
      </c>
      <c r="J42" s="5">
        <f t="shared" si="53"/>
        <v>0</v>
      </c>
      <c r="K42" s="5">
        <f t="shared" si="53"/>
        <v>0</v>
      </c>
      <c r="L42" s="5">
        <f t="shared" si="53"/>
        <v>0</v>
      </c>
      <c r="M42" s="5">
        <f t="shared" si="53"/>
        <v>0</v>
      </c>
      <c r="N42" s="5">
        <f t="shared" si="53"/>
        <v>0</v>
      </c>
      <c r="O42" s="5">
        <f t="shared" si="53"/>
        <v>0</v>
      </c>
      <c r="P42" s="5">
        <f t="shared" si="53"/>
        <v>0</v>
      </c>
      <c r="Q42" s="5">
        <f t="shared" si="53"/>
        <v>0</v>
      </c>
      <c r="S42" s="5">
        <f t="shared" si="41"/>
        <v>0</v>
      </c>
      <c r="T42" s="5">
        <f t="shared" si="42"/>
        <v>0</v>
      </c>
      <c r="U42" s="5">
        <f t="shared" si="43"/>
        <v>0</v>
      </c>
      <c r="V42" s="5">
        <f t="shared" si="44"/>
        <v>0</v>
      </c>
      <c r="W42" s="5">
        <f t="shared" si="45"/>
        <v>0</v>
      </c>
      <c r="X42" s="5">
        <f t="shared" si="46"/>
        <v>0</v>
      </c>
      <c r="Y42" s="5">
        <f t="shared" si="47"/>
        <v>0</v>
      </c>
      <c r="Z42" s="5">
        <f t="shared" si="48"/>
        <v>0</v>
      </c>
      <c r="AA42" s="5">
        <f t="shared" si="49"/>
        <v>0</v>
      </c>
      <c r="AB42" s="5">
        <f t="shared" si="50"/>
        <v>0</v>
      </c>
      <c r="AC42" s="5">
        <f t="shared" si="51"/>
        <v>0</v>
      </c>
      <c r="AD42" s="5">
        <f t="shared" si="52"/>
        <v>0</v>
      </c>
      <c r="AE42" s="5">
        <f t="shared" si="52"/>
        <v>0</v>
      </c>
      <c r="AF42" s="5">
        <f t="shared" si="52"/>
        <v>0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7.3654305770589376E-4</v>
      </c>
      <c r="D43" s="5">
        <f t="shared" si="53"/>
        <v>1.8157034895388547E-4</v>
      </c>
      <c r="E43" s="5">
        <f t="shared" si="53"/>
        <v>6.6342097591051488E-5</v>
      </c>
      <c r="F43" s="5">
        <f t="shared" si="53"/>
        <v>0</v>
      </c>
      <c r="G43" s="5">
        <f t="shared" si="53"/>
        <v>0</v>
      </c>
      <c r="H43" s="5">
        <f t="shared" si="53"/>
        <v>0</v>
      </c>
      <c r="I43" s="5">
        <f t="shared" si="53"/>
        <v>0</v>
      </c>
      <c r="J43" s="5">
        <f t="shared" si="53"/>
        <v>0</v>
      </c>
      <c r="K43" s="5">
        <f t="shared" si="53"/>
        <v>0</v>
      </c>
      <c r="L43" s="5">
        <f t="shared" si="53"/>
        <v>0</v>
      </c>
      <c r="M43" s="5">
        <f t="shared" si="53"/>
        <v>0</v>
      </c>
      <c r="N43" s="5">
        <f t="shared" si="53"/>
        <v>0</v>
      </c>
      <c r="O43" s="5">
        <f t="shared" si="53"/>
        <v>0</v>
      </c>
      <c r="P43" s="5">
        <f t="shared" si="53"/>
        <v>0</v>
      </c>
      <c r="Q43" s="5">
        <f t="shared" si="53"/>
        <v>0</v>
      </c>
      <c r="S43" s="5">
        <f t="shared" si="41"/>
        <v>-0.57346938775510214</v>
      </c>
      <c r="T43" s="5">
        <f t="shared" si="42"/>
        <v>-0.47846889952153104</v>
      </c>
      <c r="U43" s="5">
        <f t="shared" si="43"/>
        <v>-1</v>
      </c>
      <c r="V43" s="5">
        <f t="shared" si="44"/>
        <v>0</v>
      </c>
      <c r="W43" s="5">
        <f t="shared" si="45"/>
        <v>0</v>
      </c>
      <c r="X43" s="5">
        <f t="shared" si="46"/>
        <v>0</v>
      </c>
      <c r="Y43" s="5">
        <f t="shared" si="47"/>
        <v>0</v>
      </c>
      <c r="Z43" s="5">
        <f t="shared" si="48"/>
        <v>0</v>
      </c>
      <c r="AA43" s="5">
        <f t="shared" si="49"/>
        <v>0</v>
      </c>
      <c r="AB43" s="5">
        <f t="shared" si="50"/>
        <v>0</v>
      </c>
      <c r="AC43" s="5">
        <f t="shared" si="51"/>
        <v>0</v>
      </c>
      <c r="AD43" s="5">
        <f t="shared" si="52"/>
        <v>0</v>
      </c>
      <c r="AE43" s="5">
        <f t="shared" si="52"/>
        <v>0</v>
      </c>
      <c r="AF43" s="5">
        <f t="shared" si="52"/>
        <v>0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</v>
      </c>
      <c r="M44" s="5">
        <f t="shared" si="53"/>
        <v>0</v>
      </c>
      <c r="N44" s="5">
        <f t="shared" si="53"/>
        <v>0</v>
      </c>
      <c r="O44" s="5">
        <f t="shared" si="53"/>
        <v>0</v>
      </c>
      <c r="P44" s="5">
        <f t="shared" si="53"/>
        <v>2.8730338730693632E-2</v>
      </c>
      <c r="Q44" s="5">
        <f t="shared" si="53"/>
        <v>4.7006041582066678E-2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0</v>
      </c>
      <c r="AD44" s="5">
        <f t="shared" si="52"/>
        <v>0</v>
      </c>
      <c r="AE44" s="5">
        <f t="shared" si="52"/>
        <v>0</v>
      </c>
      <c r="AF44" s="5">
        <f t="shared" si="52"/>
        <v>1.1176470588235294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0.99999999999999978</v>
      </c>
      <c r="D49" s="13">
        <f t="shared" ref="D49:Q49" si="57">SUM(D29:D48)</f>
        <v>1</v>
      </c>
      <c r="E49" s="13">
        <f t="shared" si="57"/>
        <v>1</v>
      </c>
      <c r="F49" s="13">
        <f t="shared" si="57"/>
        <v>1.0000000000000002</v>
      </c>
      <c r="G49" s="13">
        <f t="shared" si="57"/>
        <v>0.99999999999999989</v>
      </c>
      <c r="H49" s="13">
        <f t="shared" si="57"/>
        <v>1.0000000000000002</v>
      </c>
      <c r="I49" s="13">
        <f t="shared" si="57"/>
        <v>1</v>
      </c>
      <c r="J49" s="13">
        <f t="shared" si="57"/>
        <v>1</v>
      </c>
      <c r="K49" s="13">
        <f t="shared" si="57"/>
        <v>1.0000000000000002</v>
      </c>
      <c r="L49" s="13">
        <f t="shared" si="57"/>
        <v>1.0000000000000007</v>
      </c>
      <c r="M49" s="13">
        <f t="shared" si="57"/>
        <v>1.0000000000000002</v>
      </c>
      <c r="N49" s="13">
        <f t="shared" si="57"/>
        <v>1</v>
      </c>
      <c r="O49" s="13">
        <f t="shared" si="57"/>
        <v>1.0000000000000002</v>
      </c>
      <c r="P49" s="13">
        <f t="shared" si="57"/>
        <v>0.99999999999999978</v>
      </c>
      <c r="Q49" s="13">
        <f t="shared" si="57"/>
        <v>1.0000000000000002</v>
      </c>
      <c r="S49" s="6">
        <f t="shared" si="41"/>
        <v>0.73022832834788842</v>
      </c>
      <c r="T49" s="7">
        <f t="shared" si="42"/>
        <v>0.4273679510090187</v>
      </c>
      <c r="U49" s="7">
        <f t="shared" si="43"/>
        <v>0.62309289293541847</v>
      </c>
      <c r="V49" s="7">
        <f t="shared" si="44"/>
        <v>3.7701463209761851E-2</v>
      </c>
      <c r="W49" s="7">
        <f t="shared" si="45"/>
        <v>-0.10173527796247586</v>
      </c>
      <c r="X49" s="7">
        <f t="shared" si="46"/>
        <v>1.4170853867042141</v>
      </c>
      <c r="Y49" s="7">
        <f t="shared" si="47"/>
        <v>0.16556013627882912</v>
      </c>
      <c r="Z49" s="7">
        <f t="shared" si="48"/>
        <v>0.12688990432671693</v>
      </c>
      <c r="AA49" s="7">
        <f t="shared" si="49"/>
        <v>-0.9281350700300699</v>
      </c>
      <c r="AB49" s="7">
        <f t="shared" si="50"/>
        <v>12.927459312679634</v>
      </c>
      <c r="AC49" s="7">
        <f t="shared" si="51"/>
        <v>-0.12062775045957043</v>
      </c>
      <c r="AD49" s="7">
        <f t="shared" si="55"/>
        <v>-0.17987353654252591</v>
      </c>
      <c r="AE49" s="7">
        <f t="shared" si="55"/>
        <v>3.8723777758272772E-2</v>
      </c>
      <c r="AF49" s="7">
        <f t="shared" si="55"/>
        <v>0.29431696999707602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INPUT!B157</f>
        <v>CF_ACT_CASH_PAID_FOR_INT_DEBT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1.448</v>
      </c>
      <c r="J61">
        <v>83.599000000000004</v>
      </c>
      <c r="K61">
        <v>126.744</v>
      </c>
      <c r="L61">
        <v>109.895</v>
      </c>
      <c r="M61">
        <v>53.993000000000002</v>
      </c>
      <c r="N61">
        <v>58.847000000000001</v>
      </c>
      <c r="O61">
        <v>61.05</v>
      </c>
      <c r="P61">
        <v>50.073999999999998</v>
      </c>
      <c r="Q61">
        <v>57.067999999999998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2.2749999999999999</v>
      </c>
      <c r="D63">
        <v>1.2130000000000001</v>
      </c>
      <c r="E63">
        <v>0.28899999999999998</v>
      </c>
      <c r="F63">
        <v>16.673999999999999</v>
      </c>
      <c r="G63">
        <v>18.866</v>
      </c>
      <c r="H63">
        <v>22.498999999999999</v>
      </c>
      <c r="I63">
        <v>25.774000000000001</v>
      </c>
      <c r="J63">
        <v>19.536999999999999</v>
      </c>
      <c r="K63">
        <v>13.693999999999999</v>
      </c>
      <c r="L63">
        <v>10.709</v>
      </c>
      <c r="M63">
        <v>12.446999999999999</v>
      </c>
      <c r="N63">
        <v>13.429</v>
      </c>
      <c r="O63">
        <v>23.876999999999999</v>
      </c>
      <c r="P63">
        <v>33.491</v>
      </c>
      <c r="Q63">
        <v>37.429000000000002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346.6</v>
      </c>
      <c r="J65">
        <v>368.8</v>
      </c>
      <c r="K65">
        <v>377</v>
      </c>
      <c r="L65">
        <v>-332.9</v>
      </c>
      <c r="M65">
        <v>302.7</v>
      </c>
      <c r="N65">
        <v>267.60000000000002</v>
      </c>
      <c r="O65">
        <v>195.8</v>
      </c>
      <c r="P65">
        <v>154.6</v>
      </c>
      <c r="Q65">
        <v>144.30000000000001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18.593</v>
      </c>
      <c r="O67">
        <v>17.582999999999998</v>
      </c>
      <c r="P67">
        <v>23.266999999999999</v>
      </c>
      <c r="Q67">
        <v>47.576000000000001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3.532</v>
      </c>
      <c r="D69">
        <v>3.7</v>
      </c>
      <c r="E69">
        <v>4.5999999999999996</v>
      </c>
      <c r="F69">
        <v>5.5</v>
      </c>
      <c r="G69">
        <v>4.7</v>
      </c>
      <c r="H69">
        <v>3.6</v>
      </c>
      <c r="I69">
        <v>2.8</v>
      </c>
      <c r="J69">
        <v>1.8</v>
      </c>
      <c r="K69">
        <v>1.4</v>
      </c>
      <c r="L69">
        <v>1.1000000000000001</v>
      </c>
      <c r="M69">
        <v>7.4</v>
      </c>
      <c r="N69">
        <v>3.7</v>
      </c>
      <c r="O69">
        <v>4.0999999999999996</v>
      </c>
      <c r="P69">
        <v>4.4000000000000004</v>
      </c>
      <c r="Q69">
        <v>11.2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11.342000000000001</v>
      </c>
      <c r="L71">
        <v>24.024000000000001</v>
      </c>
      <c r="M71">
        <v>70.176000000000002</v>
      </c>
      <c r="N71">
        <v>100.85599999999999</v>
      </c>
      <c r="O71">
        <v>57.417999999999999</v>
      </c>
      <c r="P71">
        <v>57.338000000000001</v>
      </c>
      <c r="Q71">
        <v>119.063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15.972</v>
      </c>
      <c r="N73">
        <v>14.622999999999999</v>
      </c>
      <c r="O73">
        <v>11.47</v>
      </c>
      <c r="P73">
        <v>134.48699999999999</v>
      </c>
      <c r="Q73">
        <v>106.205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>
        <v>0.108</v>
      </c>
      <c r="L75">
        <v>0.19400000000000001</v>
      </c>
      <c r="M75">
        <v>0.50800000000000001</v>
      </c>
      <c r="N75">
        <v>0.57799999999999996</v>
      </c>
      <c r="O75">
        <v>2.7E-2</v>
      </c>
      <c r="P75">
        <v>6.0039999999999996</v>
      </c>
      <c r="Q75">
        <v>12.098000000000001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58</v>
      </c>
      <c r="D77">
        <v>108</v>
      </c>
      <c r="E77">
        <v>149</v>
      </c>
      <c r="F77">
        <v>142</v>
      </c>
      <c r="G77">
        <v>155</v>
      </c>
      <c r="H77">
        <v>127</v>
      </c>
      <c r="I77">
        <v>124</v>
      </c>
      <c r="J77">
        <v>137</v>
      </c>
      <c r="K77">
        <v>168</v>
      </c>
      <c r="L77">
        <v>133</v>
      </c>
      <c r="M77">
        <v>186</v>
      </c>
      <c r="N77">
        <v>94</v>
      </c>
      <c r="O77">
        <v>94</v>
      </c>
      <c r="P77">
        <v>90</v>
      </c>
      <c r="Q77">
        <v>83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0</v>
      </c>
      <c r="F79">
        <v>0</v>
      </c>
      <c r="G79">
        <v>3.8620000000000001</v>
      </c>
      <c r="H79">
        <v>1.476</v>
      </c>
      <c r="I79">
        <v>4.5049999999999999</v>
      </c>
      <c r="J79">
        <v>4.6639999999999997</v>
      </c>
      <c r="K79">
        <v>3.8730000000000002</v>
      </c>
      <c r="L79">
        <v>2.3340000000000001</v>
      </c>
      <c r="M79">
        <v>3.2429999999999999</v>
      </c>
      <c r="N79">
        <v>2.4590000000000001</v>
      </c>
      <c r="O79">
        <v>2.7279999999999998</v>
      </c>
      <c r="P79">
        <v>9.8450000000000006</v>
      </c>
      <c r="Q79">
        <v>8.9369999999999994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8</v>
      </c>
      <c r="F81">
        <v>12</v>
      </c>
      <c r="G81">
        <v>11</v>
      </c>
      <c r="H81">
        <v>4</v>
      </c>
      <c r="I81">
        <v>5</v>
      </c>
      <c r="J81">
        <v>7</v>
      </c>
      <c r="K81">
        <v>16</v>
      </c>
      <c r="L81">
        <v>22</v>
      </c>
      <c r="M81">
        <v>15</v>
      </c>
      <c r="N81">
        <v>12</v>
      </c>
      <c r="O81">
        <v>11</v>
      </c>
      <c r="P81">
        <v>10</v>
      </c>
      <c r="Q81">
        <v>12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87</v>
      </c>
      <c r="G83">
        <v>81</v>
      </c>
      <c r="H83">
        <v>85</v>
      </c>
      <c r="I83">
        <v>87</v>
      </c>
      <c r="J83">
        <v>77</v>
      </c>
      <c r="K83">
        <v>71</v>
      </c>
      <c r="L83">
        <v>71</v>
      </c>
      <c r="M83">
        <v>107</v>
      </c>
      <c r="N83">
        <v>92</v>
      </c>
      <c r="O83">
        <v>82</v>
      </c>
      <c r="P83" t="s">
        <v>73</v>
      </c>
      <c r="Q83">
        <v>90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2.6710000000000003</v>
      </c>
      <c r="D85">
        <v>2.173</v>
      </c>
      <c r="E85">
        <v>2.4</v>
      </c>
      <c r="F85">
        <v>3.5</v>
      </c>
      <c r="G85">
        <v>2.2999999999999998</v>
      </c>
      <c r="H85">
        <v>5</v>
      </c>
      <c r="I85">
        <v>3.7</v>
      </c>
      <c r="J85">
        <v>0.9</v>
      </c>
      <c r="K85" t="s">
        <v>73</v>
      </c>
      <c r="L85">
        <v>15.356999999999999</v>
      </c>
      <c r="M85">
        <v>15.429</v>
      </c>
      <c r="N85">
        <v>15.903</v>
      </c>
      <c r="O85">
        <v>8.5969999999999995</v>
      </c>
      <c r="P85">
        <v>1.2030000000000001</v>
      </c>
      <c r="Q85">
        <v>0.98299999999999998</v>
      </c>
    </row>
    <row r="86" spans="1:17" x14ac:dyDescent="0.35">
      <c r="C86" s="18" t="str">
        <f>_xll.BDH($B87,$B$55,$C$56,$C$57,"Period",$C$58,"Currency",$C$59,"Direction","H")</f>
        <v>#N/A N/A</v>
      </c>
    </row>
    <row r="87" spans="1:17" x14ac:dyDescent="0.35">
      <c r="A87">
        <v>14</v>
      </c>
      <c r="B87" t="str">
        <f>INPUT!B87</f>
        <v>MMS US Equity</v>
      </c>
      <c r="C87" s="1"/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4.9000000000000002E-2</v>
      </c>
      <c r="D89">
        <v>2.0899999999999998E-2</v>
      </c>
      <c r="E89">
        <v>1.09E-2</v>
      </c>
      <c r="F89">
        <v>0</v>
      </c>
      <c r="G89">
        <v>0</v>
      </c>
      <c r="H89">
        <v>0</v>
      </c>
      <c r="I89">
        <v>0</v>
      </c>
      <c r="J89" t="s">
        <v>73</v>
      </c>
      <c r="K89" t="s">
        <v>73</v>
      </c>
      <c r="L89" t="s">
        <v>73</v>
      </c>
      <c r="M89" t="s">
        <v>73</v>
      </c>
      <c r="N89" t="s">
        <v>73</v>
      </c>
      <c r="O89" t="s">
        <v>73</v>
      </c>
      <c r="P89" t="s">
        <v>73</v>
      </c>
      <c r="Q89" t="s">
        <v>73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 t="s">
        <v>73</v>
      </c>
      <c r="M91" t="s">
        <v>73</v>
      </c>
      <c r="N91" t="s">
        <v>73</v>
      </c>
      <c r="O91" t="s">
        <v>73</v>
      </c>
      <c r="P91">
        <v>17</v>
      </c>
      <c r="Q91">
        <v>36</v>
      </c>
    </row>
    <row r="92" spans="1:17" x14ac:dyDescent="0.35">
      <c r="C92" s="18" t="str">
        <f>_xll.BDH($B93,$B$55,$C$56,$C$57,"Period",$C$58,"Currency",$C$59,"Direction","H")</f>
        <v>#N/A Invalid Security</v>
      </c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</row>
    <row r="97" spans="1:3" x14ac:dyDescent="0.35">
      <c r="A97">
        <v>19</v>
      </c>
      <c r="B97">
        <f>INPUT!B97</f>
        <v>0</v>
      </c>
      <c r="C97" s="1"/>
    </row>
    <row r="98" spans="1:3" x14ac:dyDescent="0.35">
      <c r="C98" s="18" t="str">
        <f>_xll.BDH($B99,$B$55,$C$56,$C$57,"Period",$C$58,"Currency",$C$59,"Direction","H")</f>
        <v>#N/A Invalid Security</v>
      </c>
    </row>
    <row r="99" spans="1:3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10.90625" bestFit="1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CF_DECR_CAP_STOCK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0</v>
      </c>
      <c r="J5" s="2">
        <f t="shared" si="3"/>
        <v>-16.422000000000001</v>
      </c>
      <c r="K5" s="2">
        <f t="shared" si="3"/>
        <v>0</v>
      </c>
      <c r="L5" s="2">
        <f t="shared" si="3"/>
        <v>0</v>
      </c>
      <c r="M5" s="2">
        <f t="shared" si="3"/>
        <v>-5.3769999999999998</v>
      </c>
      <c r="N5" s="2">
        <f t="shared" si="3"/>
        <v>-1.0669999999999999</v>
      </c>
      <c r="O5" s="2">
        <f t="shared" si="3"/>
        <v>-3.7090000000000001</v>
      </c>
      <c r="P5" s="2">
        <f t="shared" si="3"/>
        <v>-62.14</v>
      </c>
      <c r="Q5" s="2">
        <f t="shared" si="3"/>
        <v>-63.152000000000001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0</v>
      </c>
      <c r="Y5" s="2">
        <f t="shared" ref="Y5:Y25" si="10">J5-I5</f>
        <v>-16.422000000000001</v>
      </c>
      <c r="Z5" s="2">
        <f t="shared" ref="Z5:Z25" si="11">K5-J5</f>
        <v>16.422000000000001</v>
      </c>
      <c r="AA5" s="2">
        <f t="shared" ref="AA5:AA25" si="12">L5-K5</f>
        <v>0</v>
      </c>
      <c r="AB5" s="2">
        <f t="shared" ref="AB5:AB25" si="13">M5-L5</f>
        <v>-5.3769999999999998</v>
      </c>
      <c r="AC5" s="2">
        <f t="shared" ref="AC5:AC25" si="14">N5-M5</f>
        <v>4.3099999999999996</v>
      </c>
      <c r="AD5" s="2">
        <f t="shared" ref="AD5:AF20" si="15">O5-N5</f>
        <v>-2.6420000000000003</v>
      </c>
      <c r="AE5" s="2">
        <f t="shared" si="15"/>
        <v>-58.430999999999997</v>
      </c>
      <c r="AF5" s="2">
        <f t="shared" si="15"/>
        <v>-1.0120000000000005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-8.3000000000000004E-2</v>
      </c>
      <c r="D6" s="2">
        <f t="shared" ref="D6:Q6" si="16">IF(D63="#N/A N/A",0,D63)</f>
        <v>-0.105</v>
      </c>
      <c r="E6" s="2">
        <f t="shared" si="16"/>
        <v>-4.883</v>
      </c>
      <c r="F6" s="2">
        <f t="shared" si="16"/>
        <v>-8.3620000000000001</v>
      </c>
      <c r="G6" s="2">
        <f t="shared" si="16"/>
        <v>-7.5120000000000005</v>
      </c>
      <c r="H6" s="2">
        <f t="shared" si="16"/>
        <v>-50.274999999999999</v>
      </c>
      <c r="I6" s="2">
        <f t="shared" si="16"/>
        <v>-1.972</v>
      </c>
      <c r="J6" s="2">
        <f t="shared" si="16"/>
        <v>-23.704999999999998</v>
      </c>
      <c r="K6" s="2">
        <f t="shared" si="16"/>
        <v>-3.496</v>
      </c>
      <c r="L6" s="2">
        <f t="shared" si="16"/>
        <v>-53.646999999999998</v>
      </c>
      <c r="M6" s="2">
        <f t="shared" si="16"/>
        <v>-316.56299999999999</v>
      </c>
      <c r="N6" s="2">
        <f t="shared" si="16"/>
        <v>-127.529</v>
      </c>
      <c r="O6" s="2">
        <f t="shared" si="16"/>
        <v>-3.653</v>
      </c>
      <c r="P6" s="2">
        <f t="shared" si="16"/>
        <v>-3.4</v>
      </c>
      <c r="Q6" s="2">
        <f t="shared" si="16"/>
        <v>-3.23</v>
      </c>
      <c r="S6" s="2">
        <f t="shared" si="4"/>
        <v>-2.1999999999999992E-2</v>
      </c>
      <c r="T6" s="2">
        <f t="shared" si="5"/>
        <v>-4.7779999999999996</v>
      </c>
      <c r="U6" s="2">
        <f t="shared" si="6"/>
        <v>-3.4790000000000001</v>
      </c>
      <c r="V6" s="2">
        <f t="shared" si="7"/>
        <v>0.84999999999999964</v>
      </c>
      <c r="W6" s="2">
        <f t="shared" si="8"/>
        <v>-42.762999999999998</v>
      </c>
      <c r="X6" s="2">
        <f t="shared" si="9"/>
        <v>48.302999999999997</v>
      </c>
      <c r="Y6" s="2">
        <f t="shared" si="10"/>
        <v>-21.732999999999997</v>
      </c>
      <c r="Z6" s="2">
        <f t="shared" si="11"/>
        <v>20.209</v>
      </c>
      <c r="AA6" s="2">
        <f t="shared" si="12"/>
        <v>-50.150999999999996</v>
      </c>
      <c r="AB6" s="2">
        <f t="shared" si="13"/>
        <v>-262.916</v>
      </c>
      <c r="AC6" s="2">
        <f t="shared" si="14"/>
        <v>189.03399999999999</v>
      </c>
      <c r="AD6" s="2">
        <f t="shared" si="15"/>
        <v>123.87599999999999</v>
      </c>
      <c r="AE6" s="2">
        <f t="shared" si="15"/>
        <v>0.25300000000000011</v>
      </c>
      <c r="AF6" s="2">
        <f t="shared" si="15"/>
        <v>0.16999999999999993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0</v>
      </c>
      <c r="J7" s="2">
        <f t="shared" si="17"/>
        <v>0</v>
      </c>
      <c r="K7" s="2">
        <f t="shared" si="17"/>
        <v>0</v>
      </c>
      <c r="L7" s="2">
        <f t="shared" si="17"/>
        <v>-0.4</v>
      </c>
      <c r="M7" s="2">
        <f t="shared" si="17"/>
        <v>-0.7</v>
      </c>
      <c r="N7" s="2">
        <f t="shared" si="17"/>
        <v>-0.2</v>
      </c>
      <c r="O7" s="2">
        <f t="shared" si="17"/>
        <v>0</v>
      </c>
      <c r="P7" s="2">
        <f t="shared" si="17"/>
        <v>-241.3</v>
      </c>
      <c r="Q7" s="2">
        <f t="shared" si="17"/>
        <v>-367.4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0</v>
      </c>
      <c r="Y7" s="2">
        <f t="shared" si="10"/>
        <v>0</v>
      </c>
      <c r="Z7" s="2">
        <f t="shared" si="11"/>
        <v>0</v>
      </c>
      <c r="AA7" s="2">
        <f t="shared" si="12"/>
        <v>-0.4</v>
      </c>
      <c r="AB7" s="2">
        <f t="shared" si="13"/>
        <v>-0.29999999999999993</v>
      </c>
      <c r="AC7" s="2">
        <f t="shared" si="14"/>
        <v>0.49999999999999994</v>
      </c>
      <c r="AD7" s="2">
        <f t="shared" si="15"/>
        <v>0.2</v>
      </c>
      <c r="AE7" s="2">
        <f t="shared" si="15"/>
        <v>-241.3</v>
      </c>
      <c r="AF7" s="2">
        <f t="shared" si="15"/>
        <v>-126.09999999999997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0</v>
      </c>
      <c r="O8" s="2">
        <f t="shared" si="18"/>
        <v>0</v>
      </c>
      <c r="P8" s="2">
        <f t="shared" si="18"/>
        <v>0</v>
      </c>
      <c r="Q8" s="2">
        <f t="shared" si="18"/>
        <v>-50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5"/>
        <v>0</v>
      </c>
      <c r="AF8" s="2">
        <f t="shared" si="15"/>
        <v>-50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-3.0000000000000001E-3</v>
      </c>
      <c r="D9" s="2">
        <f t="shared" ref="D9:Q9" si="19">IF(D69="#N/A N/A",0,D69)</f>
        <v>0</v>
      </c>
      <c r="E9" s="2">
        <f t="shared" si="19"/>
        <v>0</v>
      </c>
      <c r="F9" s="2">
        <f t="shared" si="19"/>
        <v>0</v>
      </c>
      <c r="G9" s="2">
        <f t="shared" si="19"/>
        <v>-3.0000000000000001E-3</v>
      </c>
      <c r="H9" s="2">
        <f t="shared" si="19"/>
        <v>0</v>
      </c>
      <c r="I9" s="2">
        <f t="shared" si="19"/>
        <v>-2E-3</v>
      </c>
      <c r="J9" s="2">
        <f t="shared" si="19"/>
        <v>0</v>
      </c>
      <c r="K9" s="2">
        <f t="shared" si="19"/>
        <v>-3.0000000000000001E-3</v>
      </c>
      <c r="L9" s="2">
        <f t="shared" si="19"/>
        <v>-4.0000000000000001E-3</v>
      </c>
      <c r="M9" s="2">
        <f t="shared" si="19"/>
        <v>0</v>
      </c>
      <c r="N9" s="2">
        <f t="shared" si="19"/>
        <v>0</v>
      </c>
      <c r="O9" s="2">
        <f t="shared" si="19"/>
        <v>-1.204</v>
      </c>
      <c r="P9" s="2">
        <f t="shared" si="19"/>
        <v>-2.6520000000000001</v>
      </c>
      <c r="Q9" s="2">
        <f t="shared" si="19"/>
        <v>-1.5629999999999999</v>
      </c>
      <c r="S9" s="2">
        <f t="shared" si="4"/>
        <v>3.0000000000000001E-3</v>
      </c>
      <c r="T9" s="2">
        <f t="shared" si="5"/>
        <v>0</v>
      </c>
      <c r="U9" s="2">
        <f t="shared" si="6"/>
        <v>0</v>
      </c>
      <c r="V9" s="2">
        <f t="shared" si="7"/>
        <v>-3.0000000000000001E-3</v>
      </c>
      <c r="W9" s="2">
        <f t="shared" si="8"/>
        <v>3.0000000000000001E-3</v>
      </c>
      <c r="X9" s="2">
        <f t="shared" si="9"/>
        <v>-2E-3</v>
      </c>
      <c r="Y9" s="2">
        <f t="shared" si="10"/>
        <v>2E-3</v>
      </c>
      <c r="Z9" s="2">
        <f t="shared" si="11"/>
        <v>-3.0000000000000001E-3</v>
      </c>
      <c r="AA9" s="2">
        <f t="shared" si="12"/>
        <v>-1E-3</v>
      </c>
      <c r="AB9" s="2">
        <f t="shared" si="13"/>
        <v>4.0000000000000001E-3</v>
      </c>
      <c r="AC9" s="2">
        <f t="shared" si="14"/>
        <v>0</v>
      </c>
      <c r="AD9" s="2">
        <f t="shared" si="15"/>
        <v>-1.204</v>
      </c>
      <c r="AE9" s="2">
        <f t="shared" si="15"/>
        <v>-1.4480000000000002</v>
      </c>
      <c r="AF9" s="2">
        <f t="shared" si="15"/>
        <v>1.0890000000000002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-1E-3</v>
      </c>
      <c r="L10" s="2">
        <f t="shared" si="20"/>
        <v>-58.92</v>
      </c>
      <c r="M10" s="2">
        <f t="shared" si="20"/>
        <v>-150.053</v>
      </c>
      <c r="N10" s="2">
        <f t="shared" si="20"/>
        <v>-17.512</v>
      </c>
      <c r="O10" s="2">
        <f t="shared" si="20"/>
        <v>0</v>
      </c>
      <c r="P10" s="2">
        <f t="shared" si="20"/>
        <v>0</v>
      </c>
      <c r="Q10" s="2">
        <f t="shared" si="20"/>
        <v>0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-1E-3</v>
      </c>
      <c r="AA10" s="2">
        <f t="shared" si="12"/>
        <v>-58.919000000000004</v>
      </c>
      <c r="AB10" s="2">
        <f t="shared" si="13"/>
        <v>-91.132999999999996</v>
      </c>
      <c r="AC10" s="2">
        <f t="shared" si="14"/>
        <v>132.541</v>
      </c>
      <c r="AD10" s="2">
        <f t="shared" si="15"/>
        <v>17.512</v>
      </c>
      <c r="AE10" s="2">
        <f t="shared" si="15"/>
        <v>0</v>
      </c>
      <c r="AF10" s="2">
        <f t="shared" si="15"/>
        <v>0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0</v>
      </c>
      <c r="N11" s="2">
        <f t="shared" si="21"/>
        <v>0</v>
      </c>
      <c r="O11" s="2">
        <f t="shared" si="21"/>
        <v>0</v>
      </c>
      <c r="P11" s="2">
        <f t="shared" si="21"/>
        <v>0</v>
      </c>
      <c r="Q11" s="2">
        <f t="shared" si="21"/>
        <v>0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0</v>
      </c>
      <c r="AC11" s="2">
        <f t="shared" si="14"/>
        <v>0</v>
      </c>
      <c r="AD11" s="2">
        <f t="shared" si="15"/>
        <v>0</v>
      </c>
      <c r="AE11" s="2">
        <f t="shared" si="15"/>
        <v>0</v>
      </c>
      <c r="AF11" s="2">
        <f t="shared" si="15"/>
        <v>0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0</v>
      </c>
      <c r="L12" s="2">
        <f t="shared" si="22"/>
        <v>0</v>
      </c>
      <c r="M12" s="2">
        <f t="shared" si="22"/>
        <v>-0.214</v>
      </c>
      <c r="N12" s="2">
        <f t="shared" si="22"/>
        <v>0</v>
      </c>
      <c r="O12" s="2">
        <f t="shared" si="22"/>
        <v>0</v>
      </c>
      <c r="P12" s="2">
        <f t="shared" si="22"/>
        <v>-150</v>
      </c>
      <c r="Q12" s="2">
        <f t="shared" si="22"/>
        <v>0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</v>
      </c>
      <c r="AA12" s="2">
        <f t="shared" si="12"/>
        <v>0</v>
      </c>
      <c r="AB12" s="2">
        <f t="shared" si="13"/>
        <v>-0.214</v>
      </c>
      <c r="AC12" s="2">
        <f t="shared" si="14"/>
        <v>0.214</v>
      </c>
      <c r="AD12" s="2">
        <f t="shared" si="15"/>
        <v>0</v>
      </c>
      <c r="AE12" s="2">
        <f t="shared" si="15"/>
        <v>-150</v>
      </c>
      <c r="AF12" s="2">
        <f t="shared" si="15"/>
        <v>150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-100</v>
      </c>
      <c r="D13" s="2">
        <f t="shared" ref="D13:Q13" si="23">IF(D77="#N/A N/A",0,D77)</f>
        <v>-300</v>
      </c>
      <c r="E13" s="2">
        <f t="shared" si="23"/>
        <v>0</v>
      </c>
      <c r="F13" s="2">
        <f t="shared" si="23"/>
        <v>-348</v>
      </c>
      <c r="G13" s="2">
        <f t="shared" si="23"/>
        <v>-85</v>
      </c>
      <c r="H13" s="2">
        <f t="shared" si="23"/>
        <v>-505</v>
      </c>
      <c r="I13" s="2">
        <f t="shared" si="23"/>
        <v>-1522</v>
      </c>
      <c r="J13" s="2">
        <f t="shared" si="23"/>
        <v>-209</v>
      </c>
      <c r="K13" s="2">
        <f t="shared" si="23"/>
        <v>-1185</v>
      </c>
      <c r="L13" s="2">
        <f t="shared" si="23"/>
        <v>-1468</v>
      </c>
      <c r="M13" s="2">
        <f t="shared" si="23"/>
        <v>-602</v>
      </c>
      <c r="N13" s="2">
        <f t="shared" si="23"/>
        <v>-740</v>
      </c>
      <c r="O13" s="2">
        <f t="shared" si="23"/>
        <v>-3382</v>
      </c>
      <c r="P13" s="2">
        <f t="shared" si="23"/>
        <v>-3233</v>
      </c>
      <c r="Q13" s="2">
        <f t="shared" si="23"/>
        <v>-1996</v>
      </c>
      <c r="S13" s="2">
        <f t="shared" si="4"/>
        <v>-200</v>
      </c>
      <c r="T13" s="2">
        <f t="shared" si="5"/>
        <v>300</v>
      </c>
      <c r="U13" s="2">
        <f t="shared" si="6"/>
        <v>-348</v>
      </c>
      <c r="V13" s="2">
        <f t="shared" si="7"/>
        <v>263</v>
      </c>
      <c r="W13" s="2">
        <f t="shared" si="8"/>
        <v>-420</v>
      </c>
      <c r="X13" s="2">
        <f t="shared" si="9"/>
        <v>-1017</v>
      </c>
      <c r="Y13" s="2">
        <f t="shared" si="10"/>
        <v>1313</v>
      </c>
      <c r="Z13" s="2">
        <f t="shared" si="11"/>
        <v>-976</v>
      </c>
      <c r="AA13" s="2">
        <f t="shared" si="12"/>
        <v>-283</v>
      </c>
      <c r="AB13" s="2">
        <f t="shared" si="13"/>
        <v>866</v>
      </c>
      <c r="AC13" s="2">
        <f t="shared" si="14"/>
        <v>-138</v>
      </c>
      <c r="AD13" s="2">
        <f t="shared" si="15"/>
        <v>-2642</v>
      </c>
      <c r="AE13" s="2">
        <f t="shared" si="15"/>
        <v>149</v>
      </c>
      <c r="AF13" s="2">
        <f t="shared" si="15"/>
        <v>1237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-0.32400000000000001</v>
      </c>
      <c r="F14" s="2">
        <f t="shared" si="24"/>
        <v>0</v>
      </c>
      <c r="G14" s="2">
        <f t="shared" si="24"/>
        <v>0</v>
      </c>
      <c r="H14" s="2">
        <f t="shared" si="24"/>
        <v>0</v>
      </c>
      <c r="I14" s="2">
        <f t="shared" si="24"/>
        <v>-2.3290000000000002</v>
      </c>
      <c r="J14" s="2">
        <f t="shared" si="24"/>
        <v>-4.1790000000000003</v>
      </c>
      <c r="K14" s="2">
        <f t="shared" si="24"/>
        <v>-1.2909999999999999</v>
      </c>
      <c r="L14" s="2">
        <f t="shared" si="24"/>
        <v>-0.97499999999999998</v>
      </c>
      <c r="M14" s="2">
        <f t="shared" si="24"/>
        <v>-11.602</v>
      </c>
      <c r="N14" s="2">
        <f t="shared" si="24"/>
        <v>0</v>
      </c>
      <c r="O14" s="2">
        <f t="shared" si="24"/>
        <v>0</v>
      </c>
      <c r="P14" s="2">
        <f t="shared" si="24"/>
        <v>0</v>
      </c>
      <c r="Q14" s="2">
        <f t="shared" si="24"/>
        <v>0</v>
      </c>
      <c r="S14" s="2">
        <f t="shared" si="4"/>
        <v>0</v>
      </c>
      <c r="T14" s="2">
        <f t="shared" si="5"/>
        <v>-0.32400000000000001</v>
      </c>
      <c r="U14" s="2">
        <f t="shared" si="6"/>
        <v>0.32400000000000001</v>
      </c>
      <c r="V14" s="2">
        <f t="shared" si="7"/>
        <v>0</v>
      </c>
      <c r="W14" s="2">
        <f t="shared" si="8"/>
        <v>0</v>
      </c>
      <c r="X14" s="2">
        <f t="shared" si="9"/>
        <v>-2.3290000000000002</v>
      </c>
      <c r="Y14" s="2">
        <f t="shared" si="10"/>
        <v>-1.85</v>
      </c>
      <c r="Z14" s="2">
        <f t="shared" si="11"/>
        <v>2.8880000000000003</v>
      </c>
      <c r="AA14" s="2">
        <f t="shared" si="12"/>
        <v>0.31599999999999995</v>
      </c>
      <c r="AB14" s="2">
        <f t="shared" si="13"/>
        <v>-10.627000000000001</v>
      </c>
      <c r="AC14" s="2">
        <f t="shared" si="14"/>
        <v>11.602</v>
      </c>
      <c r="AD14" s="2">
        <f t="shared" si="15"/>
        <v>0</v>
      </c>
      <c r="AE14" s="2">
        <f t="shared" si="15"/>
        <v>0</v>
      </c>
      <c r="AF14" s="2">
        <f t="shared" si="15"/>
        <v>0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0</v>
      </c>
      <c r="F15" s="2">
        <f t="shared" si="25"/>
        <v>0</v>
      </c>
      <c r="G15" s="2">
        <f t="shared" si="25"/>
        <v>0</v>
      </c>
      <c r="H15" s="2">
        <f t="shared" si="25"/>
        <v>0</v>
      </c>
      <c r="I15" s="2">
        <f t="shared" si="25"/>
        <v>-196</v>
      </c>
      <c r="J15" s="2">
        <f t="shared" si="25"/>
        <v>-36</v>
      </c>
      <c r="K15" s="2">
        <f t="shared" si="25"/>
        <v>-233</v>
      </c>
      <c r="L15" s="2">
        <f t="shared" si="25"/>
        <v>-118</v>
      </c>
      <c r="M15" s="2">
        <f t="shared" si="25"/>
        <v>-40</v>
      </c>
      <c r="N15" s="2">
        <f t="shared" si="25"/>
        <v>-7</v>
      </c>
      <c r="O15" s="2">
        <f t="shared" si="25"/>
        <v>-106</v>
      </c>
      <c r="P15" s="2">
        <f t="shared" si="25"/>
        <v>-62</v>
      </c>
      <c r="Q15" s="2">
        <f t="shared" si="25"/>
        <v>-4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0</v>
      </c>
      <c r="W15" s="2">
        <f t="shared" si="8"/>
        <v>0</v>
      </c>
      <c r="X15" s="2">
        <f t="shared" si="9"/>
        <v>-196</v>
      </c>
      <c r="Y15" s="2">
        <f t="shared" si="10"/>
        <v>160</v>
      </c>
      <c r="Z15" s="2">
        <f t="shared" si="11"/>
        <v>-197</v>
      </c>
      <c r="AA15" s="2">
        <f t="shared" si="12"/>
        <v>115</v>
      </c>
      <c r="AB15" s="2">
        <f t="shared" si="13"/>
        <v>78</v>
      </c>
      <c r="AC15" s="2">
        <f t="shared" si="14"/>
        <v>33</v>
      </c>
      <c r="AD15" s="2">
        <f t="shared" si="15"/>
        <v>-99</v>
      </c>
      <c r="AE15" s="2">
        <f t="shared" si="15"/>
        <v>44</v>
      </c>
      <c r="AF15" s="2">
        <f t="shared" si="15"/>
        <v>58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-607</v>
      </c>
      <c r="G16" s="2">
        <f t="shared" si="26"/>
        <v>-818</v>
      </c>
      <c r="H16" s="2">
        <f t="shared" si="26"/>
        <v>-724</v>
      </c>
      <c r="I16" s="2">
        <f t="shared" si="26"/>
        <v>-309</v>
      </c>
      <c r="J16" s="2">
        <f t="shared" si="26"/>
        <v>-445</v>
      </c>
      <c r="K16" s="2">
        <f t="shared" si="26"/>
        <v>-474</v>
      </c>
      <c r="L16" s="2">
        <f t="shared" si="26"/>
        <v>-601</v>
      </c>
      <c r="M16" s="2">
        <f t="shared" si="26"/>
        <v>-471</v>
      </c>
      <c r="N16" s="2">
        <f t="shared" si="26"/>
        <v>-22</v>
      </c>
      <c r="O16" s="2">
        <f t="shared" si="26"/>
        <v>-319</v>
      </c>
      <c r="P16" s="2">
        <f t="shared" si="26"/>
        <v>-120</v>
      </c>
      <c r="Q16" s="2">
        <f t="shared" si="26"/>
        <v>-24</v>
      </c>
      <c r="S16" s="2">
        <f t="shared" si="4"/>
        <v>0</v>
      </c>
      <c r="T16" s="2">
        <f t="shared" si="5"/>
        <v>0</v>
      </c>
      <c r="U16" s="2">
        <f t="shared" si="6"/>
        <v>-607</v>
      </c>
      <c r="V16" s="2">
        <f t="shared" si="7"/>
        <v>-211</v>
      </c>
      <c r="W16" s="2">
        <f t="shared" si="8"/>
        <v>94</v>
      </c>
      <c r="X16" s="2">
        <f t="shared" si="9"/>
        <v>415</v>
      </c>
      <c r="Y16" s="2">
        <f t="shared" si="10"/>
        <v>-136</v>
      </c>
      <c r="Z16" s="2">
        <f t="shared" si="11"/>
        <v>-29</v>
      </c>
      <c r="AA16" s="2">
        <f t="shared" si="12"/>
        <v>-127</v>
      </c>
      <c r="AB16" s="2">
        <f t="shared" si="13"/>
        <v>130</v>
      </c>
      <c r="AC16" s="2">
        <f t="shared" si="14"/>
        <v>449</v>
      </c>
      <c r="AD16" s="2">
        <f t="shared" si="15"/>
        <v>-297</v>
      </c>
      <c r="AE16" s="2">
        <f t="shared" si="15"/>
        <v>199</v>
      </c>
      <c r="AF16" s="2">
        <f t="shared" si="15"/>
        <v>96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0</v>
      </c>
      <c r="D17" s="2">
        <f t="shared" ref="D17:Q17" si="27">IF(D85="#N/A N/A",0,D85)</f>
        <v>0</v>
      </c>
      <c r="E17" s="2">
        <f t="shared" si="27"/>
        <v>0</v>
      </c>
      <c r="F17" s="2">
        <f t="shared" si="27"/>
        <v>0</v>
      </c>
      <c r="G17" s="2">
        <f t="shared" si="27"/>
        <v>0</v>
      </c>
      <c r="H17" s="2">
        <f t="shared" si="27"/>
        <v>-9.1140000000000008</v>
      </c>
      <c r="I17" s="2">
        <f t="shared" si="27"/>
        <v>0</v>
      </c>
      <c r="J17" s="2">
        <f t="shared" si="27"/>
        <v>0</v>
      </c>
      <c r="K17" s="2">
        <f t="shared" si="27"/>
        <v>0</v>
      </c>
      <c r="L17" s="2">
        <f t="shared" si="27"/>
        <v>-4.3999999999999997E-2</v>
      </c>
      <c r="M17" s="2">
        <f t="shared" si="27"/>
        <v>0</v>
      </c>
      <c r="N17" s="2">
        <f t="shared" si="27"/>
        <v>0</v>
      </c>
      <c r="O17" s="2">
        <f t="shared" si="27"/>
        <v>0</v>
      </c>
      <c r="P17" s="2">
        <f t="shared" si="27"/>
        <v>0</v>
      </c>
      <c r="Q17" s="2">
        <f t="shared" si="27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  <c r="W17" s="2">
        <f t="shared" si="8"/>
        <v>-9.1140000000000008</v>
      </c>
      <c r="X17" s="2">
        <f t="shared" si="9"/>
        <v>9.1140000000000008</v>
      </c>
      <c r="Y17" s="2">
        <f t="shared" si="10"/>
        <v>0</v>
      </c>
      <c r="Z17" s="2">
        <f t="shared" si="11"/>
        <v>0</v>
      </c>
      <c r="AA17" s="2">
        <f t="shared" si="12"/>
        <v>-4.3999999999999997E-2</v>
      </c>
      <c r="AB17" s="2">
        <f t="shared" si="13"/>
        <v>4.3999999999999997E-2</v>
      </c>
      <c r="AC17" s="2">
        <f t="shared" si="14"/>
        <v>0</v>
      </c>
      <c r="AD17" s="2">
        <f t="shared" si="15"/>
        <v>0</v>
      </c>
      <c r="AE17" s="2">
        <f t="shared" si="15"/>
        <v>0</v>
      </c>
      <c r="AF17" s="2">
        <f t="shared" si="15"/>
        <v>0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-50.841999999999999</v>
      </c>
      <c r="D18" s="2">
        <f t="shared" ref="D18:Q18" si="28">IF(D87="#N/A N/A",0,D87)</f>
        <v>-21.943999999999999</v>
      </c>
      <c r="E18" s="2">
        <f t="shared" si="28"/>
        <v>-25.655999999999999</v>
      </c>
      <c r="F18" s="2">
        <f t="shared" si="28"/>
        <v>-16.056000000000001</v>
      </c>
      <c r="G18" s="2">
        <f t="shared" si="28"/>
        <v>-10.138999999999999</v>
      </c>
      <c r="H18" s="2">
        <f t="shared" si="28"/>
        <v>0</v>
      </c>
      <c r="I18" s="2">
        <f t="shared" si="28"/>
        <v>-164.46600000000001</v>
      </c>
      <c r="J18" s="2">
        <f t="shared" si="28"/>
        <v>-30.045999999999999</v>
      </c>
      <c r="K18" s="2">
        <f t="shared" si="28"/>
        <v>-40.216999999999999</v>
      </c>
      <c r="L18" s="2">
        <f t="shared" si="28"/>
        <v>-56.54</v>
      </c>
      <c r="M18" s="2">
        <f t="shared" si="28"/>
        <v>-12.977</v>
      </c>
      <c r="N18" s="2">
        <f t="shared" si="28"/>
        <v>-33.286999999999999</v>
      </c>
      <c r="O18" s="2">
        <f t="shared" si="28"/>
        <v>-111.14100000000001</v>
      </c>
      <c r="P18" s="2">
        <f t="shared" si="28"/>
        <v>-82.787000000000006</v>
      </c>
      <c r="Q18" s="2">
        <f t="shared" si="28"/>
        <v>-33.335000000000001</v>
      </c>
      <c r="S18" s="2">
        <f t="shared" si="4"/>
        <v>28.898</v>
      </c>
      <c r="T18" s="2">
        <f t="shared" si="5"/>
        <v>-3.7119999999999997</v>
      </c>
      <c r="U18" s="2">
        <f t="shared" si="6"/>
        <v>9.5999999999999979</v>
      </c>
      <c r="V18" s="2">
        <f t="shared" si="7"/>
        <v>5.9170000000000016</v>
      </c>
      <c r="W18" s="2">
        <f t="shared" si="8"/>
        <v>10.138999999999999</v>
      </c>
      <c r="X18" s="2">
        <f t="shared" si="9"/>
        <v>-164.46600000000001</v>
      </c>
      <c r="Y18" s="2">
        <f t="shared" si="10"/>
        <v>134.42000000000002</v>
      </c>
      <c r="Z18" s="2">
        <f t="shared" si="11"/>
        <v>-10.170999999999999</v>
      </c>
      <c r="AA18" s="2">
        <f t="shared" si="12"/>
        <v>-16.323</v>
      </c>
      <c r="AB18" s="2">
        <f t="shared" si="13"/>
        <v>43.563000000000002</v>
      </c>
      <c r="AC18" s="2">
        <f t="shared" si="14"/>
        <v>-20.309999999999999</v>
      </c>
      <c r="AD18" s="2">
        <f t="shared" si="15"/>
        <v>-77.854000000000013</v>
      </c>
      <c r="AE18" s="2">
        <f t="shared" si="15"/>
        <v>28.353999999999999</v>
      </c>
      <c r="AF18" s="2">
        <f t="shared" si="15"/>
        <v>49.452000000000005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-0.215</v>
      </c>
      <c r="D19" s="2">
        <f t="shared" ref="D19:Q19" si="29">IF(D89="#N/A N/A",0,D89)</f>
        <v>0</v>
      </c>
      <c r="E19" s="2">
        <f t="shared" si="29"/>
        <v>0</v>
      </c>
      <c r="F19" s="2">
        <f t="shared" si="29"/>
        <v>0</v>
      </c>
      <c r="G19" s="2">
        <f t="shared" si="29"/>
        <v>0</v>
      </c>
      <c r="H19" s="2">
        <f t="shared" si="29"/>
        <v>0</v>
      </c>
      <c r="I19" s="2">
        <f t="shared" si="29"/>
        <v>0</v>
      </c>
      <c r="J19" s="2">
        <f t="shared" si="29"/>
        <v>0</v>
      </c>
      <c r="K19" s="2">
        <f t="shared" si="29"/>
        <v>0</v>
      </c>
      <c r="L19" s="2">
        <f t="shared" si="29"/>
        <v>0</v>
      </c>
      <c r="M19" s="2">
        <f t="shared" si="29"/>
        <v>0</v>
      </c>
      <c r="N19" s="2">
        <f t="shared" si="29"/>
        <v>0</v>
      </c>
      <c r="O19" s="2">
        <f t="shared" si="29"/>
        <v>0</v>
      </c>
      <c r="P19" s="2">
        <f t="shared" si="29"/>
        <v>0</v>
      </c>
      <c r="Q19" s="2">
        <f t="shared" si="29"/>
        <v>0</v>
      </c>
      <c r="S19" s="2">
        <f t="shared" si="4"/>
        <v>0.215</v>
      </c>
      <c r="T19" s="2">
        <f t="shared" si="5"/>
        <v>0</v>
      </c>
      <c r="U19" s="2">
        <f t="shared" si="6"/>
        <v>0</v>
      </c>
      <c r="V19" s="2">
        <f t="shared" si="7"/>
        <v>0</v>
      </c>
      <c r="W19" s="2">
        <f t="shared" si="8"/>
        <v>0</v>
      </c>
      <c r="X19" s="2">
        <f t="shared" si="9"/>
        <v>0</v>
      </c>
      <c r="Y19" s="2">
        <f t="shared" si="10"/>
        <v>0</v>
      </c>
      <c r="Z19" s="2">
        <f t="shared" si="11"/>
        <v>0</v>
      </c>
      <c r="AA19" s="2">
        <f t="shared" si="12"/>
        <v>0</v>
      </c>
      <c r="AB19" s="2">
        <f t="shared" si="13"/>
        <v>0</v>
      </c>
      <c r="AC19" s="2">
        <f t="shared" si="14"/>
        <v>0</v>
      </c>
      <c r="AD19" s="2">
        <f t="shared" si="15"/>
        <v>0</v>
      </c>
      <c r="AE19" s="2">
        <f t="shared" si="15"/>
        <v>0</v>
      </c>
      <c r="AF19" s="2">
        <f t="shared" si="15"/>
        <v>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0</v>
      </c>
      <c r="N20" s="2">
        <f t="shared" si="30"/>
        <v>0</v>
      </c>
      <c r="O20" s="2">
        <f t="shared" si="30"/>
        <v>-13</v>
      </c>
      <c r="P20" s="2">
        <f t="shared" si="30"/>
        <v>-149</v>
      </c>
      <c r="Q20" s="2">
        <f t="shared" si="30"/>
        <v>-69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-13</v>
      </c>
      <c r="AE20" s="2">
        <f t="shared" si="15"/>
        <v>-136</v>
      </c>
      <c r="AF20" s="2">
        <f t="shared" si="15"/>
        <v>80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-151.143</v>
      </c>
      <c r="D25" s="19">
        <f t="shared" ref="D25:Q25" si="36">SUM(D5:D24)</f>
        <v>-322.04900000000004</v>
      </c>
      <c r="E25" s="19">
        <f t="shared" si="36"/>
        <v>-30.863</v>
      </c>
      <c r="F25" s="19">
        <f t="shared" si="36"/>
        <v>-979.41800000000012</v>
      </c>
      <c r="G25" s="19">
        <f t="shared" si="36"/>
        <v>-920.654</v>
      </c>
      <c r="H25" s="19">
        <f t="shared" si="36"/>
        <v>-1288.3890000000001</v>
      </c>
      <c r="I25" s="19">
        <f t="shared" si="36"/>
        <v>-2195.7689999999998</v>
      </c>
      <c r="J25" s="19">
        <f t="shared" si="36"/>
        <v>-764.35200000000009</v>
      </c>
      <c r="K25" s="19">
        <f t="shared" si="36"/>
        <v>-1937.008</v>
      </c>
      <c r="L25" s="19">
        <f t="shared" si="36"/>
        <v>-2357.5299999999997</v>
      </c>
      <c r="M25" s="19">
        <f t="shared" si="36"/>
        <v>-1610.4860000000001</v>
      </c>
      <c r="N25" s="19">
        <f t="shared" si="36"/>
        <v>-948.59500000000003</v>
      </c>
      <c r="O25" s="19">
        <f t="shared" si="36"/>
        <v>-3939.7069999999999</v>
      </c>
      <c r="P25" s="19">
        <f t="shared" si="36"/>
        <v>-4106.2790000000005</v>
      </c>
      <c r="Q25" s="19">
        <f t="shared" si="36"/>
        <v>-2611.6799999999998</v>
      </c>
      <c r="S25" s="4">
        <f t="shared" si="4"/>
        <v>-170.90600000000003</v>
      </c>
      <c r="T25" s="4">
        <f t="shared" si="5"/>
        <v>291.18600000000004</v>
      </c>
      <c r="U25" s="4">
        <f t="shared" si="6"/>
        <v>-948.55500000000006</v>
      </c>
      <c r="V25" s="4">
        <f t="shared" si="7"/>
        <v>58.764000000000124</v>
      </c>
      <c r="W25" s="4">
        <f t="shared" si="8"/>
        <v>-367.73500000000013</v>
      </c>
      <c r="X25" s="4">
        <f t="shared" si="9"/>
        <v>-907.37999999999965</v>
      </c>
      <c r="Y25" s="4">
        <f t="shared" si="10"/>
        <v>1431.4169999999997</v>
      </c>
      <c r="Z25" s="4">
        <f t="shared" si="11"/>
        <v>-1172.6559999999999</v>
      </c>
      <c r="AA25" s="4">
        <f t="shared" si="12"/>
        <v>-420.52199999999971</v>
      </c>
      <c r="AB25" s="4">
        <f t="shared" si="13"/>
        <v>747.04399999999964</v>
      </c>
      <c r="AC25" s="4">
        <f t="shared" si="14"/>
        <v>661.89100000000008</v>
      </c>
      <c r="AD25" s="4">
        <f t="shared" si="32"/>
        <v>-2991.1120000000001</v>
      </c>
      <c r="AE25" s="4">
        <f t="shared" si="32"/>
        <v>-166.57200000000057</v>
      </c>
      <c r="AF25" s="4">
        <f t="shared" si="32"/>
        <v>1494.5990000000006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0</v>
      </c>
      <c r="J29" s="5">
        <f t="shared" si="40"/>
        <v>2.1484865611655361E-2</v>
      </c>
      <c r="K29" s="5">
        <f t="shared" si="40"/>
        <v>0</v>
      </c>
      <c r="L29" s="5">
        <f t="shared" si="40"/>
        <v>0</v>
      </c>
      <c r="M29" s="5">
        <f t="shared" si="40"/>
        <v>3.338743708420936E-3</v>
      </c>
      <c r="N29" s="5">
        <f t="shared" si="40"/>
        <v>1.1248214464550203E-3</v>
      </c>
      <c r="O29" s="5">
        <f t="shared" si="40"/>
        <v>9.4144056905754673E-4</v>
      </c>
      <c r="P29" s="5">
        <f t="shared" si="40"/>
        <v>1.5132922044507934E-2</v>
      </c>
      <c r="Q29" s="5">
        <f t="shared" si="40"/>
        <v>2.4180604055627032E-2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0</v>
      </c>
      <c r="Z29" s="5">
        <f t="shared" ref="Z29:Z49" si="48">(IF(OR(Z5=0,J5=0),0,Z5/J5))</f>
        <v>-1</v>
      </c>
      <c r="AA29" s="5">
        <f t="shared" ref="AA29:AA49" si="49">(IF(OR(AA5=0,K5=0),0,AA5/K5))</f>
        <v>0</v>
      </c>
      <c r="AB29" s="5">
        <f t="shared" ref="AB29:AB49" si="50">(IF(OR(AB5=0,L5=0),0,AB5/L5))</f>
        <v>0</v>
      </c>
      <c r="AC29" s="5">
        <f t="shared" ref="AC29:AC49" si="51">(IF(OR(AC5=0,M5=0),0,AC5/M5))</f>
        <v>-0.80156220941045186</v>
      </c>
      <c r="AD29" s="5">
        <f t="shared" ref="AD29:AF44" si="52">(IF(OR(AD5=0,N5=0),0,AD5/N5))</f>
        <v>2.4761012183692599</v>
      </c>
      <c r="AE29" s="5">
        <f t="shared" si="52"/>
        <v>15.753842005931517</v>
      </c>
      <c r="AF29" s="5">
        <f t="shared" si="52"/>
        <v>1.6285806243965247E-2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5.4914881933003845E-4</v>
      </c>
      <c r="D30" s="5">
        <f t="shared" si="53"/>
        <v>3.2603734214358679E-4</v>
      </c>
      <c r="E30" s="5">
        <f t="shared" si="53"/>
        <v>0.15821533875514371</v>
      </c>
      <c r="F30" s="5">
        <f t="shared" si="53"/>
        <v>8.5377234235025287E-3</v>
      </c>
      <c r="G30" s="5">
        <f t="shared" si="53"/>
        <v>8.1594171100109279E-3</v>
      </c>
      <c r="H30" s="5">
        <f t="shared" si="53"/>
        <v>3.9021599842904583E-2</v>
      </c>
      <c r="I30" s="5">
        <f t="shared" si="53"/>
        <v>8.9809082831572909E-4</v>
      </c>
      <c r="J30" s="5">
        <f t="shared" si="53"/>
        <v>3.1013198107678133E-2</v>
      </c>
      <c r="K30" s="5">
        <f t="shared" si="53"/>
        <v>1.804845411066965E-3</v>
      </c>
      <c r="L30" s="5">
        <f t="shared" si="53"/>
        <v>2.2755595899097786E-2</v>
      </c>
      <c r="M30" s="5">
        <f t="shared" si="53"/>
        <v>0.19656364600499474</v>
      </c>
      <c r="N30" s="5">
        <f t="shared" si="53"/>
        <v>0.13443988214148292</v>
      </c>
      <c r="O30" s="5">
        <f t="shared" si="53"/>
        <v>9.2722631403807448E-4</v>
      </c>
      <c r="P30" s="5">
        <f t="shared" si="53"/>
        <v>8.2800024060712858E-4</v>
      </c>
      <c r="Q30" s="5">
        <f t="shared" si="53"/>
        <v>1.2367518225816334E-3</v>
      </c>
      <c r="S30" s="5">
        <f t="shared" si="41"/>
        <v>0.26506024096385533</v>
      </c>
      <c r="T30" s="5">
        <f t="shared" si="42"/>
        <v>45.504761904761899</v>
      </c>
      <c r="U30" s="5">
        <f t="shared" si="43"/>
        <v>0.71247184108130246</v>
      </c>
      <c r="V30" s="5">
        <f t="shared" si="44"/>
        <v>-0.1016503228892609</v>
      </c>
      <c r="W30" s="5">
        <f t="shared" si="45"/>
        <v>5.6926251331203401</v>
      </c>
      <c r="X30" s="5">
        <f t="shared" si="46"/>
        <v>-0.96077573346593736</v>
      </c>
      <c r="Y30" s="5">
        <f t="shared" si="47"/>
        <v>11.020791075050708</v>
      </c>
      <c r="Z30" s="5">
        <f t="shared" si="48"/>
        <v>-0.85252056528158626</v>
      </c>
      <c r="AA30" s="5">
        <f t="shared" si="49"/>
        <v>14.345251716247139</v>
      </c>
      <c r="AB30" s="5">
        <f t="shared" si="50"/>
        <v>4.9008518649691499</v>
      </c>
      <c r="AC30" s="5">
        <f t="shared" si="51"/>
        <v>-0.59714496008693374</v>
      </c>
      <c r="AD30" s="5">
        <f t="shared" si="52"/>
        <v>-0.97135553481953119</v>
      </c>
      <c r="AE30" s="5">
        <f t="shared" si="52"/>
        <v>-6.9258143991240112E-2</v>
      </c>
      <c r="AF30" s="5">
        <f t="shared" si="52"/>
        <v>-4.9999999999999982E-2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</v>
      </c>
      <c r="J31" s="5">
        <f t="shared" si="53"/>
        <v>0</v>
      </c>
      <c r="K31" s="5">
        <f t="shared" si="53"/>
        <v>0</v>
      </c>
      <c r="L31" s="5">
        <f t="shared" si="53"/>
        <v>1.6966910283220153E-4</v>
      </c>
      <c r="M31" s="5">
        <f t="shared" si="53"/>
        <v>4.3465140336519529E-4</v>
      </c>
      <c r="N31" s="5">
        <f t="shared" si="53"/>
        <v>2.1083813429334964E-4</v>
      </c>
      <c r="O31" s="5">
        <f t="shared" si="53"/>
        <v>0</v>
      </c>
      <c r="P31" s="5">
        <f t="shared" si="53"/>
        <v>5.8763664134852983E-2</v>
      </c>
      <c r="Q31" s="5">
        <f t="shared" si="53"/>
        <v>0.14067573362739694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0</v>
      </c>
      <c r="Z31" s="5">
        <f t="shared" si="48"/>
        <v>0</v>
      </c>
      <c r="AA31" s="5">
        <f t="shared" si="49"/>
        <v>0</v>
      </c>
      <c r="AB31" s="5">
        <f t="shared" si="50"/>
        <v>0.74999999999999978</v>
      </c>
      <c r="AC31" s="5">
        <f t="shared" si="51"/>
        <v>-0.7142857142857143</v>
      </c>
      <c r="AD31" s="5">
        <f t="shared" si="52"/>
        <v>-1</v>
      </c>
      <c r="AE31" s="5">
        <f t="shared" si="52"/>
        <v>0</v>
      </c>
      <c r="AF31" s="5">
        <f t="shared" si="52"/>
        <v>0.52258599254040594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0</v>
      </c>
      <c r="O32" s="5">
        <f t="shared" si="53"/>
        <v>0</v>
      </c>
      <c r="P32" s="5">
        <f t="shared" si="53"/>
        <v>0</v>
      </c>
      <c r="Q32" s="5">
        <f t="shared" si="53"/>
        <v>1.9144765055443241E-2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0</v>
      </c>
      <c r="AE32" s="5">
        <f t="shared" si="52"/>
        <v>0</v>
      </c>
      <c r="AF32" s="5">
        <f t="shared" si="52"/>
        <v>0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1.9848752505905004E-5</v>
      </c>
      <c r="D33" s="5">
        <f t="shared" si="53"/>
        <v>0</v>
      </c>
      <c r="E33" s="5">
        <f t="shared" si="53"/>
        <v>0</v>
      </c>
      <c r="F33" s="5">
        <f t="shared" si="53"/>
        <v>0</v>
      </c>
      <c r="G33" s="5">
        <f t="shared" si="53"/>
        <v>3.2585531589500509E-6</v>
      </c>
      <c r="H33" s="5">
        <f t="shared" si="53"/>
        <v>0</v>
      </c>
      <c r="I33" s="5">
        <f t="shared" si="53"/>
        <v>9.1084262506666241E-7</v>
      </c>
      <c r="J33" s="5">
        <f t="shared" si="53"/>
        <v>0</v>
      </c>
      <c r="K33" s="5">
        <f t="shared" si="53"/>
        <v>1.5487803870711944E-6</v>
      </c>
      <c r="L33" s="5">
        <f t="shared" si="53"/>
        <v>1.6966910283220153E-6</v>
      </c>
      <c r="M33" s="5">
        <f t="shared" si="53"/>
        <v>0</v>
      </c>
      <c r="N33" s="5">
        <f t="shared" si="53"/>
        <v>0</v>
      </c>
      <c r="O33" s="5">
        <f t="shared" si="53"/>
        <v>3.0560648291865362E-4</v>
      </c>
      <c r="P33" s="5">
        <f t="shared" si="53"/>
        <v>6.4584018767356035E-4</v>
      </c>
      <c r="Q33" s="5">
        <f t="shared" si="53"/>
        <v>5.9846535563315569E-4</v>
      </c>
      <c r="S33" s="5">
        <f t="shared" si="41"/>
        <v>-1</v>
      </c>
      <c r="T33" s="5">
        <f t="shared" si="42"/>
        <v>0</v>
      </c>
      <c r="U33" s="5">
        <f t="shared" si="43"/>
        <v>0</v>
      </c>
      <c r="V33" s="5">
        <f t="shared" si="44"/>
        <v>0</v>
      </c>
      <c r="W33" s="5">
        <f t="shared" si="45"/>
        <v>-1</v>
      </c>
      <c r="X33" s="5">
        <f t="shared" si="46"/>
        <v>0</v>
      </c>
      <c r="Y33" s="5">
        <f t="shared" si="47"/>
        <v>-1</v>
      </c>
      <c r="Z33" s="5">
        <f t="shared" si="48"/>
        <v>0</v>
      </c>
      <c r="AA33" s="5">
        <f t="shared" si="49"/>
        <v>0.33333333333333331</v>
      </c>
      <c r="AB33" s="5">
        <f t="shared" si="50"/>
        <v>-1</v>
      </c>
      <c r="AC33" s="5">
        <f t="shared" si="51"/>
        <v>0</v>
      </c>
      <c r="AD33" s="5">
        <f t="shared" si="52"/>
        <v>0</v>
      </c>
      <c r="AE33" s="5">
        <f t="shared" si="52"/>
        <v>1.2026578073089702</v>
      </c>
      <c r="AF33" s="5">
        <f t="shared" si="52"/>
        <v>-0.41063348416289597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5.1626012902373146E-7</v>
      </c>
      <c r="L34" s="5">
        <f t="shared" si="53"/>
        <v>2.4992258847183285E-2</v>
      </c>
      <c r="M34" s="5">
        <f t="shared" si="53"/>
        <v>9.31724957559395E-2</v>
      </c>
      <c r="N34" s="5">
        <f t="shared" si="53"/>
        <v>1.8460987038725694E-2</v>
      </c>
      <c r="O34" s="5">
        <f t="shared" si="53"/>
        <v>0</v>
      </c>
      <c r="P34" s="5">
        <f t="shared" si="53"/>
        <v>0</v>
      </c>
      <c r="Q34" s="5">
        <f t="shared" si="53"/>
        <v>0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58919</v>
      </c>
      <c r="AB34" s="5">
        <f t="shared" si="50"/>
        <v>1.5467243720298709</v>
      </c>
      <c r="AC34" s="5">
        <f t="shared" si="51"/>
        <v>-0.88329456925219751</v>
      </c>
      <c r="AD34" s="5">
        <f t="shared" si="52"/>
        <v>-1</v>
      </c>
      <c r="AE34" s="5">
        <f t="shared" si="52"/>
        <v>0</v>
      </c>
      <c r="AF34" s="5">
        <f t="shared" si="52"/>
        <v>0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0</v>
      </c>
      <c r="N35" s="5">
        <f t="shared" si="53"/>
        <v>0</v>
      </c>
      <c r="O35" s="5">
        <f t="shared" si="53"/>
        <v>0</v>
      </c>
      <c r="P35" s="5">
        <f t="shared" si="53"/>
        <v>0</v>
      </c>
      <c r="Q35" s="5">
        <f t="shared" si="53"/>
        <v>0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0</v>
      </c>
      <c r="AD35" s="5">
        <f t="shared" si="52"/>
        <v>0</v>
      </c>
      <c r="AE35" s="5">
        <f t="shared" si="52"/>
        <v>0</v>
      </c>
      <c r="AF35" s="5">
        <f t="shared" si="52"/>
        <v>0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0</v>
      </c>
      <c r="L36" s="5">
        <f t="shared" si="53"/>
        <v>0</v>
      </c>
      <c r="M36" s="5">
        <f t="shared" si="53"/>
        <v>1.3287914331450257E-4</v>
      </c>
      <c r="N36" s="5">
        <f t="shared" si="53"/>
        <v>0</v>
      </c>
      <c r="O36" s="5">
        <f t="shared" si="53"/>
        <v>0</v>
      </c>
      <c r="P36" s="5">
        <f t="shared" si="53"/>
        <v>3.6529422379726263E-2</v>
      </c>
      <c r="Q36" s="5">
        <f t="shared" si="53"/>
        <v>0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0</v>
      </c>
      <c r="AB36" s="5">
        <f t="shared" si="50"/>
        <v>0</v>
      </c>
      <c r="AC36" s="5">
        <f t="shared" si="51"/>
        <v>-1</v>
      </c>
      <c r="AD36" s="5">
        <f t="shared" si="52"/>
        <v>0</v>
      </c>
      <c r="AE36" s="5">
        <f t="shared" si="52"/>
        <v>0</v>
      </c>
      <c r="AF36" s="5">
        <f t="shared" si="52"/>
        <v>-1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0.6616250835301668</v>
      </c>
      <c r="D37" s="5">
        <f t="shared" si="53"/>
        <v>0.93153526326739089</v>
      </c>
      <c r="E37" s="5">
        <f t="shared" si="53"/>
        <v>0</v>
      </c>
      <c r="F37" s="5">
        <f t="shared" si="53"/>
        <v>0.35531305326224344</v>
      </c>
      <c r="G37" s="5">
        <f t="shared" si="53"/>
        <v>9.2325672836918102E-2</v>
      </c>
      <c r="H37" s="5">
        <f t="shared" si="53"/>
        <v>0.3919623654036164</v>
      </c>
      <c r="I37" s="5">
        <f t="shared" si="53"/>
        <v>0.69315123767573006</v>
      </c>
      <c r="J37" s="5">
        <f t="shared" si="53"/>
        <v>0.27343422925563088</v>
      </c>
      <c r="K37" s="5">
        <f t="shared" si="53"/>
        <v>0.61176825289312176</v>
      </c>
      <c r="L37" s="5">
        <f t="shared" si="53"/>
        <v>0.62268560739417955</v>
      </c>
      <c r="M37" s="5">
        <f t="shared" si="53"/>
        <v>0.37380020689406795</v>
      </c>
      <c r="N37" s="5">
        <f t="shared" si="53"/>
        <v>0.78010109688539364</v>
      </c>
      <c r="O37" s="5">
        <f t="shared" si="53"/>
        <v>0.85843947278312827</v>
      </c>
      <c r="P37" s="5">
        <f t="shared" si="53"/>
        <v>0.78733081702436669</v>
      </c>
      <c r="Q37" s="5">
        <f t="shared" si="53"/>
        <v>0.76425902101329413</v>
      </c>
      <c r="S37" s="5">
        <f t="shared" si="41"/>
        <v>2</v>
      </c>
      <c r="T37" s="5">
        <f t="shared" si="42"/>
        <v>-1</v>
      </c>
      <c r="U37" s="5">
        <f t="shared" si="43"/>
        <v>0</v>
      </c>
      <c r="V37" s="5">
        <f t="shared" si="44"/>
        <v>-0.75574712643678166</v>
      </c>
      <c r="W37" s="5">
        <f t="shared" si="45"/>
        <v>4.9411764705882355</v>
      </c>
      <c r="X37" s="5">
        <f t="shared" si="46"/>
        <v>2.0138613861386139</v>
      </c>
      <c r="Y37" s="5">
        <f t="shared" si="47"/>
        <v>-0.86268068331143233</v>
      </c>
      <c r="Z37" s="5">
        <f t="shared" si="48"/>
        <v>4.6698564593301439</v>
      </c>
      <c r="AA37" s="5">
        <f t="shared" si="49"/>
        <v>0.23881856540084387</v>
      </c>
      <c r="AB37" s="5">
        <f t="shared" si="50"/>
        <v>-0.58991825613079019</v>
      </c>
      <c r="AC37" s="5">
        <f t="shared" si="51"/>
        <v>0.2292358803986711</v>
      </c>
      <c r="AD37" s="5">
        <f t="shared" si="52"/>
        <v>3.5702702702702704</v>
      </c>
      <c r="AE37" s="5">
        <f t="shared" si="52"/>
        <v>-4.4056771141336486E-2</v>
      </c>
      <c r="AF37" s="5">
        <f t="shared" si="52"/>
        <v>-0.38261676461490873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1.0498007322684121E-2</v>
      </c>
      <c r="F38" s="5">
        <f t="shared" si="53"/>
        <v>0</v>
      </c>
      <c r="G38" s="5">
        <f t="shared" si="53"/>
        <v>0</v>
      </c>
      <c r="H38" s="5">
        <f t="shared" si="53"/>
        <v>0</v>
      </c>
      <c r="I38" s="5">
        <f t="shared" si="53"/>
        <v>1.0606762368901284E-3</v>
      </c>
      <c r="J38" s="5">
        <f t="shared" si="53"/>
        <v>5.4673762873649837E-3</v>
      </c>
      <c r="K38" s="5">
        <f t="shared" si="53"/>
        <v>6.6649182656963724E-4</v>
      </c>
      <c r="L38" s="5">
        <f t="shared" si="53"/>
        <v>4.135684381534912E-4</v>
      </c>
      <c r="M38" s="5">
        <f t="shared" si="53"/>
        <v>7.2040365454899948E-3</v>
      </c>
      <c r="N38" s="5">
        <f t="shared" si="53"/>
        <v>0</v>
      </c>
      <c r="O38" s="5">
        <f t="shared" si="53"/>
        <v>0</v>
      </c>
      <c r="P38" s="5">
        <f t="shared" si="53"/>
        <v>0</v>
      </c>
      <c r="Q38" s="5">
        <f t="shared" si="53"/>
        <v>0</v>
      </c>
      <c r="S38" s="5">
        <f t="shared" si="41"/>
        <v>0</v>
      </c>
      <c r="T38" s="5">
        <f t="shared" si="42"/>
        <v>0</v>
      </c>
      <c r="U38" s="5">
        <f t="shared" si="43"/>
        <v>-1</v>
      </c>
      <c r="V38" s="5">
        <f t="shared" si="44"/>
        <v>0</v>
      </c>
      <c r="W38" s="5">
        <f t="shared" si="45"/>
        <v>0</v>
      </c>
      <c r="X38" s="5">
        <f t="shared" si="46"/>
        <v>0</v>
      </c>
      <c r="Y38" s="5">
        <f t="shared" si="47"/>
        <v>0.79433233147273508</v>
      </c>
      <c r="Z38" s="5">
        <f t="shared" si="48"/>
        <v>-0.69107441971763583</v>
      </c>
      <c r="AA38" s="5">
        <f t="shared" si="49"/>
        <v>-0.24477149496514328</v>
      </c>
      <c r="AB38" s="5">
        <f t="shared" si="50"/>
        <v>10.899487179487181</v>
      </c>
      <c r="AC38" s="5">
        <f t="shared" si="51"/>
        <v>-1</v>
      </c>
      <c r="AD38" s="5">
        <f t="shared" si="52"/>
        <v>0</v>
      </c>
      <c r="AE38" s="5">
        <f t="shared" si="52"/>
        <v>0</v>
      </c>
      <c r="AF38" s="5">
        <f t="shared" si="52"/>
        <v>0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</v>
      </c>
      <c r="F39" s="5">
        <f t="shared" si="53"/>
        <v>0</v>
      </c>
      <c r="G39" s="5">
        <f t="shared" si="53"/>
        <v>0</v>
      </c>
      <c r="H39" s="5">
        <f t="shared" si="53"/>
        <v>0</v>
      </c>
      <c r="I39" s="5">
        <f t="shared" si="53"/>
        <v>8.9262577256532916E-2</v>
      </c>
      <c r="J39" s="5">
        <f t="shared" si="53"/>
        <v>4.709871891484551E-2</v>
      </c>
      <c r="K39" s="5">
        <f t="shared" si="53"/>
        <v>0.12028861006252943</v>
      </c>
      <c r="L39" s="5">
        <f t="shared" si="53"/>
        <v>5.0052385335499446E-2</v>
      </c>
      <c r="M39" s="5">
        <f t="shared" si="53"/>
        <v>2.4837223049439732E-2</v>
      </c>
      <c r="N39" s="5">
        <f t="shared" si="53"/>
        <v>7.379334700267237E-3</v>
      </c>
      <c r="O39" s="5">
        <f t="shared" si="53"/>
        <v>2.6905554144001066E-2</v>
      </c>
      <c r="P39" s="5">
        <f t="shared" si="53"/>
        <v>1.5098827916953522E-2</v>
      </c>
      <c r="Q39" s="5">
        <f t="shared" si="53"/>
        <v>1.5315812044354592E-3</v>
      </c>
      <c r="S39" s="5">
        <f t="shared" si="41"/>
        <v>0</v>
      </c>
      <c r="T39" s="5">
        <f t="shared" si="42"/>
        <v>0</v>
      </c>
      <c r="U39" s="5">
        <f t="shared" si="43"/>
        <v>0</v>
      </c>
      <c r="V39" s="5">
        <f t="shared" si="44"/>
        <v>0</v>
      </c>
      <c r="W39" s="5">
        <f t="shared" si="45"/>
        <v>0</v>
      </c>
      <c r="X39" s="5">
        <f t="shared" si="46"/>
        <v>0</v>
      </c>
      <c r="Y39" s="5">
        <f t="shared" si="47"/>
        <v>-0.81632653061224492</v>
      </c>
      <c r="Z39" s="5">
        <f t="shared" si="48"/>
        <v>5.4722222222222223</v>
      </c>
      <c r="AA39" s="5">
        <f t="shared" si="49"/>
        <v>-0.49356223175965663</v>
      </c>
      <c r="AB39" s="5">
        <f t="shared" si="50"/>
        <v>-0.66101694915254239</v>
      </c>
      <c r="AC39" s="5">
        <f t="shared" si="51"/>
        <v>-0.82499999999999996</v>
      </c>
      <c r="AD39" s="5">
        <f t="shared" si="52"/>
        <v>14.142857142857142</v>
      </c>
      <c r="AE39" s="5">
        <f t="shared" si="52"/>
        <v>-0.41509433962264153</v>
      </c>
      <c r="AF39" s="5">
        <f t="shared" si="52"/>
        <v>-0.93548387096774188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0.61975581416718906</v>
      </c>
      <c r="G40" s="5">
        <f t="shared" si="53"/>
        <v>0.88849882800704716</v>
      </c>
      <c r="H40" s="5">
        <f t="shared" si="53"/>
        <v>0.56194208426181835</v>
      </c>
      <c r="I40" s="5">
        <f t="shared" si="53"/>
        <v>0.14072518557279934</v>
      </c>
      <c r="J40" s="5">
        <f t="shared" si="53"/>
        <v>0.58219249769739589</v>
      </c>
      <c r="K40" s="5">
        <f t="shared" si="53"/>
        <v>0.2447073011572487</v>
      </c>
      <c r="L40" s="5">
        <f t="shared" si="53"/>
        <v>0.2549278270053828</v>
      </c>
      <c r="M40" s="5">
        <f t="shared" si="53"/>
        <v>0.29245830140715284</v>
      </c>
      <c r="N40" s="5">
        <f t="shared" si="53"/>
        <v>2.319219477226846E-2</v>
      </c>
      <c r="O40" s="5">
        <f t="shared" si="53"/>
        <v>8.0970488414493766E-2</v>
      </c>
      <c r="P40" s="5">
        <f t="shared" si="53"/>
        <v>2.9223537903781013E-2</v>
      </c>
      <c r="Q40" s="5">
        <f t="shared" si="53"/>
        <v>9.189487226612756E-3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0.34761120263591433</v>
      </c>
      <c r="W40" s="5">
        <f t="shared" si="45"/>
        <v>-0.11491442542787286</v>
      </c>
      <c r="X40" s="5">
        <f t="shared" si="46"/>
        <v>-0.57320441988950277</v>
      </c>
      <c r="Y40" s="5">
        <f t="shared" si="47"/>
        <v>0.44012944983818769</v>
      </c>
      <c r="Z40" s="5">
        <f t="shared" si="48"/>
        <v>6.5168539325842698E-2</v>
      </c>
      <c r="AA40" s="5">
        <f t="shared" si="49"/>
        <v>0.2679324894514768</v>
      </c>
      <c r="AB40" s="5">
        <f t="shared" si="50"/>
        <v>-0.21630615640599002</v>
      </c>
      <c r="AC40" s="5">
        <f t="shared" si="51"/>
        <v>-0.95329087048832273</v>
      </c>
      <c r="AD40" s="5">
        <f t="shared" si="52"/>
        <v>13.5</v>
      </c>
      <c r="AE40" s="5">
        <f t="shared" si="52"/>
        <v>-0.62382445141065834</v>
      </c>
      <c r="AF40" s="5">
        <f t="shared" si="52"/>
        <v>-0.8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0</v>
      </c>
      <c r="D41" s="5">
        <f t="shared" si="53"/>
        <v>0</v>
      </c>
      <c r="E41" s="5">
        <f t="shared" si="53"/>
        <v>0</v>
      </c>
      <c r="F41" s="5">
        <f t="shared" si="53"/>
        <v>0</v>
      </c>
      <c r="G41" s="5">
        <f t="shared" si="53"/>
        <v>0</v>
      </c>
      <c r="H41" s="5">
        <f t="shared" si="53"/>
        <v>7.0739504916605151E-3</v>
      </c>
      <c r="I41" s="5">
        <f t="shared" si="53"/>
        <v>0</v>
      </c>
      <c r="J41" s="5">
        <f t="shared" si="53"/>
        <v>0</v>
      </c>
      <c r="K41" s="5">
        <f t="shared" si="53"/>
        <v>0</v>
      </c>
      <c r="L41" s="5">
        <f t="shared" si="53"/>
        <v>1.8663601311542165E-5</v>
      </c>
      <c r="M41" s="5">
        <f t="shared" si="53"/>
        <v>0</v>
      </c>
      <c r="N41" s="5">
        <f t="shared" si="53"/>
        <v>0</v>
      </c>
      <c r="O41" s="5">
        <f t="shared" si="53"/>
        <v>0</v>
      </c>
      <c r="P41" s="5">
        <f t="shared" si="53"/>
        <v>0</v>
      </c>
      <c r="Q41" s="5">
        <f t="shared" si="53"/>
        <v>0</v>
      </c>
      <c r="S41" s="5">
        <f t="shared" si="41"/>
        <v>0</v>
      </c>
      <c r="T41" s="5">
        <f t="shared" si="42"/>
        <v>0</v>
      </c>
      <c r="U41" s="5">
        <f t="shared" si="43"/>
        <v>0</v>
      </c>
      <c r="V41" s="5">
        <f t="shared" si="44"/>
        <v>0</v>
      </c>
      <c r="W41" s="5">
        <f t="shared" si="45"/>
        <v>0</v>
      </c>
      <c r="X41" s="5">
        <f t="shared" si="46"/>
        <v>-1</v>
      </c>
      <c r="Y41" s="5">
        <f t="shared" si="47"/>
        <v>0</v>
      </c>
      <c r="Z41" s="5">
        <f t="shared" si="48"/>
        <v>0</v>
      </c>
      <c r="AA41" s="5">
        <f t="shared" si="49"/>
        <v>0</v>
      </c>
      <c r="AB41" s="5">
        <f t="shared" si="50"/>
        <v>-1</v>
      </c>
      <c r="AC41" s="5">
        <f t="shared" si="51"/>
        <v>0</v>
      </c>
      <c r="AD41" s="5">
        <f t="shared" si="52"/>
        <v>0</v>
      </c>
      <c r="AE41" s="5">
        <f t="shared" si="52"/>
        <v>0</v>
      </c>
      <c r="AF41" s="5">
        <f t="shared" si="52"/>
        <v>0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0.3363834249684074</v>
      </c>
      <c r="D42" s="5">
        <f t="shared" si="53"/>
        <v>6.8138699390465421E-2</v>
      </c>
      <c r="E42" s="5">
        <f t="shared" si="53"/>
        <v>0.83128665392217216</v>
      </c>
      <c r="F42" s="5">
        <f t="shared" si="53"/>
        <v>1.6393409147064889E-2</v>
      </c>
      <c r="G42" s="5">
        <f t="shared" si="53"/>
        <v>1.1012823492864855E-2</v>
      </c>
      <c r="H42" s="5">
        <f t="shared" si="53"/>
        <v>0</v>
      </c>
      <c r="I42" s="5">
        <f t="shared" si="53"/>
        <v>7.4901321587106856E-2</v>
      </c>
      <c r="J42" s="5">
        <f t="shared" si="53"/>
        <v>3.9309114125429118E-2</v>
      </c>
      <c r="K42" s="5">
        <f t="shared" si="53"/>
        <v>2.0762433608947407E-2</v>
      </c>
      <c r="L42" s="5">
        <f t="shared" si="53"/>
        <v>2.3982727685331683E-2</v>
      </c>
      <c r="M42" s="5">
        <f t="shared" si="53"/>
        <v>8.0578160878144855E-3</v>
      </c>
      <c r="N42" s="5">
        <f t="shared" si="53"/>
        <v>3.5090844881113643E-2</v>
      </c>
      <c r="O42" s="5">
        <f t="shared" si="53"/>
        <v>2.8210473519985117E-2</v>
      </c>
      <c r="P42" s="5">
        <f t="shared" si="53"/>
        <v>2.016107527033599E-2</v>
      </c>
      <c r="Q42" s="5">
        <f t="shared" si="53"/>
        <v>1.2763814862464008E-2</v>
      </c>
      <c r="S42" s="5">
        <f t="shared" si="41"/>
        <v>-0.5683883403485307</v>
      </c>
      <c r="T42" s="5">
        <f t="shared" si="42"/>
        <v>0.16915785636164782</v>
      </c>
      <c r="U42" s="5">
        <f t="shared" si="43"/>
        <v>-0.3741814780168381</v>
      </c>
      <c r="V42" s="5">
        <f t="shared" si="44"/>
        <v>-0.3685226706527156</v>
      </c>
      <c r="W42" s="5">
        <f t="shared" si="45"/>
        <v>-1</v>
      </c>
      <c r="X42" s="5">
        <f t="shared" si="46"/>
        <v>0</v>
      </c>
      <c r="Y42" s="5">
        <f t="shared" si="47"/>
        <v>-0.81731178480658617</v>
      </c>
      <c r="Z42" s="5">
        <f t="shared" si="48"/>
        <v>0.33851427810690271</v>
      </c>
      <c r="AA42" s="5">
        <f t="shared" si="49"/>
        <v>0.40587313822512872</v>
      </c>
      <c r="AB42" s="5">
        <f t="shared" si="50"/>
        <v>-0.77048107534488863</v>
      </c>
      <c r="AC42" s="5">
        <f t="shared" si="51"/>
        <v>1.5650766741157431</v>
      </c>
      <c r="AD42" s="5">
        <f t="shared" si="52"/>
        <v>2.3388710307327187</v>
      </c>
      <c r="AE42" s="5">
        <f t="shared" si="52"/>
        <v>-0.25511737342654822</v>
      </c>
      <c r="AF42" s="5">
        <f t="shared" si="52"/>
        <v>-0.59734016210274565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1.4224939295898586E-3</v>
      </c>
      <c r="D43" s="5">
        <f t="shared" si="53"/>
        <v>0</v>
      </c>
      <c r="E43" s="5">
        <f t="shared" si="53"/>
        <v>0</v>
      </c>
      <c r="F43" s="5">
        <f t="shared" si="53"/>
        <v>0</v>
      </c>
      <c r="G43" s="5">
        <f t="shared" si="53"/>
        <v>0</v>
      </c>
      <c r="H43" s="5">
        <f t="shared" si="53"/>
        <v>0</v>
      </c>
      <c r="I43" s="5">
        <f t="shared" si="53"/>
        <v>0</v>
      </c>
      <c r="J43" s="5">
        <f t="shared" si="53"/>
        <v>0</v>
      </c>
      <c r="K43" s="5">
        <f t="shared" si="53"/>
        <v>0</v>
      </c>
      <c r="L43" s="5">
        <f t="shared" si="53"/>
        <v>0</v>
      </c>
      <c r="M43" s="5">
        <f t="shared" si="53"/>
        <v>0</v>
      </c>
      <c r="N43" s="5">
        <f t="shared" si="53"/>
        <v>0</v>
      </c>
      <c r="O43" s="5">
        <f t="shared" si="53"/>
        <v>0</v>
      </c>
      <c r="P43" s="5">
        <f t="shared" si="53"/>
        <v>0</v>
      </c>
      <c r="Q43" s="5">
        <f t="shared" si="53"/>
        <v>0</v>
      </c>
      <c r="S43" s="5">
        <f t="shared" si="41"/>
        <v>-1</v>
      </c>
      <c r="T43" s="5">
        <f t="shared" si="42"/>
        <v>0</v>
      </c>
      <c r="U43" s="5">
        <f t="shared" si="43"/>
        <v>0</v>
      </c>
      <c r="V43" s="5">
        <f t="shared" si="44"/>
        <v>0</v>
      </c>
      <c r="W43" s="5">
        <f t="shared" si="45"/>
        <v>0</v>
      </c>
      <c r="X43" s="5">
        <f t="shared" si="46"/>
        <v>0</v>
      </c>
      <c r="Y43" s="5">
        <f t="shared" si="47"/>
        <v>0</v>
      </c>
      <c r="Z43" s="5">
        <f t="shared" si="48"/>
        <v>0</v>
      </c>
      <c r="AA43" s="5">
        <f t="shared" si="49"/>
        <v>0</v>
      </c>
      <c r="AB43" s="5">
        <f t="shared" si="50"/>
        <v>0</v>
      </c>
      <c r="AC43" s="5">
        <f t="shared" si="51"/>
        <v>0</v>
      </c>
      <c r="AD43" s="5">
        <f t="shared" si="52"/>
        <v>0</v>
      </c>
      <c r="AE43" s="5">
        <f t="shared" si="52"/>
        <v>0</v>
      </c>
      <c r="AF43" s="5">
        <f t="shared" si="52"/>
        <v>0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</v>
      </c>
      <c r="M44" s="5">
        <f t="shared" si="53"/>
        <v>0</v>
      </c>
      <c r="N44" s="5">
        <f t="shared" si="53"/>
        <v>0</v>
      </c>
      <c r="O44" s="5">
        <f t="shared" si="53"/>
        <v>3.2997377723774893E-3</v>
      </c>
      <c r="P44" s="5">
        <f t="shared" si="53"/>
        <v>3.6285892897194756E-2</v>
      </c>
      <c r="Q44" s="5">
        <f t="shared" si="53"/>
        <v>2.6419775776511674E-2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0</v>
      </c>
      <c r="AD44" s="5">
        <f t="shared" si="52"/>
        <v>0</v>
      </c>
      <c r="AE44" s="5">
        <f t="shared" si="52"/>
        <v>10.461538461538462</v>
      </c>
      <c r="AF44" s="5">
        <f t="shared" si="52"/>
        <v>-0.53691275167785235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0.99999999999999989</v>
      </c>
      <c r="D49" s="13">
        <f t="shared" ref="D49:Q49" si="57">SUM(D29:D48)</f>
        <v>0.99999999999999989</v>
      </c>
      <c r="E49" s="13">
        <f t="shared" si="57"/>
        <v>1</v>
      </c>
      <c r="F49" s="13">
        <f t="shared" si="57"/>
        <v>0.99999999999999989</v>
      </c>
      <c r="G49" s="13">
        <f t="shared" si="57"/>
        <v>1</v>
      </c>
      <c r="H49" s="13">
        <f t="shared" si="57"/>
        <v>0.99999999999999989</v>
      </c>
      <c r="I49" s="13">
        <f t="shared" si="57"/>
        <v>1</v>
      </c>
      <c r="J49" s="13">
        <f t="shared" si="57"/>
        <v>1</v>
      </c>
      <c r="K49" s="13">
        <f t="shared" si="57"/>
        <v>1</v>
      </c>
      <c r="L49" s="13">
        <f t="shared" si="57"/>
        <v>1.0000000000000002</v>
      </c>
      <c r="M49" s="13">
        <f t="shared" si="57"/>
        <v>0.99999999999999989</v>
      </c>
      <c r="N49" s="13">
        <f t="shared" si="57"/>
        <v>0.99999999999999989</v>
      </c>
      <c r="O49" s="13">
        <f t="shared" si="57"/>
        <v>0.99999999999999989</v>
      </c>
      <c r="P49" s="13">
        <f t="shared" si="57"/>
        <v>0.99999999999999978</v>
      </c>
      <c r="Q49" s="13">
        <f t="shared" si="57"/>
        <v>1</v>
      </c>
      <c r="S49" s="6">
        <f t="shared" si="41"/>
        <v>1.1307569652580671</v>
      </c>
      <c r="T49" s="7">
        <f t="shared" si="42"/>
        <v>-0.9041667572325951</v>
      </c>
      <c r="U49" s="7">
        <f t="shared" si="43"/>
        <v>30.73437449373036</v>
      </c>
      <c r="V49" s="7">
        <f t="shared" si="44"/>
        <v>-5.9998897304317581E-2</v>
      </c>
      <c r="W49" s="7">
        <f t="shared" si="45"/>
        <v>0.39942801530216576</v>
      </c>
      <c r="X49" s="7">
        <f t="shared" si="46"/>
        <v>0.70427487350481843</v>
      </c>
      <c r="Y49" s="7">
        <f t="shared" si="47"/>
        <v>-0.65189780892252325</v>
      </c>
      <c r="Z49" s="7">
        <f t="shared" si="48"/>
        <v>1.5341832035501966</v>
      </c>
      <c r="AA49" s="7">
        <f t="shared" si="49"/>
        <v>0.21709874197731743</v>
      </c>
      <c r="AB49" s="7">
        <f t="shared" si="50"/>
        <v>-0.31687571314044771</v>
      </c>
      <c r="AC49" s="7">
        <f t="shared" si="51"/>
        <v>-0.41098836003541789</v>
      </c>
      <c r="AD49" s="7">
        <f t="shared" si="55"/>
        <v>3.153202367712248</v>
      </c>
      <c r="AE49" s="7">
        <f t="shared" si="55"/>
        <v>4.2280301555420383E-2</v>
      </c>
      <c r="AF49" s="7">
        <f t="shared" si="55"/>
        <v>-0.36397892106211011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INPUT!B158</f>
        <v>CF_DECR_CAP_STOCK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 t="s">
        <v>73</v>
      </c>
      <c r="J61">
        <v>-16.422000000000001</v>
      </c>
      <c r="K61">
        <v>0</v>
      </c>
      <c r="L61">
        <v>0</v>
      </c>
      <c r="M61">
        <v>-5.3769999999999998</v>
      </c>
      <c r="N61">
        <v>-1.0669999999999999</v>
      </c>
      <c r="O61">
        <v>-3.7090000000000001</v>
      </c>
      <c r="P61">
        <v>-62.14</v>
      </c>
      <c r="Q61">
        <v>-63.152000000000001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-8.3000000000000004E-2</v>
      </c>
      <c r="D63">
        <v>-0.105</v>
      </c>
      <c r="E63">
        <v>-4.883</v>
      </c>
      <c r="F63">
        <v>-8.3620000000000001</v>
      </c>
      <c r="G63">
        <v>-7.5120000000000005</v>
      </c>
      <c r="H63">
        <v>-50.274999999999999</v>
      </c>
      <c r="I63">
        <v>-1.972</v>
      </c>
      <c r="J63">
        <v>-23.704999999999998</v>
      </c>
      <c r="K63">
        <v>-3.496</v>
      </c>
      <c r="L63">
        <v>-53.646999999999998</v>
      </c>
      <c r="M63">
        <v>-316.56299999999999</v>
      </c>
      <c r="N63">
        <v>-127.529</v>
      </c>
      <c r="O63">
        <v>-3.653</v>
      </c>
      <c r="P63">
        <v>-3.4</v>
      </c>
      <c r="Q63">
        <v>-3.23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0</v>
      </c>
      <c r="J65">
        <v>0</v>
      </c>
      <c r="K65">
        <v>0</v>
      </c>
      <c r="L65">
        <v>-0.4</v>
      </c>
      <c r="M65">
        <v>-0.7</v>
      </c>
      <c r="N65">
        <v>-0.2</v>
      </c>
      <c r="O65">
        <v>0</v>
      </c>
      <c r="P65">
        <v>-241.3</v>
      </c>
      <c r="Q65">
        <v>-367.4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0</v>
      </c>
      <c r="O67">
        <v>0</v>
      </c>
      <c r="P67">
        <v>0</v>
      </c>
      <c r="Q67">
        <v>-50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-3.0000000000000001E-3</v>
      </c>
      <c r="D69">
        <v>0</v>
      </c>
      <c r="E69">
        <v>0</v>
      </c>
      <c r="F69">
        <v>0</v>
      </c>
      <c r="G69">
        <v>-3.0000000000000001E-3</v>
      </c>
      <c r="H69">
        <v>0</v>
      </c>
      <c r="I69">
        <v>-2E-3</v>
      </c>
      <c r="J69">
        <v>0</v>
      </c>
      <c r="K69">
        <v>-3.0000000000000001E-3</v>
      </c>
      <c r="L69">
        <v>-4.0000000000000001E-3</v>
      </c>
      <c r="M69">
        <v>0</v>
      </c>
      <c r="N69">
        <v>0</v>
      </c>
      <c r="O69">
        <v>-1.204</v>
      </c>
      <c r="P69">
        <v>-2.6520000000000001</v>
      </c>
      <c r="Q69">
        <v>-1.5629999999999999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-1E-3</v>
      </c>
      <c r="L71">
        <v>-58.92</v>
      </c>
      <c r="M71">
        <v>-150.053</v>
      </c>
      <c r="N71">
        <v>-17.512</v>
      </c>
      <c r="O71">
        <v>0</v>
      </c>
      <c r="P71">
        <v>0</v>
      </c>
      <c r="Q71">
        <v>0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>
        <v>0</v>
      </c>
      <c r="L75">
        <v>0</v>
      </c>
      <c r="M75">
        <v>-0.214</v>
      </c>
      <c r="N75">
        <v>0</v>
      </c>
      <c r="O75">
        <v>0</v>
      </c>
      <c r="P75">
        <v>-150</v>
      </c>
      <c r="Q75">
        <v>0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-100</v>
      </c>
      <c r="D77">
        <v>-300</v>
      </c>
      <c r="E77">
        <v>0</v>
      </c>
      <c r="F77">
        <v>-348</v>
      </c>
      <c r="G77">
        <v>-85</v>
      </c>
      <c r="H77">
        <v>-505</v>
      </c>
      <c r="I77">
        <v>-1522</v>
      </c>
      <c r="J77">
        <v>-209</v>
      </c>
      <c r="K77">
        <v>-1185</v>
      </c>
      <c r="L77">
        <v>-1468</v>
      </c>
      <c r="M77">
        <v>-602</v>
      </c>
      <c r="N77">
        <v>-740</v>
      </c>
      <c r="O77">
        <v>-3382</v>
      </c>
      <c r="P77">
        <v>-3233</v>
      </c>
      <c r="Q77">
        <v>-1996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-0.32400000000000001</v>
      </c>
      <c r="F79">
        <v>0</v>
      </c>
      <c r="G79">
        <v>0</v>
      </c>
      <c r="H79">
        <v>0</v>
      </c>
      <c r="I79">
        <v>-2.3290000000000002</v>
      </c>
      <c r="J79">
        <v>-4.1790000000000003</v>
      </c>
      <c r="K79">
        <v>-1.2909999999999999</v>
      </c>
      <c r="L79">
        <v>-0.97499999999999998</v>
      </c>
      <c r="M79">
        <v>-11.602</v>
      </c>
      <c r="N79">
        <v>0</v>
      </c>
      <c r="O79">
        <v>0</v>
      </c>
      <c r="P79">
        <v>0</v>
      </c>
      <c r="Q79">
        <v>0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0</v>
      </c>
      <c r="F81">
        <v>0</v>
      </c>
      <c r="G81">
        <v>0</v>
      </c>
      <c r="H81">
        <v>0</v>
      </c>
      <c r="I81">
        <v>-196</v>
      </c>
      <c r="J81">
        <v>-36</v>
      </c>
      <c r="K81">
        <v>-233</v>
      </c>
      <c r="L81">
        <v>-118</v>
      </c>
      <c r="M81">
        <v>-40</v>
      </c>
      <c r="N81">
        <v>-7</v>
      </c>
      <c r="O81">
        <v>-106</v>
      </c>
      <c r="P81">
        <v>-62</v>
      </c>
      <c r="Q81">
        <v>-4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-607</v>
      </c>
      <c r="G83">
        <v>-818</v>
      </c>
      <c r="H83">
        <v>-724</v>
      </c>
      <c r="I83">
        <v>-309</v>
      </c>
      <c r="J83">
        <v>-445</v>
      </c>
      <c r="K83">
        <v>-474</v>
      </c>
      <c r="L83">
        <v>-601</v>
      </c>
      <c r="M83">
        <v>-471</v>
      </c>
      <c r="N83">
        <v>-22</v>
      </c>
      <c r="O83">
        <v>-319</v>
      </c>
      <c r="P83">
        <v>-120</v>
      </c>
      <c r="Q83">
        <v>-24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0</v>
      </c>
      <c r="D85">
        <v>0</v>
      </c>
      <c r="E85">
        <v>0</v>
      </c>
      <c r="F85">
        <v>0</v>
      </c>
      <c r="G85">
        <v>0</v>
      </c>
      <c r="H85">
        <v>-9.1140000000000008</v>
      </c>
      <c r="I85">
        <v>0</v>
      </c>
      <c r="J85">
        <v>0</v>
      </c>
      <c r="K85">
        <v>0</v>
      </c>
      <c r="L85">
        <v>-4.3999999999999997E-2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-50.841999999999999</v>
      </c>
      <c r="D87">
        <v>-21.943999999999999</v>
      </c>
      <c r="E87">
        <v>-25.655999999999999</v>
      </c>
      <c r="F87">
        <v>-16.056000000000001</v>
      </c>
      <c r="G87">
        <v>-10.138999999999999</v>
      </c>
      <c r="H87">
        <v>0</v>
      </c>
      <c r="I87">
        <v>-164.46600000000001</v>
      </c>
      <c r="J87">
        <v>-30.045999999999999</v>
      </c>
      <c r="K87">
        <v>-40.216999999999999</v>
      </c>
      <c r="L87">
        <v>-56.54</v>
      </c>
      <c r="M87">
        <v>-12.977</v>
      </c>
      <c r="N87">
        <v>-33.286999999999999</v>
      </c>
      <c r="O87">
        <v>-111.14100000000001</v>
      </c>
      <c r="P87">
        <v>-82.787000000000006</v>
      </c>
      <c r="Q87">
        <v>-33.335000000000001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-0.215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0</v>
      </c>
      <c r="M91">
        <v>0</v>
      </c>
      <c r="N91">
        <v>0</v>
      </c>
      <c r="O91">
        <v>-13</v>
      </c>
      <c r="P91">
        <v>-149</v>
      </c>
      <c r="Q91">
        <v>-69</v>
      </c>
    </row>
    <row r="92" spans="1:17" x14ac:dyDescent="0.35">
      <c r="C92" s="18" t="str">
        <f>_xll.BDH($B93,$B$55,$C$56,$C$57,"Period",$C$58,"Currency",$C$59,"Direction","H")</f>
        <v>#N/A Invalid Security</v>
      </c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</row>
    <row r="97" spans="1:3" x14ac:dyDescent="0.35">
      <c r="A97">
        <v>19</v>
      </c>
      <c r="B97">
        <f>INPUT!B97</f>
        <v>0</v>
      </c>
      <c r="C97" s="1"/>
    </row>
    <row r="98" spans="1:3" x14ac:dyDescent="0.35">
      <c r="C98" s="18" t="str">
        <f>_xll.BDH($B99,$B$55,$C$56,$C$57,"Period",$C$58,"Currency",$C$59,"Direction","H")</f>
        <v>#N/A Invalid Security</v>
      </c>
    </row>
    <row r="99" spans="1:3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10" bestFit="1" customWidth="1"/>
    <col min="4" max="4" width="10.6328125" bestFit="1" customWidth="1"/>
    <col min="5" max="10" width="9.453125" bestFit="1" customWidth="1"/>
    <col min="11" max="11" width="11" bestFit="1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CF_DVD_PAID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0</v>
      </c>
      <c r="J5" s="2">
        <f t="shared" si="3"/>
        <v>0</v>
      </c>
      <c r="K5" s="2">
        <f t="shared" si="3"/>
        <v>-612.40099999999995</v>
      </c>
      <c r="L5" s="2">
        <f t="shared" si="3"/>
        <v>0</v>
      </c>
      <c r="M5" s="2">
        <f t="shared" si="3"/>
        <v>-11.906000000000001</v>
      </c>
      <c r="N5" s="2">
        <f t="shared" si="3"/>
        <v>-1172.222</v>
      </c>
      <c r="O5" s="2">
        <f t="shared" si="3"/>
        <v>-401.94</v>
      </c>
      <c r="P5" s="2">
        <f t="shared" si="3"/>
        <v>-262.20400000000001</v>
      </c>
      <c r="Q5" s="2">
        <f t="shared" si="3"/>
        <v>-111.81699999999999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0</v>
      </c>
      <c r="Y5" s="2">
        <f t="shared" ref="Y5:Y25" si="10">J5-I5</f>
        <v>0</v>
      </c>
      <c r="Z5" s="2">
        <f t="shared" ref="Z5:Z25" si="11">K5-J5</f>
        <v>-612.40099999999995</v>
      </c>
      <c r="AA5" s="2">
        <f t="shared" ref="AA5:AA25" si="12">L5-K5</f>
        <v>612.40099999999995</v>
      </c>
      <c r="AB5" s="2">
        <f t="shared" ref="AB5:AB25" si="13">M5-L5</f>
        <v>-11.906000000000001</v>
      </c>
      <c r="AC5" s="2">
        <f t="shared" ref="AC5:AC25" si="14">N5-M5</f>
        <v>-1160.316</v>
      </c>
      <c r="AD5" s="2">
        <f t="shared" ref="AD5:AF20" si="15">O5-N5</f>
        <v>770.28199999999993</v>
      </c>
      <c r="AE5" s="2">
        <f t="shared" si="15"/>
        <v>139.73599999999999</v>
      </c>
      <c r="AF5" s="2">
        <f t="shared" si="15"/>
        <v>150.387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0</v>
      </c>
      <c r="D6" s="2">
        <f t="shared" ref="D6:Q6" si="16">IF(D63="#N/A N/A",0,D63)</f>
        <v>0</v>
      </c>
      <c r="E6" s="2">
        <f t="shared" si="16"/>
        <v>0</v>
      </c>
      <c r="F6" s="2">
        <f t="shared" si="16"/>
        <v>0</v>
      </c>
      <c r="G6" s="2">
        <f t="shared" si="16"/>
        <v>0</v>
      </c>
      <c r="H6" s="2">
        <f t="shared" si="16"/>
        <v>0</v>
      </c>
      <c r="I6" s="2">
        <f t="shared" si="16"/>
        <v>0</v>
      </c>
      <c r="J6" s="2">
        <f t="shared" si="16"/>
        <v>0</v>
      </c>
      <c r="K6" s="2">
        <f t="shared" si="16"/>
        <v>0</v>
      </c>
      <c r="L6" s="2">
        <f t="shared" si="16"/>
        <v>0</v>
      </c>
      <c r="M6" s="2">
        <f t="shared" si="16"/>
        <v>0</v>
      </c>
      <c r="N6" s="2">
        <f t="shared" si="16"/>
        <v>0</v>
      </c>
      <c r="O6" s="2">
        <f t="shared" si="16"/>
        <v>0</v>
      </c>
      <c r="P6" s="2">
        <f t="shared" si="16"/>
        <v>0</v>
      </c>
      <c r="Q6" s="2">
        <f t="shared" si="16"/>
        <v>0</v>
      </c>
      <c r="S6" s="2">
        <f t="shared" si="4"/>
        <v>0</v>
      </c>
      <c r="T6" s="2">
        <f t="shared" si="5"/>
        <v>0</v>
      </c>
      <c r="U6" s="2">
        <f t="shared" si="6"/>
        <v>0</v>
      </c>
      <c r="V6" s="2">
        <f t="shared" si="7"/>
        <v>0</v>
      </c>
      <c r="W6" s="2">
        <f t="shared" si="8"/>
        <v>0</v>
      </c>
      <c r="X6" s="2">
        <f t="shared" si="9"/>
        <v>0</v>
      </c>
      <c r="Y6" s="2">
        <f t="shared" si="10"/>
        <v>0</v>
      </c>
      <c r="Z6" s="2">
        <f t="shared" si="11"/>
        <v>0</v>
      </c>
      <c r="AA6" s="2">
        <f t="shared" si="12"/>
        <v>0</v>
      </c>
      <c r="AB6" s="2">
        <f t="shared" si="13"/>
        <v>0</v>
      </c>
      <c r="AC6" s="2">
        <f t="shared" si="14"/>
        <v>0</v>
      </c>
      <c r="AD6" s="2">
        <f t="shared" si="15"/>
        <v>0</v>
      </c>
      <c r="AE6" s="2">
        <f t="shared" si="15"/>
        <v>0</v>
      </c>
      <c r="AF6" s="2">
        <f t="shared" si="15"/>
        <v>0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0</v>
      </c>
      <c r="J7" s="2">
        <f t="shared" si="17"/>
        <v>0</v>
      </c>
      <c r="K7" s="2">
        <f t="shared" si="17"/>
        <v>0</v>
      </c>
      <c r="L7" s="2">
        <f t="shared" si="17"/>
        <v>0</v>
      </c>
      <c r="M7" s="2">
        <f t="shared" si="17"/>
        <v>0</v>
      </c>
      <c r="N7" s="2">
        <f t="shared" si="17"/>
        <v>-7.3</v>
      </c>
      <c r="O7" s="2">
        <f t="shared" si="17"/>
        <v>-33.6</v>
      </c>
      <c r="P7" s="2">
        <f t="shared" si="17"/>
        <v>-52.9</v>
      </c>
      <c r="Q7" s="2">
        <f t="shared" si="17"/>
        <v>-78.7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0</v>
      </c>
      <c r="Y7" s="2">
        <f t="shared" si="10"/>
        <v>0</v>
      </c>
      <c r="Z7" s="2">
        <f t="shared" si="11"/>
        <v>0</v>
      </c>
      <c r="AA7" s="2">
        <f t="shared" si="12"/>
        <v>0</v>
      </c>
      <c r="AB7" s="2">
        <f t="shared" si="13"/>
        <v>0</v>
      </c>
      <c r="AC7" s="2">
        <f t="shared" si="14"/>
        <v>-7.3</v>
      </c>
      <c r="AD7" s="2">
        <f t="shared" si="15"/>
        <v>-26.3</v>
      </c>
      <c r="AE7" s="2">
        <f t="shared" si="15"/>
        <v>-19.299999999999997</v>
      </c>
      <c r="AF7" s="2">
        <f t="shared" si="15"/>
        <v>-25.800000000000004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0</v>
      </c>
      <c r="O8" s="2">
        <f t="shared" si="18"/>
        <v>0</v>
      </c>
      <c r="P8" s="2">
        <f t="shared" si="18"/>
        <v>0</v>
      </c>
      <c r="Q8" s="2">
        <f t="shared" si="18"/>
        <v>-1164.059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5"/>
        <v>0</v>
      </c>
      <c r="AF8" s="2">
        <f t="shared" si="15"/>
        <v>-1164.059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-3.5640000000000001</v>
      </c>
      <c r="D9" s="2">
        <f t="shared" ref="D9:Q9" si="19">IF(D69="#N/A N/A",0,D69)</f>
        <v>-3.7410000000000001</v>
      </c>
      <c r="E9" s="2">
        <f t="shared" si="19"/>
        <v>-4.2759999999999998</v>
      </c>
      <c r="F9" s="2">
        <f t="shared" si="19"/>
        <v>-4.8090000000000002</v>
      </c>
      <c r="G9" s="2">
        <f t="shared" si="19"/>
        <v>-4.8100000000000005</v>
      </c>
      <c r="H9" s="2">
        <f t="shared" si="19"/>
        <v>-4.8100000000000005</v>
      </c>
      <c r="I9" s="2">
        <f t="shared" si="19"/>
        <v>-4.8100000000000005</v>
      </c>
      <c r="J9" s="2">
        <f t="shared" si="19"/>
        <v>-4.8109999999999999</v>
      </c>
      <c r="K9" s="2">
        <f t="shared" si="19"/>
        <v>-4.8120000000000003</v>
      </c>
      <c r="L9" s="2">
        <f t="shared" si="19"/>
        <v>-7.4859999999999998</v>
      </c>
      <c r="M9" s="2">
        <f t="shared" si="19"/>
        <v>-6.4169999999999998</v>
      </c>
      <c r="N9" s="2">
        <f t="shared" si="19"/>
        <v>-6.4169999999999998</v>
      </c>
      <c r="O9" s="2">
        <f t="shared" si="19"/>
        <v>-6.4290000000000003</v>
      </c>
      <c r="P9" s="2">
        <f t="shared" si="19"/>
        <v>-7.2560000000000002</v>
      </c>
      <c r="Q9" s="2">
        <f t="shared" si="19"/>
        <v>-7.2850000000000001</v>
      </c>
      <c r="S9" s="2">
        <f t="shared" si="4"/>
        <v>-0.17700000000000005</v>
      </c>
      <c r="T9" s="2">
        <f t="shared" si="5"/>
        <v>-0.5349999999999997</v>
      </c>
      <c r="U9" s="2">
        <f t="shared" si="6"/>
        <v>-0.53300000000000036</v>
      </c>
      <c r="V9" s="2">
        <f t="shared" si="7"/>
        <v>-1.000000000000334E-3</v>
      </c>
      <c r="W9" s="2">
        <f t="shared" si="8"/>
        <v>0</v>
      </c>
      <c r="X9" s="2">
        <f t="shared" si="9"/>
        <v>0</v>
      </c>
      <c r="Y9" s="2">
        <f t="shared" si="10"/>
        <v>-9.9999999999944578E-4</v>
      </c>
      <c r="Z9" s="2">
        <f t="shared" si="11"/>
        <v>-1.000000000000334E-3</v>
      </c>
      <c r="AA9" s="2">
        <f t="shared" si="12"/>
        <v>-2.6739999999999995</v>
      </c>
      <c r="AB9" s="2">
        <f t="shared" si="13"/>
        <v>1.069</v>
      </c>
      <c r="AC9" s="2">
        <f t="shared" si="14"/>
        <v>0</v>
      </c>
      <c r="AD9" s="2">
        <f t="shared" si="15"/>
        <v>-1.2000000000000455E-2</v>
      </c>
      <c r="AE9" s="2">
        <f t="shared" si="15"/>
        <v>-0.82699999999999996</v>
      </c>
      <c r="AF9" s="2">
        <f t="shared" si="15"/>
        <v>-2.8999999999999915E-2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0</v>
      </c>
      <c r="L10" s="2">
        <f t="shared" si="20"/>
        <v>-6.9139999999999997</v>
      </c>
      <c r="M10" s="2">
        <f t="shared" si="20"/>
        <v>-295.44200000000001</v>
      </c>
      <c r="N10" s="2">
        <f t="shared" si="20"/>
        <v>0</v>
      </c>
      <c r="O10" s="2">
        <f t="shared" si="20"/>
        <v>0</v>
      </c>
      <c r="P10" s="2">
        <f t="shared" si="20"/>
        <v>0</v>
      </c>
      <c r="Q10" s="2">
        <f t="shared" si="20"/>
        <v>0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0</v>
      </c>
      <c r="AA10" s="2">
        <f t="shared" si="12"/>
        <v>-6.9139999999999997</v>
      </c>
      <c r="AB10" s="2">
        <f t="shared" si="13"/>
        <v>-288.52800000000002</v>
      </c>
      <c r="AC10" s="2">
        <f t="shared" si="14"/>
        <v>295.44200000000001</v>
      </c>
      <c r="AD10" s="2">
        <f t="shared" si="15"/>
        <v>0</v>
      </c>
      <c r="AE10" s="2">
        <f t="shared" si="15"/>
        <v>0</v>
      </c>
      <c r="AF10" s="2">
        <f t="shared" si="15"/>
        <v>0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-335</v>
      </c>
      <c r="N11" s="2">
        <f t="shared" si="21"/>
        <v>0</v>
      </c>
      <c r="O11" s="2">
        <f t="shared" si="21"/>
        <v>0</v>
      </c>
      <c r="P11" s="2">
        <f t="shared" si="21"/>
        <v>-204.304</v>
      </c>
      <c r="Q11" s="2">
        <f t="shared" si="21"/>
        <v>-1.7090000000000001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-335</v>
      </c>
      <c r="AC11" s="2">
        <f t="shared" si="14"/>
        <v>335</v>
      </c>
      <c r="AD11" s="2">
        <f t="shared" si="15"/>
        <v>0</v>
      </c>
      <c r="AE11" s="2">
        <f t="shared" si="15"/>
        <v>-204.304</v>
      </c>
      <c r="AF11" s="2">
        <f t="shared" si="15"/>
        <v>202.595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0</v>
      </c>
      <c r="L12" s="2">
        <f t="shared" si="22"/>
        <v>0</v>
      </c>
      <c r="M12" s="2">
        <f t="shared" si="22"/>
        <v>0</v>
      </c>
      <c r="N12" s="2">
        <f t="shared" si="22"/>
        <v>0</v>
      </c>
      <c r="O12" s="2">
        <f t="shared" si="22"/>
        <v>0</v>
      </c>
      <c r="P12" s="2">
        <f t="shared" si="22"/>
        <v>0</v>
      </c>
      <c r="Q12" s="2">
        <f t="shared" si="22"/>
        <v>0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</v>
      </c>
      <c r="AA12" s="2">
        <f t="shared" si="12"/>
        <v>0</v>
      </c>
      <c r="AB12" s="2">
        <f t="shared" si="13"/>
        <v>0</v>
      </c>
      <c r="AC12" s="2">
        <f t="shared" si="14"/>
        <v>0</v>
      </c>
      <c r="AD12" s="2">
        <f t="shared" si="15"/>
        <v>0</v>
      </c>
      <c r="AE12" s="2">
        <f t="shared" si="15"/>
        <v>0</v>
      </c>
      <c r="AF12" s="2">
        <f t="shared" si="15"/>
        <v>0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-236</v>
      </c>
      <c r="D13" s="2">
        <f t="shared" ref="D13:Q13" si="23">IF(D77="#N/A N/A",0,D77)</f>
        <v>-249</v>
      </c>
      <c r="E13" s="2">
        <f t="shared" si="23"/>
        <v>-278</v>
      </c>
      <c r="F13" s="2">
        <f t="shared" si="23"/>
        <v>-314</v>
      </c>
      <c r="G13" s="2">
        <f t="shared" si="23"/>
        <v>-359</v>
      </c>
      <c r="H13" s="2">
        <f t="shared" si="23"/>
        <v>-445</v>
      </c>
      <c r="I13" s="2">
        <f t="shared" si="23"/>
        <v>-533</v>
      </c>
      <c r="J13" s="2">
        <f t="shared" si="23"/>
        <v>-577</v>
      </c>
      <c r="K13" s="2">
        <f t="shared" si="23"/>
        <v>-631</v>
      </c>
      <c r="L13" s="2">
        <f t="shared" si="23"/>
        <v>-673</v>
      </c>
      <c r="M13" s="2">
        <f t="shared" si="23"/>
        <v>-893</v>
      </c>
      <c r="N13" s="2">
        <f t="shared" si="23"/>
        <v>-591</v>
      </c>
      <c r="O13" s="2">
        <f t="shared" si="23"/>
        <v>-822</v>
      </c>
      <c r="P13" s="2">
        <f t="shared" si="23"/>
        <v>-873</v>
      </c>
      <c r="Q13" s="2">
        <f t="shared" si="23"/>
        <v>-911</v>
      </c>
      <c r="S13" s="2">
        <f t="shared" si="4"/>
        <v>-13</v>
      </c>
      <c r="T13" s="2">
        <f t="shared" si="5"/>
        <v>-29</v>
      </c>
      <c r="U13" s="2">
        <f t="shared" si="6"/>
        <v>-36</v>
      </c>
      <c r="V13" s="2">
        <f t="shared" si="7"/>
        <v>-45</v>
      </c>
      <c r="W13" s="2">
        <f t="shared" si="8"/>
        <v>-86</v>
      </c>
      <c r="X13" s="2">
        <f t="shared" si="9"/>
        <v>-88</v>
      </c>
      <c r="Y13" s="2">
        <f t="shared" si="10"/>
        <v>-44</v>
      </c>
      <c r="Z13" s="2">
        <f t="shared" si="11"/>
        <v>-54</v>
      </c>
      <c r="AA13" s="2">
        <f t="shared" si="12"/>
        <v>-42</v>
      </c>
      <c r="AB13" s="2">
        <f t="shared" si="13"/>
        <v>-220</v>
      </c>
      <c r="AC13" s="2">
        <f t="shared" si="14"/>
        <v>302</v>
      </c>
      <c r="AD13" s="2">
        <f t="shared" si="15"/>
        <v>-231</v>
      </c>
      <c r="AE13" s="2">
        <f t="shared" si="15"/>
        <v>-51</v>
      </c>
      <c r="AF13" s="2">
        <f t="shared" si="15"/>
        <v>-38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0</v>
      </c>
      <c r="F14" s="2">
        <f t="shared" si="24"/>
        <v>0</v>
      </c>
      <c r="G14" s="2">
        <f t="shared" si="24"/>
        <v>0</v>
      </c>
      <c r="H14" s="2">
        <f t="shared" si="24"/>
        <v>0</v>
      </c>
      <c r="I14" s="2">
        <f t="shared" si="24"/>
        <v>0</v>
      </c>
      <c r="J14" s="2">
        <f t="shared" si="24"/>
        <v>0</v>
      </c>
      <c r="K14" s="2">
        <f t="shared" si="24"/>
        <v>0</v>
      </c>
      <c r="L14" s="2">
        <f t="shared" si="24"/>
        <v>0</v>
      </c>
      <c r="M14" s="2">
        <f t="shared" si="24"/>
        <v>0</v>
      </c>
      <c r="N14" s="2">
        <f t="shared" si="24"/>
        <v>0</v>
      </c>
      <c r="O14" s="2">
        <f t="shared" si="24"/>
        <v>0</v>
      </c>
      <c r="P14" s="2">
        <f t="shared" si="24"/>
        <v>0</v>
      </c>
      <c r="Q14" s="2">
        <f t="shared" si="24"/>
        <v>0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  <c r="W14" s="2">
        <f t="shared" si="8"/>
        <v>0</v>
      </c>
      <c r="X14" s="2">
        <f t="shared" si="9"/>
        <v>0</v>
      </c>
      <c r="Y14" s="2">
        <f t="shared" si="10"/>
        <v>0</v>
      </c>
      <c r="Z14" s="2">
        <f t="shared" si="11"/>
        <v>0</v>
      </c>
      <c r="AA14" s="2">
        <f t="shared" si="12"/>
        <v>0</v>
      </c>
      <c r="AB14" s="2">
        <f t="shared" si="13"/>
        <v>0</v>
      </c>
      <c r="AC14" s="2">
        <f t="shared" si="14"/>
        <v>0</v>
      </c>
      <c r="AD14" s="2">
        <f t="shared" si="15"/>
        <v>0</v>
      </c>
      <c r="AE14" s="2">
        <f t="shared" si="15"/>
        <v>0</v>
      </c>
      <c r="AF14" s="2">
        <f t="shared" si="15"/>
        <v>0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0</v>
      </c>
      <c r="F15" s="2">
        <f t="shared" si="25"/>
        <v>0</v>
      </c>
      <c r="G15" s="2">
        <f t="shared" si="25"/>
        <v>-3</v>
      </c>
      <c r="H15" s="2">
        <f t="shared" si="25"/>
        <v>-35</v>
      </c>
      <c r="I15" s="2">
        <f t="shared" si="25"/>
        <v>-25</v>
      </c>
      <c r="J15" s="2">
        <f t="shared" si="25"/>
        <v>-32</v>
      </c>
      <c r="K15" s="2">
        <f t="shared" si="25"/>
        <v>-32</v>
      </c>
      <c r="L15" s="2">
        <f t="shared" si="25"/>
        <v>-30</v>
      </c>
      <c r="M15" s="2">
        <f t="shared" si="25"/>
        <v>-37</v>
      </c>
      <c r="N15" s="2">
        <f t="shared" si="25"/>
        <v>-36</v>
      </c>
      <c r="O15" s="2">
        <f t="shared" si="25"/>
        <v>-47</v>
      </c>
      <c r="P15" s="2">
        <f t="shared" si="25"/>
        <v>-47</v>
      </c>
      <c r="Q15" s="2">
        <f t="shared" si="25"/>
        <v>-46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-3</v>
      </c>
      <c r="W15" s="2">
        <f t="shared" si="8"/>
        <v>-32</v>
      </c>
      <c r="X15" s="2">
        <f t="shared" si="9"/>
        <v>10</v>
      </c>
      <c r="Y15" s="2">
        <f t="shared" si="10"/>
        <v>-7</v>
      </c>
      <c r="Z15" s="2">
        <f t="shared" si="11"/>
        <v>0</v>
      </c>
      <c r="AA15" s="2">
        <f t="shared" si="12"/>
        <v>2</v>
      </c>
      <c r="AB15" s="2">
        <f t="shared" si="13"/>
        <v>-7</v>
      </c>
      <c r="AC15" s="2">
        <f t="shared" si="14"/>
        <v>1</v>
      </c>
      <c r="AD15" s="2">
        <f t="shared" si="15"/>
        <v>-11</v>
      </c>
      <c r="AE15" s="2">
        <f t="shared" si="15"/>
        <v>0</v>
      </c>
      <c r="AF15" s="2">
        <f t="shared" si="15"/>
        <v>1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-4</v>
      </c>
      <c r="G16" s="2">
        <f t="shared" si="26"/>
        <v>-4</v>
      </c>
      <c r="H16" s="2">
        <f t="shared" si="26"/>
        <v>-2439</v>
      </c>
      <c r="I16" s="2">
        <f t="shared" si="26"/>
        <v>-2</v>
      </c>
      <c r="J16" s="2">
        <f t="shared" si="26"/>
        <v>0</v>
      </c>
      <c r="K16" s="2">
        <f t="shared" si="26"/>
        <v>0</v>
      </c>
      <c r="L16" s="2">
        <f t="shared" si="26"/>
        <v>0</v>
      </c>
      <c r="M16" s="2">
        <f t="shared" si="26"/>
        <v>0</v>
      </c>
      <c r="N16" s="2">
        <f t="shared" si="26"/>
        <v>-165</v>
      </c>
      <c r="O16" s="2">
        <f t="shared" si="26"/>
        <v>-477</v>
      </c>
      <c r="P16" s="2">
        <f t="shared" si="26"/>
        <v>-117</v>
      </c>
      <c r="Q16" s="2">
        <f t="shared" si="26"/>
        <v>-1135</v>
      </c>
      <c r="S16" s="2">
        <f t="shared" si="4"/>
        <v>0</v>
      </c>
      <c r="T16" s="2">
        <f t="shared" si="5"/>
        <v>0</v>
      </c>
      <c r="U16" s="2">
        <f t="shared" si="6"/>
        <v>-4</v>
      </c>
      <c r="V16" s="2">
        <f t="shared" si="7"/>
        <v>0</v>
      </c>
      <c r="W16" s="2">
        <f t="shared" si="8"/>
        <v>-2435</v>
      </c>
      <c r="X16" s="2">
        <f t="shared" si="9"/>
        <v>2437</v>
      </c>
      <c r="Y16" s="2">
        <f t="shared" si="10"/>
        <v>2</v>
      </c>
      <c r="Z16" s="2">
        <f t="shared" si="11"/>
        <v>0</v>
      </c>
      <c r="AA16" s="2">
        <f t="shared" si="12"/>
        <v>0</v>
      </c>
      <c r="AB16" s="2">
        <f t="shared" si="13"/>
        <v>0</v>
      </c>
      <c r="AC16" s="2">
        <f t="shared" si="14"/>
        <v>-165</v>
      </c>
      <c r="AD16" s="2">
        <f t="shared" si="15"/>
        <v>-312</v>
      </c>
      <c r="AE16" s="2">
        <f t="shared" si="15"/>
        <v>360</v>
      </c>
      <c r="AF16" s="2">
        <f t="shared" si="15"/>
        <v>-1018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0</v>
      </c>
      <c r="D17" s="2">
        <f t="shared" ref="D17:Q17" si="27">IF(D85="#N/A N/A",0,D85)</f>
        <v>0</v>
      </c>
      <c r="E17" s="2">
        <f t="shared" si="27"/>
        <v>0</v>
      </c>
      <c r="F17" s="2">
        <f t="shared" si="27"/>
        <v>0</v>
      </c>
      <c r="G17" s="2">
        <f t="shared" si="27"/>
        <v>0</v>
      </c>
      <c r="H17" s="2">
        <f t="shared" si="27"/>
        <v>0</v>
      </c>
      <c r="I17" s="2">
        <f t="shared" si="27"/>
        <v>0</v>
      </c>
      <c r="J17" s="2">
        <f t="shared" si="27"/>
        <v>0</v>
      </c>
      <c r="K17" s="2">
        <f t="shared" si="27"/>
        <v>0</v>
      </c>
      <c r="L17" s="2">
        <f t="shared" si="27"/>
        <v>-30.846</v>
      </c>
      <c r="M17" s="2">
        <f t="shared" si="27"/>
        <v>-31.029</v>
      </c>
      <c r="N17" s="2">
        <f t="shared" si="27"/>
        <v>-31.207999999999998</v>
      </c>
      <c r="O17" s="2">
        <f t="shared" si="27"/>
        <v>-31.312000000000001</v>
      </c>
      <c r="P17" s="2">
        <f t="shared" si="27"/>
        <v>-31.542999999999999</v>
      </c>
      <c r="Q17" s="2">
        <f t="shared" si="27"/>
        <v>-32.139000000000003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  <c r="W17" s="2">
        <f t="shared" si="8"/>
        <v>0</v>
      </c>
      <c r="X17" s="2">
        <f t="shared" si="9"/>
        <v>0</v>
      </c>
      <c r="Y17" s="2">
        <f t="shared" si="10"/>
        <v>0</v>
      </c>
      <c r="Z17" s="2">
        <f t="shared" si="11"/>
        <v>0</v>
      </c>
      <c r="AA17" s="2">
        <f t="shared" si="12"/>
        <v>-30.846</v>
      </c>
      <c r="AB17" s="2">
        <f t="shared" si="13"/>
        <v>-0.18299999999999983</v>
      </c>
      <c r="AC17" s="2">
        <f t="shared" si="14"/>
        <v>-0.17899999999999849</v>
      </c>
      <c r="AD17" s="2">
        <f t="shared" si="15"/>
        <v>-0.10400000000000276</v>
      </c>
      <c r="AE17" s="2">
        <f t="shared" si="15"/>
        <v>-0.2309999999999981</v>
      </c>
      <c r="AF17" s="2">
        <f t="shared" si="15"/>
        <v>-0.59600000000000364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</v>
      </c>
      <c r="D18" s="2">
        <f t="shared" ref="D18:Q18" si="28">IF(D87="#N/A N/A",0,D87)</f>
        <v>0</v>
      </c>
      <c r="E18" s="2">
        <f t="shared" si="28"/>
        <v>0</v>
      </c>
      <c r="F18" s="2">
        <f t="shared" si="28"/>
        <v>-6.4030000000000005</v>
      </c>
      <c r="G18" s="2">
        <f t="shared" si="28"/>
        <v>-8.5869999999999997</v>
      </c>
      <c r="H18" s="2">
        <f t="shared" si="28"/>
        <v>-8.75</v>
      </c>
      <c r="I18" s="2">
        <f t="shared" si="28"/>
        <v>-7.798</v>
      </c>
      <c r="J18" s="2">
        <f t="shared" si="28"/>
        <v>-8.0540000000000003</v>
      </c>
      <c r="K18" s="2">
        <f t="shared" si="28"/>
        <v>-8.375</v>
      </c>
      <c r="L18" s="2">
        <f t="shared" si="28"/>
        <v>-10.327</v>
      </c>
      <c r="M18" s="2">
        <f t="shared" si="28"/>
        <v>-12.18</v>
      </c>
      <c r="N18" s="2">
        <f t="shared" si="28"/>
        <v>-12.272</v>
      </c>
      <c r="O18" s="2">
        <f t="shared" si="28"/>
        <v>-12.186999999999999</v>
      </c>
      <c r="P18" s="2">
        <f t="shared" si="28"/>
        <v>-11.852</v>
      </c>
      <c r="Q18" s="2">
        <f t="shared" si="28"/>
        <v>-11.701000000000001</v>
      </c>
      <c r="S18" s="2">
        <f t="shared" si="4"/>
        <v>0</v>
      </c>
      <c r="T18" s="2">
        <f t="shared" si="5"/>
        <v>0</v>
      </c>
      <c r="U18" s="2">
        <f t="shared" si="6"/>
        <v>-6.4030000000000005</v>
      </c>
      <c r="V18" s="2">
        <f t="shared" si="7"/>
        <v>-2.1839999999999993</v>
      </c>
      <c r="W18" s="2">
        <f t="shared" si="8"/>
        <v>-0.16300000000000026</v>
      </c>
      <c r="X18" s="2">
        <f t="shared" si="9"/>
        <v>0.95199999999999996</v>
      </c>
      <c r="Y18" s="2">
        <f t="shared" si="10"/>
        <v>-0.25600000000000023</v>
      </c>
      <c r="Z18" s="2">
        <f t="shared" si="11"/>
        <v>-0.32099999999999973</v>
      </c>
      <c r="AA18" s="2">
        <f t="shared" si="12"/>
        <v>-1.952</v>
      </c>
      <c r="AB18" s="2">
        <f t="shared" si="13"/>
        <v>-1.8529999999999998</v>
      </c>
      <c r="AC18" s="2">
        <f t="shared" si="14"/>
        <v>-9.2000000000000526E-2</v>
      </c>
      <c r="AD18" s="2">
        <f t="shared" si="15"/>
        <v>8.5000000000000853E-2</v>
      </c>
      <c r="AE18" s="2">
        <f t="shared" si="15"/>
        <v>0.33499999999999908</v>
      </c>
      <c r="AF18" s="2">
        <f t="shared" si="15"/>
        <v>0.1509999999999998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0</v>
      </c>
      <c r="D19" s="2">
        <f t="shared" ref="D19:Q19" si="29">IF(D89="#N/A N/A",0,D89)</f>
        <v>0</v>
      </c>
      <c r="E19" s="2">
        <f t="shared" si="29"/>
        <v>0</v>
      </c>
      <c r="F19" s="2">
        <f t="shared" si="29"/>
        <v>0</v>
      </c>
      <c r="G19" s="2">
        <f t="shared" si="29"/>
        <v>0</v>
      </c>
      <c r="H19" s="2">
        <f t="shared" si="29"/>
        <v>-46.729900000000001</v>
      </c>
      <c r="I19" s="2">
        <f t="shared" si="29"/>
        <v>-15.709099999999999</v>
      </c>
      <c r="J19" s="2">
        <f t="shared" si="29"/>
        <v>-19.149999999999999</v>
      </c>
      <c r="K19" s="2">
        <f t="shared" si="29"/>
        <v>-35.5015</v>
      </c>
      <c r="L19" s="2">
        <f t="shared" si="29"/>
        <v>-16.231000000000002</v>
      </c>
      <c r="M19" s="2">
        <f t="shared" si="29"/>
        <v>-16.337700000000002</v>
      </c>
      <c r="N19" s="2">
        <f t="shared" si="29"/>
        <v>0</v>
      </c>
      <c r="O19" s="2">
        <f t="shared" si="29"/>
        <v>-32.976999999999997</v>
      </c>
      <c r="P19" s="2">
        <f t="shared" si="29"/>
        <v>0</v>
      </c>
      <c r="Q19" s="2">
        <f t="shared" si="29"/>
        <v>-43.301200000000001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  <c r="W19" s="2">
        <f t="shared" si="8"/>
        <v>-46.729900000000001</v>
      </c>
      <c r="X19" s="2">
        <f t="shared" si="9"/>
        <v>31.020800000000001</v>
      </c>
      <c r="Y19" s="2">
        <f t="shared" si="10"/>
        <v>-3.4408999999999992</v>
      </c>
      <c r="Z19" s="2">
        <f t="shared" si="11"/>
        <v>-16.351500000000001</v>
      </c>
      <c r="AA19" s="2">
        <f t="shared" si="12"/>
        <v>19.270499999999998</v>
      </c>
      <c r="AB19" s="2">
        <f t="shared" si="13"/>
        <v>-0.10670000000000002</v>
      </c>
      <c r="AC19" s="2">
        <f t="shared" si="14"/>
        <v>16.337700000000002</v>
      </c>
      <c r="AD19" s="2">
        <f t="shared" si="15"/>
        <v>-32.976999999999997</v>
      </c>
      <c r="AE19" s="2">
        <f t="shared" si="15"/>
        <v>32.976999999999997</v>
      </c>
      <c r="AF19" s="2">
        <f t="shared" si="15"/>
        <v>-43.301200000000001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0</v>
      </c>
      <c r="N20" s="2">
        <f t="shared" si="30"/>
        <v>0</v>
      </c>
      <c r="O20" s="2">
        <f t="shared" si="30"/>
        <v>-322</v>
      </c>
      <c r="P20" s="2">
        <f t="shared" si="30"/>
        <v>-52</v>
      </c>
      <c r="Q20" s="2">
        <f t="shared" si="30"/>
        <v>-55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-322</v>
      </c>
      <c r="AE20" s="2">
        <f t="shared" si="15"/>
        <v>270</v>
      </c>
      <c r="AF20" s="2">
        <f t="shared" si="15"/>
        <v>-3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-239.56399999999999</v>
      </c>
      <c r="D25" s="19">
        <f t="shared" ref="D25:Q25" si="36">SUM(D5:D24)</f>
        <v>-252.74100000000001</v>
      </c>
      <c r="E25" s="19">
        <f t="shared" si="36"/>
        <v>-282.27600000000001</v>
      </c>
      <c r="F25" s="19">
        <f t="shared" si="36"/>
        <v>-329.21200000000005</v>
      </c>
      <c r="G25" s="19">
        <f t="shared" si="36"/>
        <v>-379.39699999999999</v>
      </c>
      <c r="H25" s="19">
        <f t="shared" si="36"/>
        <v>-2979.2898999999998</v>
      </c>
      <c r="I25" s="19">
        <f t="shared" si="36"/>
        <v>-588.31709999999998</v>
      </c>
      <c r="J25" s="19">
        <f t="shared" si="36"/>
        <v>-641.01499999999999</v>
      </c>
      <c r="K25" s="19">
        <f t="shared" si="36"/>
        <v>-1324.0895</v>
      </c>
      <c r="L25" s="19">
        <f t="shared" si="36"/>
        <v>-774.80399999999997</v>
      </c>
      <c r="M25" s="19">
        <f t="shared" si="36"/>
        <v>-1638.3117</v>
      </c>
      <c r="N25" s="19">
        <f t="shared" si="36"/>
        <v>-2021.4189999999999</v>
      </c>
      <c r="O25" s="19">
        <f t="shared" si="36"/>
        <v>-2186.4449999999997</v>
      </c>
      <c r="P25" s="19">
        <f t="shared" si="36"/>
        <v>-1659.059</v>
      </c>
      <c r="Q25" s="19">
        <f t="shared" si="36"/>
        <v>-3597.7112000000002</v>
      </c>
      <c r="S25" s="4">
        <f t="shared" si="4"/>
        <v>-13.177000000000021</v>
      </c>
      <c r="T25" s="4">
        <f t="shared" si="5"/>
        <v>-29.534999999999997</v>
      </c>
      <c r="U25" s="4">
        <f t="shared" si="6"/>
        <v>-46.936000000000035</v>
      </c>
      <c r="V25" s="4">
        <f t="shared" si="7"/>
        <v>-50.184999999999945</v>
      </c>
      <c r="W25" s="4">
        <f t="shared" si="8"/>
        <v>-2599.8928999999998</v>
      </c>
      <c r="X25" s="4">
        <f t="shared" si="9"/>
        <v>2390.9727999999996</v>
      </c>
      <c r="Y25" s="4">
        <f t="shared" si="10"/>
        <v>-52.697900000000004</v>
      </c>
      <c r="Z25" s="4">
        <f t="shared" si="11"/>
        <v>-683.07450000000006</v>
      </c>
      <c r="AA25" s="4">
        <f t="shared" si="12"/>
        <v>549.28550000000007</v>
      </c>
      <c r="AB25" s="4">
        <f t="shared" si="13"/>
        <v>-863.5077</v>
      </c>
      <c r="AC25" s="4">
        <f t="shared" si="14"/>
        <v>-383.1072999999999</v>
      </c>
      <c r="AD25" s="4">
        <f t="shared" si="32"/>
        <v>-165.02599999999984</v>
      </c>
      <c r="AE25" s="4">
        <f t="shared" si="32"/>
        <v>527.38599999999974</v>
      </c>
      <c r="AF25" s="4">
        <f t="shared" si="32"/>
        <v>-1938.6522000000002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0</v>
      </c>
      <c r="J29" s="5">
        <f t="shared" si="40"/>
        <v>0</v>
      </c>
      <c r="K29" s="5">
        <f t="shared" si="40"/>
        <v>0.4625072549854069</v>
      </c>
      <c r="L29" s="5">
        <f t="shared" si="40"/>
        <v>0</v>
      </c>
      <c r="M29" s="5">
        <f t="shared" si="40"/>
        <v>7.2672373639277562E-3</v>
      </c>
      <c r="N29" s="5">
        <f t="shared" si="40"/>
        <v>0.57990055500616156</v>
      </c>
      <c r="O29" s="5">
        <f t="shared" si="40"/>
        <v>0.18383265986567238</v>
      </c>
      <c r="P29" s="5">
        <f t="shared" si="40"/>
        <v>0.15804380676033825</v>
      </c>
      <c r="Q29" s="5">
        <f t="shared" si="40"/>
        <v>3.1080037775127696E-2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0</v>
      </c>
      <c r="Z29" s="5">
        <f t="shared" ref="Z29:Z49" si="48">(IF(OR(Z5=0,J5=0),0,Z5/J5))</f>
        <v>0</v>
      </c>
      <c r="AA29" s="5">
        <f t="shared" ref="AA29:AA49" si="49">(IF(OR(AA5=0,K5=0),0,AA5/K5))</f>
        <v>-1</v>
      </c>
      <c r="AB29" s="5">
        <f t="shared" ref="AB29:AB49" si="50">(IF(OR(AB5=0,L5=0),0,AB5/L5))</f>
        <v>0</v>
      </c>
      <c r="AC29" s="5">
        <f t="shared" ref="AC29:AC49" si="51">(IF(OR(AC5=0,M5=0),0,AC5/M5))</f>
        <v>97.456408533512516</v>
      </c>
      <c r="AD29" s="5">
        <f t="shared" ref="AD29:AF44" si="52">(IF(OR(AD5=0,N5=0),0,AD5/N5))</f>
        <v>-0.65711273120620495</v>
      </c>
      <c r="AE29" s="5">
        <f t="shared" si="52"/>
        <v>-0.34765387868836145</v>
      </c>
      <c r="AF29" s="5">
        <f t="shared" si="52"/>
        <v>-0.57354960259950272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0</v>
      </c>
      <c r="D30" s="5">
        <f t="shared" si="53"/>
        <v>0</v>
      </c>
      <c r="E30" s="5">
        <f t="shared" si="53"/>
        <v>0</v>
      </c>
      <c r="F30" s="5">
        <f t="shared" si="53"/>
        <v>0</v>
      </c>
      <c r="G30" s="5">
        <f t="shared" si="53"/>
        <v>0</v>
      </c>
      <c r="H30" s="5">
        <f t="shared" si="53"/>
        <v>0</v>
      </c>
      <c r="I30" s="5">
        <f t="shared" si="53"/>
        <v>0</v>
      </c>
      <c r="J30" s="5">
        <f t="shared" si="53"/>
        <v>0</v>
      </c>
      <c r="K30" s="5">
        <f t="shared" si="53"/>
        <v>0</v>
      </c>
      <c r="L30" s="5">
        <f t="shared" si="53"/>
        <v>0</v>
      </c>
      <c r="M30" s="5">
        <f t="shared" si="53"/>
        <v>0</v>
      </c>
      <c r="N30" s="5">
        <f t="shared" si="53"/>
        <v>0</v>
      </c>
      <c r="O30" s="5">
        <f t="shared" si="53"/>
        <v>0</v>
      </c>
      <c r="P30" s="5">
        <f t="shared" si="53"/>
        <v>0</v>
      </c>
      <c r="Q30" s="5">
        <f t="shared" si="53"/>
        <v>0</v>
      </c>
      <c r="S30" s="5">
        <f t="shared" si="41"/>
        <v>0</v>
      </c>
      <c r="T30" s="5">
        <f t="shared" si="42"/>
        <v>0</v>
      </c>
      <c r="U30" s="5">
        <f t="shared" si="43"/>
        <v>0</v>
      </c>
      <c r="V30" s="5">
        <f t="shared" si="44"/>
        <v>0</v>
      </c>
      <c r="W30" s="5">
        <f t="shared" si="45"/>
        <v>0</v>
      </c>
      <c r="X30" s="5">
        <f t="shared" si="46"/>
        <v>0</v>
      </c>
      <c r="Y30" s="5">
        <f t="shared" si="47"/>
        <v>0</v>
      </c>
      <c r="Z30" s="5">
        <f t="shared" si="48"/>
        <v>0</v>
      </c>
      <c r="AA30" s="5">
        <f t="shared" si="49"/>
        <v>0</v>
      </c>
      <c r="AB30" s="5">
        <f t="shared" si="50"/>
        <v>0</v>
      </c>
      <c r="AC30" s="5">
        <f t="shared" si="51"/>
        <v>0</v>
      </c>
      <c r="AD30" s="5">
        <f t="shared" si="52"/>
        <v>0</v>
      </c>
      <c r="AE30" s="5">
        <f t="shared" si="52"/>
        <v>0</v>
      </c>
      <c r="AF30" s="5">
        <f t="shared" si="52"/>
        <v>0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</v>
      </c>
      <c r="J31" s="5">
        <f t="shared" si="53"/>
        <v>0</v>
      </c>
      <c r="K31" s="5">
        <f t="shared" si="53"/>
        <v>0</v>
      </c>
      <c r="L31" s="5">
        <f t="shared" si="53"/>
        <v>0</v>
      </c>
      <c r="M31" s="5">
        <f t="shared" si="53"/>
        <v>0</v>
      </c>
      <c r="N31" s="5">
        <f t="shared" si="53"/>
        <v>3.611324520052498E-3</v>
      </c>
      <c r="O31" s="5">
        <f t="shared" si="53"/>
        <v>1.5367411483023815E-2</v>
      </c>
      <c r="P31" s="5">
        <f t="shared" si="53"/>
        <v>3.1885544757600547E-2</v>
      </c>
      <c r="Q31" s="5">
        <f t="shared" si="53"/>
        <v>2.1875018761928416E-2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0</v>
      </c>
      <c r="Z31" s="5">
        <f t="shared" si="48"/>
        <v>0</v>
      </c>
      <c r="AA31" s="5">
        <f t="shared" si="49"/>
        <v>0</v>
      </c>
      <c r="AB31" s="5">
        <f t="shared" si="50"/>
        <v>0</v>
      </c>
      <c r="AC31" s="5">
        <f t="shared" si="51"/>
        <v>0</v>
      </c>
      <c r="AD31" s="5">
        <f t="shared" si="52"/>
        <v>3.6027397260273974</v>
      </c>
      <c r="AE31" s="5">
        <f t="shared" si="52"/>
        <v>0.57440476190476175</v>
      </c>
      <c r="AF31" s="5">
        <f t="shared" si="52"/>
        <v>0.48771266540642733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0</v>
      </c>
      <c r="O32" s="5">
        <f t="shared" si="53"/>
        <v>0</v>
      </c>
      <c r="P32" s="5">
        <f t="shared" si="53"/>
        <v>0</v>
      </c>
      <c r="Q32" s="5">
        <f t="shared" si="53"/>
        <v>0.32355543157549721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0</v>
      </c>
      <c r="AE32" s="5">
        <f t="shared" si="52"/>
        <v>0</v>
      </c>
      <c r="AF32" s="5">
        <f t="shared" si="52"/>
        <v>0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1.4877026598320282E-2</v>
      </c>
      <c r="D33" s="5">
        <f t="shared" si="53"/>
        <v>1.4801714007620448E-2</v>
      </c>
      <c r="E33" s="5">
        <f t="shared" si="53"/>
        <v>1.5148294576938882E-2</v>
      </c>
      <c r="F33" s="5">
        <f t="shared" si="53"/>
        <v>1.4607608471137137E-2</v>
      </c>
      <c r="G33" s="5">
        <f t="shared" si="53"/>
        <v>1.2678012741271019E-2</v>
      </c>
      <c r="H33" s="5">
        <f t="shared" si="53"/>
        <v>1.6144786715787548E-3</v>
      </c>
      <c r="I33" s="5">
        <f t="shared" si="53"/>
        <v>8.1758629827349914E-3</v>
      </c>
      <c r="J33" s="5">
        <f t="shared" si="53"/>
        <v>7.5052845877241559E-3</v>
      </c>
      <c r="K33" s="5">
        <f t="shared" si="53"/>
        <v>3.6341954225903913E-3</v>
      </c>
      <c r="L33" s="5">
        <f t="shared" si="53"/>
        <v>9.6617983386766207E-3</v>
      </c>
      <c r="M33" s="5">
        <f t="shared" si="53"/>
        <v>3.9168370707478922E-3</v>
      </c>
      <c r="N33" s="5">
        <f t="shared" si="53"/>
        <v>3.1745026637228601E-3</v>
      </c>
      <c r="O33" s="5">
        <f t="shared" si="53"/>
        <v>2.9403895364392891E-3</v>
      </c>
      <c r="P33" s="5">
        <f t="shared" si="53"/>
        <v>4.373563568263697E-3</v>
      </c>
      <c r="Q33" s="5">
        <f t="shared" si="53"/>
        <v>2.0248984965774907E-3</v>
      </c>
      <c r="S33" s="5">
        <f t="shared" si="41"/>
        <v>4.9663299663299673E-2</v>
      </c>
      <c r="T33" s="5">
        <f t="shared" si="42"/>
        <v>0.14300989040363532</v>
      </c>
      <c r="U33" s="5">
        <f t="shared" si="43"/>
        <v>0.12464920486435931</v>
      </c>
      <c r="V33" s="5">
        <f t="shared" si="44"/>
        <v>2.0794343938455685E-4</v>
      </c>
      <c r="W33" s="5">
        <f t="shared" si="45"/>
        <v>0</v>
      </c>
      <c r="X33" s="5">
        <f t="shared" si="46"/>
        <v>0</v>
      </c>
      <c r="Y33" s="5">
        <f t="shared" si="47"/>
        <v>2.0790020790009266E-4</v>
      </c>
      <c r="Z33" s="5">
        <f t="shared" si="48"/>
        <v>2.0785699438793058E-4</v>
      </c>
      <c r="AA33" s="5">
        <f t="shared" si="49"/>
        <v>0.55569409808811288</v>
      </c>
      <c r="AB33" s="5">
        <f t="shared" si="50"/>
        <v>-0.14279989313384986</v>
      </c>
      <c r="AC33" s="5">
        <f t="shared" si="51"/>
        <v>0</v>
      </c>
      <c r="AD33" s="5">
        <f t="shared" si="52"/>
        <v>1.8700327255727685E-3</v>
      </c>
      <c r="AE33" s="5">
        <f t="shared" si="52"/>
        <v>0.1286358687198631</v>
      </c>
      <c r="AF33" s="5">
        <f t="shared" si="52"/>
        <v>3.9966923925027443E-3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0</v>
      </c>
      <c r="L34" s="5">
        <f t="shared" si="53"/>
        <v>8.9235471164320259E-3</v>
      </c>
      <c r="M34" s="5">
        <f t="shared" si="53"/>
        <v>0.18033320521363549</v>
      </c>
      <c r="N34" s="5">
        <f t="shared" si="53"/>
        <v>0</v>
      </c>
      <c r="O34" s="5">
        <f t="shared" si="53"/>
        <v>0</v>
      </c>
      <c r="P34" s="5">
        <f t="shared" si="53"/>
        <v>0</v>
      </c>
      <c r="Q34" s="5">
        <f t="shared" si="53"/>
        <v>0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0</v>
      </c>
      <c r="AB34" s="5">
        <f t="shared" si="50"/>
        <v>41.730980619033851</v>
      </c>
      <c r="AC34" s="5">
        <f t="shared" si="51"/>
        <v>-1</v>
      </c>
      <c r="AD34" s="5">
        <f t="shared" si="52"/>
        <v>0</v>
      </c>
      <c r="AE34" s="5">
        <f t="shared" si="52"/>
        <v>0</v>
      </c>
      <c r="AF34" s="5">
        <f t="shared" si="52"/>
        <v>0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0.2044787936263899</v>
      </c>
      <c r="N35" s="5">
        <f t="shared" si="53"/>
        <v>0</v>
      </c>
      <c r="O35" s="5">
        <f t="shared" si="53"/>
        <v>0</v>
      </c>
      <c r="P35" s="5">
        <f t="shared" si="53"/>
        <v>0.12314450540939172</v>
      </c>
      <c r="Q35" s="5">
        <f t="shared" si="53"/>
        <v>4.7502423207288012E-4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-1</v>
      </c>
      <c r="AD35" s="5">
        <f t="shared" si="52"/>
        <v>0</v>
      </c>
      <c r="AE35" s="5">
        <f t="shared" si="52"/>
        <v>0</v>
      </c>
      <c r="AF35" s="5">
        <f t="shared" si="52"/>
        <v>-0.99163501448821367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0</v>
      </c>
      <c r="L36" s="5">
        <f t="shared" si="53"/>
        <v>0</v>
      </c>
      <c r="M36" s="5">
        <f t="shared" si="53"/>
        <v>0</v>
      </c>
      <c r="N36" s="5">
        <f t="shared" si="53"/>
        <v>0</v>
      </c>
      <c r="O36" s="5">
        <f t="shared" si="53"/>
        <v>0</v>
      </c>
      <c r="P36" s="5">
        <f t="shared" si="53"/>
        <v>0</v>
      </c>
      <c r="Q36" s="5">
        <f t="shared" si="53"/>
        <v>0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0</v>
      </c>
      <c r="AB36" s="5">
        <f t="shared" si="50"/>
        <v>0</v>
      </c>
      <c r="AC36" s="5">
        <f t="shared" si="51"/>
        <v>0</v>
      </c>
      <c r="AD36" s="5">
        <f t="shared" si="52"/>
        <v>0</v>
      </c>
      <c r="AE36" s="5">
        <f t="shared" si="52"/>
        <v>0</v>
      </c>
      <c r="AF36" s="5">
        <f t="shared" si="52"/>
        <v>0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0.98512297340167976</v>
      </c>
      <c r="D37" s="5">
        <f t="shared" si="53"/>
        <v>0.98519828599237946</v>
      </c>
      <c r="E37" s="5">
        <f t="shared" si="53"/>
        <v>0.98485170542306111</v>
      </c>
      <c r="F37" s="5">
        <f t="shared" si="53"/>
        <v>0.95379269285445234</v>
      </c>
      <c r="G37" s="5">
        <f t="shared" si="53"/>
        <v>0.94623837299715075</v>
      </c>
      <c r="H37" s="5">
        <f t="shared" si="53"/>
        <v>0.14936445090489517</v>
      </c>
      <c r="I37" s="5">
        <f t="shared" si="53"/>
        <v>0.90597400619495849</v>
      </c>
      <c r="J37" s="5">
        <f t="shared" si="53"/>
        <v>0.9001349422400412</v>
      </c>
      <c r="K37" s="5">
        <f t="shared" si="53"/>
        <v>0.47655388854001179</v>
      </c>
      <c r="L37" s="5">
        <f t="shared" si="53"/>
        <v>0.86860677022834165</v>
      </c>
      <c r="M37" s="5">
        <f t="shared" si="53"/>
        <v>0.54507332151751098</v>
      </c>
      <c r="N37" s="5">
        <f t="shared" si="53"/>
        <v>0.29236887552753787</v>
      </c>
      <c r="O37" s="5">
        <f t="shared" si="53"/>
        <v>0.37595274520968974</v>
      </c>
      <c r="P37" s="5">
        <f t="shared" si="53"/>
        <v>0.52620190119820931</v>
      </c>
      <c r="Q37" s="5">
        <f t="shared" si="53"/>
        <v>0.25321654500783719</v>
      </c>
      <c r="S37" s="5">
        <f t="shared" si="41"/>
        <v>5.5084745762711863E-2</v>
      </c>
      <c r="T37" s="5">
        <f t="shared" si="42"/>
        <v>0.11646586345381527</v>
      </c>
      <c r="U37" s="5">
        <f t="shared" si="43"/>
        <v>0.12949640287769784</v>
      </c>
      <c r="V37" s="5">
        <f t="shared" si="44"/>
        <v>0.14331210191082802</v>
      </c>
      <c r="W37" s="5">
        <f t="shared" si="45"/>
        <v>0.23955431754874651</v>
      </c>
      <c r="X37" s="5">
        <f t="shared" si="46"/>
        <v>0.19775280898876405</v>
      </c>
      <c r="Y37" s="5">
        <f t="shared" si="47"/>
        <v>8.2551594746716694E-2</v>
      </c>
      <c r="Z37" s="5">
        <f t="shared" si="48"/>
        <v>9.3587521663778164E-2</v>
      </c>
      <c r="AA37" s="5">
        <f t="shared" si="49"/>
        <v>6.6561014263074481E-2</v>
      </c>
      <c r="AB37" s="5">
        <f t="shared" si="50"/>
        <v>0.32689450222882616</v>
      </c>
      <c r="AC37" s="5">
        <f t="shared" si="51"/>
        <v>-0.3381858902575588</v>
      </c>
      <c r="AD37" s="5">
        <f t="shared" si="52"/>
        <v>0.39086294416243655</v>
      </c>
      <c r="AE37" s="5">
        <f t="shared" si="52"/>
        <v>6.2043795620437957E-2</v>
      </c>
      <c r="AF37" s="5">
        <f t="shared" si="52"/>
        <v>4.3528064146620846E-2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0</v>
      </c>
      <c r="F38" s="5">
        <f t="shared" si="53"/>
        <v>0</v>
      </c>
      <c r="G38" s="5">
        <f t="shared" si="53"/>
        <v>0</v>
      </c>
      <c r="H38" s="5">
        <f t="shared" si="53"/>
        <v>0</v>
      </c>
      <c r="I38" s="5">
        <f t="shared" si="53"/>
        <v>0</v>
      </c>
      <c r="J38" s="5">
        <f t="shared" si="53"/>
        <v>0</v>
      </c>
      <c r="K38" s="5">
        <f t="shared" si="53"/>
        <v>0</v>
      </c>
      <c r="L38" s="5">
        <f t="shared" si="53"/>
        <v>0</v>
      </c>
      <c r="M38" s="5">
        <f t="shared" si="53"/>
        <v>0</v>
      </c>
      <c r="N38" s="5">
        <f t="shared" si="53"/>
        <v>0</v>
      </c>
      <c r="O38" s="5">
        <f t="shared" si="53"/>
        <v>0</v>
      </c>
      <c r="P38" s="5">
        <f t="shared" si="53"/>
        <v>0</v>
      </c>
      <c r="Q38" s="5">
        <f t="shared" si="53"/>
        <v>0</v>
      </c>
      <c r="S38" s="5">
        <f t="shared" si="41"/>
        <v>0</v>
      </c>
      <c r="T38" s="5">
        <f t="shared" si="42"/>
        <v>0</v>
      </c>
      <c r="U38" s="5">
        <f t="shared" si="43"/>
        <v>0</v>
      </c>
      <c r="V38" s="5">
        <f t="shared" si="44"/>
        <v>0</v>
      </c>
      <c r="W38" s="5">
        <f t="shared" si="45"/>
        <v>0</v>
      </c>
      <c r="X38" s="5">
        <f t="shared" si="46"/>
        <v>0</v>
      </c>
      <c r="Y38" s="5">
        <f t="shared" si="47"/>
        <v>0</v>
      </c>
      <c r="Z38" s="5">
        <f t="shared" si="48"/>
        <v>0</v>
      </c>
      <c r="AA38" s="5">
        <f t="shared" si="49"/>
        <v>0</v>
      </c>
      <c r="AB38" s="5">
        <f t="shared" si="50"/>
        <v>0</v>
      </c>
      <c r="AC38" s="5">
        <f t="shared" si="51"/>
        <v>0</v>
      </c>
      <c r="AD38" s="5">
        <f t="shared" si="52"/>
        <v>0</v>
      </c>
      <c r="AE38" s="5">
        <f t="shared" si="52"/>
        <v>0</v>
      </c>
      <c r="AF38" s="5">
        <f t="shared" si="52"/>
        <v>0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</v>
      </c>
      <c r="F39" s="5">
        <f t="shared" si="53"/>
        <v>0</v>
      </c>
      <c r="G39" s="5">
        <f t="shared" si="53"/>
        <v>7.9072844540151871E-3</v>
      </c>
      <c r="H39" s="5">
        <f t="shared" si="53"/>
        <v>1.1747765801508608E-2</v>
      </c>
      <c r="I39" s="5">
        <f t="shared" si="53"/>
        <v>4.2494090346855466E-2</v>
      </c>
      <c r="J39" s="5">
        <f t="shared" si="53"/>
        <v>4.9920828685756181E-2</v>
      </c>
      <c r="K39" s="5">
        <f t="shared" si="53"/>
        <v>2.4167550607417397E-2</v>
      </c>
      <c r="L39" s="5">
        <f t="shared" si="53"/>
        <v>3.8719469698143015E-2</v>
      </c>
      <c r="M39" s="5">
        <f t="shared" si="53"/>
        <v>2.2584224967690827E-2</v>
      </c>
      <c r="N39" s="5">
        <f t="shared" si="53"/>
        <v>1.7809271605738346E-2</v>
      </c>
      <c r="O39" s="5">
        <f t="shared" si="53"/>
        <v>2.1496081538753549E-2</v>
      </c>
      <c r="P39" s="5">
        <f t="shared" si="53"/>
        <v>2.8329311977452278E-2</v>
      </c>
      <c r="Q39" s="5">
        <f t="shared" si="53"/>
        <v>1.2785906773172899E-2</v>
      </c>
      <c r="S39" s="5">
        <f t="shared" si="41"/>
        <v>0</v>
      </c>
      <c r="T39" s="5">
        <f t="shared" si="42"/>
        <v>0</v>
      </c>
      <c r="U39" s="5">
        <f t="shared" si="43"/>
        <v>0</v>
      </c>
      <c r="V39" s="5">
        <f t="shared" si="44"/>
        <v>0</v>
      </c>
      <c r="W39" s="5">
        <f t="shared" si="45"/>
        <v>10.666666666666666</v>
      </c>
      <c r="X39" s="5">
        <f t="shared" si="46"/>
        <v>-0.2857142857142857</v>
      </c>
      <c r="Y39" s="5">
        <f t="shared" si="47"/>
        <v>0.28000000000000003</v>
      </c>
      <c r="Z39" s="5">
        <f t="shared" si="48"/>
        <v>0</v>
      </c>
      <c r="AA39" s="5">
        <f t="shared" si="49"/>
        <v>-6.25E-2</v>
      </c>
      <c r="AB39" s="5">
        <f t="shared" si="50"/>
        <v>0.23333333333333334</v>
      </c>
      <c r="AC39" s="5">
        <f t="shared" si="51"/>
        <v>-2.7027027027027029E-2</v>
      </c>
      <c r="AD39" s="5">
        <f t="shared" si="52"/>
        <v>0.30555555555555558</v>
      </c>
      <c r="AE39" s="5">
        <f t="shared" si="52"/>
        <v>0</v>
      </c>
      <c r="AF39" s="5">
        <f t="shared" si="52"/>
        <v>-2.1276595744680851E-2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1.2150225386680921E-2</v>
      </c>
      <c r="G40" s="5">
        <f t="shared" si="53"/>
        <v>1.0543045938686917E-2</v>
      </c>
      <c r="H40" s="5">
        <f t="shared" si="53"/>
        <v>0.81865145113941418</v>
      </c>
      <c r="I40" s="5">
        <f t="shared" si="53"/>
        <v>3.3995272277484371E-3</v>
      </c>
      <c r="J40" s="5">
        <f t="shared" si="53"/>
        <v>0</v>
      </c>
      <c r="K40" s="5">
        <f t="shared" si="53"/>
        <v>0</v>
      </c>
      <c r="L40" s="5">
        <f t="shared" si="53"/>
        <v>0</v>
      </c>
      <c r="M40" s="5">
        <f t="shared" si="53"/>
        <v>0</v>
      </c>
      <c r="N40" s="5">
        <f t="shared" si="53"/>
        <v>8.1625828192967417E-2</v>
      </c>
      <c r="O40" s="5">
        <f t="shared" si="53"/>
        <v>0.21816235944649881</v>
      </c>
      <c r="P40" s="5">
        <f t="shared" si="53"/>
        <v>7.0521904284296097E-2</v>
      </c>
      <c r="Q40" s="5">
        <f t="shared" si="53"/>
        <v>0.31547835190328782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</v>
      </c>
      <c r="W40" s="5">
        <f t="shared" si="45"/>
        <v>608.75</v>
      </c>
      <c r="X40" s="5">
        <f t="shared" si="46"/>
        <v>-0.99917999179991801</v>
      </c>
      <c r="Y40" s="5">
        <f t="shared" si="47"/>
        <v>-1</v>
      </c>
      <c r="Z40" s="5">
        <f t="shared" si="48"/>
        <v>0</v>
      </c>
      <c r="AA40" s="5">
        <f t="shared" si="49"/>
        <v>0</v>
      </c>
      <c r="AB40" s="5">
        <f t="shared" si="50"/>
        <v>0</v>
      </c>
      <c r="AC40" s="5">
        <f t="shared" si="51"/>
        <v>0</v>
      </c>
      <c r="AD40" s="5">
        <f t="shared" si="52"/>
        <v>1.8909090909090909</v>
      </c>
      <c r="AE40" s="5">
        <f t="shared" si="52"/>
        <v>-0.75471698113207553</v>
      </c>
      <c r="AF40" s="5">
        <f t="shared" si="52"/>
        <v>8.7008547008547001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0</v>
      </c>
      <c r="D41" s="5">
        <f t="shared" si="53"/>
        <v>0</v>
      </c>
      <c r="E41" s="5">
        <f t="shared" si="53"/>
        <v>0</v>
      </c>
      <c r="F41" s="5">
        <f t="shared" si="53"/>
        <v>0</v>
      </c>
      <c r="G41" s="5">
        <f t="shared" si="53"/>
        <v>0</v>
      </c>
      <c r="H41" s="5">
        <f t="shared" si="53"/>
        <v>0</v>
      </c>
      <c r="I41" s="5">
        <f t="shared" si="53"/>
        <v>0</v>
      </c>
      <c r="J41" s="5">
        <f t="shared" si="53"/>
        <v>0</v>
      </c>
      <c r="K41" s="5">
        <f t="shared" si="53"/>
        <v>0</v>
      </c>
      <c r="L41" s="5">
        <f t="shared" si="53"/>
        <v>3.9811358743630648E-2</v>
      </c>
      <c r="M41" s="5">
        <f t="shared" si="53"/>
        <v>1.8939619365472393E-2</v>
      </c>
      <c r="N41" s="5">
        <f t="shared" si="53"/>
        <v>1.5438659674218952E-2</v>
      </c>
      <c r="O41" s="5">
        <f t="shared" si="53"/>
        <v>1.4320963939179813E-2</v>
      </c>
      <c r="P41" s="5">
        <f t="shared" si="53"/>
        <v>1.9012584844782493E-2</v>
      </c>
      <c r="Q41" s="5">
        <f t="shared" si="53"/>
        <v>8.9331795170218223E-3</v>
      </c>
      <c r="S41" s="5">
        <f t="shared" si="41"/>
        <v>0</v>
      </c>
      <c r="T41" s="5">
        <f t="shared" si="42"/>
        <v>0</v>
      </c>
      <c r="U41" s="5">
        <f t="shared" si="43"/>
        <v>0</v>
      </c>
      <c r="V41" s="5">
        <f t="shared" si="44"/>
        <v>0</v>
      </c>
      <c r="W41" s="5">
        <f t="shared" si="45"/>
        <v>0</v>
      </c>
      <c r="X41" s="5">
        <f t="shared" si="46"/>
        <v>0</v>
      </c>
      <c r="Y41" s="5">
        <f t="shared" si="47"/>
        <v>0</v>
      </c>
      <c r="Z41" s="5">
        <f t="shared" si="48"/>
        <v>0</v>
      </c>
      <c r="AA41" s="5">
        <f t="shared" si="49"/>
        <v>0</v>
      </c>
      <c r="AB41" s="5">
        <f t="shared" si="50"/>
        <v>5.932697918692856E-3</v>
      </c>
      <c r="AC41" s="5">
        <f t="shared" si="51"/>
        <v>5.7687969319023657E-3</v>
      </c>
      <c r="AD41" s="5">
        <f t="shared" si="52"/>
        <v>3.3324788515766072E-3</v>
      </c>
      <c r="AE41" s="5">
        <f t="shared" si="52"/>
        <v>7.3773633111905365E-3</v>
      </c>
      <c r="AF41" s="5">
        <f t="shared" si="52"/>
        <v>1.8894841961766592E-2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0</v>
      </c>
      <c r="D42" s="5">
        <f t="shared" si="53"/>
        <v>0</v>
      </c>
      <c r="E42" s="5">
        <f t="shared" si="53"/>
        <v>0</v>
      </c>
      <c r="F42" s="5">
        <f t="shared" si="53"/>
        <v>1.9449473287729484E-2</v>
      </c>
      <c r="G42" s="5">
        <f t="shared" si="53"/>
        <v>2.2633283868876138E-2</v>
      </c>
      <c r="H42" s="5">
        <f t="shared" si="53"/>
        <v>2.936941450377152E-3</v>
      </c>
      <c r="I42" s="5">
        <f t="shared" si="53"/>
        <v>1.3254756660991157E-2</v>
      </c>
      <c r="J42" s="5">
        <f t="shared" si="53"/>
        <v>1.2564448569846259E-2</v>
      </c>
      <c r="K42" s="5">
        <f t="shared" si="53"/>
        <v>6.3251011355350221E-3</v>
      </c>
      <c r="L42" s="5">
        <f t="shared" si="53"/>
        <v>1.3328532119090764E-2</v>
      </c>
      <c r="M42" s="5">
        <f t="shared" si="53"/>
        <v>7.434482705580385E-3</v>
      </c>
      <c r="N42" s="5">
        <f t="shared" si="53"/>
        <v>6.0709828096005827E-3</v>
      </c>
      <c r="O42" s="5">
        <f t="shared" si="53"/>
        <v>5.5738882066550957E-3</v>
      </c>
      <c r="P42" s="5">
        <f t="shared" si="53"/>
        <v>7.1438086288673278E-3</v>
      </c>
      <c r="Q42" s="5">
        <f t="shared" si="53"/>
        <v>3.2523455468020891E-3</v>
      </c>
      <c r="S42" s="5">
        <f t="shared" si="41"/>
        <v>0</v>
      </c>
      <c r="T42" s="5">
        <f t="shared" si="42"/>
        <v>0</v>
      </c>
      <c r="U42" s="5">
        <f t="shared" si="43"/>
        <v>0</v>
      </c>
      <c r="V42" s="5">
        <f t="shared" si="44"/>
        <v>0.34109011400905814</v>
      </c>
      <c r="W42" s="5">
        <f t="shared" si="45"/>
        <v>1.8982182368696896E-2</v>
      </c>
      <c r="X42" s="5">
        <f t="shared" si="46"/>
        <v>-0.10879999999999999</v>
      </c>
      <c r="Y42" s="5">
        <f t="shared" si="47"/>
        <v>3.282893049499875E-2</v>
      </c>
      <c r="Z42" s="5">
        <f t="shared" si="48"/>
        <v>3.985597218773277E-2</v>
      </c>
      <c r="AA42" s="5">
        <f t="shared" si="49"/>
        <v>0.23307462686567162</v>
      </c>
      <c r="AB42" s="5">
        <f t="shared" si="50"/>
        <v>0.17943255543720343</v>
      </c>
      <c r="AC42" s="5">
        <f t="shared" si="51"/>
        <v>7.5533661740558727E-3</v>
      </c>
      <c r="AD42" s="5">
        <f t="shared" si="52"/>
        <v>-6.9263363754889871E-3</v>
      </c>
      <c r="AE42" s="5">
        <f t="shared" si="52"/>
        <v>-2.7488307212603518E-2</v>
      </c>
      <c r="AF42" s="5">
        <f t="shared" si="52"/>
        <v>-1.274046574417818E-2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0</v>
      </c>
      <c r="D43" s="5">
        <f t="shared" si="53"/>
        <v>0</v>
      </c>
      <c r="E43" s="5">
        <f t="shared" si="53"/>
        <v>0</v>
      </c>
      <c r="F43" s="5">
        <f t="shared" si="53"/>
        <v>0</v>
      </c>
      <c r="G43" s="5">
        <f t="shared" si="53"/>
        <v>0</v>
      </c>
      <c r="H43" s="5">
        <f t="shared" si="53"/>
        <v>1.5684912032226203E-2</v>
      </c>
      <c r="I43" s="5">
        <f t="shared" si="53"/>
        <v>2.6701756586711485E-2</v>
      </c>
      <c r="J43" s="5">
        <f t="shared" si="53"/>
        <v>2.9874495916632215E-2</v>
      </c>
      <c r="K43" s="5">
        <f t="shared" si="53"/>
        <v>2.68120093090384E-2</v>
      </c>
      <c r="L43" s="5">
        <f t="shared" si="53"/>
        <v>2.0948523755685313E-2</v>
      </c>
      <c r="M43" s="5">
        <f t="shared" si="53"/>
        <v>9.9722781690443907E-3</v>
      </c>
      <c r="N43" s="5">
        <f t="shared" si="53"/>
        <v>0</v>
      </c>
      <c r="O43" s="5">
        <f t="shared" si="53"/>
        <v>1.5082474061776079E-2</v>
      </c>
      <c r="P43" s="5">
        <f t="shared" si="53"/>
        <v>0</v>
      </c>
      <c r="Q43" s="5">
        <f t="shared" si="53"/>
        <v>1.2035763181880746E-2</v>
      </c>
      <c r="S43" s="5">
        <f t="shared" si="41"/>
        <v>0</v>
      </c>
      <c r="T43" s="5">
        <f t="shared" si="42"/>
        <v>0</v>
      </c>
      <c r="U43" s="5">
        <f t="shared" si="43"/>
        <v>0</v>
      </c>
      <c r="V43" s="5">
        <f t="shared" si="44"/>
        <v>0</v>
      </c>
      <c r="W43" s="5">
        <f t="shared" si="45"/>
        <v>0</v>
      </c>
      <c r="X43" s="5">
        <f t="shared" si="46"/>
        <v>-0.66383193629774517</v>
      </c>
      <c r="Y43" s="5">
        <f t="shared" si="47"/>
        <v>0.21903864638967219</v>
      </c>
      <c r="Z43" s="5">
        <f t="shared" si="48"/>
        <v>0.85386422976501319</v>
      </c>
      <c r="AA43" s="5">
        <f t="shared" si="49"/>
        <v>-0.54280805036406909</v>
      </c>
      <c r="AB43" s="5">
        <f t="shared" si="50"/>
        <v>6.5738401823670755E-3</v>
      </c>
      <c r="AC43" s="5">
        <f t="shared" si="51"/>
        <v>-1</v>
      </c>
      <c r="AD43" s="5">
        <f t="shared" si="52"/>
        <v>0</v>
      </c>
      <c r="AE43" s="5">
        <f t="shared" si="52"/>
        <v>-1</v>
      </c>
      <c r="AF43" s="5">
        <f t="shared" si="52"/>
        <v>0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</v>
      </c>
      <c r="M44" s="5">
        <f t="shared" si="53"/>
        <v>0</v>
      </c>
      <c r="N44" s="5">
        <f t="shared" si="53"/>
        <v>0</v>
      </c>
      <c r="O44" s="5">
        <f t="shared" si="53"/>
        <v>0.14727102671231157</v>
      </c>
      <c r="P44" s="5">
        <f t="shared" si="53"/>
        <v>3.1343068570798265E-2</v>
      </c>
      <c r="Q44" s="5">
        <f t="shared" si="53"/>
        <v>1.5287497228793683E-2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0</v>
      </c>
      <c r="AD44" s="5">
        <f t="shared" si="52"/>
        <v>0</v>
      </c>
      <c r="AE44" s="5">
        <f t="shared" si="52"/>
        <v>-0.83850931677018636</v>
      </c>
      <c r="AF44" s="5">
        <f t="shared" si="52"/>
        <v>5.7692307692307696E-2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</v>
      </c>
      <c r="D49" s="13">
        <f t="shared" ref="D49:Q49" si="57">SUM(D29:D48)</f>
        <v>0.99999999999999989</v>
      </c>
      <c r="E49" s="13">
        <f t="shared" si="57"/>
        <v>1</v>
      </c>
      <c r="F49" s="13">
        <f t="shared" si="57"/>
        <v>0.99999999999999989</v>
      </c>
      <c r="G49" s="13">
        <f t="shared" si="57"/>
        <v>1</v>
      </c>
      <c r="H49" s="13">
        <f t="shared" si="57"/>
        <v>1</v>
      </c>
      <c r="I49" s="13">
        <f t="shared" si="57"/>
        <v>1</v>
      </c>
      <c r="J49" s="13">
        <f t="shared" si="57"/>
        <v>1</v>
      </c>
      <c r="K49" s="13">
        <f t="shared" si="57"/>
        <v>0.99999999999999978</v>
      </c>
      <c r="L49" s="13">
        <f t="shared" si="57"/>
        <v>1</v>
      </c>
      <c r="M49" s="13">
        <f t="shared" si="57"/>
        <v>1</v>
      </c>
      <c r="N49" s="13">
        <f t="shared" si="57"/>
        <v>1</v>
      </c>
      <c r="O49" s="13">
        <f t="shared" si="57"/>
        <v>1.0000000000000002</v>
      </c>
      <c r="P49" s="13">
        <f t="shared" si="57"/>
        <v>0.99999999999999989</v>
      </c>
      <c r="Q49" s="13">
        <f t="shared" si="57"/>
        <v>1</v>
      </c>
      <c r="S49" s="6">
        <f t="shared" si="41"/>
        <v>5.5004090764889636E-2</v>
      </c>
      <c r="T49" s="7">
        <f t="shared" si="42"/>
        <v>0.11685876054933705</v>
      </c>
      <c r="U49" s="7">
        <f t="shared" si="43"/>
        <v>0.16627697714293824</v>
      </c>
      <c r="V49" s="7">
        <f t="shared" si="44"/>
        <v>0.15243976525764535</v>
      </c>
      <c r="W49" s="7">
        <f t="shared" si="45"/>
        <v>6.8526975700914869</v>
      </c>
      <c r="X49" s="7">
        <f t="shared" si="46"/>
        <v>-0.80253109977649362</v>
      </c>
      <c r="Y49" s="7">
        <f t="shared" si="47"/>
        <v>8.9573972947582195E-2</v>
      </c>
      <c r="Z49" s="7">
        <f t="shared" si="48"/>
        <v>1.0656139091908927</v>
      </c>
      <c r="AA49" s="7">
        <f t="shared" si="49"/>
        <v>-0.41484015997408036</v>
      </c>
      <c r="AB49" s="7">
        <f t="shared" si="50"/>
        <v>1.1144853408087723</v>
      </c>
      <c r="AC49" s="7">
        <f t="shared" si="51"/>
        <v>0.2338427418909356</v>
      </c>
      <c r="AD49" s="7">
        <f t="shared" si="55"/>
        <v>8.1638690444682596E-2</v>
      </c>
      <c r="AE49" s="7">
        <f t="shared" si="55"/>
        <v>-0.24120707358291649</v>
      </c>
      <c r="AF49" s="7">
        <f t="shared" si="55"/>
        <v>1.1685251699909407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INPUT!B159</f>
        <v>CF_DVD_PAID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 t="s">
        <v>73</v>
      </c>
      <c r="J61">
        <v>0</v>
      </c>
      <c r="K61">
        <v>-612.40099999999995</v>
      </c>
      <c r="L61">
        <v>0</v>
      </c>
      <c r="M61">
        <v>-11.906000000000001</v>
      </c>
      <c r="N61">
        <v>-1172.222</v>
      </c>
      <c r="O61">
        <v>-401.94</v>
      </c>
      <c r="P61">
        <v>-262.20400000000001</v>
      </c>
      <c r="Q61">
        <v>-111.81699999999999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0</v>
      </c>
      <c r="D63">
        <v>0</v>
      </c>
      <c r="E63" t="s">
        <v>73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0</v>
      </c>
      <c r="J65">
        <v>0</v>
      </c>
      <c r="K65">
        <v>0</v>
      </c>
      <c r="L65">
        <v>0</v>
      </c>
      <c r="M65">
        <v>0</v>
      </c>
      <c r="N65">
        <v>-7.3</v>
      </c>
      <c r="O65">
        <v>-33.6</v>
      </c>
      <c r="P65">
        <v>-52.9</v>
      </c>
      <c r="Q65">
        <v>-78.7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0</v>
      </c>
      <c r="O67">
        <v>0</v>
      </c>
      <c r="P67">
        <v>0</v>
      </c>
      <c r="Q67">
        <v>-1164.059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-3.5640000000000001</v>
      </c>
      <c r="D69">
        <v>-3.7410000000000001</v>
      </c>
      <c r="E69">
        <v>-4.2759999999999998</v>
      </c>
      <c r="F69">
        <v>-4.8090000000000002</v>
      </c>
      <c r="G69">
        <v>-4.8100000000000005</v>
      </c>
      <c r="H69">
        <v>-4.8100000000000005</v>
      </c>
      <c r="I69">
        <v>-4.8100000000000005</v>
      </c>
      <c r="J69">
        <v>-4.8109999999999999</v>
      </c>
      <c r="K69">
        <v>-4.8120000000000003</v>
      </c>
      <c r="L69">
        <v>-7.4859999999999998</v>
      </c>
      <c r="M69">
        <v>-6.4169999999999998</v>
      </c>
      <c r="N69">
        <v>-6.4169999999999998</v>
      </c>
      <c r="O69">
        <v>-6.4290000000000003</v>
      </c>
      <c r="P69">
        <v>-7.2560000000000002</v>
      </c>
      <c r="Q69">
        <v>-7.2850000000000001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0</v>
      </c>
      <c r="L71">
        <v>-6.9139999999999997</v>
      </c>
      <c r="M71">
        <v>-295.44200000000001</v>
      </c>
      <c r="N71">
        <v>0</v>
      </c>
      <c r="O71">
        <v>0</v>
      </c>
      <c r="P71">
        <v>0</v>
      </c>
      <c r="Q71">
        <v>0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-335</v>
      </c>
      <c r="N73">
        <v>0</v>
      </c>
      <c r="O73">
        <v>0</v>
      </c>
      <c r="P73">
        <v>-204.304</v>
      </c>
      <c r="Q73">
        <v>-1.7090000000000001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-236</v>
      </c>
      <c r="D77">
        <v>-249</v>
      </c>
      <c r="E77">
        <v>-278</v>
      </c>
      <c r="F77">
        <v>-314</v>
      </c>
      <c r="G77">
        <v>-359</v>
      </c>
      <c r="H77">
        <v>-445</v>
      </c>
      <c r="I77">
        <v>-533</v>
      </c>
      <c r="J77">
        <v>-577</v>
      </c>
      <c r="K77">
        <v>-631</v>
      </c>
      <c r="L77">
        <v>-673</v>
      </c>
      <c r="M77">
        <v>-893</v>
      </c>
      <c r="N77">
        <v>-591</v>
      </c>
      <c r="O77">
        <v>-822</v>
      </c>
      <c r="P77">
        <v>-873</v>
      </c>
      <c r="Q77">
        <v>-911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0</v>
      </c>
      <c r="F81">
        <v>0</v>
      </c>
      <c r="G81">
        <v>-3</v>
      </c>
      <c r="H81">
        <v>-35</v>
      </c>
      <c r="I81">
        <v>-25</v>
      </c>
      <c r="J81">
        <v>-32</v>
      </c>
      <c r="K81">
        <v>-32</v>
      </c>
      <c r="L81">
        <v>-30</v>
      </c>
      <c r="M81">
        <v>-37</v>
      </c>
      <c r="N81">
        <v>-36</v>
      </c>
      <c r="O81">
        <v>-47</v>
      </c>
      <c r="P81">
        <v>-47</v>
      </c>
      <c r="Q81">
        <v>-46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-4</v>
      </c>
      <c r="G83">
        <v>-4</v>
      </c>
      <c r="H83">
        <v>-2439</v>
      </c>
      <c r="I83">
        <v>-2</v>
      </c>
      <c r="J83">
        <v>0</v>
      </c>
      <c r="K83">
        <v>0</v>
      </c>
      <c r="L83">
        <v>0</v>
      </c>
      <c r="M83">
        <v>0</v>
      </c>
      <c r="N83">
        <v>-165</v>
      </c>
      <c r="O83">
        <v>-477</v>
      </c>
      <c r="P83">
        <v>-117</v>
      </c>
      <c r="Q83">
        <v>-1135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-30.846</v>
      </c>
      <c r="M85">
        <v>-31.029</v>
      </c>
      <c r="N85">
        <v>-31.207999999999998</v>
      </c>
      <c r="O85">
        <v>-31.312000000000001</v>
      </c>
      <c r="P85">
        <v>-31.542999999999999</v>
      </c>
      <c r="Q85">
        <v>-32.139000000000003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0</v>
      </c>
      <c r="D87">
        <v>0</v>
      </c>
      <c r="E87">
        <v>0</v>
      </c>
      <c r="F87">
        <v>-6.4030000000000005</v>
      </c>
      <c r="G87">
        <v>-8.5869999999999997</v>
      </c>
      <c r="H87">
        <v>-8.75</v>
      </c>
      <c r="I87">
        <v>-7.798</v>
      </c>
      <c r="J87">
        <v>-8.0540000000000003</v>
      </c>
      <c r="K87">
        <v>-8.375</v>
      </c>
      <c r="L87">
        <v>-10.327</v>
      </c>
      <c r="M87">
        <v>-12.18</v>
      </c>
      <c r="N87">
        <v>-12.272</v>
      </c>
      <c r="O87">
        <v>-12.186999999999999</v>
      </c>
      <c r="P87">
        <v>-11.852</v>
      </c>
      <c r="Q87">
        <v>-11.701000000000001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0</v>
      </c>
      <c r="D89">
        <v>0</v>
      </c>
      <c r="E89">
        <v>0</v>
      </c>
      <c r="F89">
        <v>0</v>
      </c>
      <c r="G89">
        <v>0</v>
      </c>
      <c r="H89">
        <v>-46.729900000000001</v>
      </c>
      <c r="I89">
        <v>-15.709099999999999</v>
      </c>
      <c r="J89">
        <v>-19.149999999999999</v>
      </c>
      <c r="K89">
        <v>-35.5015</v>
      </c>
      <c r="L89">
        <v>-16.231000000000002</v>
      </c>
      <c r="M89">
        <v>-16.337700000000002</v>
      </c>
      <c r="N89">
        <v>0</v>
      </c>
      <c r="O89">
        <v>-32.976999999999997</v>
      </c>
      <c r="P89">
        <v>0</v>
      </c>
      <c r="Q89">
        <v>-43.301200000000001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0</v>
      </c>
      <c r="M91">
        <v>0</v>
      </c>
      <c r="N91">
        <v>0</v>
      </c>
      <c r="O91">
        <v>-322</v>
      </c>
      <c r="P91">
        <v>-52</v>
      </c>
      <c r="Q91">
        <v>-55</v>
      </c>
    </row>
    <row r="92" spans="1:17" x14ac:dyDescent="0.35">
      <c r="C92" s="18" t="str">
        <f>_xll.BDH($B93,$B$55,$C$56,$C$57,"Period",$C$58,"Currency",$C$59,"Direction","H")</f>
        <v>#N/A Invalid Security</v>
      </c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</row>
    <row r="97" spans="1:3" x14ac:dyDescent="0.35">
      <c r="A97">
        <v>19</v>
      </c>
      <c r="B97">
        <f>INPUT!B97</f>
        <v>0</v>
      </c>
      <c r="C97" s="1"/>
    </row>
    <row r="98" spans="1:3" x14ac:dyDescent="0.35">
      <c r="C98" s="18" t="str">
        <f>_xll.BDH($B99,$B$55,$C$56,$C$57,"Period",$C$58,"Currency",$C$59,"Direction","H")</f>
        <v>#N/A Invalid Security</v>
      </c>
    </row>
    <row r="99" spans="1:3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C4" sqref="C4:Q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7" width="10.453125" bestFit="1" customWidth="1"/>
    <col min="9" max="9" width="10.453125" bestFit="1" customWidth="1"/>
    <col min="10" max="15" width="9.81640625" bestFit="1" customWidth="1"/>
    <col min="16" max="16" width="10.453125" bestFit="1" customWidth="1"/>
    <col min="17" max="17" width="9.816406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NUMBER_SHAREHOLDERS</v>
      </c>
      <c r="S3" t="s">
        <v>10</v>
      </c>
    </row>
    <row r="4" spans="1:32" x14ac:dyDescent="0.35">
      <c r="C4" s="18" t="str">
        <f>C60</f>
        <v>#N/A N/A</v>
      </c>
      <c r="D4" s="18">
        <f t="shared" ref="D4:Q4" si="0">D60</f>
        <v>0</v>
      </c>
      <c r="E4" s="18">
        <f t="shared" si="0"/>
        <v>0</v>
      </c>
      <c r="F4" s="18">
        <f t="shared" si="0"/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0</v>
      </c>
      <c r="K4" s="18">
        <f t="shared" si="0"/>
        <v>0</v>
      </c>
      <c r="L4" s="18">
        <f t="shared" si="0"/>
        <v>0</v>
      </c>
      <c r="M4" s="18">
        <f t="shared" si="0"/>
        <v>0</v>
      </c>
      <c r="N4" s="18">
        <f t="shared" si="0"/>
        <v>0</v>
      </c>
      <c r="O4" s="18">
        <f t="shared" si="0"/>
        <v>0</v>
      </c>
      <c r="P4" s="18">
        <f t="shared" si="0"/>
        <v>0</v>
      </c>
      <c r="Q4" s="18">
        <f t="shared" si="0"/>
        <v>0</v>
      </c>
      <c r="S4">
        <f t="shared" ref="S4:AC4" si="1">D4</f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ref="AD4:AF4" si="2">O4</f>
        <v>0</v>
      </c>
      <c r="AE4">
        <f t="shared" si="2"/>
        <v>0</v>
      </c>
      <c r="AF4">
        <f t="shared" si="2"/>
        <v>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0</v>
      </c>
      <c r="J5" s="2">
        <f t="shared" si="3"/>
        <v>0</v>
      </c>
      <c r="K5" s="2">
        <f t="shared" si="3"/>
        <v>0</v>
      </c>
      <c r="L5" s="2">
        <f t="shared" si="3"/>
        <v>0</v>
      </c>
      <c r="M5" s="2">
        <f t="shared" si="3"/>
        <v>0</v>
      </c>
      <c r="N5" s="2">
        <f t="shared" si="3"/>
        <v>0</v>
      </c>
      <c r="O5" s="2">
        <f t="shared" si="3"/>
        <v>0</v>
      </c>
      <c r="P5" s="2">
        <f t="shared" si="3"/>
        <v>0</v>
      </c>
      <c r="Q5" s="2">
        <f t="shared" si="3"/>
        <v>0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0</v>
      </c>
      <c r="Y5" s="2">
        <f t="shared" ref="Y5:Y25" si="10">J5-I5</f>
        <v>0</v>
      </c>
      <c r="Z5" s="2">
        <f t="shared" ref="Z5:Z25" si="11">K5-J5</f>
        <v>0</v>
      </c>
      <c r="AA5" s="2">
        <f t="shared" ref="AA5:AA25" si="12">L5-K5</f>
        <v>0</v>
      </c>
      <c r="AB5" s="2">
        <f t="shared" ref="AB5:AB25" si="13">M5-L5</f>
        <v>0</v>
      </c>
      <c r="AC5" s="2">
        <f t="shared" ref="AC5:AC25" si="14">N5-M5</f>
        <v>0</v>
      </c>
      <c r="AD5" s="2">
        <f t="shared" ref="AD5:AF20" si="15">O5-N5</f>
        <v>0</v>
      </c>
      <c r="AE5" s="2">
        <f t="shared" si="15"/>
        <v>0</v>
      </c>
      <c r="AF5" s="2">
        <f t="shared" si="15"/>
        <v>0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0</v>
      </c>
      <c r="D6" s="2">
        <f t="shared" ref="D6:Q6" si="16">IF(D63="#N/A N/A",0,D63)</f>
        <v>0</v>
      </c>
      <c r="E6" s="2">
        <f t="shared" si="16"/>
        <v>0</v>
      </c>
      <c r="F6" s="2">
        <f t="shared" si="16"/>
        <v>0</v>
      </c>
      <c r="G6" s="2">
        <f t="shared" si="16"/>
        <v>0</v>
      </c>
      <c r="H6" s="2">
        <f t="shared" si="16"/>
        <v>0</v>
      </c>
      <c r="I6" s="2">
        <f t="shared" si="16"/>
        <v>0</v>
      </c>
      <c r="J6" s="2">
        <f t="shared" si="16"/>
        <v>0</v>
      </c>
      <c r="K6" s="2">
        <f t="shared" si="16"/>
        <v>0</v>
      </c>
      <c r="L6" s="2">
        <f t="shared" si="16"/>
        <v>0</v>
      </c>
      <c r="M6" s="2">
        <f t="shared" si="16"/>
        <v>0</v>
      </c>
      <c r="N6" s="2">
        <f t="shared" si="16"/>
        <v>0</v>
      </c>
      <c r="O6" s="2">
        <f t="shared" si="16"/>
        <v>0</v>
      </c>
      <c r="P6" s="2">
        <f t="shared" si="16"/>
        <v>0</v>
      </c>
      <c r="Q6" s="2">
        <f t="shared" si="16"/>
        <v>0</v>
      </c>
      <c r="S6" s="2">
        <f t="shared" si="4"/>
        <v>0</v>
      </c>
      <c r="T6" s="2">
        <f t="shared" si="5"/>
        <v>0</v>
      </c>
      <c r="U6" s="2">
        <f t="shared" si="6"/>
        <v>0</v>
      </c>
      <c r="V6" s="2">
        <f t="shared" si="7"/>
        <v>0</v>
      </c>
      <c r="W6" s="2">
        <f t="shared" si="8"/>
        <v>0</v>
      </c>
      <c r="X6" s="2">
        <f t="shared" si="9"/>
        <v>0</v>
      </c>
      <c r="Y6" s="2">
        <f t="shared" si="10"/>
        <v>0</v>
      </c>
      <c r="Z6" s="2">
        <f t="shared" si="11"/>
        <v>0</v>
      </c>
      <c r="AA6" s="2">
        <f t="shared" si="12"/>
        <v>0</v>
      </c>
      <c r="AB6" s="2">
        <f t="shared" si="13"/>
        <v>0</v>
      </c>
      <c r="AC6" s="2">
        <f t="shared" si="14"/>
        <v>0</v>
      </c>
      <c r="AD6" s="2">
        <f t="shared" si="15"/>
        <v>0</v>
      </c>
      <c r="AE6" s="2">
        <f t="shared" si="15"/>
        <v>0</v>
      </c>
      <c r="AF6" s="2">
        <f t="shared" si="15"/>
        <v>0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0</v>
      </c>
      <c r="J7" s="2">
        <f t="shared" si="17"/>
        <v>0</v>
      </c>
      <c r="K7" s="2">
        <f t="shared" si="17"/>
        <v>0</v>
      </c>
      <c r="L7" s="2">
        <f t="shared" si="17"/>
        <v>0</v>
      </c>
      <c r="M7" s="2">
        <f t="shared" si="17"/>
        <v>0</v>
      </c>
      <c r="N7" s="2">
        <f t="shared" si="17"/>
        <v>0</v>
      </c>
      <c r="O7" s="2">
        <f t="shared" si="17"/>
        <v>0</v>
      </c>
      <c r="P7" s="2">
        <f t="shared" si="17"/>
        <v>0</v>
      </c>
      <c r="Q7" s="2">
        <f t="shared" si="17"/>
        <v>0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0</v>
      </c>
      <c r="Y7" s="2">
        <f t="shared" si="10"/>
        <v>0</v>
      </c>
      <c r="Z7" s="2">
        <f t="shared" si="11"/>
        <v>0</v>
      </c>
      <c r="AA7" s="2">
        <f t="shared" si="12"/>
        <v>0</v>
      </c>
      <c r="AB7" s="2">
        <f t="shared" si="13"/>
        <v>0</v>
      </c>
      <c r="AC7" s="2">
        <f t="shared" si="14"/>
        <v>0</v>
      </c>
      <c r="AD7" s="2">
        <f t="shared" si="15"/>
        <v>0</v>
      </c>
      <c r="AE7" s="2">
        <f t="shared" si="15"/>
        <v>0</v>
      </c>
      <c r="AF7" s="2">
        <f t="shared" si="15"/>
        <v>0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0</v>
      </c>
      <c r="O8" s="2">
        <f t="shared" si="18"/>
        <v>0</v>
      </c>
      <c r="P8" s="2">
        <f t="shared" si="18"/>
        <v>0</v>
      </c>
      <c r="Q8" s="2">
        <f t="shared" si="18"/>
        <v>0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5"/>
        <v>0</v>
      </c>
      <c r="AF8" s="2">
        <f t="shared" si="15"/>
        <v>0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0</v>
      </c>
      <c r="D9" s="2">
        <f t="shared" ref="D9:Q9" si="19">IF(D69="#N/A N/A",0,D69)</f>
        <v>0</v>
      </c>
      <c r="E9" s="2">
        <f t="shared" si="19"/>
        <v>0</v>
      </c>
      <c r="F9" s="2">
        <f t="shared" si="19"/>
        <v>0</v>
      </c>
      <c r="G9" s="2">
        <f t="shared" si="19"/>
        <v>0</v>
      </c>
      <c r="H9" s="2">
        <f t="shared" si="19"/>
        <v>0</v>
      </c>
      <c r="I9" s="2">
        <f t="shared" si="19"/>
        <v>0</v>
      </c>
      <c r="J9" s="2">
        <f t="shared" si="19"/>
        <v>0</v>
      </c>
      <c r="K9" s="2">
        <f t="shared" si="19"/>
        <v>0</v>
      </c>
      <c r="L9" s="2">
        <f t="shared" si="19"/>
        <v>0</v>
      </c>
      <c r="M9" s="2">
        <f t="shared" si="19"/>
        <v>0</v>
      </c>
      <c r="N9" s="2">
        <f t="shared" si="19"/>
        <v>0</v>
      </c>
      <c r="O9" s="2">
        <f t="shared" si="19"/>
        <v>0</v>
      </c>
      <c r="P9" s="2">
        <f t="shared" si="19"/>
        <v>0</v>
      </c>
      <c r="Q9" s="2">
        <f t="shared" si="19"/>
        <v>0</v>
      </c>
      <c r="S9" s="2">
        <f t="shared" si="4"/>
        <v>0</v>
      </c>
      <c r="T9" s="2">
        <f t="shared" si="5"/>
        <v>0</v>
      </c>
      <c r="U9" s="2">
        <f t="shared" si="6"/>
        <v>0</v>
      </c>
      <c r="V9" s="2">
        <f t="shared" si="7"/>
        <v>0</v>
      </c>
      <c r="W9" s="2">
        <f t="shared" si="8"/>
        <v>0</v>
      </c>
      <c r="X9" s="2">
        <f t="shared" si="9"/>
        <v>0</v>
      </c>
      <c r="Y9" s="2">
        <f t="shared" si="10"/>
        <v>0</v>
      </c>
      <c r="Z9" s="2">
        <f t="shared" si="11"/>
        <v>0</v>
      </c>
      <c r="AA9" s="2">
        <f t="shared" si="12"/>
        <v>0</v>
      </c>
      <c r="AB9" s="2">
        <f t="shared" si="13"/>
        <v>0</v>
      </c>
      <c r="AC9" s="2">
        <f t="shared" si="14"/>
        <v>0</v>
      </c>
      <c r="AD9" s="2">
        <f t="shared" si="15"/>
        <v>0</v>
      </c>
      <c r="AE9" s="2">
        <f t="shared" si="15"/>
        <v>0</v>
      </c>
      <c r="AF9" s="2">
        <f t="shared" si="15"/>
        <v>0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0</v>
      </c>
      <c r="L10" s="2">
        <f t="shared" si="20"/>
        <v>0</v>
      </c>
      <c r="M10" s="2">
        <f t="shared" si="20"/>
        <v>0</v>
      </c>
      <c r="N10" s="2">
        <f t="shared" si="20"/>
        <v>0</v>
      </c>
      <c r="O10" s="2">
        <f t="shared" si="20"/>
        <v>0</v>
      </c>
      <c r="P10" s="2">
        <f t="shared" si="20"/>
        <v>0</v>
      </c>
      <c r="Q10" s="2">
        <f t="shared" si="20"/>
        <v>0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0</v>
      </c>
      <c r="AA10" s="2">
        <f t="shared" si="12"/>
        <v>0</v>
      </c>
      <c r="AB10" s="2">
        <f t="shared" si="13"/>
        <v>0</v>
      </c>
      <c r="AC10" s="2">
        <f t="shared" si="14"/>
        <v>0</v>
      </c>
      <c r="AD10" s="2">
        <f t="shared" si="15"/>
        <v>0</v>
      </c>
      <c r="AE10" s="2">
        <f t="shared" si="15"/>
        <v>0</v>
      </c>
      <c r="AF10" s="2">
        <f t="shared" si="15"/>
        <v>0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0</v>
      </c>
      <c r="N11" s="2">
        <f t="shared" si="21"/>
        <v>0</v>
      </c>
      <c r="O11" s="2">
        <f t="shared" si="21"/>
        <v>0</v>
      </c>
      <c r="P11" s="2">
        <f t="shared" si="21"/>
        <v>0</v>
      </c>
      <c r="Q11" s="2">
        <f t="shared" si="21"/>
        <v>0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0</v>
      </c>
      <c r="AC11" s="2">
        <f t="shared" si="14"/>
        <v>0</v>
      </c>
      <c r="AD11" s="2">
        <f t="shared" si="15"/>
        <v>0</v>
      </c>
      <c r="AE11" s="2">
        <f t="shared" si="15"/>
        <v>0</v>
      </c>
      <c r="AF11" s="2">
        <f t="shared" si="15"/>
        <v>0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0</v>
      </c>
      <c r="L12" s="2">
        <f t="shared" si="22"/>
        <v>0</v>
      </c>
      <c r="M12" s="2">
        <f t="shared" si="22"/>
        <v>0</v>
      </c>
      <c r="N12" s="2">
        <f t="shared" si="22"/>
        <v>0</v>
      </c>
      <c r="O12" s="2">
        <f t="shared" si="22"/>
        <v>0</v>
      </c>
      <c r="P12" s="2">
        <f t="shared" si="22"/>
        <v>0</v>
      </c>
      <c r="Q12" s="2">
        <f t="shared" si="22"/>
        <v>0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</v>
      </c>
      <c r="AA12" s="2">
        <f t="shared" si="12"/>
        <v>0</v>
      </c>
      <c r="AB12" s="2">
        <f t="shared" si="13"/>
        <v>0</v>
      </c>
      <c r="AC12" s="2">
        <f t="shared" si="14"/>
        <v>0</v>
      </c>
      <c r="AD12" s="2">
        <f t="shared" si="15"/>
        <v>0</v>
      </c>
      <c r="AE12" s="2">
        <f t="shared" si="15"/>
        <v>0</v>
      </c>
      <c r="AF12" s="2">
        <f t="shared" si="15"/>
        <v>0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0</v>
      </c>
      <c r="D13" s="2">
        <f t="shared" ref="D13:Q13" si="23">IF(D77="#N/A N/A",0,D77)</f>
        <v>0</v>
      </c>
      <c r="E13" s="2">
        <f t="shared" si="23"/>
        <v>0</v>
      </c>
      <c r="F13" s="2">
        <f t="shared" si="23"/>
        <v>0</v>
      </c>
      <c r="G13" s="2">
        <f t="shared" si="23"/>
        <v>0</v>
      </c>
      <c r="H13" s="2">
        <f t="shared" si="23"/>
        <v>0</v>
      </c>
      <c r="I13" s="2">
        <f t="shared" si="23"/>
        <v>0</v>
      </c>
      <c r="J13" s="2">
        <f t="shared" si="23"/>
        <v>0</v>
      </c>
      <c r="K13" s="2">
        <f t="shared" si="23"/>
        <v>0</v>
      </c>
      <c r="L13" s="2">
        <f t="shared" si="23"/>
        <v>0</v>
      </c>
      <c r="M13" s="2">
        <f t="shared" si="23"/>
        <v>0</v>
      </c>
      <c r="N13" s="2">
        <f t="shared" si="23"/>
        <v>0</v>
      </c>
      <c r="O13" s="2">
        <f t="shared" si="23"/>
        <v>0</v>
      </c>
      <c r="P13" s="2">
        <f t="shared" si="23"/>
        <v>0</v>
      </c>
      <c r="Q13" s="2">
        <f t="shared" si="23"/>
        <v>0</v>
      </c>
      <c r="S13" s="2">
        <f t="shared" si="4"/>
        <v>0</v>
      </c>
      <c r="T13" s="2">
        <f t="shared" si="5"/>
        <v>0</v>
      </c>
      <c r="U13" s="2">
        <f t="shared" si="6"/>
        <v>0</v>
      </c>
      <c r="V13" s="2">
        <f t="shared" si="7"/>
        <v>0</v>
      </c>
      <c r="W13" s="2">
        <f t="shared" si="8"/>
        <v>0</v>
      </c>
      <c r="X13" s="2">
        <f t="shared" si="9"/>
        <v>0</v>
      </c>
      <c r="Y13" s="2">
        <f t="shared" si="10"/>
        <v>0</v>
      </c>
      <c r="Z13" s="2">
        <f t="shared" si="11"/>
        <v>0</v>
      </c>
      <c r="AA13" s="2">
        <f t="shared" si="12"/>
        <v>0</v>
      </c>
      <c r="AB13" s="2">
        <f t="shared" si="13"/>
        <v>0</v>
      </c>
      <c r="AC13" s="2">
        <f t="shared" si="14"/>
        <v>0</v>
      </c>
      <c r="AD13" s="2">
        <f t="shared" si="15"/>
        <v>0</v>
      </c>
      <c r="AE13" s="2">
        <f t="shared" si="15"/>
        <v>0</v>
      </c>
      <c r="AF13" s="2">
        <f t="shared" si="15"/>
        <v>0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0</v>
      </c>
      <c r="F14" s="2">
        <f t="shared" si="24"/>
        <v>0</v>
      </c>
      <c r="G14" s="2">
        <f t="shared" si="24"/>
        <v>0</v>
      </c>
      <c r="H14" s="2">
        <f t="shared" si="24"/>
        <v>0</v>
      </c>
      <c r="I14" s="2">
        <f t="shared" si="24"/>
        <v>0</v>
      </c>
      <c r="J14" s="2">
        <f t="shared" si="24"/>
        <v>0</v>
      </c>
      <c r="K14" s="2">
        <f t="shared" si="24"/>
        <v>0</v>
      </c>
      <c r="L14" s="2">
        <f t="shared" si="24"/>
        <v>0</v>
      </c>
      <c r="M14" s="2">
        <f t="shared" si="24"/>
        <v>0</v>
      </c>
      <c r="N14" s="2">
        <f t="shared" si="24"/>
        <v>0</v>
      </c>
      <c r="O14" s="2">
        <f t="shared" si="24"/>
        <v>0</v>
      </c>
      <c r="P14" s="2">
        <f t="shared" si="24"/>
        <v>0</v>
      </c>
      <c r="Q14" s="2">
        <f t="shared" si="24"/>
        <v>0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  <c r="W14" s="2">
        <f t="shared" si="8"/>
        <v>0</v>
      </c>
      <c r="X14" s="2">
        <f t="shared" si="9"/>
        <v>0</v>
      </c>
      <c r="Y14" s="2">
        <f t="shared" si="10"/>
        <v>0</v>
      </c>
      <c r="Z14" s="2">
        <f t="shared" si="11"/>
        <v>0</v>
      </c>
      <c r="AA14" s="2">
        <f t="shared" si="12"/>
        <v>0</v>
      </c>
      <c r="AB14" s="2">
        <f t="shared" si="13"/>
        <v>0</v>
      </c>
      <c r="AC14" s="2">
        <f t="shared" si="14"/>
        <v>0</v>
      </c>
      <c r="AD14" s="2">
        <f t="shared" si="15"/>
        <v>0</v>
      </c>
      <c r="AE14" s="2">
        <f t="shared" si="15"/>
        <v>0</v>
      </c>
      <c r="AF14" s="2">
        <f t="shared" si="15"/>
        <v>0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0</v>
      </c>
      <c r="F15" s="2">
        <f t="shared" si="25"/>
        <v>0</v>
      </c>
      <c r="G15" s="2">
        <f t="shared" si="25"/>
        <v>0</v>
      </c>
      <c r="H15" s="2">
        <f t="shared" si="25"/>
        <v>0</v>
      </c>
      <c r="I15" s="2">
        <f t="shared" si="25"/>
        <v>0</v>
      </c>
      <c r="J15" s="2">
        <f t="shared" si="25"/>
        <v>0</v>
      </c>
      <c r="K15" s="2">
        <f t="shared" si="25"/>
        <v>0</v>
      </c>
      <c r="L15" s="2">
        <f t="shared" si="25"/>
        <v>0</v>
      </c>
      <c r="M15" s="2">
        <f t="shared" si="25"/>
        <v>0</v>
      </c>
      <c r="N15" s="2">
        <f t="shared" si="25"/>
        <v>0</v>
      </c>
      <c r="O15" s="2">
        <f t="shared" si="25"/>
        <v>0</v>
      </c>
      <c r="P15" s="2">
        <f t="shared" si="25"/>
        <v>0</v>
      </c>
      <c r="Q15" s="2">
        <f t="shared" si="25"/>
        <v>0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0</v>
      </c>
      <c r="W15" s="2">
        <f t="shared" si="8"/>
        <v>0</v>
      </c>
      <c r="X15" s="2">
        <f t="shared" si="9"/>
        <v>0</v>
      </c>
      <c r="Y15" s="2">
        <f t="shared" si="10"/>
        <v>0</v>
      </c>
      <c r="Z15" s="2">
        <f t="shared" si="11"/>
        <v>0</v>
      </c>
      <c r="AA15" s="2">
        <f t="shared" si="12"/>
        <v>0</v>
      </c>
      <c r="AB15" s="2">
        <f t="shared" si="13"/>
        <v>0</v>
      </c>
      <c r="AC15" s="2">
        <f t="shared" si="14"/>
        <v>0</v>
      </c>
      <c r="AD15" s="2">
        <f t="shared" si="15"/>
        <v>0</v>
      </c>
      <c r="AE15" s="2">
        <f t="shared" si="15"/>
        <v>0</v>
      </c>
      <c r="AF15" s="2">
        <f t="shared" si="15"/>
        <v>0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0</v>
      </c>
      <c r="G16" s="2">
        <f t="shared" si="26"/>
        <v>0</v>
      </c>
      <c r="H16" s="2">
        <f t="shared" si="26"/>
        <v>0</v>
      </c>
      <c r="I16" s="2">
        <f t="shared" si="26"/>
        <v>0</v>
      </c>
      <c r="J16" s="2">
        <f t="shared" si="26"/>
        <v>0</v>
      </c>
      <c r="K16" s="2">
        <f t="shared" si="26"/>
        <v>0</v>
      </c>
      <c r="L16" s="2">
        <f t="shared" si="26"/>
        <v>0</v>
      </c>
      <c r="M16" s="2">
        <f t="shared" si="26"/>
        <v>0</v>
      </c>
      <c r="N16" s="2">
        <f t="shared" si="26"/>
        <v>0</v>
      </c>
      <c r="O16" s="2">
        <f t="shared" si="26"/>
        <v>0</v>
      </c>
      <c r="P16" s="2">
        <f t="shared" si="26"/>
        <v>0</v>
      </c>
      <c r="Q16" s="2">
        <f t="shared" si="26"/>
        <v>0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  <c r="W16" s="2">
        <f t="shared" si="8"/>
        <v>0</v>
      </c>
      <c r="X16" s="2">
        <f t="shared" si="9"/>
        <v>0</v>
      </c>
      <c r="Y16" s="2">
        <f t="shared" si="10"/>
        <v>0</v>
      </c>
      <c r="Z16" s="2">
        <f t="shared" si="11"/>
        <v>0</v>
      </c>
      <c r="AA16" s="2">
        <f t="shared" si="12"/>
        <v>0</v>
      </c>
      <c r="AB16" s="2">
        <f t="shared" si="13"/>
        <v>0</v>
      </c>
      <c r="AC16" s="2">
        <f t="shared" si="14"/>
        <v>0</v>
      </c>
      <c r="AD16" s="2">
        <f t="shared" si="15"/>
        <v>0</v>
      </c>
      <c r="AE16" s="2">
        <f t="shared" si="15"/>
        <v>0</v>
      </c>
      <c r="AF16" s="2">
        <f t="shared" si="15"/>
        <v>0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0</v>
      </c>
      <c r="D17" s="2">
        <f t="shared" ref="D17:Q17" si="27">IF(D85="#N/A N/A",0,D85)</f>
        <v>0</v>
      </c>
      <c r="E17" s="2">
        <f t="shared" si="27"/>
        <v>0</v>
      </c>
      <c r="F17" s="2">
        <f t="shared" si="27"/>
        <v>0</v>
      </c>
      <c r="G17" s="2">
        <f t="shared" si="27"/>
        <v>0</v>
      </c>
      <c r="H17" s="2">
        <f t="shared" si="27"/>
        <v>0</v>
      </c>
      <c r="I17" s="2">
        <f t="shared" si="27"/>
        <v>0</v>
      </c>
      <c r="J17" s="2">
        <f t="shared" si="27"/>
        <v>0</v>
      </c>
      <c r="K17" s="2">
        <f t="shared" si="27"/>
        <v>0</v>
      </c>
      <c r="L17" s="2">
        <f t="shared" si="27"/>
        <v>0</v>
      </c>
      <c r="M17" s="2">
        <f t="shared" si="27"/>
        <v>0</v>
      </c>
      <c r="N17" s="2">
        <f t="shared" si="27"/>
        <v>0</v>
      </c>
      <c r="O17" s="2">
        <f t="shared" si="27"/>
        <v>0</v>
      </c>
      <c r="P17" s="2">
        <f t="shared" si="27"/>
        <v>0</v>
      </c>
      <c r="Q17" s="2">
        <f t="shared" si="27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  <c r="W17" s="2">
        <f t="shared" si="8"/>
        <v>0</v>
      </c>
      <c r="X17" s="2">
        <f t="shared" si="9"/>
        <v>0</v>
      </c>
      <c r="Y17" s="2">
        <f t="shared" si="10"/>
        <v>0</v>
      </c>
      <c r="Z17" s="2">
        <f t="shared" si="11"/>
        <v>0</v>
      </c>
      <c r="AA17" s="2">
        <f t="shared" si="12"/>
        <v>0</v>
      </c>
      <c r="AB17" s="2">
        <f t="shared" si="13"/>
        <v>0</v>
      </c>
      <c r="AC17" s="2">
        <f t="shared" si="14"/>
        <v>0</v>
      </c>
      <c r="AD17" s="2">
        <f t="shared" si="15"/>
        <v>0</v>
      </c>
      <c r="AE17" s="2">
        <f t="shared" si="15"/>
        <v>0</v>
      </c>
      <c r="AF17" s="2">
        <f t="shared" si="15"/>
        <v>0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</v>
      </c>
      <c r="D18" s="2">
        <f t="shared" ref="D18:Q18" si="28">IF(D87="#N/A N/A",0,D87)</f>
        <v>0</v>
      </c>
      <c r="E18" s="2">
        <f t="shared" si="28"/>
        <v>0</v>
      </c>
      <c r="F18" s="2">
        <f t="shared" si="28"/>
        <v>0</v>
      </c>
      <c r="G18" s="2">
        <f t="shared" si="28"/>
        <v>0</v>
      </c>
      <c r="H18" s="2">
        <f t="shared" si="28"/>
        <v>0</v>
      </c>
      <c r="I18" s="2">
        <f t="shared" si="28"/>
        <v>0</v>
      </c>
      <c r="J18" s="2">
        <f t="shared" si="28"/>
        <v>0</v>
      </c>
      <c r="K18" s="2">
        <f t="shared" si="28"/>
        <v>0</v>
      </c>
      <c r="L18" s="2">
        <f t="shared" si="28"/>
        <v>0</v>
      </c>
      <c r="M18" s="2">
        <f t="shared" si="28"/>
        <v>0</v>
      </c>
      <c r="N18" s="2">
        <f t="shared" si="28"/>
        <v>0</v>
      </c>
      <c r="O18" s="2">
        <f t="shared" si="28"/>
        <v>0</v>
      </c>
      <c r="P18" s="2">
        <f t="shared" si="28"/>
        <v>0</v>
      </c>
      <c r="Q18" s="2">
        <f t="shared" si="28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  <c r="W18" s="2">
        <f t="shared" si="8"/>
        <v>0</v>
      </c>
      <c r="X18" s="2">
        <f t="shared" si="9"/>
        <v>0</v>
      </c>
      <c r="Y18" s="2">
        <f t="shared" si="10"/>
        <v>0</v>
      </c>
      <c r="Z18" s="2">
        <f t="shared" si="11"/>
        <v>0</v>
      </c>
      <c r="AA18" s="2">
        <f t="shared" si="12"/>
        <v>0</v>
      </c>
      <c r="AB18" s="2">
        <f t="shared" si="13"/>
        <v>0</v>
      </c>
      <c r="AC18" s="2">
        <f t="shared" si="14"/>
        <v>0</v>
      </c>
      <c r="AD18" s="2">
        <f t="shared" si="15"/>
        <v>0</v>
      </c>
      <c r="AE18" s="2">
        <f t="shared" si="15"/>
        <v>0</v>
      </c>
      <c r="AF18" s="2">
        <f t="shared" si="15"/>
        <v>0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0</v>
      </c>
      <c r="D19" s="2">
        <f t="shared" ref="D19:Q19" si="29">IF(D89="#N/A N/A",0,D89)</f>
        <v>0</v>
      </c>
      <c r="E19" s="2">
        <f t="shared" si="29"/>
        <v>0</v>
      </c>
      <c r="F19" s="2">
        <f t="shared" si="29"/>
        <v>0</v>
      </c>
      <c r="G19" s="2">
        <f t="shared" si="29"/>
        <v>0</v>
      </c>
      <c r="H19" s="2">
        <f t="shared" si="29"/>
        <v>0</v>
      </c>
      <c r="I19" s="2">
        <f t="shared" si="29"/>
        <v>0</v>
      </c>
      <c r="J19" s="2">
        <f t="shared" si="29"/>
        <v>0</v>
      </c>
      <c r="K19" s="2">
        <f t="shared" si="29"/>
        <v>0</v>
      </c>
      <c r="L19" s="2">
        <f t="shared" si="29"/>
        <v>0</v>
      </c>
      <c r="M19" s="2">
        <f t="shared" si="29"/>
        <v>0</v>
      </c>
      <c r="N19" s="2">
        <f t="shared" si="29"/>
        <v>0</v>
      </c>
      <c r="O19" s="2">
        <f t="shared" si="29"/>
        <v>0</v>
      </c>
      <c r="P19" s="2">
        <f t="shared" si="29"/>
        <v>0</v>
      </c>
      <c r="Q19" s="2">
        <f t="shared" si="29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  <c r="W19" s="2">
        <f t="shared" si="8"/>
        <v>0</v>
      </c>
      <c r="X19" s="2">
        <f t="shared" si="9"/>
        <v>0</v>
      </c>
      <c r="Y19" s="2">
        <f t="shared" si="10"/>
        <v>0</v>
      </c>
      <c r="Z19" s="2">
        <f t="shared" si="11"/>
        <v>0</v>
      </c>
      <c r="AA19" s="2">
        <f t="shared" si="12"/>
        <v>0</v>
      </c>
      <c r="AB19" s="2">
        <f t="shared" si="13"/>
        <v>0</v>
      </c>
      <c r="AC19" s="2">
        <f t="shared" si="14"/>
        <v>0</v>
      </c>
      <c r="AD19" s="2">
        <f t="shared" si="15"/>
        <v>0</v>
      </c>
      <c r="AE19" s="2">
        <f t="shared" si="15"/>
        <v>0</v>
      </c>
      <c r="AF19" s="2">
        <f t="shared" si="15"/>
        <v>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0</v>
      </c>
      <c r="N20" s="2">
        <f t="shared" si="30"/>
        <v>0</v>
      </c>
      <c r="O20" s="2">
        <f t="shared" si="30"/>
        <v>0</v>
      </c>
      <c r="P20" s="2">
        <f t="shared" si="30"/>
        <v>0</v>
      </c>
      <c r="Q20" s="2">
        <f t="shared" si="30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0</v>
      </c>
      <c r="AE20" s="2">
        <f t="shared" si="15"/>
        <v>0</v>
      </c>
      <c r="AF20" s="2">
        <f t="shared" si="15"/>
        <v>0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">
        <v>13</v>
      </c>
      <c r="C25" s="19">
        <f>SUM(C5:C24)</f>
        <v>0</v>
      </c>
      <c r="D25" s="19">
        <f t="shared" ref="D25:Q25" si="36">SUM(D5:D24)</f>
        <v>0</v>
      </c>
      <c r="E25" s="19">
        <f t="shared" si="36"/>
        <v>0</v>
      </c>
      <c r="F25" s="19">
        <f t="shared" si="36"/>
        <v>0</v>
      </c>
      <c r="G25" s="19">
        <f t="shared" si="36"/>
        <v>0</v>
      </c>
      <c r="H25" s="19">
        <f t="shared" si="36"/>
        <v>0</v>
      </c>
      <c r="I25" s="19">
        <f t="shared" si="36"/>
        <v>0</v>
      </c>
      <c r="J25" s="19">
        <f t="shared" si="36"/>
        <v>0</v>
      </c>
      <c r="K25" s="19">
        <f t="shared" si="36"/>
        <v>0</v>
      </c>
      <c r="L25" s="19">
        <f t="shared" si="36"/>
        <v>0</v>
      </c>
      <c r="M25" s="19">
        <f t="shared" si="36"/>
        <v>0</v>
      </c>
      <c r="N25" s="19">
        <f t="shared" si="36"/>
        <v>0</v>
      </c>
      <c r="O25" s="19">
        <f t="shared" si="36"/>
        <v>0</v>
      </c>
      <c r="P25" s="19">
        <f t="shared" si="36"/>
        <v>0</v>
      </c>
      <c r="Q25" s="19">
        <f t="shared" si="36"/>
        <v>0</v>
      </c>
      <c r="S25" s="4">
        <f t="shared" si="4"/>
        <v>0</v>
      </c>
      <c r="T25" s="4">
        <f t="shared" si="5"/>
        <v>0</v>
      </c>
      <c r="U25" s="4">
        <f t="shared" si="6"/>
        <v>0</v>
      </c>
      <c r="V25" s="4">
        <f t="shared" si="7"/>
        <v>0</v>
      </c>
      <c r="W25" s="4">
        <f t="shared" si="8"/>
        <v>0</v>
      </c>
      <c r="X25" s="4">
        <f t="shared" si="9"/>
        <v>0</v>
      </c>
      <c r="Y25" s="4">
        <f t="shared" si="10"/>
        <v>0</v>
      </c>
      <c r="Z25" s="4">
        <f t="shared" si="11"/>
        <v>0</v>
      </c>
      <c r="AA25" s="4">
        <f t="shared" si="12"/>
        <v>0</v>
      </c>
      <c r="AB25" s="4">
        <f t="shared" si="13"/>
        <v>0</v>
      </c>
      <c r="AC25" s="4">
        <f t="shared" si="14"/>
        <v>0</v>
      </c>
      <c r="AD25" s="4">
        <f t="shared" si="32"/>
        <v>0</v>
      </c>
      <c r="AE25" s="4">
        <f t="shared" si="32"/>
        <v>0</v>
      </c>
      <c r="AF25" s="4">
        <f t="shared" si="32"/>
        <v>0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t="str">
        <f>C4</f>
        <v>#N/A N/A</v>
      </c>
      <c r="D28">
        <f t="shared" ref="D28:Q28" si="37">D4</f>
        <v>0</v>
      </c>
      <c r="E28">
        <f t="shared" si="37"/>
        <v>0</v>
      </c>
      <c r="F28">
        <f t="shared" si="37"/>
        <v>0</v>
      </c>
      <c r="G28">
        <f t="shared" si="37"/>
        <v>0</v>
      </c>
      <c r="H28">
        <f t="shared" si="37"/>
        <v>0</v>
      </c>
      <c r="I28">
        <f t="shared" si="37"/>
        <v>0</v>
      </c>
      <c r="J28">
        <f t="shared" si="37"/>
        <v>0</v>
      </c>
      <c r="K28">
        <f t="shared" si="37"/>
        <v>0</v>
      </c>
      <c r="L28">
        <f t="shared" si="37"/>
        <v>0</v>
      </c>
      <c r="M28">
        <f t="shared" si="37"/>
        <v>0</v>
      </c>
      <c r="N28">
        <f t="shared" si="37"/>
        <v>0</v>
      </c>
      <c r="O28">
        <f t="shared" si="37"/>
        <v>0</v>
      </c>
      <c r="P28">
        <f t="shared" si="37"/>
        <v>0</v>
      </c>
      <c r="Q28">
        <f t="shared" si="37"/>
        <v>0</v>
      </c>
      <c r="S28">
        <f t="shared" ref="S28:AF28" si="38">S4</f>
        <v>0</v>
      </c>
      <c r="T28">
        <f t="shared" si="38"/>
        <v>0</v>
      </c>
      <c r="U28">
        <f t="shared" si="38"/>
        <v>0</v>
      </c>
      <c r="V28">
        <f t="shared" si="38"/>
        <v>0</v>
      </c>
      <c r="W28">
        <f t="shared" si="38"/>
        <v>0</v>
      </c>
      <c r="X28">
        <f t="shared" si="38"/>
        <v>0</v>
      </c>
      <c r="Y28">
        <f t="shared" si="38"/>
        <v>0</v>
      </c>
      <c r="Z28">
        <f t="shared" si="38"/>
        <v>0</v>
      </c>
      <c r="AA28">
        <f t="shared" si="38"/>
        <v>0</v>
      </c>
      <c r="AB28">
        <f t="shared" si="38"/>
        <v>0</v>
      </c>
      <c r="AC28">
        <f t="shared" si="38"/>
        <v>0</v>
      </c>
      <c r="AD28">
        <f t="shared" si="38"/>
        <v>0</v>
      </c>
      <c r="AE28">
        <f t="shared" si="38"/>
        <v>0</v>
      </c>
      <c r="AF28">
        <f t="shared" si="38"/>
        <v>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 t="e">
        <f>C5/C$25</f>
        <v>#DIV/0!</v>
      </c>
      <c r="D29" s="5" t="e">
        <f t="shared" ref="D29:Q29" si="40">D5/D$25</f>
        <v>#DIV/0!</v>
      </c>
      <c r="E29" s="5" t="e">
        <f t="shared" si="40"/>
        <v>#DIV/0!</v>
      </c>
      <c r="F29" s="5" t="e">
        <f t="shared" si="40"/>
        <v>#DIV/0!</v>
      </c>
      <c r="G29" s="5" t="e">
        <f t="shared" si="40"/>
        <v>#DIV/0!</v>
      </c>
      <c r="H29" s="5" t="e">
        <f t="shared" si="40"/>
        <v>#DIV/0!</v>
      </c>
      <c r="I29" s="5" t="e">
        <f t="shared" si="40"/>
        <v>#DIV/0!</v>
      </c>
      <c r="J29" s="5" t="e">
        <f t="shared" si="40"/>
        <v>#DIV/0!</v>
      </c>
      <c r="K29" s="5" t="e">
        <f t="shared" si="40"/>
        <v>#DIV/0!</v>
      </c>
      <c r="L29" s="5" t="e">
        <f t="shared" si="40"/>
        <v>#DIV/0!</v>
      </c>
      <c r="M29" s="5" t="e">
        <f t="shared" si="40"/>
        <v>#DIV/0!</v>
      </c>
      <c r="N29" s="5" t="e">
        <f t="shared" si="40"/>
        <v>#DIV/0!</v>
      </c>
      <c r="O29" s="5" t="e">
        <f t="shared" si="40"/>
        <v>#DIV/0!</v>
      </c>
      <c r="P29" s="5" t="e">
        <f t="shared" si="40"/>
        <v>#DIV/0!</v>
      </c>
      <c r="Q29" s="5" t="e">
        <f t="shared" si="40"/>
        <v>#DIV/0!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0</v>
      </c>
      <c r="Z29" s="5">
        <f t="shared" ref="Z29:Z49" si="48">(IF(OR(Z5=0,J5=0),0,Z5/J5))</f>
        <v>0</v>
      </c>
      <c r="AA29" s="5">
        <f t="shared" ref="AA29:AA49" si="49">(IF(OR(AA5=0,K5=0),0,AA5/K5))</f>
        <v>0</v>
      </c>
      <c r="AB29" s="5">
        <f t="shared" ref="AB29:AB49" si="50">(IF(OR(AB5=0,L5=0),0,AB5/L5))</f>
        <v>0</v>
      </c>
      <c r="AC29" s="5">
        <f t="shared" ref="AC29:AC49" si="51">(IF(OR(AC5=0,M5=0),0,AC5/M5))</f>
        <v>0</v>
      </c>
      <c r="AD29" s="5">
        <f t="shared" ref="AD29:AF44" si="52">(IF(OR(AD5=0,N5=0),0,AD5/N5))</f>
        <v>0</v>
      </c>
      <c r="AE29" s="5">
        <f t="shared" si="52"/>
        <v>0</v>
      </c>
      <c r="AF29" s="5">
        <f t="shared" si="52"/>
        <v>0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 t="e">
        <f t="shared" ref="C30:Q45" si="53">C6/C$25</f>
        <v>#DIV/0!</v>
      </c>
      <c r="D30" s="5" t="e">
        <f t="shared" si="53"/>
        <v>#DIV/0!</v>
      </c>
      <c r="E30" s="5" t="e">
        <f t="shared" si="53"/>
        <v>#DIV/0!</v>
      </c>
      <c r="F30" s="5" t="e">
        <f t="shared" si="53"/>
        <v>#DIV/0!</v>
      </c>
      <c r="G30" s="5" t="e">
        <f t="shared" si="53"/>
        <v>#DIV/0!</v>
      </c>
      <c r="H30" s="5" t="e">
        <f t="shared" si="53"/>
        <v>#DIV/0!</v>
      </c>
      <c r="I30" s="5" t="e">
        <f t="shared" si="53"/>
        <v>#DIV/0!</v>
      </c>
      <c r="J30" s="5" t="e">
        <f t="shared" si="53"/>
        <v>#DIV/0!</v>
      </c>
      <c r="K30" s="5" t="e">
        <f t="shared" si="53"/>
        <v>#DIV/0!</v>
      </c>
      <c r="L30" s="5" t="e">
        <f t="shared" si="53"/>
        <v>#DIV/0!</v>
      </c>
      <c r="M30" s="5" t="e">
        <f t="shared" si="53"/>
        <v>#DIV/0!</v>
      </c>
      <c r="N30" s="5" t="e">
        <f t="shared" si="53"/>
        <v>#DIV/0!</v>
      </c>
      <c r="O30" s="5" t="e">
        <f t="shared" si="53"/>
        <v>#DIV/0!</v>
      </c>
      <c r="P30" s="5" t="e">
        <f t="shared" si="53"/>
        <v>#DIV/0!</v>
      </c>
      <c r="Q30" s="5" t="e">
        <f t="shared" si="53"/>
        <v>#DIV/0!</v>
      </c>
      <c r="S30" s="5">
        <f t="shared" si="41"/>
        <v>0</v>
      </c>
      <c r="T30" s="5">
        <f t="shared" si="42"/>
        <v>0</v>
      </c>
      <c r="U30" s="5">
        <f t="shared" si="43"/>
        <v>0</v>
      </c>
      <c r="V30" s="5">
        <f t="shared" si="44"/>
        <v>0</v>
      </c>
      <c r="W30" s="5">
        <f t="shared" si="45"/>
        <v>0</v>
      </c>
      <c r="X30" s="5">
        <f t="shared" si="46"/>
        <v>0</v>
      </c>
      <c r="Y30" s="5">
        <f t="shared" si="47"/>
        <v>0</v>
      </c>
      <c r="Z30" s="5">
        <f t="shared" si="48"/>
        <v>0</v>
      </c>
      <c r="AA30" s="5">
        <f t="shared" si="49"/>
        <v>0</v>
      </c>
      <c r="AB30" s="5">
        <f t="shared" si="50"/>
        <v>0</v>
      </c>
      <c r="AC30" s="5">
        <f t="shared" si="51"/>
        <v>0</v>
      </c>
      <c r="AD30" s="5">
        <f t="shared" si="52"/>
        <v>0</v>
      </c>
      <c r="AE30" s="5">
        <f t="shared" si="52"/>
        <v>0</v>
      </c>
      <c r="AF30" s="5">
        <f t="shared" si="52"/>
        <v>0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 t="e">
        <f t="shared" si="53"/>
        <v>#DIV/0!</v>
      </c>
      <c r="D31" s="5" t="e">
        <f t="shared" si="53"/>
        <v>#DIV/0!</v>
      </c>
      <c r="E31" s="5" t="e">
        <f t="shared" si="53"/>
        <v>#DIV/0!</v>
      </c>
      <c r="F31" s="5" t="e">
        <f t="shared" si="53"/>
        <v>#DIV/0!</v>
      </c>
      <c r="G31" s="5" t="e">
        <f t="shared" si="53"/>
        <v>#DIV/0!</v>
      </c>
      <c r="H31" s="5" t="e">
        <f t="shared" si="53"/>
        <v>#DIV/0!</v>
      </c>
      <c r="I31" s="5" t="e">
        <f t="shared" si="53"/>
        <v>#DIV/0!</v>
      </c>
      <c r="J31" s="5" t="e">
        <f t="shared" si="53"/>
        <v>#DIV/0!</v>
      </c>
      <c r="K31" s="5" t="e">
        <f t="shared" si="53"/>
        <v>#DIV/0!</v>
      </c>
      <c r="L31" s="5" t="e">
        <f t="shared" si="53"/>
        <v>#DIV/0!</v>
      </c>
      <c r="M31" s="5" t="e">
        <f t="shared" si="53"/>
        <v>#DIV/0!</v>
      </c>
      <c r="N31" s="5" t="e">
        <f t="shared" si="53"/>
        <v>#DIV/0!</v>
      </c>
      <c r="O31" s="5" t="e">
        <f t="shared" si="53"/>
        <v>#DIV/0!</v>
      </c>
      <c r="P31" s="5" t="e">
        <f t="shared" si="53"/>
        <v>#DIV/0!</v>
      </c>
      <c r="Q31" s="5" t="e">
        <f t="shared" si="53"/>
        <v>#DIV/0!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0</v>
      </c>
      <c r="Z31" s="5">
        <f t="shared" si="48"/>
        <v>0</v>
      </c>
      <c r="AA31" s="5">
        <f t="shared" si="49"/>
        <v>0</v>
      </c>
      <c r="AB31" s="5">
        <f t="shared" si="50"/>
        <v>0</v>
      </c>
      <c r="AC31" s="5">
        <f t="shared" si="51"/>
        <v>0</v>
      </c>
      <c r="AD31" s="5">
        <f t="shared" si="52"/>
        <v>0</v>
      </c>
      <c r="AE31" s="5">
        <f t="shared" si="52"/>
        <v>0</v>
      </c>
      <c r="AF31" s="5">
        <f t="shared" si="52"/>
        <v>0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 t="e">
        <f t="shared" si="53"/>
        <v>#DIV/0!</v>
      </c>
      <c r="D32" s="5" t="e">
        <f t="shared" si="53"/>
        <v>#DIV/0!</v>
      </c>
      <c r="E32" s="5" t="e">
        <f t="shared" si="53"/>
        <v>#DIV/0!</v>
      </c>
      <c r="F32" s="5" t="e">
        <f t="shared" si="53"/>
        <v>#DIV/0!</v>
      </c>
      <c r="G32" s="5" t="e">
        <f t="shared" si="53"/>
        <v>#DIV/0!</v>
      </c>
      <c r="H32" s="5" t="e">
        <f t="shared" si="53"/>
        <v>#DIV/0!</v>
      </c>
      <c r="I32" s="5" t="e">
        <f t="shared" si="53"/>
        <v>#DIV/0!</v>
      </c>
      <c r="J32" s="5" t="e">
        <f t="shared" si="53"/>
        <v>#DIV/0!</v>
      </c>
      <c r="K32" s="5" t="e">
        <f t="shared" si="53"/>
        <v>#DIV/0!</v>
      </c>
      <c r="L32" s="5" t="e">
        <f t="shared" si="53"/>
        <v>#DIV/0!</v>
      </c>
      <c r="M32" s="5" t="e">
        <f t="shared" si="53"/>
        <v>#DIV/0!</v>
      </c>
      <c r="N32" s="5" t="e">
        <f t="shared" si="53"/>
        <v>#DIV/0!</v>
      </c>
      <c r="O32" s="5" t="e">
        <f t="shared" si="53"/>
        <v>#DIV/0!</v>
      </c>
      <c r="P32" s="5" t="e">
        <f t="shared" si="53"/>
        <v>#DIV/0!</v>
      </c>
      <c r="Q32" s="5" t="e">
        <f t="shared" si="53"/>
        <v>#DIV/0!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0</v>
      </c>
      <c r="AE32" s="5">
        <f t="shared" si="52"/>
        <v>0</v>
      </c>
      <c r="AF32" s="5">
        <f t="shared" si="52"/>
        <v>0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 t="e">
        <f t="shared" si="53"/>
        <v>#DIV/0!</v>
      </c>
      <c r="D33" s="5" t="e">
        <f t="shared" si="53"/>
        <v>#DIV/0!</v>
      </c>
      <c r="E33" s="5" t="e">
        <f t="shared" si="53"/>
        <v>#DIV/0!</v>
      </c>
      <c r="F33" s="5" t="e">
        <f t="shared" si="53"/>
        <v>#DIV/0!</v>
      </c>
      <c r="G33" s="5" t="e">
        <f t="shared" si="53"/>
        <v>#DIV/0!</v>
      </c>
      <c r="H33" s="5" t="e">
        <f t="shared" si="53"/>
        <v>#DIV/0!</v>
      </c>
      <c r="I33" s="5" t="e">
        <f t="shared" si="53"/>
        <v>#DIV/0!</v>
      </c>
      <c r="J33" s="5" t="e">
        <f t="shared" si="53"/>
        <v>#DIV/0!</v>
      </c>
      <c r="K33" s="5" t="e">
        <f t="shared" si="53"/>
        <v>#DIV/0!</v>
      </c>
      <c r="L33" s="5" t="e">
        <f t="shared" si="53"/>
        <v>#DIV/0!</v>
      </c>
      <c r="M33" s="5" t="e">
        <f t="shared" si="53"/>
        <v>#DIV/0!</v>
      </c>
      <c r="N33" s="5" t="e">
        <f t="shared" si="53"/>
        <v>#DIV/0!</v>
      </c>
      <c r="O33" s="5" t="e">
        <f t="shared" si="53"/>
        <v>#DIV/0!</v>
      </c>
      <c r="P33" s="5" t="e">
        <f t="shared" si="53"/>
        <v>#DIV/0!</v>
      </c>
      <c r="Q33" s="5" t="e">
        <f t="shared" si="53"/>
        <v>#DIV/0!</v>
      </c>
      <c r="S33" s="5">
        <f t="shared" si="41"/>
        <v>0</v>
      </c>
      <c r="T33" s="5">
        <f t="shared" si="42"/>
        <v>0</v>
      </c>
      <c r="U33" s="5">
        <f t="shared" si="43"/>
        <v>0</v>
      </c>
      <c r="V33" s="5">
        <f t="shared" si="44"/>
        <v>0</v>
      </c>
      <c r="W33" s="5">
        <f t="shared" si="45"/>
        <v>0</v>
      </c>
      <c r="X33" s="5">
        <f t="shared" si="46"/>
        <v>0</v>
      </c>
      <c r="Y33" s="5">
        <f t="shared" si="47"/>
        <v>0</v>
      </c>
      <c r="Z33" s="5">
        <f t="shared" si="48"/>
        <v>0</v>
      </c>
      <c r="AA33" s="5">
        <f t="shared" si="49"/>
        <v>0</v>
      </c>
      <c r="AB33" s="5">
        <f t="shared" si="50"/>
        <v>0</v>
      </c>
      <c r="AC33" s="5">
        <f t="shared" si="51"/>
        <v>0</v>
      </c>
      <c r="AD33" s="5">
        <f t="shared" si="52"/>
        <v>0</v>
      </c>
      <c r="AE33" s="5">
        <f t="shared" si="52"/>
        <v>0</v>
      </c>
      <c r="AF33" s="5">
        <f t="shared" si="52"/>
        <v>0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 t="e">
        <f t="shared" si="53"/>
        <v>#DIV/0!</v>
      </c>
      <c r="D34" s="5" t="e">
        <f t="shared" si="53"/>
        <v>#DIV/0!</v>
      </c>
      <c r="E34" s="5" t="e">
        <f t="shared" si="53"/>
        <v>#DIV/0!</v>
      </c>
      <c r="F34" s="5" t="e">
        <f t="shared" si="53"/>
        <v>#DIV/0!</v>
      </c>
      <c r="G34" s="5" t="e">
        <f t="shared" si="53"/>
        <v>#DIV/0!</v>
      </c>
      <c r="H34" s="5" t="e">
        <f t="shared" si="53"/>
        <v>#DIV/0!</v>
      </c>
      <c r="I34" s="5" t="e">
        <f t="shared" si="53"/>
        <v>#DIV/0!</v>
      </c>
      <c r="J34" s="5" t="e">
        <f t="shared" si="53"/>
        <v>#DIV/0!</v>
      </c>
      <c r="K34" s="5" t="e">
        <f t="shared" si="53"/>
        <v>#DIV/0!</v>
      </c>
      <c r="L34" s="5" t="e">
        <f t="shared" si="53"/>
        <v>#DIV/0!</v>
      </c>
      <c r="M34" s="5" t="e">
        <f t="shared" si="53"/>
        <v>#DIV/0!</v>
      </c>
      <c r="N34" s="5" t="e">
        <f t="shared" si="53"/>
        <v>#DIV/0!</v>
      </c>
      <c r="O34" s="5" t="e">
        <f t="shared" si="53"/>
        <v>#DIV/0!</v>
      </c>
      <c r="P34" s="5" t="e">
        <f t="shared" si="53"/>
        <v>#DIV/0!</v>
      </c>
      <c r="Q34" s="5" t="e">
        <f t="shared" si="53"/>
        <v>#DIV/0!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0</v>
      </c>
      <c r="AB34" s="5">
        <f t="shared" si="50"/>
        <v>0</v>
      </c>
      <c r="AC34" s="5">
        <f t="shared" si="51"/>
        <v>0</v>
      </c>
      <c r="AD34" s="5">
        <f t="shared" si="52"/>
        <v>0</v>
      </c>
      <c r="AE34" s="5">
        <f t="shared" si="52"/>
        <v>0</v>
      </c>
      <c r="AF34" s="5">
        <f t="shared" si="52"/>
        <v>0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 t="e">
        <f t="shared" si="53"/>
        <v>#DIV/0!</v>
      </c>
      <c r="D35" s="5" t="e">
        <f t="shared" si="53"/>
        <v>#DIV/0!</v>
      </c>
      <c r="E35" s="5" t="e">
        <f t="shared" si="53"/>
        <v>#DIV/0!</v>
      </c>
      <c r="F35" s="5" t="e">
        <f t="shared" si="53"/>
        <v>#DIV/0!</v>
      </c>
      <c r="G35" s="5" t="e">
        <f t="shared" si="53"/>
        <v>#DIV/0!</v>
      </c>
      <c r="H35" s="5" t="e">
        <f t="shared" si="53"/>
        <v>#DIV/0!</v>
      </c>
      <c r="I35" s="5" t="e">
        <f t="shared" si="53"/>
        <v>#DIV/0!</v>
      </c>
      <c r="J35" s="5" t="e">
        <f t="shared" si="53"/>
        <v>#DIV/0!</v>
      </c>
      <c r="K35" s="5" t="e">
        <f t="shared" si="53"/>
        <v>#DIV/0!</v>
      </c>
      <c r="L35" s="5" t="e">
        <f t="shared" si="53"/>
        <v>#DIV/0!</v>
      </c>
      <c r="M35" s="5" t="e">
        <f t="shared" si="53"/>
        <v>#DIV/0!</v>
      </c>
      <c r="N35" s="5" t="e">
        <f t="shared" si="53"/>
        <v>#DIV/0!</v>
      </c>
      <c r="O35" s="5" t="e">
        <f t="shared" si="53"/>
        <v>#DIV/0!</v>
      </c>
      <c r="P35" s="5" t="e">
        <f t="shared" si="53"/>
        <v>#DIV/0!</v>
      </c>
      <c r="Q35" s="5" t="e">
        <f t="shared" si="53"/>
        <v>#DIV/0!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0</v>
      </c>
      <c r="AD35" s="5">
        <f t="shared" si="52"/>
        <v>0</v>
      </c>
      <c r="AE35" s="5">
        <f t="shared" si="52"/>
        <v>0</v>
      </c>
      <c r="AF35" s="5">
        <f t="shared" si="52"/>
        <v>0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 t="e">
        <f t="shared" si="53"/>
        <v>#DIV/0!</v>
      </c>
      <c r="D36" s="5" t="e">
        <f t="shared" si="53"/>
        <v>#DIV/0!</v>
      </c>
      <c r="E36" s="5" t="e">
        <f t="shared" si="53"/>
        <v>#DIV/0!</v>
      </c>
      <c r="F36" s="5" t="e">
        <f t="shared" si="53"/>
        <v>#DIV/0!</v>
      </c>
      <c r="G36" s="5" t="e">
        <f t="shared" si="53"/>
        <v>#DIV/0!</v>
      </c>
      <c r="H36" s="5" t="e">
        <f t="shared" si="53"/>
        <v>#DIV/0!</v>
      </c>
      <c r="I36" s="5" t="e">
        <f t="shared" si="53"/>
        <v>#DIV/0!</v>
      </c>
      <c r="J36" s="5" t="e">
        <f t="shared" si="53"/>
        <v>#DIV/0!</v>
      </c>
      <c r="K36" s="5" t="e">
        <f t="shared" si="53"/>
        <v>#DIV/0!</v>
      </c>
      <c r="L36" s="5" t="e">
        <f t="shared" si="53"/>
        <v>#DIV/0!</v>
      </c>
      <c r="M36" s="5" t="e">
        <f t="shared" si="53"/>
        <v>#DIV/0!</v>
      </c>
      <c r="N36" s="5" t="e">
        <f t="shared" si="53"/>
        <v>#DIV/0!</v>
      </c>
      <c r="O36" s="5" t="e">
        <f t="shared" si="53"/>
        <v>#DIV/0!</v>
      </c>
      <c r="P36" s="5" t="e">
        <f t="shared" si="53"/>
        <v>#DIV/0!</v>
      </c>
      <c r="Q36" s="5" t="e">
        <f t="shared" si="53"/>
        <v>#DIV/0!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0</v>
      </c>
      <c r="AB36" s="5">
        <f t="shared" si="50"/>
        <v>0</v>
      </c>
      <c r="AC36" s="5">
        <f t="shared" si="51"/>
        <v>0</v>
      </c>
      <c r="AD36" s="5">
        <f t="shared" si="52"/>
        <v>0</v>
      </c>
      <c r="AE36" s="5">
        <f t="shared" si="52"/>
        <v>0</v>
      </c>
      <c r="AF36" s="5">
        <f t="shared" si="52"/>
        <v>0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 t="e">
        <f t="shared" si="53"/>
        <v>#DIV/0!</v>
      </c>
      <c r="D37" s="5" t="e">
        <f t="shared" si="53"/>
        <v>#DIV/0!</v>
      </c>
      <c r="E37" s="5" t="e">
        <f t="shared" si="53"/>
        <v>#DIV/0!</v>
      </c>
      <c r="F37" s="5" t="e">
        <f t="shared" si="53"/>
        <v>#DIV/0!</v>
      </c>
      <c r="G37" s="5" t="e">
        <f t="shared" si="53"/>
        <v>#DIV/0!</v>
      </c>
      <c r="H37" s="5" t="e">
        <f t="shared" si="53"/>
        <v>#DIV/0!</v>
      </c>
      <c r="I37" s="5" t="e">
        <f t="shared" si="53"/>
        <v>#DIV/0!</v>
      </c>
      <c r="J37" s="5" t="e">
        <f t="shared" si="53"/>
        <v>#DIV/0!</v>
      </c>
      <c r="K37" s="5" t="e">
        <f t="shared" si="53"/>
        <v>#DIV/0!</v>
      </c>
      <c r="L37" s="5" t="e">
        <f t="shared" si="53"/>
        <v>#DIV/0!</v>
      </c>
      <c r="M37" s="5" t="e">
        <f t="shared" si="53"/>
        <v>#DIV/0!</v>
      </c>
      <c r="N37" s="5" t="e">
        <f t="shared" si="53"/>
        <v>#DIV/0!</v>
      </c>
      <c r="O37" s="5" t="e">
        <f t="shared" si="53"/>
        <v>#DIV/0!</v>
      </c>
      <c r="P37" s="5" t="e">
        <f t="shared" si="53"/>
        <v>#DIV/0!</v>
      </c>
      <c r="Q37" s="5" t="e">
        <f t="shared" si="53"/>
        <v>#DIV/0!</v>
      </c>
      <c r="S37" s="5">
        <f t="shared" si="41"/>
        <v>0</v>
      </c>
      <c r="T37" s="5">
        <f t="shared" si="42"/>
        <v>0</v>
      </c>
      <c r="U37" s="5">
        <f t="shared" si="43"/>
        <v>0</v>
      </c>
      <c r="V37" s="5">
        <f t="shared" si="44"/>
        <v>0</v>
      </c>
      <c r="W37" s="5">
        <f t="shared" si="45"/>
        <v>0</v>
      </c>
      <c r="X37" s="5">
        <f t="shared" si="46"/>
        <v>0</v>
      </c>
      <c r="Y37" s="5">
        <f t="shared" si="47"/>
        <v>0</v>
      </c>
      <c r="Z37" s="5">
        <f t="shared" si="48"/>
        <v>0</v>
      </c>
      <c r="AA37" s="5">
        <f t="shared" si="49"/>
        <v>0</v>
      </c>
      <c r="AB37" s="5">
        <f t="shared" si="50"/>
        <v>0</v>
      </c>
      <c r="AC37" s="5">
        <f t="shared" si="51"/>
        <v>0</v>
      </c>
      <c r="AD37" s="5">
        <f t="shared" si="52"/>
        <v>0</v>
      </c>
      <c r="AE37" s="5">
        <f t="shared" si="52"/>
        <v>0</v>
      </c>
      <c r="AF37" s="5">
        <f t="shared" si="52"/>
        <v>0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 t="e">
        <f t="shared" si="53"/>
        <v>#DIV/0!</v>
      </c>
      <c r="D38" s="5" t="e">
        <f t="shared" si="53"/>
        <v>#DIV/0!</v>
      </c>
      <c r="E38" s="5" t="e">
        <f t="shared" si="53"/>
        <v>#DIV/0!</v>
      </c>
      <c r="F38" s="5" t="e">
        <f t="shared" si="53"/>
        <v>#DIV/0!</v>
      </c>
      <c r="G38" s="5" t="e">
        <f t="shared" si="53"/>
        <v>#DIV/0!</v>
      </c>
      <c r="H38" s="5" t="e">
        <f t="shared" si="53"/>
        <v>#DIV/0!</v>
      </c>
      <c r="I38" s="5" t="e">
        <f t="shared" si="53"/>
        <v>#DIV/0!</v>
      </c>
      <c r="J38" s="5" t="e">
        <f t="shared" si="53"/>
        <v>#DIV/0!</v>
      </c>
      <c r="K38" s="5" t="e">
        <f t="shared" si="53"/>
        <v>#DIV/0!</v>
      </c>
      <c r="L38" s="5" t="e">
        <f t="shared" si="53"/>
        <v>#DIV/0!</v>
      </c>
      <c r="M38" s="5" t="e">
        <f t="shared" si="53"/>
        <v>#DIV/0!</v>
      </c>
      <c r="N38" s="5" t="e">
        <f t="shared" si="53"/>
        <v>#DIV/0!</v>
      </c>
      <c r="O38" s="5" t="e">
        <f t="shared" si="53"/>
        <v>#DIV/0!</v>
      </c>
      <c r="P38" s="5" t="e">
        <f t="shared" si="53"/>
        <v>#DIV/0!</v>
      </c>
      <c r="Q38" s="5" t="e">
        <f t="shared" si="53"/>
        <v>#DIV/0!</v>
      </c>
      <c r="S38" s="5">
        <f t="shared" si="41"/>
        <v>0</v>
      </c>
      <c r="T38" s="5">
        <f t="shared" si="42"/>
        <v>0</v>
      </c>
      <c r="U38" s="5">
        <f t="shared" si="43"/>
        <v>0</v>
      </c>
      <c r="V38" s="5">
        <f t="shared" si="44"/>
        <v>0</v>
      </c>
      <c r="W38" s="5">
        <f t="shared" si="45"/>
        <v>0</v>
      </c>
      <c r="X38" s="5">
        <f t="shared" si="46"/>
        <v>0</v>
      </c>
      <c r="Y38" s="5">
        <f t="shared" si="47"/>
        <v>0</v>
      </c>
      <c r="Z38" s="5">
        <f t="shared" si="48"/>
        <v>0</v>
      </c>
      <c r="AA38" s="5">
        <f t="shared" si="49"/>
        <v>0</v>
      </c>
      <c r="AB38" s="5">
        <f t="shared" si="50"/>
        <v>0</v>
      </c>
      <c r="AC38" s="5">
        <f t="shared" si="51"/>
        <v>0</v>
      </c>
      <c r="AD38" s="5">
        <f t="shared" si="52"/>
        <v>0</v>
      </c>
      <c r="AE38" s="5">
        <f t="shared" si="52"/>
        <v>0</v>
      </c>
      <c r="AF38" s="5">
        <f t="shared" si="52"/>
        <v>0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 t="e">
        <f t="shared" si="53"/>
        <v>#DIV/0!</v>
      </c>
      <c r="D39" s="5" t="e">
        <f t="shared" si="53"/>
        <v>#DIV/0!</v>
      </c>
      <c r="E39" s="5" t="e">
        <f t="shared" si="53"/>
        <v>#DIV/0!</v>
      </c>
      <c r="F39" s="5" t="e">
        <f t="shared" si="53"/>
        <v>#DIV/0!</v>
      </c>
      <c r="G39" s="5" t="e">
        <f t="shared" si="53"/>
        <v>#DIV/0!</v>
      </c>
      <c r="H39" s="5" t="e">
        <f t="shared" si="53"/>
        <v>#DIV/0!</v>
      </c>
      <c r="I39" s="5" t="e">
        <f t="shared" si="53"/>
        <v>#DIV/0!</v>
      </c>
      <c r="J39" s="5" t="e">
        <f t="shared" si="53"/>
        <v>#DIV/0!</v>
      </c>
      <c r="K39" s="5" t="e">
        <f t="shared" si="53"/>
        <v>#DIV/0!</v>
      </c>
      <c r="L39" s="5" t="e">
        <f t="shared" si="53"/>
        <v>#DIV/0!</v>
      </c>
      <c r="M39" s="5" t="e">
        <f t="shared" si="53"/>
        <v>#DIV/0!</v>
      </c>
      <c r="N39" s="5" t="e">
        <f t="shared" si="53"/>
        <v>#DIV/0!</v>
      </c>
      <c r="O39" s="5" t="e">
        <f t="shared" si="53"/>
        <v>#DIV/0!</v>
      </c>
      <c r="P39" s="5" t="e">
        <f t="shared" si="53"/>
        <v>#DIV/0!</v>
      </c>
      <c r="Q39" s="5" t="e">
        <f t="shared" si="53"/>
        <v>#DIV/0!</v>
      </c>
      <c r="S39" s="5">
        <f t="shared" si="41"/>
        <v>0</v>
      </c>
      <c r="T39" s="5">
        <f t="shared" si="42"/>
        <v>0</v>
      </c>
      <c r="U39" s="5">
        <f t="shared" si="43"/>
        <v>0</v>
      </c>
      <c r="V39" s="5">
        <f t="shared" si="44"/>
        <v>0</v>
      </c>
      <c r="W39" s="5">
        <f t="shared" si="45"/>
        <v>0</v>
      </c>
      <c r="X39" s="5">
        <f t="shared" si="46"/>
        <v>0</v>
      </c>
      <c r="Y39" s="5">
        <f t="shared" si="47"/>
        <v>0</v>
      </c>
      <c r="Z39" s="5">
        <f t="shared" si="48"/>
        <v>0</v>
      </c>
      <c r="AA39" s="5">
        <f t="shared" si="49"/>
        <v>0</v>
      </c>
      <c r="AB39" s="5">
        <f t="shared" si="50"/>
        <v>0</v>
      </c>
      <c r="AC39" s="5">
        <f t="shared" si="51"/>
        <v>0</v>
      </c>
      <c r="AD39" s="5">
        <f t="shared" si="52"/>
        <v>0</v>
      </c>
      <c r="AE39" s="5">
        <f t="shared" si="52"/>
        <v>0</v>
      </c>
      <c r="AF39" s="5">
        <f t="shared" si="52"/>
        <v>0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 t="e">
        <f t="shared" si="53"/>
        <v>#DIV/0!</v>
      </c>
      <c r="D40" s="5" t="e">
        <f t="shared" si="53"/>
        <v>#DIV/0!</v>
      </c>
      <c r="E40" s="5" t="e">
        <f t="shared" si="53"/>
        <v>#DIV/0!</v>
      </c>
      <c r="F40" s="5" t="e">
        <f t="shared" si="53"/>
        <v>#DIV/0!</v>
      </c>
      <c r="G40" s="5" t="e">
        <f t="shared" si="53"/>
        <v>#DIV/0!</v>
      </c>
      <c r="H40" s="5" t="e">
        <f t="shared" si="53"/>
        <v>#DIV/0!</v>
      </c>
      <c r="I40" s="5" t="e">
        <f t="shared" si="53"/>
        <v>#DIV/0!</v>
      </c>
      <c r="J40" s="5" t="e">
        <f t="shared" si="53"/>
        <v>#DIV/0!</v>
      </c>
      <c r="K40" s="5" t="e">
        <f t="shared" si="53"/>
        <v>#DIV/0!</v>
      </c>
      <c r="L40" s="5" t="e">
        <f t="shared" si="53"/>
        <v>#DIV/0!</v>
      </c>
      <c r="M40" s="5" t="e">
        <f t="shared" si="53"/>
        <v>#DIV/0!</v>
      </c>
      <c r="N40" s="5" t="e">
        <f t="shared" si="53"/>
        <v>#DIV/0!</v>
      </c>
      <c r="O40" s="5" t="e">
        <f t="shared" si="53"/>
        <v>#DIV/0!</v>
      </c>
      <c r="P40" s="5" t="e">
        <f t="shared" si="53"/>
        <v>#DIV/0!</v>
      </c>
      <c r="Q40" s="5" t="e">
        <f t="shared" si="53"/>
        <v>#DIV/0!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</v>
      </c>
      <c r="W40" s="5">
        <f t="shared" si="45"/>
        <v>0</v>
      </c>
      <c r="X40" s="5">
        <f t="shared" si="46"/>
        <v>0</v>
      </c>
      <c r="Y40" s="5">
        <f t="shared" si="47"/>
        <v>0</v>
      </c>
      <c r="Z40" s="5">
        <f t="shared" si="48"/>
        <v>0</v>
      </c>
      <c r="AA40" s="5">
        <f t="shared" si="49"/>
        <v>0</v>
      </c>
      <c r="AB40" s="5">
        <f t="shared" si="50"/>
        <v>0</v>
      </c>
      <c r="AC40" s="5">
        <f t="shared" si="51"/>
        <v>0</v>
      </c>
      <c r="AD40" s="5">
        <f t="shared" si="52"/>
        <v>0</v>
      </c>
      <c r="AE40" s="5">
        <f t="shared" si="52"/>
        <v>0</v>
      </c>
      <c r="AF40" s="5">
        <f t="shared" si="52"/>
        <v>0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 t="e">
        <f t="shared" si="53"/>
        <v>#DIV/0!</v>
      </c>
      <c r="D41" s="5" t="e">
        <f t="shared" si="53"/>
        <v>#DIV/0!</v>
      </c>
      <c r="E41" s="5" t="e">
        <f t="shared" si="53"/>
        <v>#DIV/0!</v>
      </c>
      <c r="F41" s="5" t="e">
        <f t="shared" si="53"/>
        <v>#DIV/0!</v>
      </c>
      <c r="G41" s="5" t="e">
        <f t="shared" si="53"/>
        <v>#DIV/0!</v>
      </c>
      <c r="H41" s="5" t="e">
        <f t="shared" si="53"/>
        <v>#DIV/0!</v>
      </c>
      <c r="I41" s="5" t="e">
        <f t="shared" si="53"/>
        <v>#DIV/0!</v>
      </c>
      <c r="J41" s="5" t="e">
        <f t="shared" si="53"/>
        <v>#DIV/0!</v>
      </c>
      <c r="K41" s="5" t="e">
        <f t="shared" si="53"/>
        <v>#DIV/0!</v>
      </c>
      <c r="L41" s="5" t="e">
        <f t="shared" si="53"/>
        <v>#DIV/0!</v>
      </c>
      <c r="M41" s="5" t="e">
        <f t="shared" si="53"/>
        <v>#DIV/0!</v>
      </c>
      <c r="N41" s="5" t="e">
        <f t="shared" si="53"/>
        <v>#DIV/0!</v>
      </c>
      <c r="O41" s="5" t="e">
        <f t="shared" si="53"/>
        <v>#DIV/0!</v>
      </c>
      <c r="P41" s="5" t="e">
        <f t="shared" si="53"/>
        <v>#DIV/0!</v>
      </c>
      <c r="Q41" s="5" t="e">
        <f t="shared" si="53"/>
        <v>#DIV/0!</v>
      </c>
      <c r="S41" s="5">
        <f t="shared" si="41"/>
        <v>0</v>
      </c>
      <c r="T41" s="5">
        <f t="shared" si="42"/>
        <v>0</v>
      </c>
      <c r="U41" s="5">
        <f t="shared" si="43"/>
        <v>0</v>
      </c>
      <c r="V41" s="5">
        <f t="shared" si="44"/>
        <v>0</v>
      </c>
      <c r="W41" s="5">
        <f t="shared" si="45"/>
        <v>0</v>
      </c>
      <c r="X41" s="5">
        <f t="shared" si="46"/>
        <v>0</v>
      </c>
      <c r="Y41" s="5">
        <f t="shared" si="47"/>
        <v>0</v>
      </c>
      <c r="Z41" s="5">
        <f t="shared" si="48"/>
        <v>0</v>
      </c>
      <c r="AA41" s="5">
        <f t="shared" si="49"/>
        <v>0</v>
      </c>
      <c r="AB41" s="5">
        <f t="shared" si="50"/>
        <v>0</v>
      </c>
      <c r="AC41" s="5">
        <f t="shared" si="51"/>
        <v>0</v>
      </c>
      <c r="AD41" s="5">
        <f t="shared" si="52"/>
        <v>0</v>
      </c>
      <c r="AE41" s="5">
        <f t="shared" si="52"/>
        <v>0</v>
      </c>
      <c r="AF41" s="5">
        <f t="shared" si="52"/>
        <v>0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 t="e">
        <f t="shared" si="53"/>
        <v>#DIV/0!</v>
      </c>
      <c r="D42" s="5" t="e">
        <f t="shared" si="53"/>
        <v>#DIV/0!</v>
      </c>
      <c r="E42" s="5" t="e">
        <f t="shared" si="53"/>
        <v>#DIV/0!</v>
      </c>
      <c r="F42" s="5" t="e">
        <f t="shared" si="53"/>
        <v>#DIV/0!</v>
      </c>
      <c r="G42" s="5" t="e">
        <f t="shared" si="53"/>
        <v>#DIV/0!</v>
      </c>
      <c r="H42" s="5" t="e">
        <f t="shared" si="53"/>
        <v>#DIV/0!</v>
      </c>
      <c r="I42" s="5" t="e">
        <f t="shared" si="53"/>
        <v>#DIV/0!</v>
      </c>
      <c r="J42" s="5" t="e">
        <f t="shared" si="53"/>
        <v>#DIV/0!</v>
      </c>
      <c r="K42" s="5" t="e">
        <f t="shared" si="53"/>
        <v>#DIV/0!</v>
      </c>
      <c r="L42" s="5" t="e">
        <f t="shared" si="53"/>
        <v>#DIV/0!</v>
      </c>
      <c r="M42" s="5" t="e">
        <f t="shared" si="53"/>
        <v>#DIV/0!</v>
      </c>
      <c r="N42" s="5" t="e">
        <f t="shared" si="53"/>
        <v>#DIV/0!</v>
      </c>
      <c r="O42" s="5" t="e">
        <f t="shared" si="53"/>
        <v>#DIV/0!</v>
      </c>
      <c r="P42" s="5" t="e">
        <f t="shared" si="53"/>
        <v>#DIV/0!</v>
      </c>
      <c r="Q42" s="5" t="e">
        <f t="shared" si="53"/>
        <v>#DIV/0!</v>
      </c>
      <c r="S42" s="5">
        <f t="shared" si="41"/>
        <v>0</v>
      </c>
      <c r="T42" s="5">
        <f t="shared" si="42"/>
        <v>0</v>
      </c>
      <c r="U42" s="5">
        <f t="shared" si="43"/>
        <v>0</v>
      </c>
      <c r="V42" s="5">
        <f t="shared" si="44"/>
        <v>0</v>
      </c>
      <c r="W42" s="5">
        <f t="shared" si="45"/>
        <v>0</v>
      </c>
      <c r="X42" s="5">
        <f t="shared" si="46"/>
        <v>0</v>
      </c>
      <c r="Y42" s="5">
        <f t="shared" si="47"/>
        <v>0</v>
      </c>
      <c r="Z42" s="5">
        <f t="shared" si="48"/>
        <v>0</v>
      </c>
      <c r="AA42" s="5">
        <f t="shared" si="49"/>
        <v>0</v>
      </c>
      <c r="AB42" s="5">
        <f t="shared" si="50"/>
        <v>0</v>
      </c>
      <c r="AC42" s="5">
        <f t="shared" si="51"/>
        <v>0</v>
      </c>
      <c r="AD42" s="5">
        <f t="shared" si="52"/>
        <v>0</v>
      </c>
      <c r="AE42" s="5">
        <f t="shared" si="52"/>
        <v>0</v>
      </c>
      <c r="AF42" s="5">
        <f t="shared" si="52"/>
        <v>0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 t="e">
        <f t="shared" si="53"/>
        <v>#DIV/0!</v>
      </c>
      <c r="D43" s="5" t="e">
        <f t="shared" si="53"/>
        <v>#DIV/0!</v>
      </c>
      <c r="E43" s="5" t="e">
        <f t="shared" si="53"/>
        <v>#DIV/0!</v>
      </c>
      <c r="F43" s="5" t="e">
        <f t="shared" si="53"/>
        <v>#DIV/0!</v>
      </c>
      <c r="G43" s="5" t="e">
        <f t="shared" si="53"/>
        <v>#DIV/0!</v>
      </c>
      <c r="H43" s="5" t="e">
        <f t="shared" si="53"/>
        <v>#DIV/0!</v>
      </c>
      <c r="I43" s="5" t="e">
        <f t="shared" si="53"/>
        <v>#DIV/0!</v>
      </c>
      <c r="J43" s="5" t="e">
        <f t="shared" si="53"/>
        <v>#DIV/0!</v>
      </c>
      <c r="K43" s="5" t="e">
        <f t="shared" si="53"/>
        <v>#DIV/0!</v>
      </c>
      <c r="L43" s="5" t="e">
        <f t="shared" si="53"/>
        <v>#DIV/0!</v>
      </c>
      <c r="M43" s="5" t="e">
        <f t="shared" si="53"/>
        <v>#DIV/0!</v>
      </c>
      <c r="N43" s="5" t="e">
        <f t="shared" si="53"/>
        <v>#DIV/0!</v>
      </c>
      <c r="O43" s="5" t="e">
        <f t="shared" si="53"/>
        <v>#DIV/0!</v>
      </c>
      <c r="P43" s="5" t="e">
        <f t="shared" si="53"/>
        <v>#DIV/0!</v>
      </c>
      <c r="Q43" s="5" t="e">
        <f t="shared" si="53"/>
        <v>#DIV/0!</v>
      </c>
      <c r="S43" s="5">
        <f t="shared" si="41"/>
        <v>0</v>
      </c>
      <c r="T43" s="5">
        <f t="shared" si="42"/>
        <v>0</v>
      </c>
      <c r="U43" s="5">
        <f t="shared" si="43"/>
        <v>0</v>
      </c>
      <c r="V43" s="5">
        <f t="shared" si="44"/>
        <v>0</v>
      </c>
      <c r="W43" s="5">
        <f t="shared" si="45"/>
        <v>0</v>
      </c>
      <c r="X43" s="5">
        <f t="shared" si="46"/>
        <v>0</v>
      </c>
      <c r="Y43" s="5">
        <f t="shared" si="47"/>
        <v>0</v>
      </c>
      <c r="Z43" s="5">
        <f t="shared" si="48"/>
        <v>0</v>
      </c>
      <c r="AA43" s="5">
        <f t="shared" si="49"/>
        <v>0</v>
      </c>
      <c r="AB43" s="5">
        <f t="shared" si="50"/>
        <v>0</v>
      </c>
      <c r="AC43" s="5">
        <f t="shared" si="51"/>
        <v>0</v>
      </c>
      <c r="AD43" s="5">
        <f t="shared" si="52"/>
        <v>0</v>
      </c>
      <c r="AE43" s="5">
        <f t="shared" si="52"/>
        <v>0</v>
      </c>
      <c r="AF43" s="5">
        <f t="shared" si="52"/>
        <v>0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 t="e">
        <f t="shared" si="53"/>
        <v>#DIV/0!</v>
      </c>
      <c r="D44" s="5" t="e">
        <f t="shared" si="53"/>
        <v>#DIV/0!</v>
      </c>
      <c r="E44" s="5" t="e">
        <f t="shared" si="53"/>
        <v>#DIV/0!</v>
      </c>
      <c r="F44" s="5" t="e">
        <f t="shared" si="53"/>
        <v>#DIV/0!</v>
      </c>
      <c r="G44" s="5" t="e">
        <f t="shared" si="53"/>
        <v>#DIV/0!</v>
      </c>
      <c r="H44" s="5" t="e">
        <f t="shared" si="53"/>
        <v>#DIV/0!</v>
      </c>
      <c r="I44" s="5" t="e">
        <f t="shared" si="53"/>
        <v>#DIV/0!</v>
      </c>
      <c r="J44" s="5" t="e">
        <f t="shared" si="53"/>
        <v>#DIV/0!</v>
      </c>
      <c r="K44" s="5" t="e">
        <f t="shared" si="53"/>
        <v>#DIV/0!</v>
      </c>
      <c r="L44" s="5" t="e">
        <f t="shared" si="53"/>
        <v>#DIV/0!</v>
      </c>
      <c r="M44" s="5" t="e">
        <f t="shared" si="53"/>
        <v>#DIV/0!</v>
      </c>
      <c r="N44" s="5" t="e">
        <f t="shared" si="53"/>
        <v>#DIV/0!</v>
      </c>
      <c r="O44" s="5" t="e">
        <f t="shared" si="53"/>
        <v>#DIV/0!</v>
      </c>
      <c r="P44" s="5" t="e">
        <f t="shared" si="53"/>
        <v>#DIV/0!</v>
      </c>
      <c r="Q44" s="5" t="e">
        <f t="shared" si="53"/>
        <v>#DIV/0!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0</v>
      </c>
      <c r="AD44" s="5">
        <f t="shared" si="52"/>
        <v>0</v>
      </c>
      <c r="AE44" s="5">
        <f t="shared" si="52"/>
        <v>0</v>
      </c>
      <c r="AF44" s="5">
        <f t="shared" si="52"/>
        <v>0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 t="e">
        <f t="shared" si="53"/>
        <v>#DIV/0!</v>
      </c>
      <c r="D45" s="5" t="e">
        <f t="shared" si="53"/>
        <v>#DIV/0!</v>
      </c>
      <c r="E45" s="5" t="e">
        <f t="shared" si="53"/>
        <v>#DIV/0!</v>
      </c>
      <c r="F45" s="5" t="e">
        <f t="shared" si="53"/>
        <v>#DIV/0!</v>
      </c>
      <c r="G45" s="5" t="e">
        <f t="shared" si="53"/>
        <v>#DIV/0!</v>
      </c>
      <c r="H45" s="5" t="e">
        <f t="shared" si="53"/>
        <v>#DIV/0!</v>
      </c>
      <c r="I45" s="5" t="e">
        <f t="shared" si="53"/>
        <v>#DIV/0!</v>
      </c>
      <c r="J45" s="5" t="e">
        <f t="shared" si="53"/>
        <v>#DIV/0!</v>
      </c>
      <c r="K45" s="5" t="e">
        <f t="shared" si="53"/>
        <v>#DIV/0!</v>
      </c>
      <c r="L45" s="5" t="e">
        <f t="shared" si="53"/>
        <v>#DIV/0!</v>
      </c>
      <c r="M45" s="5" t="e">
        <f t="shared" si="53"/>
        <v>#DIV/0!</v>
      </c>
      <c r="N45" s="5" t="e">
        <f t="shared" si="53"/>
        <v>#DIV/0!</v>
      </c>
      <c r="O45" s="5" t="e">
        <f t="shared" si="53"/>
        <v>#DIV/0!</v>
      </c>
      <c r="P45" s="5" t="e">
        <f t="shared" si="53"/>
        <v>#DIV/0!</v>
      </c>
      <c r="Q45" s="5" t="e">
        <f t="shared" si="53"/>
        <v>#DIV/0!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 t="e">
        <f t="shared" ref="C46:Q48" si="56">C22/C$25</f>
        <v>#DIV/0!</v>
      </c>
      <c r="D46" s="5" t="e">
        <f t="shared" si="56"/>
        <v>#DIV/0!</v>
      </c>
      <c r="E46" s="5" t="e">
        <f t="shared" si="56"/>
        <v>#DIV/0!</v>
      </c>
      <c r="F46" s="5" t="e">
        <f t="shared" si="56"/>
        <v>#DIV/0!</v>
      </c>
      <c r="G46" s="5" t="e">
        <f t="shared" si="56"/>
        <v>#DIV/0!</v>
      </c>
      <c r="H46" s="5" t="e">
        <f t="shared" si="56"/>
        <v>#DIV/0!</v>
      </c>
      <c r="I46" s="5" t="e">
        <f t="shared" si="56"/>
        <v>#DIV/0!</v>
      </c>
      <c r="J46" s="5" t="e">
        <f t="shared" si="56"/>
        <v>#DIV/0!</v>
      </c>
      <c r="K46" s="5" t="e">
        <f t="shared" si="56"/>
        <v>#DIV/0!</v>
      </c>
      <c r="L46" s="5" t="e">
        <f t="shared" si="56"/>
        <v>#DIV/0!</v>
      </c>
      <c r="M46" s="5" t="e">
        <f t="shared" si="56"/>
        <v>#DIV/0!</v>
      </c>
      <c r="N46" s="5" t="e">
        <f t="shared" si="56"/>
        <v>#DIV/0!</v>
      </c>
      <c r="O46" s="5" t="e">
        <f t="shared" si="56"/>
        <v>#DIV/0!</v>
      </c>
      <c r="P46" s="5" t="e">
        <f t="shared" si="56"/>
        <v>#DIV/0!</v>
      </c>
      <c r="Q46" s="5" t="e">
        <f t="shared" si="56"/>
        <v>#DIV/0!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 t="e">
        <f t="shared" si="56"/>
        <v>#DIV/0!</v>
      </c>
      <c r="D47" s="5" t="e">
        <f t="shared" si="56"/>
        <v>#DIV/0!</v>
      </c>
      <c r="E47" s="5" t="e">
        <f t="shared" si="56"/>
        <v>#DIV/0!</v>
      </c>
      <c r="F47" s="5" t="e">
        <f t="shared" si="56"/>
        <v>#DIV/0!</v>
      </c>
      <c r="G47" s="5" t="e">
        <f t="shared" si="56"/>
        <v>#DIV/0!</v>
      </c>
      <c r="H47" s="5" t="e">
        <f t="shared" si="56"/>
        <v>#DIV/0!</v>
      </c>
      <c r="I47" s="5" t="e">
        <f t="shared" si="56"/>
        <v>#DIV/0!</v>
      </c>
      <c r="J47" s="5" t="e">
        <f t="shared" si="56"/>
        <v>#DIV/0!</v>
      </c>
      <c r="K47" s="5" t="e">
        <f t="shared" si="56"/>
        <v>#DIV/0!</v>
      </c>
      <c r="L47" s="5" t="e">
        <f t="shared" si="56"/>
        <v>#DIV/0!</v>
      </c>
      <c r="M47" s="5" t="e">
        <f t="shared" si="56"/>
        <v>#DIV/0!</v>
      </c>
      <c r="N47" s="5" t="e">
        <f t="shared" si="56"/>
        <v>#DIV/0!</v>
      </c>
      <c r="O47" s="5" t="e">
        <f t="shared" si="56"/>
        <v>#DIV/0!</v>
      </c>
      <c r="P47" s="5" t="e">
        <f t="shared" si="56"/>
        <v>#DIV/0!</v>
      </c>
      <c r="Q47" s="5" t="e">
        <f t="shared" si="56"/>
        <v>#DIV/0!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 t="e">
        <f t="shared" si="56"/>
        <v>#DIV/0!</v>
      </c>
      <c r="D48" s="5" t="e">
        <f t="shared" si="56"/>
        <v>#DIV/0!</v>
      </c>
      <c r="E48" s="5" t="e">
        <f t="shared" si="56"/>
        <v>#DIV/0!</v>
      </c>
      <c r="F48" s="5" t="e">
        <f t="shared" si="56"/>
        <v>#DIV/0!</v>
      </c>
      <c r="G48" s="5" t="e">
        <f t="shared" si="56"/>
        <v>#DIV/0!</v>
      </c>
      <c r="H48" s="5" t="e">
        <f t="shared" si="56"/>
        <v>#DIV/0!</v>
      </c>
      <c r="I48" s="5" t="e">
        <f t="shared" si="56"/>
        <v>#DIV/0!</v>
      </c>
      <c r="J48" s="5" t="e">
        <f t="shared" si="56"/>
        <v>#DIV/0!</v>
      </c>
      <c r="K48" s="5" t="e">
        <f t="shared" si="56"/>
        <v>#DIV/0!</v>
      </c>
      <c r="L48" s="5" t="e">
        <f t="shared" si="56"/>
        <v>#DIV/0!</v>
      </c>
      <c r="M48" s="5" t="e">
        <f t="shared" si="56"/>
        <v>#DIV/0!</v>
      </c>
      <c r="N48" s="5" t="e">
        <f t="shared" si="56"/>
        <v>#DIV/0!</v>
      </c>
      <c r="O48" s="5" t="e">
        <f t="shared" si="56"/>
        <v>#DIV/0!</v>
      </c>
      <c r="P48" s="5" t="e">
        <f t="shared" si="56"/>
        <v>#DIV/0!</v>
      </c>
      <c r="Q48" s="5" t="e">
        <f t="shared" si="56"/>
        <v>#DIV/0!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 t="e">
        <f>SUM(C29:C48)</f>
        <v>#DIV/0!</v>
      </c>
      <c r="D49" s="13" t="e">
        <f t="shared" ref="D49:Q49" si="57">SUM(D29:D48)</f>
        <v>#DIV/0!</v>
      </c>
      <c r="E49" s="13" t="e">
        <f t="shared" si="57"/>
        <v>#DIV/0!</v>
      </c>
      <c r="F49" s="13" t="e">
        <f t="shared" si="57"/>
        <v>#DIV/0!</v>
      </c>
      <c r="G49" s="13" t="e">
        <f t="shared" si="57"/>
        <v>#DIV/0!</v>
      </c>
      <c r="H49" s="13" t="e">
        <f t="shared" si="57"/>
        <v>#DIV/0!</v>
      </c>
      <c r="I49" s="13" t="e">
        <f t="shared" si="57"/>
        <v>#DIV/0!</v>
      </c>
      <c r="J49" s="13" t="e">
        <f t="shared" si="57"/>
        <v>#DIV/0!</v>
      </c>
      <c r="K49" s="13" t="e">
        <f t="shared" si="57"/>
        <v>#DIV/0!</v>
      </c>
      <c r="L49" s="13" t="e">
        <f t="shared" si="57"/>
        <v>#DIV/0!</v>
      </c>
      <c r="M49" s="13" t="e">
        <f t="shared" si="57"/>
        <v>#DIV/0!</v>
      </c>
      <c r="N49" s="13" t="e">
        <f t="shared" si="57"/>
        <v>#DIV/0!</v>
      </c>
      <c r="O49" s="13" t="e">
        <f t="shared" si="57"/>
        <v>#DIV/0!</v>
      </c>
      <c r="P49" s="13" t="e">
        <f t="shared" si="57"/>
        <v>#DIV/0!</v>
      </c>
      <c r="Q49" s="13" t="e">
        <f t="shared" si="57"/>
        <v>#DIV/0!</v>
      </c>
      <c r="S49" s="6">
        <f t="shared" si="41"/>
        <v>0</v>
      </c>
      <c r="T49" s="7">
        <f t="shared" si="42"/>
        <v>0</v>
      </c>
      <c r="U49" s="7">
        <f t="shared" si="43"/>
        <v>0</v>
      </c>
      <c r="V49" s="7">
        <f t="shared" si="44"/>
        <v>0</v>
      </c>
      <c r="W49" s="7">
        <f t="shared" si="45"/>
        <v>0</v>
      </c>
      <c r="X49" s="7">
        <f t="shared" si="46"/>
        <v>0</v>
      </c>
      <c r="Y49" s="7">
        <f t="shared" si="47"/>
        <v>0</v>
      </c>
      <c r="Z49" s="7">
        <f t="shared" si="48"/>
        <v>0</v>
      </c>
      <c r="AA49" s="7">
        <f t="shared" si="49"/>
        <v>0</v>
      </c>
      <c r="AB49" s="7">
        <f t="shared" si="50"/>
        <v>0</v>
      </c>
      <c r="AC49" s="7">
        <f t="shared" si="51"/>
        <v>0</v>
      </c>
      <c r="AD49" s="7">
        <f t="shared" si="55"/>
        <v>0</v>
      </c>
      <c r="AE49" s="7">
        <f t="shared" si="55"/>
        <v>0</v>
      </c>
      <c r="AF49" s="7">
        <f t="shared" si="55"/>
        <v>0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INPUT!B160</f>
        <v>NUMBER_SHAREHOLDERS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 t="str">
        <f>_xll.BDH($B61,$B$55,$C$56,$C$57,"Period",$C$58,"Currency",$C$59,"Direction","H")</f>
        <v>#N/A N/A</v>
      </c>
    </row>
    <row r="61" spans="1:32" x14ac:dyDescent="0.35">
      <c r="A61">
        <v>1</v>
      </c>
      <c r="B61" t="str">
        <f>INPUT!B61</f>
        <v>BAH US Equity</v>
      </c>
      <c r="C61" s="1"/>
    </row>
    <row r="62" spans="1:32" x14ac:dyDescent="0.35">
      <c r="C62" s="18" t="str">
        <f>_xll.BDH($B63,$B$55,$C$56,$C$57,"Period",$C$58,"Currency",$C$59,"Direction","H")</f>
        <v>#N/A N/A</v>
      </c>
    </row>
    <row r="63" spans="1:32" x14ac:dyDescent="0.35">
      <c r="A63">
        <v>2</v>
      </c>
      <c r="B63" t="str">
        <f>INPUT!B63</f>
        <v>CACI US Equity</v>
      </c>
      <c r="C63" s="1"/>
    </row>
    <row r="64" spans="1:32" x14ac:dyDescent="0.35">
      <c r="C64" s="18" t="str">
        <f>_xll.BDH($B65,$B$55,$C$56,$C$57,"Period",$C$58,"Currency",$C$59,"Direction","H")</f>
        <v>#N/A N/A</v>
      </c>
    </row>
    <row r="65" spans="1:3" x14ac:dyDescent="0.35">
      <c r="A65">
        <v>3</v>
      </c>
      <c r="B65" t="str">
        <f>INPUT!B65</f>
        <v>CDW US Equity</v>
      </c>
      <c r="C65" s="1"/>
    </row>
    <row r="66" spans="1:3" x14ac:dyDescent="0.35">
      <c r="C66" s="18" t="str">
        <f>_xll.BDH($B67,$B$55,$C$56,$C$57,"Period",$C$58,"Currency",$C$59,"Direction","H")</f>
        <v>#N/A N/A</v>
      </c>
    </row>
    <row r="67" spans="1:3" x14ac:dyDescent="0.35">
      <c r="A67">
        <v>4</v>
      </c>
      <c r="B67" t="str">
        <f>INPUT!B67</f>
        <v>CSRA US Equity</v>
      </c>
      <c r="C67" s="1"/>
    </row>
    <row r="68" spans="1:3" x14ac:dyDescent="0.35">
      <c r="C68" s="18" t="str">
        <f>_xll.BDH($B69,$B$55,$C$56,$C$57,"Period",$C$58,"Currency",$C$59,"Direction","H")</f>
        <v>#N/A N/A</v>
      </c>
    </row>
    <row r="69" spans="1:3" x14ac:dyDescent="0.35">
      <c r="A69">
        <v>5</v>
      </c>
      <c r="B69" t="str">
        <f>INPUT!B69</f>
        <v>CUB US Equity</v>
      </c>
      <c r="C69" s="1"/>
    </row>
    <row r="70" spans="1:3" x14ac:dyDescent="0.35">
      <c r="C70" s="18" t="str">
        <f>_xll.BDH($B71,$B$55,$C$56,$C$57,"Period",$C$58,"Currency",$C$59,"Direction","H")</f>
        <v>#N/A N/A</v>
      </c>
    </row>
    <row r="71" spans="1:3" x14ac:dyDescent="0.35">
      <c r="A71">
        <v>6</v>
      </c>
      <c r="B71" t="str">
        <f>INPUT!B71</f>
        <v>EIGI US Equity</v>
      </c>
      <c r="C71" s="1"/>
    </row>
    <row r="72" spans="1:3" x14ac:dyDescent="0.35">
      <c r="C72" s="18" t="str">
        <f>_xll.BDH($B73,$B$55,$C$56,$C$57,"Period",$C$58,"Currency",$C$59,"Direction","H")</f>
        <v>#N/A N/A</v>
      </c>
    </row>
    <row r="73" spans="1:3" x14ac:dyDescent="0.35">
      <c r="A73">
        <v>7</v>
      </c>
      <c r="B73" t="str">
        <f>INPUT!B73</f>
        <v>EGL US Equity</v>
      </c>
      <c r="C73" s="1"/>
    </row>
    <row r="74" spans="1:3" x14ac:dyDescent="0.35">
      <c r="C74" s="18" t="str">
        <f>_xll.BDH($B75,$B$55,$C$56,$C$57,"Period",$C$58,"Currency",$C$59,"Direction","H")</f>
        <v>#N/A N/A</v>
      </c>
    </row>
    <row r="75" spans="1:3" x14ac:dyDescent="0.35">
      <c r="A75">
        <v>8</v>
      </c>
      <c r="B75" t="str">
        <f>INPUT!B75</f>
        <v>FEYE US Equity</v>
      </c>
      <c r="C75" s="1"/>
    </row>
    <row r="76" spans="1:3" x14ac:dyDescent="0.35">
      <c r="C76" s="18" t="str">
        <f>_xll.BDH($B77,$B$55,$C$56,$C$57,"Period",$C$58,"Currency",$C$59,"Direction","H")</f>
        <v>#N/A N/A</v>
      </c>
    </row>
    <row r="77" spans="1:3" x14ac:dyDescent="0.35">
      <c r="A77">
        <v>9</v>
      </c>
      <c r="B77" t="str">
        <f>INPUT!B77</f>
        <v>GD US Equity</v>
      </c>
      <c r="C77" s="1"/>
    </row>
    <row r="78" spans="1:3" x14ac:dyDescent="0.35">
      <c r="C78" s="18" t="str">
        <f>_xll.BDH($B79,$B$55,$C$56,$C$57,"Period",$C$58,"Currency",$C$59,"Direction","H")</f>
        <v>#N/A N/A</v>
      </c>
    </row>
    <row r="79" spans="1:3" x14ac:dyDescent="0.35">
      <c r="A79">
        <v>10</v>
      </c>
      <c r="B79" t="str">
        <f>INPUT!B79</f>
        <v>ICFI US Equity</v>
      </c>
      <c r="C79" s="1"/>
    </row>
    <row r="80" spans="1:3" x14ac:dyDescent="0.35">
      <c r="C80" s="18" t="str">
        <f>_xll.BDH($B81,$B$55,$C$56,$C$57,"Period",$C$58,"Currency",$C$59,"Direction","H")</f>
        <v>#N/A N/A</v>
      </c>
    </row>
    <row r="81" spans="1:3" x14ac:dyDescent="0.35">
      <c r="A81">
        <v>11</v>
      </c>
      <c r="B81" t="str">
        <f>INPUT!B81</f>
        <v>KBR US Equity</v>
      </c>
      <c r="C81" s="1"/>
    </row>
    <row r="82" spans="1:3" x14ac:dyDescent="0.35">
      <c r="C82" s="18" t="str">
        <f>_xll.BDH($B83,$B$55,$C$56,$C$57,"Period",$C$58,"Currency",$C$59,"Direction","H")</f>
        <v>#N/A N/A</v>
      </c>
    </row>
    <row r="83" spans="1:3" x14ac:dyDescent="0.35">
      <c r="A83">
        <v>12</v>
      </c>
      <c r="B83" t="str">
        <f>INPUT!B83</f>
        <v>LDOS US Equity</v>
      </c>
      <c r="C83" s="1"/>
    </row>
    <row r="84" spans="1:3" x14ac:dyDescent="0.35">
      <c r="C84" s="18" t="str">
        <f>_xll.BDH($B85,$B$55,$C$56,$C$57,"Period",$C$58,"Currency",$C$59,"Direction","H")</f>
        <v>#N/A N/A</v>
      </c>
    </row>
    <row r="85" spans="1:3" x14ac:dyDescent="0.35">
      <c r="A85">
        <v>13</v>
      </c>
      <c r="B85" t="str">
        <f>INPUT!B85</f>
        <v>MANT US Equity</v>
      </c>
      <c r="C85" s="1"/>
    </row>
    <row r="86" spans="1:3" x14ac:dyDescent="0.35">
      <c r="C86" s="18" t="str">
        <f>_xll.BDH($B87,$B$55,$C$56,$C$57,"Period",$C$58,"Currency",$C$59,"Direction","H")</f>
        <v>#N/A N/A</v>
      </c>
    </row>
    <row r="87" spans="1:3" x14ac:dyDescent="0.35">
      <c r="A87">
        <v>14</v>
      </c>
      <c r="B87" t="str">
        <f>INPUT!B87</f>
        <v>MMS US Equity</v>
      </c>
      <c r="C87" s="1"/>
    </row>
    <row r="88" spans="1:3" x14ac:dyDescent="0.35">
      <c r="C88" s="18" t="str">
        <f>_xll.BDH($B89,$B$55,$C$56,$C$57,"Period",$C$58,"Currency",$C$59,"Direction","H")</f>
        <v>#N/A N/A</v>
      </c>
    </row>
    <row r="89" spans="1:3" x14ac:dyDescent="0.35">
      <c r="A89">
        <v>15</v>
      </c>
      <c r="B89" t="str">
        <f>INPUT!B89</f>
        <v>EGOV US Equity</v>
      </c>
      <c r="C89" s="1"/>
    </row>
    <row r="90" spans="1:3" x14ac:dyDescent="0.35">
      <c r="C90" s="18" t="str">
        <f>_xll.BDH($B91,$B$55,$C$56,$C$57,"Period",$C$58,"Currency",$C$59,"Direction","H")</f>
        <v>#N/A N/A</v>
      </c>
    </row>
    <row r="91" spans="1:3" x14ac:dyDescent="0.35">
      <c r="A91">
        <v>16</v>
      </c>
      <c r="B91" t="str">
        <f>INPUT!B91</f>
        <v>SAIC US Equity</v>
      </c>
      <c r="C91" s="1"/>
    </row>
    <row r="92" spans="1:3" x14ac:dyDescent="0.35">
      <c r="C92" s="18" t="str">
        <f>_xll.BDH($B93,$B$55,$C$56,$C$57,"Period",$C$58,"Currency",$C$59,"Direction","H")</f>
        <v>#N/A Invalid Security</v>
      </c>
    </row>
    <row r="93" spans="1:3" x14ac:dyDescent="0.35">
      <c r="A93">
        <v>17</v>
      </c>
      <c r="B93">
        <f>INPUT!B93</f>
        <v>0</v>
      </c>
      <c r="C93" s="1"/>
    </row>
    <row r="94" spans="1:3" x14ac:dyDescent="0.35">
      <c r="C94" s="18" t="str">
        <f>_xll.BDH($B95,$B$55,$C$56,$C$57,"Period",$C$58,"Currency",$C$59,"Direction","H")</f>
        <v>#N/A Invalid Security</v>
      </c>
    </row>
    <row r="95" spans="1:3" x14ac:dyDescent="0.35">
      <c r="A95">
        <v>18</v>
      </c>
      <c r="B95">
        <f>INPUT!B95</f>
        <v>0</v>
      </c>
      <c r="C95" s="1"/>
    </row>
    <row r="96" spans="1:3" x14ac:dyDescent="0.35">
      <c r="C96" s="18" t="str">
        <f>_xll.BDH($B97,$B$55,$C$56,$C$57,"Period",$C$58,"Currency",$C$59,"Direction","H")</f>
        <v>#N/A Invalid Security</v>
      </c>
    </row>
    <row r="97" spans="1:3" x14ac:dyDescent="0.35">
      <c r="A97">
        <v>19</v>
      </c>
      <c r="B97">
        <f>INPUT!B97</f>
        <v>0</v>
      </c>
      <c r="C97" s="1"/>
    </row>
    <row r="98" spans="1:3" x14ac:dyDescent="0.35">
      <c r="C98" s="18" t="str">
        <f>_xll.BDH($B99,$B$55,$C$56,$C$57,"Period",$C$58,"Currency",$C$59,"Direction","H")</f>
        <v>#N/A Invalid Security</v>
      </c>
    </row>
    <row r="99" spans="1:3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Q4" sqref="C4:Q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10.26953125" bestFit="1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EQY_SH_OUT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0</v>
      </c>
      <c r="J5" s="2">
        <f t="shared" si="3"/>
        <v>0</v>
      </c>
      <c r="K5" s="2">
        <f t="shared" si="3"/>
        <v>0</v>
      </c>
      <c r="L5" s="2">
        <f t="shared" si="3"/>
        <v>122.785</v>
      </c>
      <c r="M5" s="2">
        <f t="shared" si="3"/>
        <v>128.12700000000001</v>
      </c>
      <c r="N5" s="2">
        <f t="shared" si="3"/>
        <v>136.35</v>
      </c>
      <c r="O5" s="2">
        <f t="shared" si="3"/>
        <v>142.64400000000001</v>
      </c>
      <c r="P5" s="2">
        <f t="shared" si="3"/>
        <v>147.90899999999999</v>
      </c>
      <c r="Q5" s="2">
        <f t="shared" si="3"/>
        <v>148.78800000000001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0</v>
      </c>
      <c r="Y5" s="2">
        <f t="shared" ref="Y5:Y25" si="10">J5-I5</f>
        <v>0</v>
      </c>
      <c r="Z5" s="2">
        <f t="shared" ref="Z5:Z25" si="11">K5-J5</f>
        <v>0</v>
      </c>
      <c r="AA5" s="2">
        <f t="shared" ref="AA5:AA25" si="12">L5-K5</f>
        <v>122.785</v>
      </c>
      <c r="AB5" s="2">
        <f t="shared" ref="AB5:AB25" si="13">M5-L5</f>
        <v>5.342000000000013</v>
      </c>
      <c r="AC5" s="2">
        <f t="shared" ref="AC5:AC25" si="14">N5-M5</f>
        <v>8.2229999999999848</v>
      </c>
      <c r="AD5" s="2">
        <f t="shared" ref="AD5:AF20" si="15">O5-N5</f>
        <v>6.2940000000000111</v>
      </c>
      <c r="AE5" s="2">
        <f t="shared" si="15"/>
        <v>5.2649999999999864</v>
      </c>
      <c r="AF5" s="2">
        <f t="shared" si="15"/>
        <v>0.8790000000000191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28.41</v>
      </c>
      <c r="D6" s="2">
        <f t="shared" ref="D6:Q6" si="16">IF(D63="#N/A N/A",0,D63)</f>
        <v>28.722000000000001</v>
      </c>
      <c r="E6" s="2">
        <f t="shared" si="16"/>
        <v>29.135999999999999</v>
      </c>
      <c r="F6" s="2">
        <f t="shared" si="16"/>
        <v>29.940999999999999</v>
      </c>
      <c r="G6" s="2">
        <f t="shared" si="16"/>
        <v>30.552</v>
      </c>
      <c r="H6" s="2">
        <f t="shared" si="16"/>
        <v>30.902999999999999</v>
      </c>
      <c r="I6" s="2">
        <f t="shared" si="16"/>
        <v>30.114000000000001</v>
      </c>
      <c r="J6" s="2">
        <f t="shared" si="16"/>
        <v>29.96</v>
      </c>
      <c r="K6" s="2">
        <f t="shared" si="16"/>
        <v>30.236000000000001</v>
      </c>
      <c r="L6" s="2">
        <f t="shared" si="16"/>
        <v>30.113</v>
      </c>
      <c r="M6" s="2">
        <f t="shared" si="16"/>
        <v>26.63</v>
      </c>
      <c r="N6" s="2">
        <f t="shared" si="16"/>
        <v>23.068000000000001</v>
      </c>
      <c r="O6" s="2">
        <f t="shared" si="16"/>
        <v>23.495999999999999</v>
      </c>
      <c r="P6" s="2">
        <f t="shared" si="16"/>
        <v>24.178000000000001</v>
      </c>
      <c r="Q6" s="2">
        <f t="shared" si="16"/>
        <v>24.318999999999999</v>
      </c>
      <c r="S6" s="2">
        <f t="shared" si="4"/>
        <v>0.31200000000000117</v>
      </c>
      <c r="T6" s="2">
        <f t="shared" si="5"/>
        <v>0.41399999999999793</v>
      </c>
      <c r="U6" s="2">
        <f t="shared" si="6"/>
        <v>0.80499999999999972</v>
      </c>
      <c r="V6" s="2">
        <f t="shared" si="7"/>
        <v>0.61100000000000065</v>
      </c>
      <c r="W6" s="2">
        <f t="shared" si="8"/>
        <v>0.35099999999999909</v>
      </c>
      <c r="X6" s="2">
        <f t="shared" si="9"/>
        <v>-0.78899999999999793</v>
      </c>
      <c r="Y6" s="2">
        <f t="shared" si="10"/>
        <v>-0.15399999999999991</v>
      </c>
      <c r="Z6" s="2">
        <f t="shared" si="11"/>
        <v>0.2759999999999998</v>
      </c>
      <c r="AA6" s="2">
        <f t="shared" si="12"/>
        <v>-0.12300000000000111</v>
      </c>
      <c r="AB6" s="2">
        <f t="shared" si="13"/>
        <v>-3.4830000000000005</v>
      </c>
      <c r="AC6" s="2">
        <f t="shared" si="14"/>
        <v>-3.5619999999999976</v>
      </c>
      <c r="AD6" s="2">
        <f t="shared" si="15"/>
        <v>0.42799999999999727</v>
      </c>
      <c r="AE6" s="2">
        <f t="shared" si="15"/>
        <v>0.68200000000000216</v>
      </c>
      <c r="AF6" s="2">
        <f t="shared" si="15"/>
        <v>0.14099999999999824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0</v>
      </c>
      <c r="J7" s="2">
        <f t="shared" si="17"/>
        <v>0</v>
      </c>
      <c r="K7" s="2">
        <f t="shared" si="17"/>
        <v>0</v>
      </c>
      <c r="L7" s="2">
        <f t="shared" si="17"/>
        <v>0</v>
      </c>
      <c r="M7" s="2">
        <f t="shared" si="17"/>
        <v>0</v>
      </c>
      <c r="N7" s="2">
        <f t="shared" si="17"/>
        <v>171.95699999999999</v>
      </c>
      <c r="O7" s="2">
        <f t="shared" si="17"/>
        <v>172.21199999999999</v>
      </c>
      <c r="P7" s="2">
        <f t="shared" si="17"/>
        <v>169.274</v>
      </c>
      <c r="Q7" s="2">
        <f t="shared" si="17"/>
        <v>160.50700000000001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0</v>
      </c>
      <c r="Y7" s="2">
        <f t="shared" si="10"/>
        <v>0</v>
      </c>
      <c r="Z7" s="2">
        <f t="shared" si="11"/>
        <v>0</v>
      </c>
      <c r="AA7" s="2">
        <f t="shared" si="12"/>
        <v>0</v>
      </c>
      <c r="AB7" s="2">
        <f t="shared" si="13"/>
        <v>0</v>
      </c>
      <c r="AC7" s="2">
        <f t="shared" si="14"/>
        <v>171.95699999999999</v>
      </c>
      <c r="AD7" s="2">
        <f t="shared" si="15"/>
        <v>0.25499999999999545</v>
      </c>
      <c r="AE7" s="2">
        <f t="shared" si="15"/>
        <v>-2.9379999999999882</v>
      </c>
      <c r="AF7" s="2">
        <f t="shared" si="15"/>
        <v>-8.7669999999999959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0</v>
      </c>
      <c r="O8" s="2">
        <f t="shared" si="18"/>
        <v>0</v>
      </c>
      <c r="P8" s="2">
        <f t="shared" si="18"/>
        <v>0</v>
      </c>
      <c r="Q8" s="2">
        <f t="shared" si="18"/>
        <v>162.22999999999999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5"/>
        <v>0</v>
      </c>
      <c r="AF8" s="2">
        <f t="shared" si="15"/>
        <v>162.22999999999999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26.72</v>
      </c>
      <c r="D9" s="2">
        <f t="shared" ref="D9:Q9" si="19">IF(D69="#N/A N/A",0,D69)</f>
        <v>26.72</v>
      </c>
      <c r="E9" s="2">
        <f t="shared" si="19"/>
        <v>26.72</v>
      </c>
      <c r="F9" s="2">
        <f t="shared" si="19"/>
        <v>26.72</v>
      </c>
      <c r="G9" s="2">
        <f t="shared" si="19"/>
        <v>26.72</v>
      </c>
      <c r="H9" s="2">
        <f t="shared" si="19"/>
        <v>26.72</v>
      </c>
      <c r="I9" s="2">
        <f t="shared" si="19"/>
        <v>26.728000000000002</v>
      </c>
      <c r="J9" s="2">
        <f t="shared" si="19"/>
        <v>26.731999999999999</v>
      </c>
      <c r="K9" s="2">
        <f t="shared" si="19"/>
        <v>26.736000000000001</v>
      </c>
      <c r="L9" s="2">
        <f t="shared" si="19"/>
        <v>26.736000000000001</v>
      </c>
      <c r="M9" s="2">
        <f t="shared" si="19"/>
        <v>26.736000000000001</v>
      </c>
      <c r="N9" s="2">
        <f t="shared" si="19"/>
        <v>26.736000000000001</v>
      </c>
      <c r="O9" s="2">
        <f t="shared" si="19"/>
        <v>26.789000000000001</v>
      </c>
      <c r="P9" s="2">
        <f t="shared" si="19"/>
        <v>26.882999999999999</v>
      </c>
      <c r="Q9" s="2">
        <f t="shared" si="19"/>
        <v>26.992000000000001</v>
      </c>
      <c r="S9" s="2">
        <f t="shared" si="4"/>
        <v>0</v>
      </c>
      <c r="T9" s="2">
        <f t="shared" si="5"/>
        <v>0</v>
      </c>
      <c r="U9" s="2">
        <f t="shared" si="6"/>
        <v>0</v>
      </c>
      <c r="V9" s="2">
        <f t="shared" si="7"/>
        <v>0</v>
      </c>
      <c r="W9" s="2">
        <f t="shared" si="8"/>
        <v>0</v>
      </c>
      <c r="X9" s="2">
        <f t="shared" si="9"/>
        <v>8.0000000000026716E-3</v>
      </c>
      <c r="Y9" s="2">
        <f t="shared" si="10"/>
        <v>3.9999999999977831E-3</v>
      </c>
      <c r="Z9" s="2">
        <f t="shared" si="11"/>
        <v>4.0000000000013358E-3</v>
      </c>
      <c r="AA9" s="2">
        <f t="shared" si="12"/>
        <v>0</v>
      </c>
      <c r="AB9" s="2">
        <f t="shared" si="13"/>
        <v>0</v>
      </c>
      <c r="AC9" s="2">
        <f t="shared" si="14"/>
        <v>0</v>
      </c>
      <c r="AD9" s="2">
        <f t="shared" si="15"/>
        <v>5.3000000000000824E-2</v>
      </c>
      <c r="AE9" s="2">
        <f t="shared" si="15"/>
        <v>9.3999999999997641E-2</v>
      </c>
      <c r="AF9" s="2">
        <f t="shared" si="15"/>
        <v>0.10900000000000176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0</v>
      </c>
      <c r="L10" s="2">
        <f t="shared" si="20"/>
        <v>0</v>
      </c>
      <c r="M10" s="2">
        <f t="shared" si="20"/>
        <v>0</v>
      </c>
      <c r="N10" s="2">
        <f t="shared" si="20"/>
        <v>126.965</v>
      </c>
      <c r="O10" s="2">
        <f t="shared" si="20"/>
        <v>132.38399999999999</v>
      </c>
      <c r="P10" s="2">
        <f t="shared" si="20"/>
        <v>137</v>
      </c>
      <c r="Q10" s="2">
        <f t="shared" si="20"/>
        <v>141.512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0</v>
      </c>
      <c r="AA10" s="2">
        <f t="shared" si="12"/>
        <v>0</v>
      </c>
      <c r="AB10" s="2">
        <f t="shared" si="13"/>
        <v>0</v>
      </c>
      <c r="AC10" s="2">
        <f t="shared" si="14"/>
        <v>126.965</v>
      </c>
      <c r="AD10" s="2">
        <f t="shared" si="15"/>
        <v>5.4189999999999827</v>
      </c>
      <c r="AE10" s="2">
        <f t="shared" si="15"/>
        <v>4.6160000000000139</v>
      </c>
      <c r="AF10" s="2">
        <f t="shared" si="15"/>
        <v>4.5120000000000005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16.581</v>
      </c>
      <c r="N11" s="2">
        <f t="shared" si="21"/>
        <v>17.231999999999999</v>
      </c>
      <c r="O11" s="2">
        <f t="shared" si="21"/>
        <v>17.591000000000001</v>
      </c>
      <c r="P11" s="2">
        <f t="shared" si="21"/>
        <v>36.734999999999999</v>
      </c>
      <c r="Q11" s="2">
        <f t="shared" si="21"/>
        <v>36.776000000000003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16.581</v>
      </c>
      <c r="AC11" s="2">
        <f t="shared" si="14"/>
        <v>0.6509999999999998</v>
      </c>
      <c r="AD11" s="2">
        <f t="shared" si="15"/>
        <v>0.35900000000000176</v>
      </c>
      <c r="AE11" s="2">
        <f t="shared" si="15"/>
        <v>19.143999999999998</v>
      </c>
      <c r="AF11" s="2">
        <f t="shared" si="15"/>
        <v>4.1000000000003922E-2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0</v>
      </c>
      <c r="L12" s="2">
        <f t="shared" si="22"/>
        <v>0</v>
      </c>
      <c r="M12" s="2">
        <f t="shared" si="22"/>
        <v>0</v>
      </c>
      <c r="N12" s="2">
        <f t="shared" si="22"/>
        <v>120.82299999999999</v>
      </c>
      <c r="O12" s="2">
        <f t="shared" si="22"/>
        <v>150.41999999999999</v>
      </c>
      <c r="P12" s="2">
        <f t="shared" si="22"/>
        <v>160.56399999999999</v>
      </c>
      <c r="Q12" s="2">
        <f t="shared" si="22"/>
        <v>171.09800000000001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</v>
      </c>
      <c r="AA12" s="2">
        <f t="shared" si="12"/>
        <v>0</v>
      </c>
      <c r="AB12" s="2">
        <f t="shared" si="13"/>
        <v>0</v>
      </c>
      <c r="AC12" s="2">
        <f t="shared" si="14"/>
        <v>120.82299999999999</v>
      </c>
      <c r="AD12" s="2">
        <f t="shared" si="15"/>
        <v>29.596999999999994</v>
      </c>
      <c r="AE12" s="2">
        <f t="shared" si="15"/>
        <v>10.144000000000005</v>
      </c>
      <c r="AF12" s="2">
        <f t="shared" si="15"/>
        <v>10.53400000000002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401.86700000000002</v>
      </c>
      <c r="D13" s="2">
        <f t="shared" ref="D13:Q13" si="23">IF(D77="#N/A N/A",0,D77)</f>
        <v>395.47399999999999</v>
      </c>
      <c r="E13" s="2">
        <f t="shared" si="23"/>
        <v>400.57499999999999</v>
      </c>
      <c r="F13" s="2">
        <f t="shared" si="23"/>
        <v>402.60500000000002</v>
      </c>
      <c r="G13" s="2">
        <f t="shared" si="23"/>
        <v>404.64400000000001</v>
      </c>
      <c r="H13" s="2">
        <f t="shared" si="23"/>
        <v>402.36799999999999</v>
      </c>
      <c r="I13" s="2">
        <f t="shared" si="23"/>
        <v>389.84800000000001</v>
      </c>
      <c r="J13" s="2">
        <f t="shared" si="23"/>
        <v>385.80099999999999</v>
      </c>
      <c r="K13" s="2">
        <f t="shared" si="23"/>
        <v>377.74400000000003</v>
      </c>
      <c r="L13" s="2">
        <f t="shared" si="23"/>
        <v>356.113</v>
      </c>
      <c r="M13" s="2">
        <f t="shared" si="23"/>
        <v>353.07</v>
      </c>
      <c r="N13" s="2">
        <f t="shared" si="23"/>
        <v>352.19799999999998</v>
      </c>
      <c r="O13" s="2">
        <f t="shared" si="23"/>
        <v>331.39</v>
      </c>
      <c r="P13" s="2">
        <f t="shared" si="23"/>
        <v>316.12799999999999</v>
      </c>
      <c r="Q13" s="2">
        <f t="shared" si="23"/>
        <v>304.52</v>
      </c>
      <c r="S13" s="2">
        <f t="shared" si="4"/>
        <v>-6.3930000000000291</v>
      </c>
      <c r="T13" s="2">
        <f t="shared" si="5"/>
        <v>5.1009999999999991</v>
      </c>
      <c r="U13" s="2">
        <f t="shared" si="6"/>
        <v>2.0300000000000296</v>
      </c>
      <c r="V13" s="2">
        <f t="shared" si="7"/>
        <v>2.0389999999999873</v>
      </c>
      <c r="W13" s="2">
        <f t="shared" si="8"/>
        <v>-2.2760000000000105</v>
      </c>
      <c r="X13" s="2">
        <f t="shared" si="9"/>
        <v>-12.519999999999982</v>
      </c>
      <c r="Y13" s="2">
        <f t="shared" si="10"/>
        <v>-4.0470000000000255</v>
      </c>
      <c r="Z13" s="2">
        <f t="shared" si="11"/>
        <v>-8.0569999999999595</v>
      </c>
      <c r="AA13" s="2">
        <f t="shared" si="12"/>
        <v>-21.631000000000029</v>
      </c>
      <c r="AB13" s="2">
        <f t="shared" si="13"/>
        <v>-3.0430000000000064</v>
      </c>
      <c r="AC13" s="2">
        <f t="shared" si="14"/>
        <v>-0.8720000000000141</v>
      </c>
      <c r="AD13" s="2">
        <f t="shared" si="15"/>
        <v>-20.807999999999993</v>
      </c>
      <c r="AE13" s="2">
        <f t="shared" si="15"/>
        <v>-15.262</v>
      </c>
      <c r="AF13" s="2">
        <f t="shared" si="15"/>
        <v>-11.608000000000004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0</v>
      </c>
      <c r="F14" s="2">
        <f t="shared" si="24"/>
        <v>0</v>
      </c>
      <c r="G14" s="2">
        <f t="shared" si="24"/>
        <v>13.818999999999999</v>
      </c>
      <c r="H14" s="2">
        <f t="shared" si="24"/>
        <v>14.506</v>
      </c>
      <c r="I14" s="2">
        <f t="shared" si="24"/>
        <v>14.878</v>
      </c>
      <c r="J14" s="2">
        <f t="shared" si="24"/>
        <v>19.260000000000002</v>
      </c>
      <c r="K14" s="2">
        <f t="shared" si="24"/>
        <v>19.440999999999999</v>
      </c>
      <c r="L14" s="2">
        <f t="shared" si="24"/>
        <v>19.765999999999998</v>
      </c>
      <c r="M14" s="2">
        <f t="shared" si="24"/>
        <v>19.529</v>
      </c>
      <c r="N14" s="2">
        <f t="shared" si="24"/>
        <v>19.890999999999998</v>
      </c>
      <c r="O14" s="2">
        <f t="shared" si="24"/>
        <v>19.399000000000001</v>
      </c>
      <c r="P14" s="2">
        <f t="shared" si="24"/>
        <v>19.224</v>
      </c>
      <c r="Q14" s="2">
        <f t="shared" si="24"/>
        <v>18.957999999999998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13.818999999999999</v>
      </c>
      <c r="W14" s="2">
        <f t="shared" si="8"/>
        <v>0.68700000000000117</v>
      </c>
      <c r="X14" s="2">
        <f t="shared" si="9"/>
        <v>0.37199999999999989</v>
      </c>
      <c r="Y14" s="2">
        <f t="shared" si="10"/>
        <v>4.3820000000000014</v>
      </c>
      <c r="Z14" s="2">
        <f t="shared" si="11"/>
        <v>0.18099999999999739</v>
      </c>
      <c r="AA14" s="2">
        <f t="shared" si="12"/>
        <v>0.32499999999999929</v>
      </c>
      <c r="AB14" s="2">
        <f t="shared" si="13"/>
        <v>-0.23699999999999832</v>
      </c>
      <c r="AC14" s="2">
        <f t="shared" si="14"/>
        <v>0.36199999999999832</v>
      </c>
      <c r="AD14" s="2">
        <f t="shared" si="15"/>
        <v>-0.49199999999999733</v>
      </c>
      <c r="AE14" s="2">
        <f t="shared" si="15"/>
        <v>-0.17500000000000071</v>
      </c>
      <c r="AF14" s="2">
        <f t="shared" si="15"/>
        <v>-0.26600000000000179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0</v>
      </c>
      <c r="F15" s="2">
        <f t="shared" si="25"/>
        <v>0</v>
      </c>
      <c r="G15" s="2">
        <f t="shared" si="25"/>
        <v>167.643</v>
      </c>
      <c r="H15" s="2">
        <f t="shared" si="25"/>
        <v>169.422</v>
      </c>
      <c r="I15" s="2">
        <f t="shared" si="25"/>
        <v>161.54400000000001</v>
      </c>
      <c r="J15" s="2">
        <f t="shared" si="25"/>
        <v>160.357</v>
      </c>
      <c r="K15" s="2">
        <f t="shared" si="25"/>
        <v>150.96199999999999</v>
      </c>
      <c r="L15" s="2">
        <f t="shared" si="25"/>
        <v>148.85599999999999</v>
      </c>
      <c r="M15" s="2">
        <f t="shared" si="25"/>
        <v>147.554</v>
      </c>
      <c r="N15" s="2">
        <f t="shared" si="25"/>
        <v>148.13</v>
      </c>
      <c r="O15" s="2">
        <f t="shared" si="25"/>
        <v>145.07900000000001</v>
      </c>
      <c r="P15" s="2">
        <f t="shared" si="25"/>
        <v>144.26300000000001</v>
      </c>
      <c r="Q15" s="2">
        <f t="shared" si="25"/>
        <v>142.66800000000001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167.643</v>
      </c>
      <c r="W15" s="2">
        <f t="shared" si="8"/>
        <v>1.7789999999999964</v>
      </c>
      <c r="X15" s="2">
        <f t="shared" si="9"/>
        <v>-7.8779999999999859</v>
      </c>
      <c r="Y15" s="2">
        <f t="shared" si="10"/>
        <v>-1.1870000000000118</v>
      </c>
      <c r="Z15" s="2">
        <f t="shared" si="11"/>
        <v>-9.3950000000000102</v>
      </c>
      <c r="AA15" s="2">
        <f t="shared" si="12"/>
        <v>-2.1059999999999945</v>
      </c>
      <c r="AB15" s="2">
        <f t="shared" si="13"/>
        <v>-1.3019999999999925</v>
      </c>
      <c r="AC15" s="2">
        <f t="shared" si="14"/>
        <v>0.57599999999999341</v>
      </c>
      <c r="AD15" s="2">
        <f t="shared" si="15"/>
        <v>-3.0509999999999877</v>
      </c>
      <c r="AE15" s="2">
        <f t="shared" si="15"/>
        <v>-0.8160000000000025</v>
      </c>
      <c r="AF15" s="2">
        <f t="shared" si="15"/>
        <v>-1.5949999999999989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0</v>
      </c>
      <c r="G16" s="2">
        <f t="shared" si="26"/>
        <v>0</v>
      </c>
      <c r="H16" s="2">
        <f t="shared" si="26"/>
        <v>21.7</v>
      </c>
      <c r="I16" s="2">
        <f t="shared" si="26"/>
        <v>41.712000000000003</v>
      </c>
      <c r="J16" s="2">
        <f t="shared" si="26"/>
        <v>50.682000000000002</v>
      </c>
      <c r="K16" s="2">
        <f t="shared" si="26"/>
        <v>98.977999999999994</v>
      </c>
      <c r="L16" s="2">
        <f t="shared" si="26"/>
        <v>92.953999999999994</v>
      </c>
      <c r="M16" s="2">
        <f t="shared" si="26"/>
        <v>85.302000000000007</v>
      </c>
      <c r="N16" s="2">
        <f t="shared" si="26"/>
        <v>85.468000000000004</v>
      </c>
      <c r="O16" s="2">
        <f t="shared" si="26"/>
        <v>85.626999999999995</v>
      </c>
      <c r="P16" s="2">
        <f t="shared" si="26"/>
        <v>72.063000000000002</v>
      </c>
      <c r="Q16" s="2">
        <f t="shared" si="26"/>
        <v>150.364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  <c r="W16" s="2">
        <f t="shared" si="8"/>
        <v>21.7</v>
      </c>
      <c r="X16" s="2">
        <f t="shared" si="9"/>
        <v>20.012000000000004</v>
      </c>
      <c r="Y16" s="2">
        <f t="shared" si="10"/>
        <v>8.9699999999999989</v>
      </c>
      <c r="Z16" s="2">
        <f t="shared" si="11"/>
        <v>48.295999999999992</v>
      </c>
      <c r="AA16" s="2">
        <f t="shared" si="12"/>
        <v>-6.0240000000000009</v>
      </c>
      <c r="AB16" s="2">
        <f t="shared" si="13"/>
        <v>-7.6519999999999868</v>
      </c>
      <c r="AC16" s="2">
        <f t="shared" si="14"/>
        <v>0.16599999999999682</v>
      </c>
      <c r="AD16" s="2">
        <f t="shared" si="15"/>
        <v>0.15899999999999181</v>
      </c>
      <c r="AE16" s="2">
        <f t="shared" si="15"/>
        <v>-13.563999999999993</v>
      </c>
      <c r="AF16" s="2">
        <f t="shared" si="15"/>
        <v>78.301000000000002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15.391</v>
      </c>
      <c r="D17" s="2">
        <f t="shared" ref="D17:Q17" si="27">IF(D85="#N/A N/A",0,D85)</f>
        <v>16.672000000000001</v>
      </c>
      <c r="E17" s="2">
        <f t="shared" si="27"/>
        <v>17.321000000000002</v>
      </c>
      <c r="F17" s="2">
        <f t="shared" si="27"/>
        <v>18.001000000000001</v>
      </c>
      <c r="G17" s="2">
        <f t="shared" si="27"/>
        <v>18.655999999999999</v>
      </c>
      <c r="H17" s="2">
        <f t="shared" si="27"/>
        <v>19.956</v>
      </c>
      <c r="I17" s="2">
        <f t="shared" si="27"/>
        <v>21.451000000000001</v>
      </c>
      <c r="J17" s="2">
        <f t="shared" si="27"/>
        <v>22.292000000000002</v>
      </c>
      <c r="K17" s="2">
        <f t="shared" si="27"/>
        <v>23.100999999999999</v>
      </c>
      <c r="L17" s="2">
        <f t="shared" si="27"/>
        <v>23.611999999999998</v>
      </c>
      <c r="M17" s="2">
        <f t="shared" si="27"/>
        <v>23.811</v>
      </c>
      <c r="N17" s="2">
        <f t="shared" si="27"/>
        <v>23.975999999999999</v>
      </c>
      <c r="O17" s="2">
        <f t="shared" si="27"/>
        <v>24.082000000000001</v>
      </c>
      <c r="P17" s="2">
        <f t="shared" si="27"/>
        <v>24.364000000000001</v>
      </c>
      <c r="Q17" s="2">
        <f t="shared" si="27"/>
        <v>25.353999999999999</v>
      </c>
      <c r="S17" s="2">
        <f t="shared" si="4"/>
        <v>1.2810000000000006</v>
      </c>
      <c r="T17" s="2">
        <f t="shared" si="5"/>
        <v>0.64900000000000091</v>
      </c>
      <c r="U17" s="2">
        <f t="shared" si="6"/>
        <v>0.67999999999999972</v>
      </c>
      <c r="V17" s="2">
        <f t="shared" si="7"/>
        <v>0.65499999999999758</v>
      </c>
      <c r="W17" s="2">
        <f t="shared" si="8"/>
        <v>1.3000000000000007</v>
      </c>
      <c r="X17" s="2">
        <f t="shared" si="9"/>
        <v>1.495000000000001</v>
      </c>
      <c r="Y17" s="2">
        <f t="shared" si="10"/>
        <v>0.84100000000000108</v>
      </c>
      <c r="Z17" s="2">
        <f t="shared" si="11"/>
        <v>0.8089999999999975</v>
      </c>
      <c r="AA17" s="2">
        <f t="shared" si="12"/>
        <v>0.51099999999999923</v>
      </c>
      <c r="AB17" s="2">
        <f t="shared" si="13"/>
        <v>0.19900000000000162</v>
      </c>
      <c r="AC17" s="2">
        <f t="shared" si="14"/>
        <v>0.16499999999999915</v>
      </c>
      <c r="AD17" s="2">
        <f t="shared" si="15"/>
        <v>0.10600000000000165</v>
      </c>
      <c r="AE17" s="2">
        <f t="shared" si="15"/>
        <v>0.28200000000000003</v>
      </c>
      <c r="AF17" s="2">
        <f t="shared" si="15"/>
        <v>0.98999999999999844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86.753</v>
      </c>
      <c r="D18" s="2">
        <f t="shared" ref="D18:Q18" si="28">IF(D87="#N/A N/A",0,D87)</f>
        <v>83.558000000000007</v>
      </c>
      <c r="E18" s="2">
        <f t="shared" si="28"/>
        <v>86.771000000000001</v>
      </c>
      <c r="F18" s="2">
        <f t="shared" si="28"/>
        <v>85.802000000000007</v>
      </c>
      <c r="G18" s="2">
        <f t="shared" si="28"/>
        <v>86.135000000000005</v>
      </c>
      <c r="H18" s="2">
        <f t="shared" si="28"/>
        <v>88.692999999999998</v>
      </c>
      <c r="I18" s="2">
        <f t="shared" si="28"/>
        <v>74.603999999999999</v>
      </c>
      <c r="J18" s="2">
        <f t="shared" si="28"/>
        <v>70.072999999999993</v>
      </c>
      <c r="K18" s="2">
        <f t="shared" si="28"/>
        <v>69.296000000000006</v>
      </c>
      <c r="L18" s="2">
        <f t="shared" si="28"/>
        <v>69.028000000000006</v>
      </c>
      <c r="M18" s="2">
        <f t="shared" si="28"/>
        <v>68.099999999999994</v>
      </c>
      <c r="N18" s="2">
        <f t="shared" si="28"/>
        <v>68.191999999999993</v>
      </c>
      <c r="O18" s="2">
        <f t="shared" si="28"/>
        <v>66.994</v>
      </c>
      <c r="P18" s="2">
        <f t="shared" si="28"/>
        <v>65.951999999999998</v>
      </c>
      <c r="Q18" s="2">
        <f t="shared" si="28"/>
        <v>64.891999999999996</v>
      </c>
      <c r="S18" s="2">
        <f t="shared" si="4"/>
        <v>-3.1949999999999932</v>
      </c>
      <c r="T18" s="2">
        <f t="shared" si="5"/>
        <v>3.2129999999999939</v>
      </c>
      <c r="U18" s="2">
        <f t="shared" si="6"/>
        <v>-0.96899999999999409</v>
      </c>
      <c r="V18" s="2">
        <f t="shared" si="7"/>
        <v>0.33299999999999841</v>
      </c>
      <c r="W18" s="2">
        <f t="shared" si="8"/>
        <v>2.5579999999999927</v>
      </c>
      <c r="X18" s="2">
        <f t="shared" si="9"/>
        <v>-14.088999999999999</v>
      </c>
      <c r="Y18" s="2">
        <f t="shared" si="10"/>
        <v>-4.5310000000000059</v>
      </c>
      <c r="Z18" s="2">
        <f t="shared" si="11"/>
        <v>-0.77699999999998681</v>
      </c>
      <c r="AA18" s="2">
        <f t="shared" si="12"/>
        <v>-0.26800000000000068</v>
      </c>
      <c r="AB18" s="2">
        <f t="shared" si="13"/>
        <v>-0.92800000000001148</v>
      </c>
      <c r="AC18" s="2">
        <f t="shared" si="14"/>
        <v>9.1999999999998749E-2</v>
      </c>
      <c r="AD18" s="2">
        <f t="shared" si="15"/>
        <v>-1.1979999999999933</v>
      </c>
      <c r="AE18" s="2">
        <f t="shared" si="15"/>
        <v>-1.0420000000000016</v>
      </c>
      <c r="AF18" s="2">
        <f t="shared" si="15"/>
        <v>-1.0600000000000023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58.101999999999997</v>
      </c>
      <c r="D19" s="2">
        <f t="shared" ref="D19:Q19" si="29">IF(D89="#N/A N/A",0,D89)</f>
        <v>58.441000000000003</v>
      </c>
      <c r="E19" s="2">
        <f t="shared" si="29"/>
        <v>59.241999999999997</v>
      </c>
      <c r="F19" s="2">
        <f t="shared" si="29"/>
        <v>60.368000000000002</v>
      </c>
      <c r="G19" s="2">
        <f t="shared" si="29"/>
        <v>61.570999999999998</v>
      </c>
      <c r="H19" s="2">
        <f t="shared" si="29"/>
        <v>61.993000000000002</v>
      </c>
      <c r="I19" s="2">
        <f t="shared" si="29"/>
        <v>62.774999999999999</v>
      </c>
      <c r="J19" s="2">
        <f t="shared" si="29"/>
        <v>63.204999999999998</v>
      </c>
      <c r="K19" s="2">
        <f t="shared" si="29"/>
        <v>63.69</v>
      </c>
      <c r="L19" s="2">
        <f t="shared" si="29"/>
        <v>64.174999999999997</v>
      </c>
      <c r="M19" s="2">
        <f t="shared" si="29"/>
        <v>64.628</v>
      </c>
      <c r="N19" s="2">
        <f t="shared" si="29"/>
        <v>64.992000000000004</v>
      </c>
      <c r="O19" s="2">
        <f t="shared" si="29"/>
        <v>65.298000000000002</v>
      </c>
      <c r="P19" s="2">
        <f t="shared" si="29"/>
        <v>65.619</v>
      </c>
      <c r="Q19" s="2">
        <f t="shared" si="29"/>
        <v>65.98</v>
      </c>
      <c r="S19" s="2">
        <f t="shared" si="4"/>
        <v>0.33900000000000574</v>
      </c>
      <c r="T19" s="2">
        <f t="shared" si="5"/>
        <v>0.80099999999999483</v>
      </c>
      <c r="U19" s="2">
        <f t="shared" si="6"/>
        <v>1.1260000000000048</v>
      </c>
      <c r="V19" s="2">
        <f t="shared" si="7"/>
        <v>1.2029999999999959</v>
      </c>
      <c r="W19" s="2">
        <f t="shared" si="8"/>
        <v>0.42200000000000415</v>
      </c>
      <c r="X19" s="2">
        <f t="shared" si="9"/>
        <v>0.78199999999999648</v>
      </c>
      <c r="Y19" s="2">
        <f t="shared" si="10"/>
        <v>0.42999999999999972</v>
      </c>
      <c r="Z19" s="2">
        <f t="shared" si="11"/>
        <v>0.48499999999999943</v>
      </c>
      <c r="AA19" s="2">
        <f t="shared" si="12"/>
        <v>0.48499999999999943</v>
      </c>
      <c r="AB19" s="2">
        <f t="shared" si="13"/>
        <v>0.45300000000000296</v>
      </c>
      <c r="AC19" s="2">
        <f t="shared" si="14"/>
        <v>0.36400000000000432</v>
      </c>
      <c r="AD19" s="2">
        <f t="shared" si="15"/>
        <v>0.30599999999999739</v>
      </c>
      <c r="AE19" s="2">
        <f t="shared" si="15"/>
        <v>0.32099999999999795</v>
      </c>
      <c r="AF19" s="2">
        <f t="shared" si="15"/>
        <v>0.36100000000000421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0</v>
      </c>
      <c r="N20" s="2">
        <f t="shared" si="30"/>
        <v>0</v>
      </c>
      <c r="O20" s="2">
        <f t="shared" si="30"/>
        <v>49.012999999999998</v>
      </c>
      <c r="P20" s="2">
        <f t="shared" si="30"/>
        <v>45.688000000000002</v>
      </c>
      <c r="Q20" s="2">
        <f t="shared" si="30"/>
        <v>45.466000000000001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49.012999999999998</v>
      </c>
      <c r="AE20" s="2">
        <f t="shared" si="15"/>
        <v>-3.3249999999999957</v>
      </c>
      <c r="AF20" s="2">
        <f t="shared" si="15"/>
        <v>-0.22200000000000131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">
        <v>13</v>
      </c>
      <c r="C25" s="19">
        <f>SUM(C5:C24)</f>
        <v>617.24300000000005</v>
      </c>
      <c r="D25" s="19">
        <f t="shared" ref="D25:Q25" si="36">SUM(D5:D24)</f>
        <v>609.5870000000001</v>
      </c>
      <c r="E25" s="19">
        <f t="shared" si="36"/>
        <v>619.76499999999999</v>
      </c>
      <c r="F25" s="19">
        <f t="shared" si="36"/>
        <v>623.43700000000001</v>
      </c>
      <c r="G25" s="19">
        <f t="shared" si="36"/>
        <v>809.74</v>
      </c>
      <c r="H25" s="19">
        <f t="shared" si="36"/>
        <v>836.26100000000008</v>
      </c>
      <c r="I25" s="19">
        <f t="shared" si="36"/>
        <v>823.654</v>
      </c>
      <c r="J25" s="19">
        <f t="shared" si="36"/>
        <v>828.36200000000008</v>
      </c>
      <c r="K25" s="19">
        <f t="shared" si="36"/>
        <v>860.18399999999997</v>
      </c>
      <c r="L25" s="19">
        <f t="shared" si="36"/>
        <v>954.13799999999981</v>
      </c>
      <c r="M25" s="19">
        <f t="shared" si="36"/>
        <v>960.0680000000001</v>
      </c>
      <c r="N25" s="19">
        <f t="shared" si="36"/>
        <v>1385.9779999999998</v>
      </c>
      <c r="O25" s="19">
        <f t="shared" si="36"/>
        <v>1452.4179999999999</v>
      </c>
      <c r="P25" s="19">
        <f t="shared" si="36"/>
        <v>1455.8439999999998</v>
      </c>
      <c r="Q25" s="19">
        <f t="shared" si="36"/>
        <v>1690.424</v>
      </c>
      <c r="S25" s="4">
        <f t="shared" si="4"/>
        <v>-7.6559999999999491</v>
      </c>
      <c r="T25" s="4">
        <f t="shared" si="5"/>
        <v>10.177999999999884</v>
      </c>
      <c r="U25" s="4">
        <f t="shared" si="6"/>
        <v>3.6720000000000255</v>
      </c>
      <c r="V25" s="4">
        <f t="shared" si="7"/>
        <v>186.303</v>
      </c>
      <c r="W25" s="4">
        <f t="shared" si="8"/>
        <v>26.521000000000072</v>
      </c>
      <c r="X25" s="4">
        <f t="shared" si="9"/>
        <v>-12.607000000000085</v>
      </c>
      <c r="Y25" s="4">
        <f t="shared" si="10"/>
        <v>4.7080000000000837</v>
      </c>
      <c r="Z25" s="4">
        <f t="shared" si="11"/>
        <v>31.821999999999889</v>
      </c>
      <c r="AA25" s="4">
        <f t="shared" si="12"/>
        <v>93.953999999999837</v>
      </c>
      <c r="AB25" s="4">
        <f t="shared" si="13"/>
        <v>5.930000000000291</v>
      </c>
      <c r="AC25" s="4">
        <f t="shared" si="14"/>
        <v>425.90999999999974</v>
      </c>
      <c r="AD25" s="4">
        <f t="shared" si="32"/>
        <v>66.440000000000055</v>
      </c>
      <c r="AE25" s="4">
        <f t="shared" si="32"/>
        <v>3.4259999999999309</v>
      </c>
      <c r="AF25" s="4">
        <f t="shared" si="32"/>
        <v>234.58000000000015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0</v>
      </c>
      <c r="J29" s="5">
        <f t="shared" si="40"/>
        <v>0</v>
      </c>
      <c r="K29" s="5">
        <f t="shared" si="40"/>
        <v>0</v>
      </c>
      <c r="L29" s="5">
        <f t="shared" si="40"/>
        <v>0.12868683565689662</v>
      </c>
      <c r="M29" s="5">
        <f t="shared" si="40"/>
        <v>0.13345617185449363</v>
      </c>
      <c r="N29" s="5">
        <f t="shared" si="40"/>
        <v>9.8378184935114424E-2</v>
      </c>
      <c r="O29" s="5">
        <f t="shared" si="40"/>
        <v>9.8211396443723509E-2</v>
      </c>
      <c r="P29" s="5">
        <f t="shared" si="40"/>
        <v>0.10159673701303162</v>
      </c>
      <c r="Q29" s="5">
        <f t="shared" si="40"/>
        <v>8.8018154025262307E-2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0</v>
      </c>
      <c r="Z29" s="5">
        <f t="shared" ref="Z29:Z49" si="48">(IF(OR(Z5=0,J5=0),0,Z5/J5))</f>
        <v>0</v>
      </c>
      <c r="AA29" s="5">
        <f t="shared" ref="AA29:AA49" si="49">(IF(OR(AA5=0,K5=0),0,AA5/K5))</f>
        <v>0</v>
      </c>
      <c r="AB29" s="5">
        <f t="shared" ref="AB29:AB49" si="50">(IF(OR(AB5=0,L5=0),0,AB5/L5))</f>
        <v>4.3506943030500574E-2</v>
      </c>
      <c r="AC29" s="5">
        <f t="shared" ref="AC29:AC49" si="51">(IF(OR(AC5=0,M5=0),0,AC5/M5))</f>
        <v>6.4178510384228019E-2</v>
      </c>
      <c r="AD29" s="5">
        <f t="shared" ref="AD29:AF44" si="52">(IF(OR(AD5=0,N5=0),0,AD5/N5))</f>
        <v>4.6160616061606242E-2</v>
      </c>
      <c r="AE29" s="5">
        <f t="shared" si="52"/>
        <v>3.6910069824177577E-2</v>
      </c>
      <c r="AF29" s="5">
        <f t="shared" si="52"/>
        <v>5.9428432346917302E-3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4.6027253447993736E-2</v>
      </c>
      <c r="D30" s="5">
        <f t="shared" si="53"/>
        <v>4.7117146527074882E-2</v>
      </c>
      <c r="E30" s="5">
        <f t="shared" si="53"/>
        <v>4.7011367211765749E-2</v>
      </c>
      <c r="F30" s="5">
        <f t="shared" si="53"/>
        <v>4.8025702677255276E-2</v>
      </c>
      <c r="G30" s="5">
        <f t="shared" si="53"/>
        <v>3.7730629584804998E-2</v>
      </c>
      <c r="H30" s="5">
        <f t="shared" si="53"/>
        <v>3.6953774001179052E-2</v>
      </c>
      <c r="I30" s="5">
        <f t="shared" si="53"/>
        <v>3.6561468772081482E-2</v>
      </c>
      <c r="J30" s="5">
        <f t="shared" si="53"/>
        <v>3.6167762403393686E-2</v>
      </c>
      <c r="K30" s="5">
        <f t="shared" si="53"/>
        <v>3.5150618937343642E-2</v>
      </c>
      <c r="L30" s="5">
        <f t="shared" si="53"/>
        <v>3.1560424173442424E-2</v>
      </c>
      <c r="M30" s="5">
        <f t="shared" si="53"/>
        <v>2.7737618585350201E-2</v>
      </c>
      <c r="N30" s="5">
        <f t="shared" si="53"/>
        <v>1.6643842831560101E-2</v>
      </c>
      <c r="O30" s="5">
        <f t="shared" si="53"/>
        <v>1.6177161120283556E-2</v>
      </c>
      <c r="P30" s="5">
        <f t="shared" si="53"/>
        <v>1.6607548610977553E-2</v>
      </c>
      <c r="Q30" s="5">
        <f t="shared" si="53"/>
        <v>1.4386331476599953E-2</v>
      </c>
      <c r="S30" s="5">
        <f t="shared" si="41"/>
        <v>1.0982048574445659E-2</v>
      </c>
      <c r="T30" s="5">
        <f t="shared" si="42"/>
        <v>1.4414038019636442E-2</v>
      </c>
      <c r="U30" s="5">
        <f t="shared" si="43"/>
        <v>2.7629049972542549E-2</v>
      </c>
      <c r="V30" s="5">
        <f t="shared" si="44"/>
        <v>2.0406800040078846E-2</v>
      </c>
      <c r="W30" s="5">
        <f t="shared" si="45"/>
        <v>1.1488609583660615E-2</v>
      </c>
      <c r="X30" s="5">
        <f t="shared" si="46"/>
        <v>-2.5531501795942074E-2</v>
      </c>
      <c r="Y30" s="5">
        <f t="shared" si="47"/>
        <v>-5.1139005113900486E-3</v>
      </c>
      <c r="Z30" s="5">
        <f t="shared" si="48"/>
        <v>9.2122830440587375E-3</v>
      </c>
      <c r="AA30" s="5">
        <f t="shared" si="49"/>
        <v>-4.0679984124884607E-3</v>
      </c>
      <c r="AB30" s="5">
        <f t="shared" si="50"/>
        <v>-0.11566433101982534</v>
      </c>
      <c r="AC30" s="5">
        <f t="shared" si="51"/>
        <v>-0.13375891851295524</v>
      </c>
      <c r="AD30" s="5">
        <f t="shared" si="52"/>
        <v>1.8553840818449682E-2</v>
      </c>
      <c r="AE30" s="5">
        <f t="shared" si="52"/>
        <v>2.9026217228464515E-2</v>
      </c>
      <c r="AF30" s="5">
        <f t="shared" si="52"/>
        <v>5.8317478699643575E-3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</v>
      </c>
      <c r="J31" s="5">
        <f t="shared" si="53"/>
        <v>0</v>
      </c>
      <c r="K31" s="5">
        <f t="shared" si="53"/>
        <v>0</v>
      </c>
      <c r="L31" s="5">
        <f t="shared" si="53"/>
        <v>0</v>
      </c>
      <c r="M31" s="5">
        <f t="shared" si="53"/>
        <v>0</v>
      </c>
      <c r="N31" s="5">
        <f t="shared" si="53"/>
        <v>0.12406906891739986</v>
      </c>
      <c r="O31" s="5">
        <f t="shared" si="53"/>
        <v>0.118569172235541</v>
      </c>
      <c r="P31" s="5">
        <f t="shared" si="53"/>
        <v>0.11627207310673397</v>
      </c>
      <c r="Q31" s="5">
        <f t="shared" si="53"/>
        <v>9.4950734253654703E-2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0</v>
      </c>
      <c r="Z31" s="5">
        <f t="shared" si="48"/>
        <v>0</v>
      </c>
      <c r="AA31" s="5">
        <f t="shared" si="49"/>
        <v>0</v>
      </c>
      <c r="AB31" s="5">
        <f t="shared" si="50"/>
        <v>0</v>
      </c>
      <c r="AC31" s="5">
        <f t="shared" si="51"/>
        <v>0</v>
      </c>
      <c r="AD31" s="5">
        <f t="shared" si="52"/>
        <v>1.4829288717527955E-3</v>
      </c>
      <c r="AE31" s="5">
        <f t="shared" si="52"/>
        <v>-1.7060367454068175E-2</v>
      </c>
      <c r="AF31" s="5">
        <f t="shared" si="52"/>
        <v>-5.1791769557049491E-2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0</v>
      </c>
      <c r="O32" s="5">
        <f t="shared" si="53"/>
        <v>0</v>
      </c>
      <c r="P32" s="5">
        <f t="shared" si="53"/>
        <v>0</v>
      </c>
      <c r="Q32" s="5">
        <f t="shared" si="53"/>
        <v>9.597000515846911E-2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0</v>
      </c>
      <c r="AE32" s="5">
        <f t="shared" si="52"/>
        <v>0</v>
      </c>
      <c r="AF32" s="5">
        <f t="shared" si="52"/>
        <v>0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4.3289271810291886E-2</v>
      </c>
      <c r="D33" s="5">
        <f t="shared" si="53"/>
        <v>4.3832955755290046E-2</v>
      </c>
      <c r="E33" s="5">
        <f t="shared" si="53"/>
        <v>4.3113115455051511E-2</v>
      </c>
      <c r="F33" s="5">
        <f t="shared" si="53"/>
        <v>4.2859182242953174E-2</v>
      </c>
      <c r="G33" s="5">
        <f t="shared" si="53"/>
        <v>3.2998246350680466E-2</v>
      </c>
      <c r="H33" s="5">
        <f t="shared" si="53"/>
        <v>3.1951747122010946E-2</v>
      </c>
      <c r="I33" s="5">
        <f t="shared" si="53"/>
        <v>3.2450519271441651E-2</v>
      </c>
      <c r="J33" s="5">
        <f t="shared" si="53"/>
        <v>3.2270915372747656E-2</v>
      </c>
      <c r="K33" s="5">
        <f t="shared" si="53"/>
        <v>3.1081722050166013E-2</v>
      </c>
      <c r="L33" s="5">
        <f t="shared" si="53"/>
        <v>2.8021103865478583E-2</v>
      </c>
      <c r="M33" s="5">
        <f t="shared" si="53"/>
        <v>2.7848027431390275E-2</v>
      </c>
      <c r="N33" s="5">
        <f t="shared" si="53"/>
        <v>1.9290349486066879E-2</v>
      </c>
      <c r="O33" s="5">
        <f t="shared" si="53"/>
        <v>1.8444414762141481E-2</v>
      </c>
      <c r="P33" s="5">
        <f t="shared" si="53"/>
        <v>1.8465577355815596E-2</v>
      </c>
      <c r="Q33" s="5">
        <f t="shared" si="53"/>
        <v>1.596759156282684E-2</v>
      </c>
      <c r="S33" s="5">
        <f t="shared" si="41"/>
        <v>0</v>
      </c>
      <c r="T33" s="5">
        <f t="shared" si="42"/>
        <v>0</v>
      </c>
      <c r="U33" s="5">
        <f t="shared" si="43"/>
        <v>0</v>
      </c>
      <c r="V33" s="5">
        <f t="shared" si="44"/>
        <v>0</v>
      </c>
      <c r="W33" s="5">
        <f t="shared" si="45"/>
        <v>0</v>
      </c>
      <c r="X33" s="5">
        <f t="shared" si="46"/>
        <v>2.9940119760489043E-4</v>
      </c>
      <c r="Y33" s="5">
        <f t="shared" si="47"/>
        <v>1.4965579167905502E-4</v>
      </c>
      <c r="Z33" s="5">
        <f t="shared" si="48"/>
        <v>1.4963339817452252E-4</v>
      </c>
      <c r="AA33" s="5">
        <f t="shared" si="49"/>
        <v>0</v>
      </c>
      <c r="AB33" s="5">
        <f t="shared" si="50"/>
        <v>0</v>
      </c>
      <c r="AC33" s="5">
        <f t="shared" si="51"/>
        <v>0</v>
      </c>
      <c r="AD33" s="5">
        <f t="shared" si="52"/>
        <v>1.9823459006583191E-3</v>
      </c>
      <c r="AE33" s="5">
        <f t="shared" si="52"/>
        <v>3.5089029079098748E-3</v>
      </c>
      <c r="AF33" s="5">
        <f t="shared" si="52"/>
        <v>4.0546070007068322E-3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0</v>
      </c>
      <c r="L34" s="5">
        <f t="shared" si="53"/>
        <v>0</v>
      </c>
      <c r="M34" s="5">
        <f t="shared" si="53"/>
        <v>0</v>
      </c>
      <c r="N34" s="5">
        <f t="shared" si="53"/>
        <v>9.160679318142137E-2</v>
      </c>
      <c r="O34" s="5">
        <f t="shared" si="53"/>
        <v>9.114731434063747E-2</v>
      </c>
      <c r="P34" s="5">
        <f t="shared" si="53"/>
        <v>9.4103489110096972E-2</v>
      </c>
      <c r="Q34" s="5">
        <f t="shared" si="53"/>
        <v>8.3713908463202133E-2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0</v>
      </c>
      <c r="AB34" s="5">
        <f t="shared" si="50"/>
        <v>0</v>
      </c>
      <c r="AC34" s="5">
        <f t="shared" si="51"/>
        <v>0</v>
      </c>
      <c r="AD34" s="5">
        <f t="shared" si="52"/>
        <v>4.2681053833733572E-2</v>
      </c>
      <c r="AE34" s="5">
        <f t="shared" si="52"/>
        <v>3.4868262025622543E-2</v>
      </c>
      <c r="AF34" s="5">
        <f t="shared" si="52"/>
        <v>3.2934306569343069E-2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1.7270651662173928E-2</v>
      </c>
      <c r="N35" s="5">
        <f t="shared" si="53"/>
        <v>1.2433097783658904E-2</v>
      </c>
      <c r="O35" s="5">
        <f t="shared" si="53"/>
        <v>1.211152712235734E-2</v>
      </c>
      <c r="P35" s="5">
        <f t="shared" si="53"/>
        <v>2.5232785930360675E-2</v>
      </c>
      <c r="Q35" s="5">
        <f t="shared" si="53"/>
        <v>2.1755488563815945E-2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3.9261805681201363E-2</v>
      </c>
      <c r="AD35" s="5">
        <f t="shared" si="52"/>
        <v>2.0833333333333436E-2</v>
      </c>
      <c r="AE35" s="5">
        <f t="shared" si="52"/>
        <v>1.0882837814791653</v>
      </c>
      <c r="AF35" s="5">
        <f t="shared" si="52"/>
        <v>1.1161018102627991E-3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0</v>
      </c>
      <c r="L36" s="5">
        <f t="shared" si="53"/>
        <v>0</v>
      </c>
      <c r="M36" s="5">
        <f t="shared" si="53"/>
        <v>0</v>
      </c>
      <c r="N36" s="5">
        <f t="shared" si="53"/>
        <v>8.7175265408253239E-2</v>
      </c>
      <c r="O36" s="5">
        <f t="shared" si="53"/>
        <v>0.10356522709027291</v>
      </c>
      <c r="P36" s="5">
        <f t="shared" si="53"/>
        <v>0.11028928923703364</v>
      </c>
      <c r="Q36" s="5">
        <f t="shared" si="53"/>
        <v>0.10121602627506472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0</v>
      </c>
      <c r="AB36" s="5">
        <f t="shared" si="50"/>
        <v>0</v>
      </c>
      <c r="AC36" s="5">
        <f t="shared" si="51"/>
        <v>0</v>
      </c>
      <c r="AD36" s="5">
        <f t="shared" si="52"/>
        <v>0.24496163809870633</v>
      </c>
      <c r="AE36" s="5">
        <f t="shared" si="52"/>
        <v>6.7437840712671226E-2</v>
      </c>
      <c r="AF36" s="5">
        <f t="shared" si="52"/>
        <v>6.5606238011011314E-2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0.65106773183332978</v>
      </c>
      <c r="D37" s="5">
        <f t="shared" si="53"/>
        <v>0.64875727336705002</v>
      </c>
      <c r="E37" s="5">
        <f t="shared" si="53"/>
        <v>0.64633369099578064</v>
      </c>
      <c r="F37" s="5">
        <f t="shared" si="53"/>
        <v>0.64578297406153307</v>
      </c>
      <c r="G37" s="5">
        <f t="shared" si="53"/>
        <v>0.49972089806604592</v>
      </c>
      <c r="H37" s="5">
        <f t="shared" si="53"/>
        <v>0.48115121953552775</v>
      </c>
      <c r="I37" s="5">
        <f t="shared" si="53"/>
        <v>0.47331525130698088</v>
      </c>
      <c r="J37" s="5">
        <f t="shared" si="53"/>
        <v>0.46573961625472915</v>
      </c>
      <c r="K37" s="5">
        <f t="shared" si="53"/>
        <v>0.43914325307143592</v>
      </c>
      <c r="L37" s="5">
        <f t="shared" si="53"/>
        <v>0.37323007782941259</v>
      </c>
      <c r="M37" s="5">
        <f t="shared" si="53"/>
        <v>0.3677552006732856</v>
      </c>
      <c r="N37" s="5">
        <f t="shared" si="53"/>
        <v>0.25411514468483626</v>
      </c>
      <c r="O37" s="5">
        <f t="shared" si="53"/>
        <v>0.22816434387345794</v>
      </c>
      <c r="P37" s="5">
        <f t="shared" si="53"/>
        <v>0.21714414456493966</v>
      </c>
      <c r="Q37" s="5">
        <f t="shared" si="53"/>
        <v>0.18014415318287008</v>
      </c>
      <c r="S37" s="5">
        <f t="shared" si="41"/>
        <v>-1.5908248251287189E-2</v>
      </c>
      <c r="T37" s="5">
        <f t="shared" si="42"/>
        <v>1.2898445915534268E-2</v>
      </c>
      <c r="U37" s="5">
        <f t="shared" si="43"/>
        <v>5.0677151594583523E-3</v>
      </c>
      <c r="V37" s="5">
        <f t="shared" si="44"/>
        <v>5.0645173308825949E-3</v>
      </c>
      <c r="W37" s="5">
        <f t="shared" si="45"/>
        <v>-5.6246972647562062E-3</v>
      </c>
      <c r="X37" s="5">
        <f t="shared" si="46"/>
        <v>-3.1115794496580199E-2</v>
      </c>
      <c r="Y37" s="5">
        <f t="shared" si="47"/>
        <v>-1.0380968993043508E-2</v>
      </c>
      <c r="Z37" s="5">
        <f t="shared" si="48"/>
        <v>-2.0883823525599882E-2</v>
      </c>
      <c r="AA37" s="5">
        <f t="shared" si="49"/>
        <v>-5.726364945571611E-2</v>
      </c>
      <c r="AB37" s="5">
        <f t="shared" si="50"/>
        <v>-8.5450404787244683E-3</v>
      </c>
      <c r="AC37" s="5">
        <f t="shared" si="51"/>
        <v>-2.4697652023678426E-3</v>
      </c>
      <c r="AD37" s="5">
        <f t="shared" si="52"/>
        <v>-5.9080403636590763E-2</v>
      </c>
      <c r="AE37" s="5">
        <f t="shared" si="52"/>
        <v>-4.6054497721717616E-2</v>
      </c>
      <c r="AF37" s="5">
        <f t="shared" si="52"/>
        <v>-3.6719303573236176E-2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0</v>
      </c>
      <c r="F38" s="5">
        <f t="shared" si="53"/>
        <v>0</v>
      </c>
      <c r="G38" s="5">
        <f t="shared" si="53"/>
        <v>1.706597179341517E-2</v>
      </c>
      <c r="H38" s="5">
        <f t="shared" si="53"/>
        <v>1.7346259122451003E-2</v>
      </c>
      <c r="I38" s="5">
        <f t="shared" si="53"/>
        <v>1.8063410121240228E-2</v>
      </c>
      <c r="J38" s="5">
        <f t="shared" si="53"/>
        <v>2.3250704402181653E-2</v>
      </c>
      <c r="K38" s="5">
        <f t="shared" si="53"/>
        <v>2.2600978395320069E-2</v>
      </c>
      <c r="L38" s="5">
        <f t="shared" si="53"/>
        <v>2.0716080902343271E-2</v>
      </c>
      <c r="M38" s="5">
        <f t="shared" si="53"/>
        <v>2.0341267493552539E-2</v>
      </c>
      <c r="N38" s="5">
        <f t="shared" si="53"/>
        <v>1.4351598654524098E-2</v>
      </c>
      <c r="O38" s="5">
        <f t="shared" si="53"/>
        <v>1.3356347828242285E-2</v>
      </c>
      <c r="P38" s="5">
        <f t="shared" si="53"/>
        <v>1.3204711493813899E-2</v>
      </c>
      <c r="Q38" s="5">
        <f t="shared" si="53"/>
        <v>1.1214937790755455E-2</v>
      </c>
      <c r="S38" s="5">
        <f t="shared" si="41"/>
        <v>0</v>
      </c>
      <c r="T38" s="5">
        <f t="shared" si="42"/>
        <v>0</v>
      </c>
      <c r="U38" s="5">
        <f t="shared" si="43"/>
        <v>0</v>
      </c>
      <c r="V38" s="5">
        <f t="shared" si="44"/>
        <v>0</v>
      </c>
      <c r="W38" s="5">
        <f t="shared" si="45"/>
        <v>4.9714161661480655E-2</v>
      </c>
      <c r="X38" s="5">
        <f t="shared" si="46"/>
        <v>2.5644560871363565E-2</v>
      </c>
      <c r="Y38" s="5">
        <f t="shared" si="47"/>
        <v>0.294528834520769</v>
      </c>
      <c r="Z38" s="5">
        <f t="shared" si="48"/>
        <v>9.3977154724816919E-3</v>
      </c>
      <c r="AA38" s="5">
        <f t="shared" si="49"/>
        <v>1.6717247055192598E-2</v>
      </c>
      <c r="AB38" s="5">
        <f t="shared" si="50"/>
        <v>-1.1990286350298409E-2</v>
      </c>
      <c r="AC38" s="5">
        <f t="shared" si="51"/>
        <v>1.8536535408879017E-2</v>
      </c>
      <c r="AD38" s="5">
        <f t="shared" si="52"/>
        <v>-2.473480468553604E-2</v>
      </c>
      <c r="AE38" s="5">
        <f t="shared" si="52"/>
        <v>-9.0210835610083362E-3</v>
      </c>
      <c r="AF38" s="5">
        <f t="shared" si="52"/>
        <v>-1.3836870578443706E-2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</v>
      </c>
      <c r="F39" s="5">
        <f t="shared" si="53"/>
        <v>0</v>
      </c>
      <c r="G39" s="5">
        <f t="shared" si="53"/>
        <v>0.20703312174278163</v>
      </c>
      <c r="H39" s="5">
        <f t="shared" si="53"/>
        <v>0.20259464449496029</v>
      </c>
      <c r="I39" s="5">
        <f t="shared" si="53"/>
        <v>0.19613089962532812</v>
      </c>
      <c r="J39" s="5">
        <f t="shared" si="53"/>
        <v>0.1935832401776035</v>
      </c>
      <c r="K39" s="5">
        <f t="shared" si="53"/>
        <v>0.17549966053774541</v>
      </c>
      <c r="L39" s="5">
        <f t="shared" si="53"/>
        <v>0.15601097535157391</v>
      </c>
      <c r="M39" s="5">
        <f t="shared" si="53"/>
        <v>0.15369119687355479</v>
      </c>
      <c r="N39" s="5">
        <f t="shared" si="53"/>
        <v>0.10687759834571689</v>
      </c>
      <c r="O39" s="5">
        <f t="shared" si="53"/>
        <v>9.9887911055908163E-2</v>
      </c>
      <c r="P39" s="5">
        <f t="shared" si="53"/>
        <v>9.909234780649577E-2</v>
      </c>
      <c r="Q39" s="5">
        <f t="shared" si="53"/>
        <v>8.439776056184721E-2</v>
      </c>
      <c r="S39" s="5">
        <f t="shared" si="41"/>
        <v>0</v>
      </c>
      <c r="T39" s="5">
        <f t="shared" si="42"/>
        <v>0</v>
      </c>
      <c r="U39" s="5">
        <f t="shared" si="43"/>
        <v>0</v>
      </c>
      <c r="V39" s="5">
        <f t="shared" si="44"/>
        <v>0</v>
      </c>
      <c r="W39" s="5">
        <f t="shared" si="45"/>
        <v>1.061183586549988E-2</v>
      </c>
      <c r="X39" s="5">
        <f t="shared" si="46"/>
        <v>-4.6499274002195619E-2</v>
      </c>
      <c r="Y39" s="5">
        <f t="shared" si="47"/>
        <v>-7.3478433120388979E-3</v>
      </c>
      <c r="Z39" s="5">
        <f t="shared" si="48"/>
        <v>-5.8588025468174203E-2</v>
      </c>
      <c r="AA39" s="5">
        <f t="shared" si="49"/>
        <v>-1.3950530597103872E-2</v>
      </c>
      <c r="AB39" s="5">
        <f t="shared" si="50"/>
        <v>-8.7467082280861547E-3</v>
      </c>
      <c r="AC39" s="5">
        <f t="shared" si="51"/>
        <v>3.9036556108271777E-3</v>
      </c>
      <c r="AD39" s="5">
        <f t="shared" si="52"/>
        <v>-2.0596773104705243E-2</v>
      </c>
      <c r="AE39" s="5">
        <f t="shared" si="52"/>
        <v>-5.62452181225403E-3</v>
      </c>
      <c r="AF39" s="5">
        <f t="shared" si="52"/>
        <v>-1.1056195975406021E-2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</v>
      </c>
      <c r="G40" s="5">
        <f t="shared" si="53"/>
        <v>0</v>
      </c>
      <c r="H40" s="5">
        <f t="shared" si="53"/>
        <v>2.5948836547441526E-2</v>
      </c>
      <c r="I40" s="5">
        <f t="shared" si="53"/>
        <v>5.0642624208708999E-2</v>
      </c>
      <c r="J40" s="5">
        <f t="shared" si="53"/>
        <v>6.1183395665180197E-2</v>
      </c>
      <c r="K40" s="5">
        <f t="shared" si="53"/>
        <v>0.11506607888544776</v>
      </c>
      <c r="L40" s="5">
        <f t="shared" si="53"/>
        <v>9.7421966214530822E-2</v>
      </c>
      <c r="M40" s="5">
        <f t="shared" si="53"/>
        <v>8.8849956461417315E-2</v>
      </c>
      <c r="N40" s="5">
        <f t="shared" si="53"/>
        <v>6.1666202493834685E-2</v>
      </c>
      <c r="O40" s="5">
        <f t="shared" si="53"/>
        <v>5.8954791251554305E-2</v>
      </c>
      <c r="P40" s="5">
        <f t="shared" si="53"/>
        <v>4.9499122158692836E-2</v>
      </c>
      <c r="Q40" s="5">
        <f t="shared" si="53"/>
        <v>8.8950464498847637E-2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</v>
      </c>
      <c r="W40" s="5">
        <f t="shared" si="45"/>
        <v>0</v>
      </c>
      <c r="X40" s="5">
        <f t="shared" si="46"/>
        <v>0.92221198156682049</v>
      </c>
      <c r="Y40" s="5">
        <f t="shared" si="47"/>
        <v>0.2150460299194476</v>
      </c>
      <c r="Z40" s="5">
        <f t="shared" si="48"/>
        <v>0.9529221419833469</v>
      </c>
      <c r="AA40" s="5">
        <f t="shared" si="49"/>
        <v>-6.0862009739538092E-2</v>
      </c>
      <c r="AB40" s="5">
        <f t="shared" si="50"/>
        <v>-8.2320287454009378E-2</v>
      </c>
      <c r="AC40" s="5">
        <f t="shared" si="51"/>
        <v>1.9460270568098848E-3</v>
      </c>
      <c r="AD40" s="5">
        <f t="shared" si="52"/>
        <v>1.8603453924274794E-3</v>
      </c>
      <c r="AE40" s="5">
        <f t="shared" si="52"/>
        <v>-0.15840797879173618</v>
      </c>
      <c r="AF40" s="5">
        <f t="shared" si="52"/>
        <v>1.0865631461360199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2.4935074192821951E-2</v>
      </c>
      <c r="D41" s="5">
        <f t="shared" si="53"/>
        <v>2.7349664608989362E-2</v>
      </c>
      <c r="E41" s="5">
        <f t="shared" si="53"/>
        <v>2.7947689850185153E-2</v>
      </c>
      <c r="F41" s="5">
        <f t="shared" si="53"/>
        <v>2.8873807618091323E-2</v>
      </c>
      <c r="G41" s="5">
        <f t="shared" si="53"/>
        <v>2.3039494158618813E-2</v>
      </c>
      <c r="H41" s="5">
        <f t="shared" si="53"/>
        <v>2.3863363232292309E-2</v>
      </c>
      <c r="I41" s="5">
        <f t="shared" si="53"/>
        <v>2.6043702816959551E-2</v>
      </c>
      <c r="J41" s="5">
        <f t="shared" si="53"/>
        <v>2.6910939903085847E-2</v>
      </c>
      <c r="K41" s="5">
        <f t="shared" si="53"/>
        <v>2.6855881997340104E-2</v>
      </c>
      <c r="L41" s="5">
        <f t="shared" si="53"/>
        <v>2.474694436234591E-2</v>
      </c>
      <c r="M41" s="5">
        <f t="shared" si="53"/>
        <v>2.4801368236416585E-2</v>
      </c>
      <c r="N41" s="5">
        <f t="shared" si="53"/>
        <v>1.729897588562012E-2</v>
      </c>
      <c r="O41" s="5">
        <f t="shared" si="53"/>
        <v>1.6580626238452016E-2</v>
      </c>
      <c r="P41" s="5">
        <f t="shared" si="53"/>
        <v>1.6735309552397101E-2</v>
      </c>
      <c r="Q41" s="5">
        <f t="shared" si="53"/>
        <v>1.4998603900559859E-2</v>
      </c>
      <c r="S41" s="5">
        <f t="shared" si="41"/>
        <v>8.3230459359365905E-2</v>
      </c>
      <c r="T41" s="5">
        <f t="shared" si="42"/>
        <v>3.8927543186180476E-2</v>
      </c>
      <c r="U41" s="5">
        <f t="shared" si="43"/>
        <v>3.9258703308123068E-2</v>
      </c>
      <c r="V41" s="5">
        <f t="shared" si="44"/>
        <v>3.6386867396255629E-2</v>
      </c>
      <c r="W41" s="5">
        <f t="shared" si="45"/>
        <v>6.9682675814751335E-2</v>
      </c>
      <c r="X41" s="5">
        <f t="shared" si="46"/>
        <v>7.4914812587692975E-2</v>
      </c>
      <c r="Y41" s="5">
        <f t="shared" si="47"/>
        <v>3.9205631439093801E-2</v>
      </c>
      <c r="Z41" s="5">
        <f t="shared" si="48"/>
        <v>3.6291046115198164E-2</v>
      </c>
      <c r="AA41" s="5">
        <f t="shared" si="49"/>
        <v>2.2120254534435706E-2</v>
      </c>
      <c r="AB41" s="5">
        <f t="shared" si="50"/>
        <v>8.4279180077927174E-3</v>
      </c>
      <c r="AC41" s="5">
        <f t="shared" si="51"/>
        <v>6.9295703666372331E-3</v>
      </c>
      <c r="AD41" s="5">
        <f t="shared" si="52"/>
        <v>4.4210877544211564E-3</v>
      </c>
      <c r="AE41" s="5">
        <f t="shared" si="52"/>
        <v>1.1709990864546134E-2</v>
      </c>
      <c r="AF41" s="5">
        <f t="shared" si="52"/>
        <v>4.0633721884747925E-2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0.14054918403286873</v>
      </c>
      <c r="D42" s="5">
        <f t="shared" si="53"/>
        <v>0.13707313312127717</v>
      </c>
      <c r="E42" s="5">
        <f t="shared" si="53"/>
        <v>0.14000629270771986</v>
      </c>
      <c r="F42" s="5">
        <f t="shared" si="53"/>
        <v>0.13762737854827353</v>
      </c>
      <c r="G42" s="5">
        <f t="shared" si="53"/>
        <v>0.10637365080149185</v>
      </c>
      <c r="H42" s="5">
        <f t="shared" si="53"/>
        <v>0.10605899354388162</v>
      </c>
      <c r="I42" s="5">
        <f t="shared" si="53"/>
        <v>9.0576868442331371E-2</v>
      </c>
      <c r="J42" s="5">
        <f t="shared" si="53"/>
        <v>8.4592243487750504E-2</v>
      </c>
      <c r="K42" s="5">
        <f t="shared" si="53"/>
        <v>8.0559508198245963E-2</v>
      </c>
      <c r="L42" s="5">
        <f t="shared" si="53"/>
        <v>7.234592899559604E-2</v>
      </c>
      <c r="M42" s="5">
        <f t="shared" si="53"/>
        <v>7.0932475616310497E-2</v>
      </c>
      <c r="N42" s="5">
        <f t="shared" si="53"/>
        <v>4.9201358174516478E-2</v>
      </c>
      <c r="O42" s="5">
        <f t="shared" si="53"/>
        <v>4.6125839806446911E-2</v>
      </c>
      <c r="P42" s="5">
        <f t="shared" si="53"/>
        <v>4.5301557034957043E-2</v>
      </c>
      <c r="Q42" s="5">
        <f t="shared" si="53"/>
        <v>3.8388002063387647E-2</v>
      </c>
      <c r="S42" s="5">
        <f t="shared" si="41"/>
        <v>-3.6828697566654675E-2</v>
      </c>
      <c r="T42" s="5">
        <f t="shared" si="42"/>
        <v>3.8452332511548788E-2</v>
      </c>
      <c r="U42" s="5">
        <f t="shared" si="43"/>
        <v>-1.1167325488930565E-2</v>
      </c>
      <c r="V42" s="5">
        <f t="shared" si="44"/>
        <v>3.8810284142560591E-3</v>
      </c>
      <c r="W42" s="5">
        <f t="shared" si="45"/>
        <v>2.9697567771521362E-2</v>
      </c>
      <c r="X42" s="5">
        <f t="shared" si="46"/>
        <v>-0.15885131859335008</v>
      </c>
      <c r="Y42" s="5">
        <f t="shared" si="47"/>
        <v>-6.0734008900327138E-2</v>
      </c>
      <c r="Z42" s="5">
        <f t="shared" si="48"/>
        <v>-1.108843634495436E-2</v>
      </c>
      <c r="AA42" s="5">
        <f t="shared" si="49"/>
        <v>-3.8674670976679847E-3</v>
      </c>
      <c r="AB42" s="5">
        <f t="shared" si="50"/>
        <v>-1.3443819899171516E-2</v>
      </c>
      <c r="AC42" s="5">
        <f t="shared" si="51"/>
        <v>1.3509544787077643E-3</v>
      </c>
      <c r="AD42" s="5">
        <f t="shared" si="52"/>
        <v>-1.7568043172219518E-2</v>
      </c>
      <c r="AE42" s="5">
        <f t="shared" si="52"/>
        <v>-1.5553631668507652E-2</v>
      </c>
      <c r="AF42" s="5">
        <f t="shared" si="52"/>
        <v>-1.6072295002426042E-2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9.4131484682693833E-2</v>
      </c>
      <c r="D43" s="5">
        <f t="shared" si="53"/>
        <v>9.586982662031833E-2</v>
      </c>
      <c r="E43" s="5">
        <f t="shared" si="53"/>
        <v>9.558784377949707E-2</v>
      </c>
      <c r="F43" s="5">
        <f t="shared" si="53"/>
        <v>9.6830954851893622E-2</v>
      </c>
      <c r="G43" s="5">
        <f t="shared" si="53"/>
        <v>7.6037987502161189E-2</v>
      </c>
      <c r="H43" s="5">
        <f t="shared" si="53"/>
        <v>7.4131162400255413E-2</v>
      </c>
      <c r="I43" s="5">
        <f t="shared" si="53"/>
        <v>7.621525543492777E-2</v>
      </c>
      <c r="J43" s="5">
        <f t="shared" si="53"/>
        <v>7.6301182333327694E-2</v>
      </c>
      <c r="K43" s="5">
        <f t="shared" si="53"/>
        <v>7.4042297926955158E-2</v>
      </c>
      <c r="L43" s="5">
        <f t="shared" si="53"/>
        <v>6.7259662648380014E-2</v>
      </c>
      <c r="M43" s="5">
        <f t="shared" si="53"/>
        <v>6.7316065112054554E-2</v>
      </c>
      <c r="N43" s="5">
        <f t="shared" si="53"/>
        <v>4.6892519217476766E-2</v>
      </c>
      <c r="O43" s="5">
        <f t="shared" si="53"/>
        <v>4.4958131887652179E-2</v>
      </c>
      <c r="P43" s="5">
        <f t="shared" si="53"/>
        <v>4.5072823736609147E-2</v>
      </c>
      <c r="Q43" s="5">
        <f t="shared" si="53"/>
        <v>3.9031627567994776E-2</v>
      </c>
      <c r="S43" s="5">
        <f t="shared" si="41"/>
        <v>5.8345667963238057E-3</v>
      </c>
      <c r="T43" s="5">
        <f t="shared" si="42"/>
        <v>1.3706130969695843E-2</v>
      </c>
      <c r="U43" s="5">
        <f t="shared" si="43"/>
        <v>1.900678572634288E-2</v>
      </c>
      <c r="V43" s="5">
        <f t="shared" si="44"/>
        <v>1.9927776305327258E-2</v>
      </c>
      <c r="W43" s="5">
        <f t="shared" si="45"/>
        <v>6.8538760130581631E-3</v>
      </c>
      <c r="X43" s="5">
        <f t="shared" si="46"/>
        <v>1.261432742406395E-2</v>
      </c>
      <c r="Y43" s="5">
        <f t="shared" si="47"/>
        <v>6.8498606133014688E-3</v>
      </c>
      <c r="Z43" s="5">
        <f t="shared" si="48"/>
        <v>7.6734435566806333E-3</v>
      </c>
      <c r="AA43" s="5">
        <f t="shared" si="49"/>
        <v>7.6150102056837723E-3</v>
      </c>
      <c r="AB43" s="5">
        <f t="shared" si="50"/>
        <v>7.0588235294118109E-3</v>
      </c>
      <c r="AC43" s="5">
        <f t="shared" si="51"/>
        <v>5.6322337067525579E-3</v>
      </c>
      <c r="AD43" s="5">
        <f t="shared" si="52"/>
        <v>4.7082717872968579E-3</v>
      </c>
      <c r="AE43" s="5">
        <f t="shared" si="52"/>
        <v>4.9159239180372747E-3</v>
      </c>
      <c r="AF43" s="5">
        <f t="shared" si="52"/>
        <v>5.5014553711578082E-3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</v>
      </c>
      <c r="M44" s="5">
        <f t="shared" si="53"/>
        <v>0</v>
      </c>
      <c r="N44" s="5">
        <f t="shared" si="53"/>
        <v>0</v>
      </c>
      <c r="O44" s="5">
        <f t="shared" si="53"/>
        <v>3.3745794943328987E-2</v>
      </c>
      <c r="P44" s="5">
        <f t="shared" si="53"/>
        <v>3.1382483288044605E-2</v>
      </c>
      <c r="Q44" s="5">
        <f t="shared" si="53"/>
        <v>2.6896210654841626E-2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0</v>
      </c>
      <c r="AD44" s="5">
        <f t="shared" si="52"/>
        <v>0</v>
      </c>
      <c r="AE44" s="5">
        <f t="shared" si="52"/>
        <v>-6.7839144716707725E-2</v>
      </c>
      <c r="AF44" s="5">
        <f t="shared" si="52"/>
        <v>-4.8590439502714348E-3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0.99999999999999989</v>
      </c>
      <c r="D49" s="13">
        <f t="shared" ref="D49:Q49" si="57">SUM(D29:D48)</f>
        <v>0.99999999999999967</v>
      </c>
      <c r="E49" s="13">
        <f t="shared" si="57"/>
        <v>1</v>
      </c>
      <c r="F49" s="13">
        <f t="shared" si="57"/>
        <v>1</v>
      </c>
      <c r="G49" s="13">
        <f t="shared" si="57"/>
        <v>1.0000000000000002</v>
      </c>
      <c r="H49" s="13">
        <f t="shared" si="57"/>
        <v>1</v>
      </c>
      <c r="I49" s="13">
        <f t="shared" si="57"/>
        <v>1</v>
      </c>
      <c r="J49" s="13">
        <f t="shared" si="57"/>
        <v>0.99999999999999989</v>
      </c>
      <c r="K49" s="13">
        <f t="shared" si="57"/>
        <v>1</v>
      </c>
      <c r="L49" s="13">
        <f t="shared" si="57"/>
        <v>1</v>
      </c>
      <c r="M49" s="13">
        <f t="shared" si="57"/>
        <v>1</v>
      </c>
      <c r="N49" s="13">
        <f t="shared" si="57"/>
        <v>0.99999999999999989</v>
      </c>
      <c r="O49" s="13">
        <f t="shared" si="57"/>
        <v>1.0000000000000002</v>
      </c>
      <c r="P49" s="13">
        <f t="shared" si="57"/>
        <v>1</v>
      </c>
      <c r="Q49" s="13">
        <f t="shared" si="57"/>
        <v>1</v>
      </c>
      <c r="S49" s="6">
        <f t="shared" si="41"/>
        <v>-1.2403542851032654E-2</v>
      </c>
      <c r="T49" s="7">
        <f t="shared" si="42"/>
        <v>1.6696550287325487E-2</v>
      </c>
      <c r="U49" s="7">
        <f t="shared" si="43"/>
        <v>5.9248263454696947E-3</v>
      </c>
      <c r="V49" s="7">
        <f t="shared" si="44"/>
        <v>0.29883211936410575</v>
      </c>
      <c r="W49" s="7">
        <f t="shared" si="45"/>
        <v>3.2752488453083796E-2</v>
      </c>
      <c r="X49" s="7">
        <f t="shared" si="46"/>
        <v>-1.5075436974820161E-2</v>
      </c>
      <c r="Y49" s="7">
        <f t="shared" si="47"/>
        <v>5.7159923948649355E-3</v>
      </c>
      <c r="Z49" s="7">
        <f t="shared" si="48"/>
        <v>3.8415571935940911E-2</v>
      </c>
      <c r="AA49" s="7">
        <f t="shared" si="49"/>
        <v>0.10922546803939603</v>
      </c>
      <c r="AB49" s="7">
        <f t="shared" si="50"/>
        <v>6.2150338839877381E-3</v>
      </c>
      <c r="AC49" s="7">
        <f t="shared" si="51"/>
        <v>0.44362482657478397</v>
      </c>
      <c r="AD49" s="7">
        <f t="shared" si="55"/>
        <v>4.7937268845537277E-2</v>
      </c>
      <c r="AE49" s="7">
        <f t="shared" si="55"/>
        <v>2.3588250765275089E-3</v>
      </c>
      <c r="AF49" s="7">
        <f t="shared" si="55"/>
        <v>0.16112990128063184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INPUT!B161</f>
        <v>EQY_SH_OUT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 t="s">
        <v>73</v>
      </c>
      <c r="J61" t="s">
        <v>73</v>
      </c>
      <c r="K61" t="s">
        <v>73</v>
      </c>
      <c r="L61">
        <v>122.785</v>
      </c>
      <c r="M61">
        <v>128.12700000000001</v>
      </c>
      <c r="N61">
        <v>136.35</v>
      </c>
      <c r="O61">
        <v>142.64400000000001</v>
      </c>
      <c r="P61">
        <v>147.90899999999999</v>
      </c>
      <c r="Q61">
        <v>148.78800000000001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28.41</v>
      </c>
      <c r="D63">
        <v>28.722000000000001</v>
      </c>
      <c r="E63">
        <v>29.135999999999999</v>
      </c>
      <c r="F63">
        <v>29.940999999999999</v>
      </c>
      <c r="G63">
        <v>30.552</v>
      </c>
      <c r="H63">
        <v>30.902999999999999</v>
      </c>
      <c r="I63">
        <v>30.114000000000001</v>
      </c>
      <c r="J63">
        <v>29.96</v>
      </c>
      <c r="K63">
        <v>30.236000000000001</v>
      </c>
      <c r="L63">
        <v>30.113</v>
      </c>
      <c r="M63">
        <v>26.63</v>
      </c>
      <c r="N63">
        <v>23.068000000000001</v>
      </c>
      <c r="O63">
        <v>23.495999999999999</v>
      </c>
      <c r="P63">
        <v>24.178000000000001</v>
      </c>
      <c r="Q63">
        <v>24.318999999999999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 t="s">
        <v>73</v>
      </c>
      <c r="J65" t="s">
        <v>73</v>
      </c>
      <c r="K65" t="s">
        <v>73</v>
      </c>
      <c r="L65" t="s">
        <v>73</v>
      </c>
      <c r="M65" t="s">
        <v>73</v>
      </c>
      <c r="N65">
        <v>171.95699999999999</v>
      </c>
      <c r="O65">
        <v>172.21199999999999</v>
      </c>
      <c r="P65">
        <v>169.274</v>
      </c>
      <c r="Q65">
        <v>160.50700000000001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 t="s">
        <v>73</v>
      </c>
      <c r="O67" t="s">
        <v>73</v>
      </c>
      <c r="P67" t="s">
        <v>73</v>
      </c>
      <c r="Q67">
        <v>162.22999999999999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26.72</v>
      </c>
      <c r="D69">
        <v>26.72</v>
      </c>
      <c r="E69">
        <v>26.72</v>
      </c>
      <c r="F69">
        <v>26.72</v>
      </c>
      <c r="G69">
        <v>26.72</v>
      </c>
      <c r="H69">
        <v>26.72</v>
      </c>
      <c r="I69">
        <v>26.728000000000002</v>
      </c>
      <c r="J69">
        <v>26.731999999999999</v>
      </c>
      <c r="K69">
        <v>26.736000000000001</v>
      </c>
      <c r="L69">
        <v>26.736000000000001</v>
      </c>
      <c r="M69">
        <v>26.736000000000001</v>
      </c>
      <c r="N69">
        <v>26.736000000000001</v>
      </c>
      <c r="O69">
        <v>26.789000000000001</v>
      </c>
      <c r="P69">
        <v>26.882999999999999</v>
      </c>
      <c r="Q69">
        <v>26.992000000000001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 t="s">
        <v>73</v>
      </c>
      <c r="L71" t="s">
        <v>73</v>
      </c>
      <c r="M71" t="s">
        <v>73</v>
      </c>
      <c r="N71">
        <v>126.965</v>
      </c>
      <c r="O71">
        <v>132.38399999999999</v>
      </c>
      <c r="P71">
        <v>137</v>
      </c>
      <c r="Q71">
        <v>141.512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16.581</v>
      </c>
      <c r="N73">
        <v>17.231999999999999</v>
      </c>
      <c r="O73">
        <v>17.591000000000001</v>
      </c>
      <c r="P73">
        <v>36.734999999999999</v>
      </c>
      <c r="Q73">
        <v>36.776000000000003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 t="s">
        <v>73</v>
      </c>
      <c r="L75" t="s">
        <v>73</v>
      </c>
      <c r="M75" t="s">
        <v>73</v>
      </c>
      <c r="N75">
        <v>120.82299999999999</v>
      </c>
      <c r="O75">
        <v>150.41999999999999</v>
      </c>
      <c r="P75">
        <v>160.56399999999999</v>
      </c>
      <c r="Q75">
        <v>171.09800000000001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401.86700000000002</v>
      </c>
      <c r="D77">
        <v>395.47399999999999</v>
      </c>
      <c r="E77">
        <v>400.57499999999999</v>
      </c>
      <c r="F77">
        <v>402.60500000000002</v>
      </c>
      <c r="G77">
        <v>404.64400000000001</v>
      </c>
      <c r="H77">
        <v>402.36799999999999</v>
      </c>
      <c r="I77">
        <v>389.84800000000001</v>
      </c>
      <c r="J77">
        <v>385.80099999999999</v>
      </c>
      <c r="K77">
        <v>377.74400000000003</v>
      </c>
      <c r="L77">
        <v>356.113</v>
      </c>
      <c r="M77">
        <v>353.07</v>
      </c>
      <c r="N77">
        <v>352.19799999999998</v>
      </c>
      <c r="O77">
        <v>331.39</v>
      </c>
      <c r="P77">
        <v>316.12799999999999</v>
      </c>
      <c r="Q77">
        <v>304.52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 t="s">
        <v>73</v>
      </c>
      <c r="F79" t="s">
        <v>73</v>
      </c>
      <c r="G79">
        <v>13.818999999999999</v>
      </c>
      <c r="H79">
        <v>14.506</v>
      </c>
      <c r="I79">
        <v>14.878</v>
      </c>
      <c r="J79">
        <v>19.260000000000002</v>
      </c>
      <c r="K79">
        <v>19.440999999999999</v>
      </c>
      <c r="L79">
        <v>19.765999999999998</v>
      </c>
      <c r="M79">
        <v>19.529</v>
      </c>
      <c r="N79">
        <v>19.890999999999998</v>
      </c>
      <c r="O79">
        <v>19.399000000000001</v>
      </c>
      <c r="P79">
        <v>19.224</v>
      </c>
      <c r="Q79">
        <v>18.957999999999998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 t="s">
        <v>73</v>
      </c>
      <c r="F81" t="s">
        <v>73</v>
      </c>
      <c r="G81">
        <v>167.643</v>
      </c>
      <c r="H81">
        <v>169.422</v>
      </c>
      <c r="I81">
        <v>161.54400000000001</v>
      </c>
      <c r="J81">
        <v>160.357</v>
      </c>
      <c r="K81">
        <v>150.96199999999999</v>
      </c>
      <c r="L81">
        <v>148.85599999999999</v>
      </c>
      <c r="M81">
        <v>147.554</v>
      </c>
      <c r="N81">
        <v>148.13</v>
      </c>
      <c r="O81">
        <v>145.07900000000001</v>
      </c>
      <c r="P81">
        <v>144.26300000000001</v>
      </c>
      <c r="Q81">
        <v>142.66800000000001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 t="s">
        <v>73</v>
      </c>
      <c r="G83" t="s">
        <v>73</v>
      </c>
      <c r="H83">
        <v>21.7</v>
      </c>
      <c r="I83">
        <v>41.712000000000003</v>
      </c>
      <c r="J83">
        <v>50.682000000000002</v>
      </c>
      <c r="K83">
        <v>98.977999999999994</v>
      </c>
      <c r="L83">
        <v>92.953999999999994</v>
      </c>
      <c r="M83">
        <v>85.302000000000007</v>
      </c>
      <c r="N83">
        <v>85.468000000000004</v>
      </c>
      <c r="O83">
        <v>85.626999999999995</v>
      </c>
      <c r="P83">
        <v>72.063000000000002</v>
      </c>
      <c r="Q83">
        <v>150.364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15.391</v>
      </c>
      <c r="D85">
        <v>16.672000000000001</v>
      </c>
      <c r="E85">
        <v>17.321000000000002</v>
      </c>
      <c r="F85">
        <v>18.001000000000001</v>
      </c>
      <c r="G85">
        <v>18.655999999999999</v>
      </c>
      <c r="H85">
        <v>19.956</v>
      </c>
      <c r="I85">
        <v>21.451000000000001</v>
      </c>
      <c r="J85">
        <v>22.292000000000002</v>
      </c>
      <c r="K85">
        <v>23.100999999999999</v>
      </c>
      <c r="L85">
        <v>23.611999999999998</v>
      </c>
      <c r="M85">
        <v>23.811</v>
      </c>
      <c r="N85">
        <v>23.975999999999999</v>
      </c>
      <c r="O85">
        <v>24.082000000000001</v>
      </c>
      <c r="P85">
        <v>24.364000000000001</v>
      </c>
      <c r="Q85">
        <v>25.353999999999999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86.753</v>
      </c>
      <c r="D87">
        <v>83.558000000000007</v>
      </c>
      <c r="E87">
        <v>86.771000000000001</v>
      </c>
      <c r="F87">
        <v>85.802000000000007</v>
      </c>
      <c r="G87">
        <v>86.135000000000005</v>
      </c>
      <c r="H87">
        <v>88.692999999999998</v>
      </c>
      <c r="I87">
        <v>74.603999999999999</v>
      </c>
      <c r="J87">
        <v>70.072999999999993</v>
      </c>
      <c r="K87">
        <v>69.296000000000006</v>
      </c>
      <c r="L87">
        <v>69.028000000000006</v>
      </c>
      <c r="M87">
        <v>68.099999999999994</v>
      </c>
      <c r="N87">
        <v>68.191999999999993</v>
      </c>
      <c r="O87">
        <v>66.994</v>
      </c>
      <c r="P87">
        <v>65.951999999999998</v>
      </c>
      <c r="Q87">
        <v>64.891999999999996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58.101999999999997</v>
      </c>
      <c r="D89">
        <v>58.441000000000003</v>
      </c>
      <c r="E89">
        <v>59.241999999999997</v>
      </c>
      <c r="F89">
        <v>60.368000000000002</v>
      </c>
      <c r="G89">
        <v>61.570999999999998</v>
      </c>
      <c r="H89">
        <v>61.993000000000002</v>
      </c>
      <c r="I89">
        <v>62.774999999999999</v>
      </c>
      <c r="J89">
        <v>63.204999999999998</v>
      </c>
      <c r="K89">
        <v>63.69</v>
      </c>
      <c r="L89">
        <v>64.174999999999997</v>
      </c>
      <c r="M89">
        <v>64.628</v>
      </c>
      <c r="N89">
        <v>64.992000000000004</v>
      </c>
      <c r="O89">
        <v>65.298000000000002</v>
      </c>
      <c r="P89">
        <v>65.619</v>
      </c>
      <c r="Q89">
        <v>65.98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 t="s">
        <v>73</v>
      </c>
      <c r="M91" t="s">
        <v>73</v>
      </c>
      <c r="N91" t="s">
        <v>73</v>
      </c>
      <c r="O91">
        <v>49.012999999999998</v>
      </c>
      <c r="P91">
        <v>45.688000000000002</v>
      </c>
      <c r="Q91">
        <v>45.466000000000001</v>
      </c>
    </row>
    <row r="92" spans="1:17" x14ac:dyDescent="0.35">
      <c r="C92" s="18" t="str">
        <f>_xll.BDH($B93,$B$55,$C$56,$C$57,"Period",$C$58,"Currency",$C$59,"Direction","H")</f>
        <v>#N/A Invalid Security</v>
      </c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</row>
    <row r="97" spans="1:3" x14ac:dyDescent="0.35">
      <c r="A97">
        <v>19</v>
      </c>
      <c r="B97">
        <f>INPUT!B97</f>
        <v>0</v>
      </c>
      <c r="C97" s="1"/>
    </row>
    <row r="98" spans="1:3" x14ac:dyDescent="0.35">
      <c r="C98" s="18" t="str">
        <f>_xll.BDH($B99,$B$55,$C$56,$C$57,"Period",$C$58,"Currency",$C$59,"Direction","H")</f>
        <v>#N/A Invalid Security</v>
      </c>
    </row>
    <row r="99" spans="1:3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ColWidth="11.453125" defaultRowHeight="14.5" x14ac:dyDescent="0.3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ColWidth="10.90625" defaultRowHeight="14.5" x14ac:dyDescent="0.3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abSelected="1" topLeftCell="A52" workbookViewId="0">
      <selection activeCell="C61" sqref="C61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18.26953125" bestFit="1" customWidth="1"/>
    <col min="4" max="4" width="10.54296875" bestFit="1" customWidth="1"/>
    <col min="5" max="10" width="9.453125" bestFit="1" customWidth="1"/>
    <col min="11" max="11" width="9.453125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SALES_REV_TURN</v>
      </c>
      <c r="S3" t="s">
        <v>10</v>
      </c>
    </row>
    <row r="4" spans="1:32" x14ac:dyDescent="0.35">
      <c r="C4" s="18">
        <f>C60</f>
        <v>37346</v>
      </c>
      <c r="D4" s="18">
        <f>D60</f>
        <v>37711</v>
      </c>
      <c r="E4" s="18">
        <f t="shared" ref="E4:Q4" si="0">E60</f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3625.0549999999998</v>
      </c>
      <c r="J5" s="2">
        <f t="shared" si="3"/>
        <v>4351.2179999999998</v>
      </c>
      <c r="K5" s="2">
        <f t="shared" si="3"/>
        <v>5122.6329999999998</v>
      </c>
      <c r="L5" s="2">
        <f t="shared" si="3"/>
        <v>5591.2960000000003</v>
      </c>
      <c r="M5" s="2">
        <f t="shared" si="3"/>
        <v>5859.2179999999998</v>
      </c>
      <c r="N5" s="2">
        <f t="shared" si="3"/>
        <v>5758.0590000000002</v>
      </c>
      <c r="O5" s="2">
        <f t="shared" si="3"/>
        <v>5478.6930000000002</v>
      </c>
      <c r="P5" s="2">
        <f t="shared" si="3"/>
        <v>5274.77</v>
      </c>
      <c r="Q5" s="2">
        <f t="shared" si="3"/>
        <v>5405.7380000000003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3625.0549999999998</v>
      </c>
      <c r="Y5" s="2">
        <f t="shared" ref="Y5:Y25" si="10">J5-I5</f>
        <v>726.16300000000001</v>
      </c>
      <c r="Z5" s="2">
        <f t="shared" ref="Z5:Z25" si="11">K5-J5</f>
        <v>771.41499999999996</v>
      </c>
      <c r="AA5" s="2">
        <f t="shared" ref="AA5:AA25" si="12">L5-K5</f>
        <v>468.66300000000047</v>
      </c>
      <c r="AB5" s="2">
        <f t="shared" ref="AB5:AB25" si="13">M5-L5</f>
        <v>267.92199999999957</v>
      </c>
      <c r="AC5" s="2">
        <f t="shared" ref="AC5:AC25" si="14">N5-M5</f>
        <v>-101.15899999999965</v>
      </c>
      <c r="AD5" s="2">
        <f t="shared" ref="AD5:AF20" si="15">O5-N5</f>
        <v>-279.36599999999999</v>
      </c>
      <c r="AE5" s="2">
        <f t="shared" si="15"/>
        <v>-203.92299999999977</v>
      </c>
      <c r="AF5" s="2">
        <f t="shared" si="15"/>
        <v>130.96799999999985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681.94200000000001</v>
      </c>
      <c r="D6" s="2">
        <f t="shared" ref="D6:Q6" si="16">IF(D63="#N/A N/A",0,D63)</f>
        <v>843.13800000000003</v>
      </c>
      <c r="E6" s="2">
        <f t="shared" si="16"/>
        <v>1145.7850000000001</v>
      </c>
      <c r="F6" s="2">
        <f t="shared" si="16"/>
        <v>1623.0619999999999</v>
      </c>
      <c r="G6" s="2">
        <f t="shared" si="16"/>
        <v>1755.3240000000001</v>
      </c>
      <c r="H6" s="2">
        <f t="shared" si="16"/>
        <v>1937.972</v>
      </c>
      <c r="I6" s="2">
        <f t="shared" si="16"/>
        <v>2420.5369999999998</v>
      </c>
      <c r="J6" s="2">
        <f t="shared" si="16"/>
        <v>2730.1619999999998</v>
      </c>
      <c r="K6" s="2">
        <f t="shared" si="16"/>
        <v>3149.1309999999999</v>
      </c>
      <c r="L6" s="2">
        <f t="shared" si="16"/>
        <v>3577.78</v>
      </c>
      <c r="M6" s="2">
        <f t="shared" si="16"/>
        <v>3774.473</v>
      </c>
      <c r="N6" s="2">
        <f t="shared" si="16"/>
        <v>3681.99</v>
      </c>
      <c r="O6" s="2">
        <f t="shared" si="16"/>
        <v>3564.5619999999999</v>
      </c>
      <c r="P6" s="2">
        <f t="shared" si="16"/>
        <v>3313.4520000000002</v>
      </c>
      <c r="Q6" s="2">
        <f t="shared" si="16"/>
        <v>3744.0529999999999</v>
      </c>
      <c r="S6" s="2">
        <f t="shared" si="4"/>
        <v>161.19600000000003</v>
      </c>
      <c r="T6" s="2">
        <f t="shared" si="5"/>
        <v>302.64700000000005</v>
      </c>
      <c r="U6" s="2">
        <f t="shared" si="6"/>
        <v>477.27699999999982</v>
      </c>
      <c r="V6" s="2">
        <f t="shared" si="7"/>
        <v>132.26200000000017</v>
      </c>
      <c r="W6" s="2">
        <f t="shared" si="8"/>
        <v>182.64799999999991</v>
      </c>
      <c r="X6" s="2">
        <f t="shared" si="9"/>
        <v>482.56499999999983</v>
      </c>
      <c r="Y6" s="2">
        <f t="shared" si="10"/>
        <v>309.625</v>
      </c>
      <c r="Z6" s="2">
        <f t="shared" si="11"/>
        <v>418.96900000000005</v>
      </c>
      <c r="AA6" s="2">
        <f t="shared" si="12"/>
        <v>428.64900000000034</v>
      </c>
      <c r="AB6" s="2">
        <f t="shared" si="13"/>
        <v>196.69299999999976</v>
      </c>
      <c r="AC6" s="2">
        <f t="shared" si="14"/>
        <v>-92.483000000000175</v>
      </c>
      <c r="AD6" s="2">
        <f t="shared" si="15"/>
        <v>-117.42799999999988</v>
      </c>
      <c r="AE6" s="2">
        <f t="shared" si="15"/>
        <v>-251.10999999999967</v>
      </c>
      <c r="AF6" s="2">
        <f t="shared" si="15"/>
        <v>430.60099999999966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8071.2</v>
      </c>
      <c r="J7" s="2">
        <f t="shared" si="17"/>
        <v>7162.6</v>
      </c>
      <c r="K7" s="2">
        <f t="shared" si="17"/>
        <v>8801.2000000000007</v>
      </c>
      <c r="L7" s="2">
        <f t="shared" si="17"/>
        <v>9602.4</v>
      </c>
      <c r="M7" s="2">
        <f t="shared" si="17"/>
        <v>10128.200000000001</v>
      </c>
      <c r="N7" s="2">
        <f t="shared" si="17"/>
        <v>10768.6</v>
      </c>
      <c r="O7" s="2">
        <f t="shared" si="17"/>
        <v>12074.5</v>
      </c>
      <c r="P7" s="2">
        <f t="shared" si="17"/>
        <v>12988.7</v>
      </c>
      <c r="Q7" s="2">
        <f t="shared" si="17"/>
        <v>13981.9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8071.2</v>
      </c>
      <c r="Y7" s="2">
        <f t="shared" si="10"/>
        <v>-908.59999999999945</v>
      </c>
      <c r="Z7" s="2">
        <f t="shared" si="11"/>
        <v>1638.6000000000004</v>
      </c>
      <c r="AA7" s="2">
        <f t="shared" si="12"/>
        <v>801.19999999999891</v>
      </c>
      <c r="AB7" s="2">
        <f t="shared" si="13"/>
        <v>525.80000000000109</v>
      </c>
      <c r="AC7" s="2">
        <f t="shared" si="14"/>
        <v>640.39999999999964</v>
      </c>
      <c r="AD7" s="2">
        <f t="shared" si="15"/>
        <v>1305.8999999999996</v>
      </c>
      <c r="AE7" s="2">
        <f t="shared" si="15"/>
        <v>914.20000000000073</v>
      </c>
      <c r="AF7" s="2">
        <f t="shared" si="15"/>
        <v>993.19999999999891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4675.701</v>
      </c>
      <c r="O8" s="2">
        <f t="shared" si="18"/>
        <v>4102.6360000000004</v>
      </c>
      <c r="P8" s="2">
        <f t="shared" si="18"/>
        <v>4069.7460000000001</v>
      </c>
      <c r="Q8" s="2">
        <f t="shared" si="18"/>
        <v>4250.4470000000001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4675.701</v>
      </c>
      <c r="AD8" s="2">
        <f t="shared" si="15"/>
        <v>-573.0649999999996</v>
      </c>
      <c r="AE8" s="2">
        <f t="shared" si="15"/>
        <v>-32.890000000000327</v>
      </c>
      <c r="AF8" s="2">
        <f t="shared" si="15"/>
        <v>180.70100000000002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559.60400000000004</v>
      </c>
      <c r="D9" s="2">
        <f t="shared" ref="D9:Q9" si="19">IF(D69="#N/A N/A",0,D69)</f>
        <v>634.06100000000004</v>
      </c>
      <c r="E9" s="2">
        <f t="shared" si="19"/>
        <v>722.01199999999994</v>
      </c>
      <c r="F9" s="2">
        <f t="shared" si="19"/>
        <v>804.37199999999996</v>
      </c>
      <c r="G9" s="2">
        <f t="shared" si="19"/>
        <v>821.38599999999997</v>
      </c>
      <c r="H9" s="2">
        <f t="shared" si="19"/>
        <v>889.87</v>
      </c>
      <c r="I9" s="2">
        <f t="shared" si="19"/>
        <v>881.13499999999999</v>
      </c>
      <c r="J9" s="2">
        <f t="shared" si="19"/>
        <v>1016.657</v>
      </c>
      <c r="K9" s="2">
        <f t="shared" si="19"/>
        <v>1194.1890000000001</v>
      </c>
      <c r="L9" s="2">
        <f t="shared" si="19"/>
        <v>1295.5809999999999</v>
      </c>
      <c r="M9" s="2">
        <f t="shared" si="19"/>
        <v>1381.4949999999999</v>
      </c>
      <c r="N9" s="2">
        <f t="shared" si="19"/>
        <v>1361.4069999999999</v>
      </c>
      <c r="O9" s="2">
        <f t="shared" si="19"/>
        <v>1398.3520000000001</v>
      </c>
      <c r="P9" s="2">
        <f t="shared" si="19"/>
        <v>1431.0450000000001</v>
      </c>
      <c r="Q9" s="2">
        <f t="shared" si="19"/>
        <v>1461.665</v>
      </c>
      <c r="S9" s="2">
        <f t="shared" si="4"/>
        <v>74.456999999999994</v>
      </c>
      <c r="T9" s="2">
        <f t="shared" si="5"/>
        <v>87.950999999999908</v>
      </c>
      <c r="U9" s="2">
        <f t="shared" si="6"/>
        <v>82.360000000000014</v>
      </c>
      <c r="V9" s="2">
        <f t="shared" si="7"/>
        <v>17.01400000000001</v>
      </c>
      <c r="W9" s="2">
        <f t="shared" si="8"/>
        <v>68.484000000000037</v>
      </c>
      <c r="X9" s="2">
        <f t="shared" si="9"/>
        <v>-8.7350000000000136</v>
      </c>
      <c r="Y9" s="2">
        <f t="shared" si="10"/>
        <v>135.52200000000005</v>
      </c>
      <c r="Z9" s="2">
        <f t="shared" si="11"/>
        <v>177.53200000000004</v>
      </c>
      <c r="AA9" s="2">
        <f t="shared" si="12"/>
        <v>101.39199999999983</v>
      </c>
      <c r="AB9" s="2">
        <f t="shared" si="13"/>
        <v>85.913999999999987</v>
      </c>
      <c r="AC9" s="2">
        <f t="shared" si="14"/>
        <v>-20.087999999999965</v>
      </c>
      <c r="AD9" s="2">
        <f t="shared" si="15"/>
        <v>36.945000000000164</v>
      </c>
      <c r="AE9" s="2">
        <f t="shared" si="15"/>
        <v>32.692999999999984</v>
      </c>
      <c r="AF9" s="2">
        <f t="shared" si="15"/>
        <v>30.619999999999891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87.781000000000006</v>
      </c>
      <c r="L10" s="2">
        <f t="shared" si="20"/>
        <v>187.34</v>
      </c>
      <c r="M10" s="2">
        <f t="shared" si="20"/>
        <v>292.15600000000001</v>
      </c>
      <c r="N10" s="2">
        <f t="shared" si="20"/>
        <v>520.29600000000005</v>
      </c>
      <c r="O10" s="2">
        <f t="shared" si="20"/>
        <v>629.84500000000003</v>
      </c>
      <c r="P10" s="2">
        <f t="shared" si="20"/>
        <v>741.31500000000005</v>
      </c>
      <c r="Q10" s="2">
        <f t="shared" si="20"/>
        <v>1111.1420000000001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87.781000000000006</v>
      </c>
      <c r="AA10" s="2">
        <f t="shared" si="12"/>
        <v>99.558999999999997</v>
      </c>
      <c r="AB10" s="2">
        <f t="shared" si="13"/>
        <v>104.816</v>
      </c>
      <c r="AC10" s="2">
        <f t="shared" si="14"/>
        <v>228.14000000000004</v>
      </c>
      <c r="AD10" s="2">
        <f t="shared" si="15"/>
        <v>109.54899999999998</v>
      </c>
      <c r="AE10" s="2">
        <f t="shared" si="15"/>
        <v>111.47000000000003</v>
      </c>
      <c r="AF10" s="2">
        <f t="shared" si="15"/>
        <v>369.827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1655.3440000000001</v>
      </c>
      <c r="N11" s="2">
        <f t="shared" si="21"/>
        <v>1407.3720000000001</v>
      </c>
      <c r="O11" s="2">
        <f t="shared" si="21"/>
        <v>1367.0909999999999</v>
      </c>
      <c r="P11" s="2">
        <f t="shared" si="21"/>
        <v>2085.623</v>
      </c>
      <c r="Q11" s="2">
        <f t="shared" si="21"/>
        <v>2076.4229999999998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1655.3440000000001</v>
      </c>
      <c r="AC11" s="2">
        <f t="shared" si="14"/>
        <v>-247.97199999999998</v>
      </c>
      <c r="AD11" s="2">
        <f t="shared" si="15"/>
        <v>-40.281000000000176</v>
      </c>
      <c r="AE11" s="2">
        <f t="shared" si="15"/>
        <v>718.53200000000015</v>
      </c>
      <c r="AF11" s="2">
        <f t="shared" si="15"/>
        <v>-9.2000000000002728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1.641</v>
      </c>
      <c r="K12" s="2">
        <f t="shared" si="22"/>
        <v>11.765000000000001</v>
      </c>
      <c r="L12" s="2">
        <f t="shared" si="22"/>
        <v>33.658000000000001</v>
      </c>
      <c r="M12" s="2">
        <f t="shared" si="22"/>
        <v>83.316000000000003</v>
      </c>
      <c r="N12" s="2">
        <f t="shared" si="22"/>
        <v>161.55199999999999</v>
      </c>
      <c r="O12" s="2">
        <f t="shared" si="22"/>
        <v>425.66199999999998</v>
      </c>
      <c r="P12" s="2">
        <f t="shared" si="22"/>
        <v>622.96699999999998</v>
      </c>
      <c r="Q12" s="2">
        <f t="shared" si="22"/>
        <v>714.11400000000003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1.641</v>
      </c>
      <c r="Z12" s="2">
        <f t="shared" si="11"/>
        <v>10.124000000000001</v>
      </c>
      <c r="AA12" s="2">
        <f t="shared" si="12"/>
        <v>21.893000000000001</v>
      </c>
      <c r="AB12" s="2">
        <f t="shared" si="13"/>
        <v>49.658000000000001</v>
      </c>
      <c r="AC12" s="2">
        <f t="shared" si="14"/>
        <v>78.23599999999999</v>
      </c>
      <c r="AD12" s="2">
        <f t="shared" si="15"/>
        <v>264.11</v>
      </c>
      <c r="AE12" s="2">
        <f t="shared" si="15"/>
        <v>197.30500000000001</v>
      </c>
      <c r="AF12" s="2">
        <f t="shared" si="15"/>
        <v>91.147000000000048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13829</v>
      </c>
      <c r="D13" s="2">
        <f t="shared" ref="D13:Q13" si="23">IF(D77="#N/A N/A",0,D77)</f>
        <v>16617</v>
      </c>
      <c r="E13" s="2">
        <f t="shared" si="23"/>
        <v>19119</v>
      </c>
      <c r="F13" s="2">
        <f t="shared" si="23"/>
        <v>20975</v>
      </c>
      <c r="G13" s="2">
        <f t="shared" si="23"/>
        <v>24063</v>
      </c>
      <c r="H13" s="2">
        <f t="shared" si="23"/>
        <v>27240</v>
      </c>
      <c r="I13" s="2">
        <f t="shared" si="23"/>
        <v>29300</v>
      </c>
      <c r="J13" s="2">
        <f t="shared" si="23"/>
        <v>31981</v>
      </c>
      <c r="K13" s="2">
        <f t="shared" si="23"/>
        <v>32466</v>
      </c>
      <c r="L13" s="2">
        <f t="shared" si="23"/>
        <v>32677</v>
      </c>
      <c r="M13" s="2">
        <f t="shared" si="23"/>
        <v>31513</v>
      </c>
      <c r="N13" s="2">
        <f t="shared" si="23"/>
        <v>30930</v>
      </c>
      <c r="O13" s="2">
        <f t="shared" si="23"/>
        <v>30852</v>
      </c>
      <c r="P13" s="2">
        <f t="shared" si="23"/>
        <v>31469</v>
      </c>
      <c r="Q13" s="2">
        <f t="shared" si="23"/>
        <v>31353</v>
      </c>
      <c r="S13" s="2">
        <f t="shared" si="4"/>
        <v>2788</v>
      </c>
      <c r="T13" s="2">
        <f t="shared" si="5"/>
        <v>2502</v>
      </c>
      <c r="U13" s="2">
        <f t="shared" si="6"/>
        <v>1856</v>
      </c>
      <c r="V13" s="2">
        <f t="shared" si="7"/>
        <v>3088</v>
      </c>
      <c r="W13" s="2">
        <f t="shared" si="8"/>
        <v>3177</v>
      </c>
      <c r="X13" s="2">
        <f t="shared" si="9"/>
        <v>2060</v>
      </c>
      <c r="Y13" s="2">
        <f t="shared" si="10"/>
        <v>2681</v>
      </c>
      <c r="Z13" s="2">
        <f t="shared" si="11"/>
        <v>485</v>
      </c>
      <c r="AA13" s="2">
        <f t="shared" si="12"/>
        <v>211</v>
      </c>
      <c r="AB13" s="2">
        <f t="shared" si="13"/>
        <v>-1164</v>
      </c>
      <c r="AC13" s="2">
        <f t="shared" si="14"/>
        <v>-583</v>
      </c>
      <c r="AD13" s="2">
        <f t="shared" si="15"/>
        <v>-78</v>
      </c>
      <c r="AE13" s="2">
        <f t="shared" si="15"/>
        <v>617</v>
      </c>
      <c r="AF13" s="2">
        <f t="shared" si="15"/>
        <v>-116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139.488</v>
      </c>
      <c r="F14" s="2">
        <f t="shared" si="24"/>
        <v>177.21799999999999</v>
      </c>
      <c r="G14" s="2">
        <f t="shared" si="24"/>
        <v>331.279</v>
      </c>
      <c r="H14" s="2">
        <f t="shared" si="24"/>
        <v>727.12</v>
      </c>
      <c r="I14" s="2">
        <f t="shared" si="24"/>
        <v>697.42600000000004</v>
      </c>
      <c r="J14" s="2">
        <f t="shared" si="24"/>
        <v>674.399</v>
      </c>
      <c r="K14" s="2">
        <f t="shared" si="24"/>
        <v>764.73400000000004</v>
      </c>
      <c r="L14" s="2">
        <f t="shared" si="24"/>
        <v>840.77499999999998</v>
      </c>
      <c r="M14" s="2">
        <f t="shared" si="24"/>
        <v>937.13300000000004</v>
      </c>
      <c r="N14" s="2">
        <f t="shared" si="24"/>
        <v>949.303</v>
      </c>
      <c r="O14" s="2">
        <f t="shared" si="24"/>
        <v>1050.134</v>
      </c>
      <c r="P14" s="2">
        <f t="shared" si="24"/>
        <v>1132.232</v>
      </c>
      <c r="Q14" s="2">
        <f t="shared" si="24"/>
        <v>1185.097</v>
      </c>
      <c r="S14" s="2">
        <f t="shared" si="4"/>
        <v>0</v>
      </c>
      <c r="T14" s="2">
        <f t="shared" si="5"/>
        <v>139.488</v>
      </c>
      <c r="U14" s="2">
        <f t="shared" si="6"/>
        <v>37.72999999999999</v>
      </c>
      <c r="V14" s="2">
        <f t="shared" si="7"/>
        <v>154.06100000000001</v>
      </c>
      <c r="W14" s="2">
        <f t="shared" si="8"/>
        <v>395.84100000000001</v>
      </c>
      <c r="X14" s="2">
        <f t="shared" si="9"/>
        <v>-29.69399999999996</v>
      </c>
      <c r="Y14" s="2">
        <f t="shared" si="10"/>
        <v>-23.027000000000044</v>
      </c>
      <c r="Z14" s="2">
        <f t="shared" si="11"/>
        <v>90.335000000000036</v>
      </c>
      <c r="AA14" s="2">
        <f t="shared" si="12"/>
        <v>76.04099999999994</v>
      </c>
      <c r="AB14" s="2">
        <f t="shared" si="13"/>
        <v>96.358000000000061</v>
      </c>
      <c r="AC14" s="2">
        <f t="shared" si="14"/>
        <v>12.169999999999959</v>
      </c>
      <c r="AD14" s="2">
        <f t="shared" si="15"/>
        <v>100.83100000000002</v>
      </c>
      <c r="AE14" s="2">
        <f t="shared" si="15"/>
        <v>82.097999999999956</v>
      </c>
      <c r="AF14" s="2">
        <f t="shared" si="15"/>
        <v>52.865000000000009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11906</v>
      </c>
      <c r="F15" s="2">
        <f t="shared" si="25"/>
        <v>10146</v>
      </c>
      <c r="G15" s="2">
        <f t="shared" si="25"/>
        <v>8805</v>
      </c>
      <c r="H15" s="2">
        <f t="shared" si="25"/>
        <v>8745</v>
      </c>
      <c r="I15" s="2">
        <f t="shared" si="25"/>
        <v>11581</v>
      </c>
      <c r="J15" s="2">
        <f t="shared" si="25"/>
        <v>12105</v>
      </c>
      <c r="K15" s="2">
        <f t="shared" si="25"/>
        <v>10099</v>
      </c>
      <c r="L15" s="2">
        <f t="shared" si="25"/>
        <v>9261</v>
      </c>
      <c r="M15" s="2">
        <f t="shared" si="25"/>
        <v>7921</v>
      </c>
      <c r="N15" s="2">
        <f t="shared" si="25"/>
        <v>7214</v>
      </c>
      <c r="O15" s="2">
        <f t="shared" si="25"/>
        <v>6366</v>
      </c>
      <c r="P15" s="2">
        <f t="shared" si="25"/>
        <v>5096</v>
      </c>
      <c r="Q15" s="2">
        <f t="shared" si="25"/>
        <v>4268</v>
      </c>
      <c r="S15" s="2">
        <f t="shared" si="4"/>
        <v>0</v>
      </c>
      <c r="T15" s="2">
        <f t="shared" si="5"/>
        <v>11906</v>
      </c>
      <c r="U15" s="2">
        <f t="shared" si="6"/>
        <v>-1760</v>
      </c>
      <c r="V15" s="2">
        <f t="shared" si="7"/>
        <v>-1341</v>
      </c>
      <c r="W15" s="2">
        <f t="shared" si="8"/>
        <v>-60</v>
      </c>
      <c r="X15" s="2">
        <f t="shared" si="9"/>
        <v>2836</v>
      </c>
      <c r="Y15" s="2">
        <f t="shared" si="10"/>
        <v>524</v>
      </c>
      <c r="Z15" s="2">
        <f t="shared" si="11"/>
        <v>-2006</v>
      </c>
      <c r="AA15" s="2">
        <f t="shared" si="12"/>
        <v>-838</v>
      </c>
      <c r="AB15" s="2">
        <f t="shared" si="13"/>
        <v>-1340</v>
      </c>
      <c r="AC15" s="2">
        <f t="shared" si="14"/>
        <v>-707</v>
      </c>
      <c r="AD15" s="2">
        <f t="shared" si="15"/>
        <v>-848</v>
      </c>
      <c r="AE15" s="2">
        <f t="shared" si="15"/>
        <v>-1270</v>
      </c>
      <c r="AF15" s="2">
        <f t="shared" si="15"/>
        <v>-828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7187</v>
      </c>
      <c r="G16" s="2">
        <f t="shared" si="26"/>
        <v>7792</v>
      </c>
      <c r="H16" s="2">
        <f t="shared" si="26"/>
        <v>8061</v>
      </c>
      <c r="I16" s="2">
        <f t="shared" si="26"/>
        <v>8926</v>
      </c>
      <c r="J16" s="2">
        <f t="shared" si="26"/>
        <v>10070</v>
      </c>
      <c r="K16" s="2">
        <f t="shared" si="26"/>
        <v>10846</v>
      </c>
      <c r="L16" s="2">
        <f t="shared" si="26"/>
        <v>10921</v>
      </c>
      <c r="M16" s="2">
        <f t="shared" si="26"/>
        <v>10497</v>
      </c>
      <c r="N16" s="2">
        <f t="shared" si="26"/>
        <v>6469</v>
      </c>
      <c r="O16" s="2">
        <f t="shared" si="26"/>
        <v>5772</v>
      </c>
      <c r="P16" s="2">
        <f t="shared" si="26"/>
        <v>5086</v>
      </c>
      <c r="Q16" s="2">
        <f t="shared" si="26"/>
        <v>7043</v>
      </c>
      <c r="S16" s="2">
        <f t="shared" si="4"/>
        <v>0</v>
      </c>
      <c r="T16" s="2">
        <f t="shared" si="5"/>
        <v>0</v>
      </c>
      <c r="U16" s="2">
        <f t="shared" si="6"/>
        <v>7187</v>
      </c>
      <c r="V16" s="2">
        <f t="shared" si="7"/>
        <v>605</v>
      </c>
      <c r="W16" s="2">
        <f t="shared" si="8"/>
        <v>269</v>
      </c>
      <c r="X16" s="2">
        <f t="shared" si="9"/>
        <v>865</v>
      </c>
      <c r="Y16" s="2">
        <f t="shared" si="10"/>
        <v>1144</v>
      </c>
      <c r="Z16" s="2">
        <f t="shared" si="11"/>
        <v>776</v>
      </c>
      <c r="AA16" s="2">
        <f t="shared" si="12"/>
        <v>75</v>
      </c>
      <c r="AB16" s="2">
        <f t="shared" si="13"/>
        <v>-424</v>
      </c>
      <c r="AC16" s="2">
        <f t="shared" si="14"/>
        <v>-4028</v>
      </c>
      <c r="AD16" s="2">
        <f t="shared" si="15"/>
        <v>-697</v>
      </c>
      <c r="AE16" s="2">
        <f t="shared" si="15"/>
        <v>-686</v>
      </c>
      <c r="AF16" s="2">
        <f t="shared" si="15"/>
        <v>1957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500.21899999999999</v>
      </c>
      <c r="D17" s="2">
        <f t="shared" ref="D17:Q17" si="27">IF(D85="#N/A N/A",0,D85)</f>
        <v>701.601</v>
      </c>
      <c r="E17" s="2">
        <f t="shared" si="27"/>
        <v>826.928</v>
      </c>
      <c r="F17" s="2">
        <f t="shared" si="27"/>
        <v>980.29</v>
      </c>
      <c r="G17" s="2">
        <f t="shared" si="27"/>
        <v>1137.1780000000001</v>
      </c>
      <c r="H17" s="2">
        <f t="shared" si="27"/>
        <v>1448.098</v>
      </c>
      <c r="I17" s="2">
        <f t="shared" si="27"/>
        <v>1870.8789999999999</v>
      </c>
      <c r="J17" s="2">
        <f t="shared" si="27"/>
        <v>2020.3340000000001</v>
      </c>
      <c r="K17" s="2">
        <f t="shared" si="27"/>
        <v>2604.038</v>
      </c>
      <c r="L17" s="2">
        <f t="shared" si="27"/>
        <v>2869.982</v>
      </c>
      <c r="M17" s="2">
        <f t="shared" si="27"/>
        <v>2582.2950000000001</v>
      </c>
      <c r="N17" s="2">
        <f t="shared" si="27"/>
        <v>2310.0720000000001</v>
      </c>
      <c r="O17" s="2">
        <f t="shared" si="27"/>
        <v>1773.981</v>
      </c>
      <c r="P17" s="2">
        <f t="shared" si="27"/>
        <v>1550.117</v>
      </c>
      <c r="Q17" s="2">
        <f t="shared" si="27"/>
        <v>1601.596</v>
      </c>
      <c r="S17" s="2">
        <f t="shared" si="4"/>
        <v>201.38200000000001</v>
      </c>
      <c r="T17" s="2">
        <f t="shared" si="5"/>
        <v>125.327</v>
      </c>
      <c r="U17" s="2">
        <f t="shared" si="6"/>
        <v>153.36199999999997</v>
      </c>
      <c r="V17" s="2">
        <f t="shared" si="7"/>
        <v>156.88800000000015</v>
      </c>
      <c r="W17" s="2">
        <f t="shared" si="8"/>
        <v>310.91999999999985</v>
      </c>
      <c r="X17" s="2">
        <f t="shared" si="9"/>
        <v>422.78099999999995</v>
      </c>
      <c r="Y17" s="2">
        <f t="shared" si="10"/>
        <v>149.45500000000015</v>
      </c>
      <c r="Z17" s="2">
        <f t="shared" si="11"/>
        <v>583.70399999999995</v>
      </c>
      <c r="AA17" s="2">
        <f t="shared" si="12"/>
        <v>265.94399999999996</v>
      </c>
      <c r="AB17" s="2">
        <f t="shared" si="13"/>
        <v>-287.6869999999999</v>
      </c>
      <c r="AC17" s="2">
        <f t="shared" si="14"/>
        <v>-272.22299999999996</v>
      </c>
      <c r="AD17" s="2">
        <f t="shared" si="15"/>
        <v>-536.09100000000012</v>
      </c>
      <c r="AE17" s="2">
        <f t="shared" si="15"/>
        <v>-223.86400000000003</v>
      </c>
      <c r="AF17" s="2">
        <f t="shared" si="15"/>
        <v>51.479000000000042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518.69799999999998</v>
      </c>
      <c r="D18" s="2">
        <f t="shared" ref="D18:Q18" si="28">IF(D87="#N/A N/A",0,D87)</f>
        <v>558.28300000000002</v>
      </c>
      <c r="E18" s="2">
        <f t="shared" si="28"/>
        <v>603.774</v>
      </c>
      <c r="F18" s="2">
        <f t="shared" si="28"/>
        <v>647.53800000000001</v>
      </c>
      <c r="G18" s="2">
        <f t="shared" si="28"/>
        <v>700.89400000000001</v>
      </c>
      <c r="H18" s="2">
        <f t="shared" si="28"/>
        <v>626.23099999999999</v>
      </c>
      <c r="I18" s="2">
        <f t="shared" si="28"/>
        <v>693.66300000000001</v>
      </c>
      <c r="J18" s="2">
        <f t="shared" si="28"/>
        <v>720.10799999999995</v>
      </c>
      <c r="K18" s="2">
        <f t="shared" si="28"/>
        <v>831.74900000000002</v>
      </c>
      <c r="L18" s="2">
        <f t="shared" si="28"/>
        <v>929.63300000000004</v>
      </c>
      <c r="M18" s="2">
        <f t="shared" si="28"/>
        <v>1050.145</v>
      </c>
      <c r="N18" s="2">
        <f t="shared" si="28"/>
        <v>1331.279</v>
      </c>
      <c r="O18" s="2">
        <f t="shared" si="28"/>
        <v>1700.912</v>
      </c>
      <c r="P18" s="2">
        <f t="shared" si="28"/>
        <v>2099.8209999999999</v>
      </c>
      <c r="Q18" s="2">
        <f t="shared" si="28"/>
        <v>2403.36</v>
      </c>
      <c r="S18" s="2">
        <f t="shared" si="4"/>
        <v>39.585000000000036</v>
      </c>
      <c r="T18" s="2">
        <f t="shared" si="5"/>
        <v>45.490999999999985</v>
      </c>
      <c r="U18" s="2">
        <f t="shared" si="6"/>
        <v>43.76400000000001</v>
      </c>
      <c r="V18" s="2">
        <f t="shared" si="7"/>
        <v>53.355999999999995</v>
      </c>
      <c r="W18" s="2">
        <f t="shared" si="8"/>
        <v>-74.663000000000011</v>
      </c>
      <c r="X18" s="2">
        <f t="shared" si="9"/>
        <v>67.432000000000016</v>
      </c>
      <c r="Y18" s="2">
        <f t="shared" si="10"/>
        <v>26.444999999999936</v>
      </c>
      <c r="Z18" s="2">
        <f t="shared" si="11"/>
        <v>111.64100000000008</v>
      </c>
      <c r="AA18" s="2">
        <f t="shared" si="12"/>
        <v>97.884000000000015</v>
      </c>
      <c r="AB18" s="2">
        <f t="shared" si="13"/>
        <v>120.51199999999994</v>
      </c>
      <c r="AC18" s="2">
        <f t="shared" si="14"/>
        <v>281.13400000000001</v>
      </c>
      <c r="AD18" s="2">
        <f t="shared" si="15"/>
        <v>369.63300000000004</v>
      </c>
      <c r="AE18" s="2">
        <f t="shared" si="15"/>
        <v>398.90899999999988</v>
      </c>
      <c r="AF18" s="2">
        <f t="shared" si="15"/>
        <v>303.53900000000021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47.545000000000002</v>
      </c>
      <c r="D19" s="2">
        <f t="shared" ref="D19:Q19" si="29">IF(D89="#N/A N/A",0,D89)</f>
        <v>50.831000000000003</v>
      </c>
      <c r="E19" s="2">
        <f t="shared" si="29"/>
        <v>55.761800000000001</v>
      </c>
      <c r="F19" s="2">
        <f t="shared" si="29"/>
        <v>59.241999999999997</v>
      </c>
      <c r="G19" s="2">
        <f t="shared" si="29"/>
        <v>71.375799999999998</v>
      </c>
      <c r="H19" s="2">
        <f t="shared" si="29"/>
        <v>85.754900000000006</v>
      </c>
      <c r="I19" s="2">
        <f t="shared" si="29"/>
        <v>100.57550000000001</v>
      </c>
      <c r="J19" s="2">
        <f t="shared" si="29"/>
        <v>132.88570000000001</v>
      </c>
      <c r="K19" s="2">
        <f t="shared" si="29"/>
        <v>161.53389999999999</v>
      </c>
      <c r="L19" s="2">
        <f t="shared" si="29"/>
        <v>180.89920000000001</v>
      </c>
      <c r="M19" s="2">
        <f t="shared" si="29"/>
        <v>210.1722</v>
      </c>
      <c r="N19" s="2">
        <f t="shared" si="29"/>
        <v>249.27869999999999</v>
      </c>
      <c r="O19" s="2">
        <f t="shared" si="29"/>
        <v>272.09660000000002</v>
      </c>
      <c r="P19" s="2">
        <f t="shared" si="29"/>
        <v>292.37630000000001</v>
      </c>
      <c r="Q19" s="2">
        <f t="shared" si="29"/>
        <v>317.91469999999998</v>
      </c>
      <c r="S19" s="2">
        <f t="shared" si="4"/>
        <v>3.2860000000000014</v>
      </c>
      <c r="T19" s="2">
        <f t="shared" si="5"/>
        <v>4.9307999999999979</v>
      </c>
      <c r="U19" s="2">
        <f t="shared" si="6"/>
        <v>3.4801999999999964</v>
      </c>
      <c r="V19" s="2">
        <f t="shared" si="7"/>
        <v>12.133800000000001</v>
      </c>
      <c r="W19" s="2">
        <f t="shared" si="8"/>
        <v>14.379100000000008</v>
      </c>
      <c r="X19" s="2">
        <f t="shared" si="9"/>
        <v>14.820599999999999</v>
      </c>
      <c r="Y19" s="2">
        <f t="shared" si="10"/>
        <v>32.310200000000009</v>
      </c>
      <c r="Z19" s="2">
        <f t="shared" si="11"/>
        <v>28.648199999999974</v>
      </c>
      <c r="AA19" s="2">
        <f t="shared" si="12"/>
        <v>19.365300000000019</v>
      </c>
      <c r="AB19" s="2">
        <f t="shared" si="13"/>
        <v>29.272999999999996</v>
      </c>
      <c r="AC19" s="2">
        <f t="shared" si="14"/>
        <v>39.106499999999983</v>
      </c>
      <c r="AD19" s="2">
        <f t="shared" si="15"/>
        <v>22.817900000000037</v>
      </c>
      <c r="AE19" s="2">
        <f t="shared" si="15"/>
        <v>20.279699999999991</v>
      </c>
      <c r="AF19" s="2">
        <f t="shared" si="15"/>
        <v>25.538399999999967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4863</v>
      </c>
      <c r="M20" s="2">
        <f t="shared" si="30"/>
        <v>4733</v>
      </c>
      <c r="N20" s="2">
        <f t="shared" si="30"/>
        <v>4781</v>
      </c>
      <c r="O20" s="2">
        <f t="shared" si="30"/>
        <v>4121</v>
      </c>
      <c r="P20" s="2">
        <f t="shared" si="30"/>
        <v>3885</v>
      </c>
      <c r="Q20" s="2">
        <f t="shared" si="30"/>
        <v>4315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4863</v>
      </c>
      <c r="AB20" s="2">
        <f t="shared" si="13"/>
        <v>-130</v>
      </c>
      <c r="AC20" s="2">
        <f t="shared" si="14"/>
        <v>48</v>
      </c>
      <c r="AD20" s="2">
        <f t="shared" si="15"/>
        <v>-660</v>
      </c>
      <c r="AE20" s="2">
        <f t="shared" si="15"/>
        <v>-236</v>
      </c>
      <c r="AF20" s="2">
        <f t="shared" si="15"/>
        <v>430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P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>IF(Q97="#N/A N/A",0,Q97)</f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16137.008</v>
      </c>
      <c r="D25" s="19">
        <f t="shared" ref="D25:Q25" si="36">SUM(D5:D24)</f>
        <v>19404.913999999997</v>
      </c>
      <c r="E25" s="19">
        <f t="shared" si="36"/>
        <v>34518.748800000001</v>
      </c>
      <c r="F25" s="19">
        <f t="shared" si="36"/>
        <v>42599.722000000002</v>
      </c>
      <c r="G25" s="19">
        <f t="shared" si="36"/>
        <v>45477.436800000003</v>
      </c>
      <c r="H25" s="19">
        <f t="shared" si="36"/>
        <v>49761.045899999997</v>
      </c>
      <c r="I25" s="19">
        <f t="shared" si="36"/>
        <v>68167.470499999996</v>
      </c>
      <c r="J25" s="19">
        <f t="shared" si="36"/>
        <v>72966.00469999999</v>
      </c>
      <c r="K25" s="19">
        <f t="shared" si="36"/>
        <v>76139.753899999982</v>
      </c>
      <c r="L25" s="19">
        <f t="shared" si="36"/>
        <v>82831.344200000007</v>
      </c>
      <c r="M25" s="19">
        <f t="shared" si="36"/>
        <v>82617.947199999995</v>
      </c>
      <c r="N25" s="19">
        <f t="shared" si="36"/>
        <v>82568.909699999989</v>
      </c>
      <c r="O25" s="19">
        <f t="shared" si="36"/>
        <v>80949.464600000007</v>
      </c>
      <c r="P25" s="19">
        <f t="shared" si="36"/>
        <v>81138.164300000004</v>
      </c>
      <c r="Q25" s="19">
        <f t="shared" si="36"/>
        <v>85232.449699999997</v>
      </c>
      <c r="S25" s="4">
        <f t="shared" si="4"/>
        <v>3267.9059999999972</v>
      </c>
      <c r="T25" s="4">
        <f t="shared" si="5"/>
        <v>15113.834800000004</v>
      </c>
      <c r="U25" s="4">
        <f t="shared" si="6"/>
        <v>8080.9732000000004</v>
      </c>
      <c r="V25" s="4">
        <f t="shared" si="7"/>
        <v>2877.7148000000016</v>
      </c>
      <c r="W25" s="4">
        <f t="shared" si="8"/>
        <v>4283.6090999999942</v>
      </c>
      <c r="X25" s="4">
        <f t="shared" si="9"/>
        <v>18406.424599999998</v>
      </c>
      <c r="Y25" s="4">
        <f t="shared" si="10"/>
        <v>4798.5341999999946</v>
      </c>
      <c r="Z25" s="4">
        <f t="shared" si="11"/>
        <v>3173.7491999999911</v>
      </c>
      <c r="AA25" s="4">
        <f t="shared" si="12"/>
        <v>6691.5903000000253</v>
      </c>
      <c r="AB25" s="4">
        <f t="shared" si="13"/>
        <v>-213.39700000001176</v>
      </c>
      <c r="AC25" s="4">
        <f t="shared" si="14"/>
        <v>-49.037500000005821</v>
      </c>
      <c r="AD25" s="4">
        <f t="shared" si="32"/>
        <v>-1619.4450999999826</v>
      </c>
      <c r="AE25" s="4">
        <f t="shared" si="32"/>
        <v>188.69969999999739</v>
      </c>
      <c r="AF25" s="4">
        <f t="shared" si="32"/>
        <v>4094.2853999999934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>S4</f>
        <v>37711</v>
      </c>
      <c r="T28" s="18">
        <f t="shared" ref="T28:AF28" si="38">T4</f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44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5.3178663861379455E-2</v>
      </c>
      <c r="J29" s="5">
        <f t="shared" si="40"/>
        <v>5.9633496693289559E-2</v>
      </c>
      <c r="K29" s="5">
        <f t="shared" si="40"/>
        <v>6.7279348009555373E-2</v>
      </c>
      <c r="L29" s="5">
        <f t="shared" si="40"/>
        <v>6.7502176307794357E-2</v>
      </c>
      <c r="M29" s="5">
        <f t="shared" si="40"/>
        <v>7.0919433350433089E-2</v>
      </c>
      <c r="N29" s="5">
        <f t="shared" si="40"/>
        <v>6.9736405881110977E-2</v>
      </c>
      <c r="O29" s="5">
        <f t="shared" si="40"/>
        <v>6.7680410575562969E-2</v>
      </c>
      <c r="P29" s="5">
        <f t="shared" si="40"/>
        <v>6.5009728103991624E-2</v>
      </c>
      <c r="Q29" s="5">
        <f t="shared" si="40"/>
        <v>6.3423473325324359E-2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0.20031778828183297</v>
      </c>
      <c r="Z29" s="5">
        <f t="shared" ref="Z29:Z49" si="48">(IF(OR(Z5=0,J5=0),0,Z5/J5))</f>
        <v>0.17728714120965669</v>
      </c>
      <c r="AA29" s="5">
        <f t="shared" ref="AA29:AA49" si="49">(IF(OR(AA5=0,K5=0),0,AA5/K5))</f>
        <v>9.1488693412157471E-2</v>
      </c>
      <c r="AB29" s="5">
        <f t="shared" ref="AB29:AB49" si="50">(IF(OR(AB5=0,L5=0),0,AB5/L5))</f>
        <v>4.7917692069960084E-2</v>
      </c>
      <c r="AC29" s="5">
        <f t="shared" ref="AC29:AC49" si="51">(IF(OR(AC5=0,M5=0),0,AC5/M5))</f>
        <v>-1.7264931941429668E-2</v>
      </c>
      <c r="AD29" s="5">
        <f t="shared" ref="AD29:AF44" si="52">(IF(OR(AD5=0,N5=0),0,AD5/N5))</f>
        <v>-4.8517391016660298E-2</v>
      </c>
      <c r="AE29" s="5">
        <f t="shared" si="52"/>
        <v>-3.7221103646435341E-2</v>
      </c>
      <c r="AF29" s="5">
        <f t="shared" si="52"/>
        <v>2.4829139469588216E-2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4.2259506842904214E-2</v>
      </c>
      <c r="D30" s="5">
        <f t="shared" si="53"/>
        <v>4.3449715881245347E-2</v>
      </c>
      <c r="E30" s="5">
        <f t="shared" si="53"/>
        <v>3.3193120835248814E-2</v>
      </c>
      <c r="F30" s="5">
        <f t="shared" si="53"/>
        <v>3.8100295584088548E-2</v>
      </c>
      <c r="G30" s="5">
        <f t="shared" si="53"/>
        <v>3.8597689832862346E-2</v>
      </c>
      <c r="H30" s="5">
        <f t="shared" si="53"/>
        <v>3.8945564044103022E-2</v>
      </c>
      <c r="I30" s="5">
        <f t="shared" si="53"/>
        <v>3.5508681519875379E-2</v>
      </c>
      <c r="J30" s="5">
        <f t="shared" si="53"/>
        <v>3.7416904094243225E-2</v>
      </c>
      <c r="K30" s="5">
        <f t="shared" si="40"/>
        <v>4.1359878889758277E-2</v>
      </c>
      <c r="L30" s="5">
        <f t="shared" si="40"/>
        <v>4.3193552326777282E-2</v>
      </c>
      <c r="M30" s="5">
        <f t="shared" si="40"/>
        <v>4.5685872475901945E-2</v>
      </c>
      <c r="N30" s="5">
        <f t="shared" si="40"/>
        <v>4.4592934718138834E-2</v>
      </c>
      <c r="O30" s="5">
        <f t="shared" si="40"/>
        <v>4.4034411068853439E-2</v>
      </c>
      <c r="P30" s="5">
        <f t="shared" si="40"/>
        <v>4.0837157564334987E-2</v>
      </c>
      <c r="Q30" s="5">
        <f t="shared" si="40"/>
        <v>4.3927553568837527E-2</v>
      </c>
      <c r="S30" s="5">
        <f t="shared" si="41"/>
        <v>0.23637787377812192</v>
      </c>
      <c r="T30" s="5">
        <f t="shared" si="42"/>
        <v>0.35895310139028253</v>
      </c>
      <c r="U30" s="5">
        <f t="shared" si="43"/>
        <v>0.41655022539132541</v>
      </c>
      <c r="V30" s="5">
        <f t="shared" si="44"/>
        <v>8.1489185256016214E-2</v>
      </c>
      <c r="W30" s="5">
        <f t="shared" si="45"/>
        <v>0.10405372455455511</v>
      </c>
      <c r="X30" s="5">
        <f t="shared" si="46"/>
        <v>0.24900514558517864</v>
      </c>
      <c r="Y30" s="5">
        <f t="shared" si="47"/>
        <v>0.12791583024758557</v>
      </c>
      <c r="Z30" s="5">
        <f t="shared" si="48"/>
        <v>0.15345939178700754</v>
      </c>
      <c r="AA30" s="5">
        <f t="shared" si="49"/>
        <v>0.1361165985155906</v>
      </c>
      <c r="AB30" s="5">
        <f t="shared" si="50"/>
        <v>5.4976270201074338E-2</v>
      </c>
      <c r="AC30" s="5">
        <f t="shared" si="51"/>
        <v>-2.4502228523028295E-2</v>
      </c>
      <c r="AD30" s="5">
        <f t="shared" si="52"/>
        <v>-3.189253637299392E-2</v>
      </c>
      <c r="AE30" s="5">
        <f t="shared" si="52"/>
        <v>-7.0446242764188052E-2</v>
      </c>
      <c r="AF30" s="5">
        <f t="shared" si="52"/>
        <v>0.12995540602368758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0.11840251575713082</v>
      </c>
      <c r="J31" s="5">
        <f t="shared" si="53"/>
        <v>9.8163521895560241E-2</v>
      </c>
      <c r="K31" s="5">
        <f t="shared" si="40"/>
        <v>0.11559270353775077</v>
      </c>
      <c r="L31" s="5">
        <f t="shared" si="40"/>
        <v>0.1159271299137024</v>
      </c>
      <c r="M31" s="5">
        <f t="shared" si="40"/>
        <v>0.12259079707562621</v>
      </c>
      <c r="N31" s="5">
        <f t="shared" si="40"/>
        <v>0.1304195494299957</v>
      </c>
      <c r="O31" s="5">
        <f t="shared" si="40"/>
        <v>0.14916096183791189</v>
      </c>
      <c r="P31" s="5">
        <f t="shared" si="40"/>
        <v>0.16008126523513178</v>
      </c>
      <c r="Q31" s="5">
        <f t="shared" si="40"/>
        <v>0.16404432876461136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-0.11257309941520462</v>
      </c>
      <c r="Z31" s="5">
        <f t="shared" si="48"/>
        <v>0.22877167509005114</v>
      </c>
      <c r="AA31" s="5">
        <f t="shared" si="49"/>
        <v>9.1033040948961377E-2</v>
      </c>
      <c r="AB31" s="5">
        <f t="shared" si="50"/>
        <v>5.4757144047321619E-2</v>
      </c>
      <c r="AC31" s="5">
        <f t="shared" si="51"/>
        <v>6.3229399103493178E-2</v>
      </c>
      <c r="AD31" s="5">
        <f t="shared" si="52"/>
        <v>0.12126924577010935</v>
      </c>
      <c r="AE31" s="5">
        <f t="shared" si="52"/>
        <v>7.5713280053004331E-2</v>
      </c>
      <c r="AF31" s="5">
        <f t="shared" si="52"/>
        <v>7.6466467005935845E-2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40"/>
        <v>0</v>
      </c>
      <c r="L32" s="5">
        <f t="shared" si="40"/>
        <v>0</v>
      </c>
      <c r="M32" s="5">
        <f t="shared" si="40"/>
        <v>0</v>
      </c>
      <c r="N32" s="5">
        <f t="shared" si="40"/>
        <v>5.6627864131770178E-2</v>
      </c>
      <c r="O32" s="5">
        <f t="shared" si="40"/>
        <v>5.0681447002430206E-2</v>
      </c>
      <c r="P32" s="5">
        <f t="shared" si="40"/>
        <v>5.0158221289706942E-2</v>
      </c>
      <c r="Q32" s="5">
        <f t="shared" si="40"/>
        <v>4.9868882273836609E-2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-0.12256237086160976</v>
      </c>
      <c r="AE32" s="5">
        <f t="shared" si="52"/>
        <v>-8.016797005632556E-3</v>
      </c>
      <c r="AF32" s="5">
        <f t="shared" si="52"/>
        <v>4.4401051072966227E-2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3.4678299719501905E-2</v>
      </c>
      <c r="D33" s="5">
        <f t="shared" si="53"/>
        <v>3.2675280086270936E-2</v>
      </c>
      <c r="E33" s="5">
        <f t="shared" si="53"/>
        <v>2.0916517113157933E-2</v>
      </c>
      <c r="F33" s="5">
        <f t="shared" si="53"/>
        <v>1.8882095052169586E-2</v>
      </c>
      <c r="G33" s="5">
        <f t="shared" si="53"/>
        <v>1.8061396107530842E-2</v>
      </c>
      <c r="H33" s="5">
        <f t="shared" si="53"/>
        <v>1.788286367188275E-2</v>
      </c>
      <c r="I33" s="5">
        <f t="shared" si="53"/>
        <v>1.2926033393009647E-2</v>
      </c>
      <c r="J33" s="5">
        <f t="shared" si="53"/>
        <v>1.3933296802805488E-2</v>
      </c>
      <c r="K33" s="5">
        <f t="shared" si="40"/>
        <v>1.5684172049839004E-2</v>
      </c>
      <c r="L33" s="5">
        <f t="shared" si="40"/>
        <v>1.5641192504032789E-2</v>
      </c>
      <c r="M33" s="5">
        <f t="shared" si="40"/>
        <v>1.6721487846408267E-2</v>
      </c>
      <c r="N33" s="5">
        <f t="shared" si="40"/>
        <v>1.6488131004108439E-2</v>
      </c>
      <c r="O33" s="5">
        <f t="shared" si="40"/>
        <v>1.7274382318768294E-2</v>
      </c>
      <c r="P33" s="5">
        <f t="shared" si="40"/>
        <v>1.7637137989822627E-2</v>
      </c>
      <c r="Q33" s="5">
        <f t="shared" si="40"/>
        <v>1.7149160972666493E-2</v>
      </c>
      <c r="S33" s="5">
        <f t="shared" si="41"/>
        <v>0.13305301606135767</v>
      </c>
      <c r="T33" s="5">
        <f t="shared" si="42"/>
        <v>0.13871062878808174</v>
      </c>
      <c r="U33" s="5">
        <f t="shared" si="43"/>
        <v>0.11407012625828937</v>
      </c>
      <c r="V33" s="5">
        <f t="shared" si="44"/>
        <v>2.1151904840049144E-2</v>
      </c>
      <c r="W33" s="5">
        <f t="shared" si="45"/>
        <v>8.3376147146408675E-2</v>
      </c>
      <c r="X33" s="5">
        <f t="shared" si="46"/>
        <v>-9.8160405452481971E-3</v>
      </c>
      <c r="Y33" s="5">
        <f t="shared" si="47"/>
        <v>0.15380390065086513</v>
      </c>
      <c r="Z33" s="5">
        <f t="shared" si="48"/>
        <v>0.17462329969694798</v>
      </c>
      <c r="AA33" s="5">
        <f t="shared" si="49"/>
        <v>8.4904483293682845E-2</v>
      </c>
      <c r="AB33" s="5">
        <f t="shared" si="50"/>
        <v>6.6313105857526464E-2</v>
      </c>
      <c r="AC33" s="5">
        <f t="shared" si="51"/>
        <v>-1.4540769239121364E-2</v>
      </c>
      <c r="AD33" s="5">
        <f t="shared" si="52"/>
        <v>2.7137365975053871E-2</v>
      </c>
      <c r="AE33" s="5">
        <f t="shared" si="52"/>
        <v>2.337966406169547E-2</v>
      </c>
      <c r="AF33" s="5">
        <f t="shared" si="52"/>
        <v>2.1396951179033428E-2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40"/>
        <v>1.1528931406225627E-3</v>
      </c>
      <c r="L34" s="5">
        <f t="shared" si="40"/>
        <v>2.2617042112422943E-3</v>
      </c>
      <c r="M34" s="5">
        <f t="shared" si="40"/>
        <v>3.5362292322847744E-3</v>
      </c>
      <c r="N34" s="5">
        <f t="shared" si="40"/>
        <v>6.3013548548770549E-3</v>
      </c>
      <c r="O34" s="5">
        <f t="shared" si="40"/>
        <v>7.7807185397987177E-3</v>
      </c>
      <c r="P34" s="5">
        <f t="shared" si="40"/>
        <v>9.1364526964039291E-3</v>
      </c>
      <c r="Q34" s="5">
        <f t="shared" si="40"/>
        <v>1.3036607582100273E-2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1.1341748214306056</v>
      </c>
      <c r="AB34" s="5">
        <f t="shared" si="50"/>
        <v>0.55949610334151811</v>
      </c>
      <c r="AC34" s="5">
        <f t="shared" si="51"/>
        <v>0.78088418516135227</v>
      </c>
      <c r="AD34" s="5">
        <f t="shared" si="52"/>
        <v>0.21055130156680038</v>
      </c>
      <c r="AE34" s="5">
        <f t="shared" si="52"/>
        <v>0.17698005064738154</v>
      </c>
      <c r="AF34" s="5">
        <f t="shared" si="52"/>
        <v>0.49887969351760042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40"/>
        <v>0</v>
      </c>
      <c r="L35" s="5">
        <f t="shared" si="40"/>
        <v>0</v>
      </c>
      <c r="M35" s="5">
        <f t="shared" si="40"/>
        <v>2.0036130842040579E-2</v>
      </c>
      <c r="N35" s="5">
        <f t="shared" si="40"/>
        <v>1.7044817536206371E-2</v>
      </c>
      <c r="O35" s="5">
        <f t="shared" si="40"/>
        <v>1.6888203112340287E-2</v>
      </c>
      <c r="P35" s="5">
        <f t="shared" si="40"/>
        <v>2.570458695970276E-2</v>
      </c>
      <c r="Q35" s="5">
        <f t="shared" si="40"/>
        <v>2.4361883382544615E-2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-0.14980088730801572</v>
      </c>
      <c r="AD35" s="5">
        <f t="shared" si="52"/>
        <v>-2.8621430581253694E-2</v>
      </c>
      <c r="AE35" s="5">
        <f t="shared" si="52"/>
        <v>0.52559193206597088</v>
      </c>
      <c r="AF35" s="5">
        <f t="shared" si="52"/>
        <v>-4.4111519675417241E-3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2.2489925366572801E-5</v>
      </c>
      <c r="K36" s="5">
        <f t="shared" si="40"/>
        <v>1.5451849260573986E-4</v>
      </c>
      <c r="L36" s="5">
        <f t="shared" si="40"/>
        <v>4.063437618340618E-4</v>
      </c>
      <c r="M36" s="5">
        <f t="shared" si="40"/>
        <v>1.0084491665994821E-3</v>
      </c>
      <c r="N36" s="5">
        <f t="shared" si="40"/>
        <v>1.9565717966601661E-3</v>
      </c>
      <c r="O36" s="5">
        <f t="shared" si="40"/>
        <v>5.2583670825168119E-3</v>
      </c>
      <c r="P36" s="5">
        <f t="shared" si="40"/>
        <v>7.677854254831841E-3</v>
      </c>
      <c r="Q36" s="5">
        <f t="shared" si="40"/>
        <v>8.3784286678785912E-3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6.1694088970140157</v>
      </c>
      <c r="AA36" s="5">
        <f t="shared" si="49"/>
        <v>1.8608584785380364</v>
      </c>
      <c r="AB36" s="5">
        <f t="shared" si="50"/>
        <v>1.4753698972012597</v>
      </c>
      <c r="AC36" s="5">
        <f t="shared" si="51"/>
        <v>0.9390273176820777</v>
      </c>
      <c r="AD36" s="5">
        <f t="shared" si="52"/>
        <v>1.6348296523719918</v>
      </c>
      <c r="AE36" s="5">
        <f t="shared" si="52"/>
        <v>0.46352505039209518</v>
      </c>
      <c r="AF36" s="5">
        <f t="shared" si="52"/>
        <v>0.14631112081378314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0.85697422967132442</v>
      </c>
      <c r="D37" s="5">
        <f t="shared" si="53"/>
        <v>0.85632948437699863</v>
      </c>
      <c r="E37" s="5">
        <f t="shared" si="53"/>
        <v>0.55387291442035114</v>
      </c>
      <c r="F37" s="5">
        <f t="shared" si="53"/>
        <v>0.49237410516434826</v>
      </c>
      <c r="G37" s="5">
        <f t="shared" si="53"/>
        <v>0.52911953032498082</v>
      </c>
      <c r="H37" s="5">
        <f t="shared" si="53"/>
        <v>0.54741614665297866</v>
      </c>
      <c r="I37" s="5">
        <f t="shared" si="53"/>
        <v>0.42982378229803908</v>
      </c>
      <c r="J37" s="5">
        <f t="shared" si="53"/>
        <v>0.43830000191856472</v>
      </c>
      <c r="K37" s="5">
        <f t="shared" si="40"/>
        <v>0.42640011737679134</v>
      </c>
      <c r="L37" s="5">
        <f t="shared" si="40"/>
        <v>0.39450041908169342</v>
      </c>
      <c r="M37" s="5">
        <f t="shared" si="40"/>
        <v>0.38143044057623354</v>
      </c>
      <c r="N37" s="5">
        <f t="shared" si="40"/>
        <v>0.37459620227975476</v>
      </c>
      <c r="O37" s="5">
        <f t="shared" si="40"/>
        <v>0.38112667146658308</v>
      </c>
      <c r="P37" s="5">
        <f t="shared" si="40"/>
        <v>0.38784461383235902</v>
      </c>
      <c r="Q37" s="5">
        <f t="shared" si="40"/>
        <v>0.36785285546004903</v>
      </c>
      <c r="S37" s="5">
        <f t="shared" si="41"/>
        <v>0.20160532214910695</v>
      </c>
      <c r="T37" s="5">
        <f t="shared" si="42"/>
        <v>0.15056869471023651</v>
      </c>
      <c r="U37" s="5">
        <f t="shared" si="43"/>
        <v>9.7076206914587584E-2</v>
      </c>
      <c r="V37" s="5">
        <f t="shared" si="44"/>
        <v>0.14722288438617401</v>
      </c>
      <c r="W37" s="5">
        <f t="shared" si="45"/>
        <v>0.13202842538336865</v>
      </c>
      <c r="X37" s="5">
        <f t="shared" si="46"/>
        <v>7.5624082232011752E-2</v>
      </c>
      <c r="Y37" s="5">
        <f t="shared" si="47"/>
        <v>9.1501706484641634E-2</v>
      </c>
      <c r="Z37" s="5">
        <f t="shared" si="48"/>
        <v>1.5165254369782059E-2</v>
      </c>
      <c r="AA37" s="5">
        <f t="shared" si="49"/>
        <v>6.4991067578389697E-3</v>
      </c>
      <c r="AB37" s="5">
        <f t="shared" si="50"/>
        <v>-3.5621385072069037E-2</v>
      </c>
      <c r="AC37" s="5">
        <f t="shared" si="51"/>
        <v>-1.8500301462888332E-2</v>
      </c>
      <c r="AD37" s="5">
        <f t="shared" si="52"/>
        <v>-2.5218234723569351E-3</v>
      </c>
      <c r="AE37" s="5">
        <f t="shared" si="52"/>
        <v>1.9998703487618306E-2</v>
      </c>
      <c r="AF37" s="5">
        <f t="shared" si="52"/>
        <v>-3.6861673392862815E-3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4.0409344153285185E-3</v>
      </c>
      <c r="F38" s="5">
        <f t="shared" si="53"/>
        <v>4.160074096258186E-3</v>
      </c>
      <c r="G38" s="5">
        <f t="shared" si="53"/>
        <v>7.2844694712433742E-3</v>
      </c>
      <c r="H38" s="5">
        <f t="shared" si="53"/>
        <v>1.4612233059996836E-2</v>
      </c>
      <c r="I38" s="5">
        <f t="shared" si="53"/>
        <v>1.0231067617508267E-2</v>
      </c>
      <c r="J38" s="5">
        <f t="shared" si="53"/>
        <v>9.2426466650160459E-3</v>
      </c>
      <c r="K38" s="5">
        <f t="shared" si="40"/>
        <v>1.0043820223064843E-2</v>
      </c>
      <c r="L38" s="5">
        <f t="shared" si="40"/>
        <v>1.015044495680175E-2</v>
      </c>
      <c r="M38" s="5">
        <f t="shared" si="40"/>
        <v>1.1342971252134912E-2</v>
      </c>
      <c r="N38" s="5">
        <f t="shared" si="40"/>
        <v>1.1497099858156418E-2</v>
      </c>
      <c r="O38" s="5">
        <f t="shared" si="40"/>
        <v>1.2972710878189056E-2</v>
      </c>
      <c r="P38" s="5">
        <f t="shared" si="40"/>
        <v>1.3954370421959373E-2</v>
      </c>
      <c r="Q38" s="5">
        <f t="shared" si="40"/>
        <v>1.3904293542791367E-2</v>
      </c>
      <c r="S38" s="5">
        <f t="shared" si="41"/>
        <v>0</v>
      </c>
      <c r="T38" s="5">
        <f t="shared" si="42"/>
        <v>0</v>
      </c>
      <c r="U38" s="5">
        <f t="shared" si="43"/>
        <v>0.27048921771048401</v>
      </c>
      <c r="V38" s="5">
        <f t="shared" si="44"/>
        <v>0.86933042918890868</v>
      </c>
      <c r="W38" s="5">
        <f t="shared" si="45"/>
        <v>1.1948870891303101</v>
      </c>
      <c r="X38" s="5">
        <f t="shared" si="46"/>
        <v>-4.0837825943448071E-2</v>
      </c>
      <c r="Y38" s="5">
        <f t="shared" si="47"/>
        <v>-3.3017122963583292E-2</v>
      </c>
      <c r="Z38" s="5">
        <f t="shared" si="48"/>
        <v>0.13394889375577371</v>
      </c>
      <c r="AA38" s="5">
        <f t="shared" si="49"/>
        <v>9.9434574636409437E-2</v>
      </c>
      <c r="AB38" s="5">
        <f t="shared" si="50"/>
        <v>0.11460616692932124</v>
      </c>
      <c r="AC38" s="5">
        <f t="shared" si="51"/>
        <v>1.2986417082740613E-2</v>
      </c>
      <c r="AD38" s="5">
        <f t="shared" si="52"/>
        <v>0.10621582360953248</v>
      </c>
      <c r="AE38" s="5">
        <f t="shared" si="52"/>
        <v>7.8178594350816144E-2</v>
      </c>
      <c r="AF38" s="5">
        <f t="shared" si="52"/>
        <v>4.6690960863144663E-2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0.34491400800715</v>
      </c>
      <c r="F39" s="5">
        <f t="shared" si="53"/>
        <v>0.23817056834314551</v>
      </c>
      <c r="G39" s="5">
        <f t="shared" si="53"/>
        <v>0.19361249488889398</v>
      </c>
      <c r="H39" s="5">
        <f t="shared" si="53"/>
        <v>0.17573987527460713</v>
      </c>
      <c r="I39" s="5">
        <f t="shared" si="53"/>
        <v>0.16989041716019082</v>
      </c>
      <c r="J39" s="5">
        <f t="shared" si="53"/>
        <v>0.16589917523605346</v>
      </c>
      <c r="K39" s="5">
        <f t="shared" si="40"/>
        <v>0.13263767588825898</v>
      </c>
      <c r="L39" s="5">
        <f t="shared" si="40"/>
        <v>0.11180550176318398</v>
      </c>
      <c r="M39" s="5">
        <f t="shared" si="40"/>
        <v>9.5875052194470414E-2</v>
      </c>
      <c r="N39" s="5">
        <f t="shared" si="40"/>
        <v>8.7369447243651824E-2</v>
      </c>
      <c r="O39" s="5">
        <f t="shared" si="40"/>
        <v>7.8641656636725912E-2</v>
      </c>
      <c r="P39" s="5">
        <f t="shared" si="40"/>
        <v>6.2806449270383605E-2</v>
      </c>
      <c r="Q39" s="5">
        <f t="shared" si="40"/>
        <v>5.0074824964229561E-2</v>
      </c>
      <c r="S39" s="5">
        <f t="shared" si="41"/>
        <v>0</v>
      </c>
      <c r="T39" s="5">
        <f t="shared" si="42"/>
        <v>0</v>
      </c>
      <c r="U39" s="5">
        <f t="shared" si="43"/>
        <v>-0.14782462623887116</v>
      </c>
      <c r="V39" s="5">
        <f t="shared" si="44"/>
        <v>-0.13217031342400945</v>
      </c>
      <c r="W39" s="5">
        <f t="shared" si="45"/>
        <v>-6.8143100511073255E-3</v>
      </c>
      <c r="X39" s="5">
        <f t="shared" si="46"/>
        <v>0.32429959977129791</v>
      </c>
      <c r="Y39" s="5">
        <f t="shared" si="47"/>
        <v>4.5246524479751318E-2</v>
      </c>
      <c r="Z39" s="5">
        <f t="shared" si="48"/>
        <v>-0.16571664601404379</v>
      </c>
      <c r="AA39" s="5">
        <f t="shared" si="49"/>
        <v>-8.2978512724032089E-2</v>
      </c>
      <c r="AB39" s="5">
        <f t="shared" si="50"/>
        <v>-0.14469279775402225</v>
      </c>
      <c r="AC39" s="5">
        <f t="shared" si="51"/>
        <v>-8.9256407019315739E-2</v>
      </c>
      <c r="AD39" s="5">
        <f t="shared" si="52"/>
        <v>-0.11754920986969782</v>
      </c>
      <c r="AE39" s="5">
        <f t="shared" si="52"/>
        <v>-0.19949732956330507</v>
      </c>
      <c r="AF39" s="5">
        <f t="shared" si="52"/>
        <v>-0.16248037676609106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0.16871002115929301</v>
      </c>
      <c r="G40" s="5">
        <f t="shared" si="53"/>
        <v>0.17133771268305076</v>
      </c>
      <c r="H40" s="5">
        <f t="shared" si="53"/>
        <v>0.16199418348640457</v>
      </c>
      <c r="I40" s="5">
        <f t="shared" si="53"/>
        <v>0.13094222118745041</v>
      </c>
      <c r="J40" s="5">
        <f t="shared" si="53"/>
        <v>0.13800947497951743</v>
      </c>
      <c r="K40" s="5">
        <f t="shared" si="40"/>
        <v>0.14244858230360005</v>
      </c>
      <c r="L40" s="5">
        <f t="shared" si="40"/>
        <v>0.13184622446341995</v>
      </c>
      <c r="M40" s="5">
        <f t="shared" si="40"/>
        <v>0.12705471820292336</v>
      </c>
      <c r="N40" s="5">
        <f t="shared" si="40"/>
        <v>7.8346680651397785E-2</v>
      </c>
      <c r="O40" s="5">
        <f t="shared" si="40"/>
        <v>7.1303745225759024E-2</v>
      </c>
      <c r="P40" s="5">
        <f t="shared" si="40"/>
        <v>6.2683202705881277E-2</v>
      </c>
      <c r="Q40" s="5">
        <f t="shared" si="40"/>
        <v>8.2632847287504405E-2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8.4179769027410603E-2</v>
      </c>
      <c r="W40" s="5">
        <f t="shared" si="45"/>
        <v>3.4522587268993842E-2</v>
      </c>
      <c r="X40" s="5">
        <f t="shared" si="46"/>
        <v>0.10730678575859075</v>
      </c>
      <c r="Y40" s="5">
        <f t="shared" si="47"/>
        <v>0.12816491149451043</v>
      </c>
      <c r="Z40" s="5">
        <f t="shared" si="48"/>
        <v>7.7060575968222439E-2</v>
      </c>
      <c r="AA40" s="5">
        <f t="shared" si="49"/>
        <v>6.9149917020099576E-3</v>
      </c>
      <c r="AB40" s="5">
        <f t="shared" si="50"/>
        <v>-3.8824283490522846E-2</v>
      </c>
      <c r="AC40" s="5">
        <f t="shared" si="51"/>
        <v>-0.38372868438601504</v>
      </c>
      <c r="AD40" s="5">
        <f t="shared" si="52"/>
        <v>-0.10774462822692843</v>
      </c>
      <c r="AE40" s="5">
        <f t="shared" si="52"/>
        <v>-0.11884961884961885</v>
      </c>
      <c r="AF40" s="5">
        <f t="shared" si="52"/>
        <v>0.38478175383405427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3.0998249489620381E-2</v>
      </c>
      <c r="D41" s="5">
        <f t="shared" si="53"/>
        <v>3.6155841762555617E-2</v>
      </c>
      <c r="E41" s="5">
        <f t="shared" si="53"/>
        <v>2.3955908853799474E-2</v>
      </c>
      <c r="F41" s="5">
        <f t="shared" si="53"/>
        <v>2.30116525173568E-2</v>
      </c>
      <c r="G41" s="5">
        <f t="shared" si="53"/>
        <v>2.5005323079246192E-2</v>
      </c>
      <c r="H41" s="5">
        <f t="shared" si="53"/>
        <v>2.9101036238468613E-2</v>
      </c>
      <c r="I41" s="5">
        <f t="shared" si="53"/>
        <v>2.7445334061500785E-2</v>
      </c>
      <c r="J41" s="5">
        <f t="shared" si="53"/>
        <v>2.7688702544515231E-2</v>
      </c>
      <c r="K41" s="5">
        <f t="shared" si="40"/>
        <v>3.4200767228904853E-2</v>
      </c>
      <c r="L41" s="5">
        <f t="shared" si="40"/>
        <v>3.464850205823413E-2</v>
      </c>
      <c r="M41" s="5">
        <f t="shared" si="40"/>
        <v>3.1255860106870342E-2</v>
      </c>
      <c r="N41" s="5">
        <f t="shared" si="40"/>
        <v>2.7977503982954986E-2</v>
      </c>
      <c r="O41" s="5">
        <f t="shared" si="40"/>
        <v>2.1914672428852602E-2</v>
      </c>
      <c r="P41" s="5">
        <f t="shared" si="40"/>
        <v>1.9104659482664682E-2</v>
      </c>
      <c r="Q41" s="5">
        <f t="shared" si="40"/>
        <v>1.8790918313826194E-2</v>
      </c>
      <c r="S41" s="5">
        <f t="shared" si="41"/>
        <v>0.40258766660202833</v>
      </c>
      <c r="T41" s="5">
        <f t="shared" si="42"/>
        <v>0.17863001905641526</v>
      </c>
      <c r="U41" s="5">
        <f t="shared" si="43"/>
        <v>0.18545991912234194</v>
      </c>
      <c r="V41" s="5">
        <f t="shared" si="44"/>
        <v>0.16004243642187532</v>
      </c>
      <c r="W41" s="5">
        <f t="shared" si="45"/>
        <v>0.27341366083409968</v>
      </c>
      <c r="X41" s="5">
        <f t="shared" si="46"/>
        <v>0.29195606927155482</v>
      </c>
      <c r="Y41" s="5">
        <f t="shared" si="47"/>
        <v>7.9884909713562532E-2</v>
      </c>
      <c r="Z41" s="5">
        <f t="shared" si="48"/>
        <v>0.28891460520884166</v>
      </c>
      <c r="AA41" s="5">
        <f t="shared" si="49"/>
        <v>0.10212754191759105</v>
      </c>
      <c r="AB41" s="5">
        <f t="shared" si="50"/>
        <v>-0.10024000150523589</v>
      </c>
      <c r="AC41" s="5">
        <f t="shared" si="51"/>
        <v>-0.10541901680481895</v>
      </c>
      <c r="AD41" s="5">
        <f t="shared" si="52"/>
        <v>-0.23206679272334374</v>
      </c>
      <c r="AE41" s="5">
        <f t="shared" si="52"/>
        <v>-0.12619300883154894</v>
      </c>
      <c r="AF41" s="5">
        <f t="shared" si="52"/>
        <v>3.3209751263936882E-2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3.2143381226556994E-2</v>
      </c>
      <c r="D42" s="5">
        <f t="shared" si="53"/>
        <v>2.877018676815574E-2</v>
      </c>
      <c r="E42" s="5">
        <f t="shared" si="53"/>
        <v>1.7491190178944144E-2</v>
      </c>
      <c r="F42" s="5">
        <f t="shared" si="53"/>
        <v>1.5200521731104255E-2</v>
      </c>
      <c r="G42" s="5">
        <f t="shared" si="53"/>
        <v>1.5411906415974612E-2</v>
      </c>
      <c r="H42" s="5">
        <f t="shared" si="53"/>
        <v>1.2584763617277587E-2</v>
      </c>
      <c r="I42" s="5">
        <f t="shared" si="53"/>
        <v>1.0175865334477976E-2</v>
      </c>
      <c r="J42" s="5">
        <f t="shared" si="53"/>
        <v>9.8690890773138369E-3</v>
      </c>
      <c r="K42" s="5">
        <f t="shared" si="40"/>
        <v>1.092397804558704E-2</v>
      </c>
      <c r="L42" s="5">
        <f t="shared" si="40"/>
        <v>1.1223203112041251E-2</v>
      </c>
      <c r="M42" s="5">
        <f t="shared" si="40"/>
        <v>1.2710858059179665E-2</v>
      </c>
      <c r="N42" s="5">
        <f t="shared" si="40"/>
        <v>1.6123247900898467E-2</v>
      </c>
      <c r="O42" s="5">
        <f t="shared" si="40"/>
        <v>2.1012022851600181E-2</v>
      </c>
      <c r="P42" s="5">
        <f t="shared" si="40"/>
        <v>2.5879572431983154E-2</v>
      </c>
      <c r="Q42" s="5">
        <f t="shared" si="40"/>
        <v>2.8197711182293993E-2</v>
      </c>
      <c r="S42" s="5">
        <f t="shared" si="41"/>
        <v>7.6316083732730869E-2</v>
      </c>
      <c r="T42" s="5">
        <f t="shared" si="42"/>
        <v>8.1483763610928475E-2</v>
      </c>
      <c r="U42" s="5">
        <f t="shared" si="43"/>
        <v>7.2484075167198334E-2</v>
      </c>
      <c r="V42" s="5">
        <f t="shared" si="44"/>
        <v>8.239825307549517E-2</v>
      </c>
      <c r="W42" s="5">
        <f t="shared" si="45"/>
        <v>-0.10652538044269177</v>
      </c>
      <c r="X42" s="5">
        <f t="shared" si="46"/>
        <v>0.1076791152146732</v>
      </c>
      <c r="Y42" s="5">
        <f t="shared" si="47"/>
        <v>3.8123699836952435E-2</v>
      </c>
      <c r="Z42" s="5">
        <f t="shared" si="48"/>
        <v>0.1550336893910359</v>
      </c>
      <c r="AA42" s="5">
        <f t="shared" si="49"/>
        <v>0.11768454185096708</v>
      </c>
      <c r="AB42" s="5">
        <f t="shared" si="50"/>
        <v>0.129633952323121</v>
      </c>
      <c r="AC42" s="5">
        <f t="shared" si="51"/>
        <v>0.26770969723228699</v>
      </c>
      <c r="AD42" s="5">
        <f t="shared" si="52"/>
        <v>0.27765254315586746</v>
      </c>
      <c r="AE42" s="5">
        <f t="shared" si="52"/>
        <v>0.2345265363522627</v>
      </c>
      <c r="AF42" s="5">
        <f t="shared" si="52"/>
        <v>0.14455470251988156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2.9463330500920618E-3</v>
      </c>
      <c r="D43" s="5">
        <f t="shared" si="53"/>
        <v>2.6194911247738595E-3</v>
      </c>
      <c r="E43" s="5">
        <f t="shared" si="53"/>
        <v>1.6154061760199141E-3</v>
      </c>
      <c r="F43" s="5">
        <f t="shared" si="53"/>
        <v>1.3906663522358195E-3</v>
      </c>
      <c r="G43" s="5">
        <f t="shared" si="53"/>
        <v>1.5694771962170039E-3</v>
      </c>
      <c r="H43" s="5">
        <f t="shared" si="53"/>
        <v>1.7233339542808929E-3</v>
      </c>
      <c r="I43" s="5">
        <f t="shared" si="53"/>
        <v>1.4754178094374209E-3</v>
      </c>
      <c r="J43" s="5">
        <f t="shared" si="53"/>
        <v>1.8212001677542862E-3</v>
      </c>
      <c r="K43" s="5">
        <f t="shared" si="40"/>
        <v>2.1215448136613956E-3</v>
      </c>
      <c r="L43" s="5">
        <f t="shared" si="40"/>
        <v>2.1839462071653786E-3</v>
      </c>
      <c r="M43" s="5">
        <f t="shared" si="40"/>
        <v>2.5439048914059682E-3</v>
      </c>
      <c r="N43" s="5">
        <f t="shared" si="40"/>
        <v>3.0190382906315648E-3</v>
      </c>
      <c r="O43" s="5">
        <f t="shared" si="40"/>
        <v>3.361314387247967E-3</v>
      </c>
      <c r="P43" s="5">
        <f t="shared" si="40"/>
        <v>3.6034374516900427E-3</v>
      </c>
      <c r="Q43" s="5">
        <f t="shared" si="40"/>
        <v>3.7299725763953961E-3</v>
      </c>
      <c r="S43" s="5">
        <f t="shared" si="41"/>
        <v>6.9113471448101829E-2</v>
      </c>
      <c r="T43" s="5">
        <f t="shared" si="42"/>
        <v>9.7003796895595157E-2</v>
      </c>
      <c r="U43" s="5">
        <f t="shared" si="43"/>
        <v>6.2411902054811653E-2</v>
      </c>
      <c r="V43" s="5">
        <f t="shared" si="44"/>
        <v>0.20481752810506063</v>
      </c>
      <c r="W43" s="5">
        <f t="shared" si="45"/>
        <v>0.20145623586705871</v>
      </c>
      <c r="X43" s="5">
        <f t="shared" si="46"/>
        <v>0.17282510970218609</v>
      </c>
      <c r="Y43" s="5">
        <f t="shared" si="47"/>
        <v>0.32125318790361479</v>
      </c>
      <c r="Z43" s="5">
        <f t="shared" si="48"/>
        <v>0.2155852736599948</v>
      </c>
      <c r="AA43" s="5">
        <f t="shared" si="49"/>
        <v>0.11988381386198203</v>
      </c>
      <c r="AB43" s="5">
        <f t="shared" si="50"/>
        <v>0.16181939997523481</v>
      </c>
      <c r="AC43" s="5">
        <f t="shared" si="51"/>
        <v>0.18606885211269608</v>
      </c>
      <c r="AD43" s="5">
        <f t="shared" si="52"/>
        <v>9.1535698798172638E-2</v>
      </c>
      <c r="AE43" s="5">
        <f t="shared" si="52"/>
        <v>7.4531251033640222E-2</v>
      </c>
      <c r="AF43" s="5">
        <f t="shared" si="52"/>
        <v>8.7347709099540441E-2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40"/>
        <v>0</v>
      </c>
      <c r="L44" s="5">
        <f t="shared" si="40"/>
        <v>5.870965933207685E-2</v>
      </c>
      <c r="M44" s="5">
        <f t="shared" si="40"/>
        <v>5.7287794727487497E-2</v>
      </c>
      <c r="N44" s="5">
        <f t="shared" si="40"/>
        <v>5.7903150439686628E-2</v>
      </c>
      <c r="O44" s="5">
        <f t="shared" si="40"/>
        <v>5.0908304586859486E-2</v>
      </c>
      <c r="P44" s="5">
        <f t="shared" si="40"/>
        <v>4.7881290309152336E-2</v>
      </c>
      <c r="Q44" s="5">
        <f t="shared" si="40"/>
        <v>5.062625813511025E-2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-2.6732469668928643E-2</v>
      </c>
      <c r="AC44" s="5">
        <f t="shared" si="51"/>
        <v>1.0141559264736952E-2</v>
      </c>
      <c r="AD44" s="5">
        <f t="shared" si="52"/>
        <v>-0.13804643380046017</v>
      </c>
      <c r="AE44" s="5">
        <f t="shared" si="52"/>
        <v>-5.7267653482164525E-2</v>
      </c>
      <c r="AF44" s="5">
        <f t="shared" si="52"/>
        <v>0.11068211068211069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</v>
      </c>
      <c r="D49" s="13">
        <f t="shared" ref="D49:Q49" si="57">SUM(D29:D48)</f>
        <v>1.0000000000000002</v>
      </c>
      <c r="E49" s="13">
        <f t="shared" si="57"/>
        <v>1</v>
      </c>
      <c r="F49" s="13">
        <f t="shared" si="57"/>
        <v>1</v>
      </c>
      <c r="G49" s="13">
        <f t="shared" si="57"/>
        <v>0.99999999999999989</v>
      </c>
      <c r="H49" s="13">
        <f t="shared" si="57"/>
        <v>1</v>
      </c>
      <c r="I49" s="13">
        <f t="shared" si="57"/>
        <v>1</v>
      </c>
      <c r="J49" s="13">
        <f t="shared" si="57"/>
        <v>1.0000000000000002</v>
      </c>
      <c r="K49" s="13">
        <f t="shared" si="57"/>
        <v>1.0000000000000002</v>
      </c>
      <c r="L49" s="13">
        <f t="shared" si="57"/>
        <v>0.99999999999999978</v>
      </c>
      <c r="M49" s="13">
        <f t="shared" si="57"/>
        <v>1.0000000000000002</v>
      </c>
      <c r="N49" s="13">
        <f t="shared" si="57"/>
        <v>1</v>
      </c>
      <c r="O49" s="13">
        <f t="shared" si="57"/>
        <v>1</v>
      </c>
      <c r="P49" s="13">
        <f t="shared" si="57"/>
        <v>0.99999999999999989</v>
      </c>
      <c r="Q49" s="13">
        <f t="shared" si="57"/>
        <v>1</v>
      </c>
      <c r="S49" s="6">
        <f t="shared" si="41"/>
        <v>0.20251003159941405</v>
      </c>
      <c r="T49" s="7">
        <f t="shared" si="42"/>
        <v>0.77886636343763271</v>
      </c>
      <c r="U49" s="7">
        <f t="shared" si="43"/>
        <v>0.23410388501682888</v>
      </c>
      <c r="V49" s="7">
        <f t="shared" si="44"/>
        <v>6.7552431445444677E-2</v>
      </c>
      <c r="W49" s="7">
        <f t="shared" si="45"/>
        <v>9.4191964222574517E-2</v>
      </c>
      <c r="X49" s="7">
        <f t="shared" si="46"/>
        <v>0.36989625654150488</v>
      </c>
      <c r="Y49" s="7">
        <f t="shared" si="47"/>
        <v>7.0393314652917843E-2</v>
      </c>
      <c r="Z49" s="7">
        <f t="shared" si="48"/>
        <v>4.3496272175636765E-2</v>
      </c>
      <c r="AA49" s="7">
        <f t="shared" si="49"/>
        <v>8.7885630793981678E-2</v>
      </c>
      <c r="AB49" s="7">
        <f t="shared" si="50"/>
        <v>-2.57628319401355E-3</v>
      </c>
      <c r="AC49" s="7">
        <f t="shared" si="51"/>
        <v>-5.9354536952239631E-4</v>
      </c>
      <c r="AD49" s="7">
        <f t="shared" si="55"/>
        <v>-1.9613255229891727E-2</v>
      </c>
      <c r="AE49" s="7">
        <f t="shared" si="55"/>
        <v>2.3310802725185335E-3</v>
      </c>
      <c r="AF49" s="7">
        <f t="shared" si="55"/>
        <v>5.0460660964201688E-2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INPUT!B130</f>
        <v>SALES_REV_TURN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3625.0549999999998</v>
      </c>
      <c r="J61">
        <v>4351.2179999999998</v>
      </c>
      <c r="K61">
        <v>5122.6329999999998</v>
      </c>
      <c r="L61">
        <v>5591.2960000000003</v>
      </c>
      <c r="M61">
        <v>5859.2179999999998</v>
      </c>
      <c r="N61">
        <v>5758.0590000000002</v>
      </c>
      <c r="O61">
        <v>5478.6930000000002</v>
      </c>
      <c r="P61">
        <v>5274.77</v>
      </c>
      <c r="Q61">
        <v>5405.7380000000003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681.94200000000001</v>
      </c>
      <c r="D63">
        <v>843.13800000000003</v>
      </c>
      <c r="E63">
        <v>1145.7850000000001</v>
      </c>
      <c r="F63">
        <v>1623.0619999999999</v>
      </c>
      <c r="G63">
        <v>1755.3240000000001</v>
      </c>
      <c r="H63">
        <v>1937.972</v>
      </c>
      <c r="I63">
        <v>2420.5369999999998</v>
      </c>
      <c r="J63">
        <v>2730.1619999999998</v>
      </c>
      <c r="K63">
        <v>3149.1309999999999</v>
      </c>
      <c r="L63">
        <v>3577.78</v>
      </c>
      <c r="M63">
        <v>3774.473</v>
      </c>
      <c r="N63">
        <v>3681.99</v>
      </c>
      <c r="O63">
        <v>3564.5619999999999</v>
      </c>
      <c r="P63">
        <v>3313.4520000000002</v>
      </c>
      <c r="Q63">
        <v>3744.0529999999999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8071.2</v>
      </c>
      <c r="J65">
        <v>7162.6</v>
      </c>
      <c r="K65">
        <v>8801.2000000000007</v>
      </c>
      <c r="L65">
        <v>9602.4</v>
      </c>
      <c r="M65">
        <v>10128.200000000001</v>
      </c>
      <c r="N65">
        <v>10768.6</v>
      </c>
      <c r="O65">
        <v>12074.5</v>
      </c>
      <c r="P65">
        <v>12988.7</v>
      </c>
      <c r="Q65">
        <v>13981.9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4675.701</v>
      </c>
      <c r="O67">
        <v>4102.6360000000004</v>
      </c>
      <c r="P67">
        <v>4069.7460000000001</v>
      </c>
      <c r="Q67">
        <v>4250.4470000000001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559.60400000000004</v>
      </c>
      <c r="D69">
        <v>634.06100000000004</v>
      </c>
      <c r="E69">
        <v>722.01199999999994</v>
      </c>
      <c r="F69">
        <v>804.37199999999996</v>
      </c>
      <c r="G69">
        <v>821.38599999999997</v>
      </c>
      <c r="H69">
        <v>889.87</v>
      </c>
      <c r="I69">
        <v>881.13499999999999</v>
      </c>
      <c r="J69">
        <v>1016.657</v>
      </c>
      <c r="K69">
        <v>1194.1890000000001</v>
      </c>
      <c r="L69">
        <v>1295.5809999999999</v>
      </c>
      <c r="M69">
        <v>1381.4949999999999</v>
      </c>
      <c r="N69">
        <v>1361.4069999999999</v>
      </c>
      <c r="O69">
        <v>1398.3520000000001</v>
      </c>
      <c r="P69">
        <v>1431.0450000000001</v>
      </c>
      <c r="Q69">
        <v>1461.665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87.781000000000006</v>
      </c>
      <c r="L71">
        <v>187.34</v>
      </c>
      <c r="M71">
        <v>292.15600000000001</v>
      </c>
      <c r="N71">
        <v>520.29600000000005</v>
      </c>
      <c r="O71">
        <v>629.84500000000003</v>
      </c>
      <c r="P71">
        <v>741.31500000000005</v>
      </c>
      <c r="Q71">
        <v>1111.1420000000001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1655.3440000000001</v>
      </c>
      <c r="N73">
        <v>1407.3720000000001</v>
      </c>
      <c r="O73">
        <v>1367.0909999999999</v>
      </c>
      <c r="P73">
        <v>2085.623</v>
      </c>
      <c r="Q73">
        <v>2076.4229999999998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>
        <v>1.641</v>
      </c>
      <c r="K75">
        <v>11.765000000000001</v>
      </c>
      <c r="L75">
        <v>33.658000000000001</v>
      </c>
      <c r="M75">
        <v>83.316000000000003</v>
      </c>
      <c r="N75">
        <v>161.55199999999999</v>
      </c>
      <c r="O75">
        <v>425.66199999999998</v>
      </c>
      <c r="P75">
        <v>622.96699999999998</v>
      </c>
      <c r="Q75">
        <v>714.11400000000003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13829</v>
      </c>
      <c r="D77">
        <v>16617</v>
      </c>
      <c r="E77">
        <v>19119</v>
      </c>
      <c r="F77">
        <v>20975</v>
      </c>
      <c r="G77">
        <v>24063</v>
      </c>
      <c r="H77">
        <v>27240</v>
      </c>
      <c r="I77">
        <v>29300</v>
      </c>
      <c r="J77">
        <v>31981</v>
      </c>
      <c r="K77">
        <v>32466</v>
      </c>
      <c r="L77">
        <v>32677</v>
      </c>
      <c r="M77">
        <v>31513</v>
      </c>
      <c r="N77">
        <v>30930</v>
      </c>
      <c r="O77">
        <v>30852</v>
      </c>
      <c r="P77">
        <v>31469</v>
      </c>
      <c r="Q77">
        <v>31353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139.488</v>
      </c>
      <c r="F79">
        <v>177.21799999999999</v>
      </c>
      <c r="G79">
        <v>331.279</v>
      </c>
      <c r="H79">
        <v>727.12</v>
      </c>
      <c r="I79">
        <v>697.42600000000004</v>
      </c>
      <c r="J79">
        <v>674.399</v>
      </c>
      <c r="K79">
        <v>764.73400000000004</v>
      </c>
      <c r="L79">
        <v>840.77499999999998</v>
      </c>
      <c r="M79">
        <v>937.13300000000004</v>
      </c>
      <c r="N79">
        <v>949.303</v>
      </c>
      <c r="O79">
        <v>1050.134</v>
      </c>
      <c r="P79">
        <v>1132.232</v>
      </c>
      <c r="Q79">
        <v>1185.097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11906</v>
      </c>
      <c r="F81">
        <v>10146</v>
      </c>
      <c r="G81">
        <v>8805</v>
      </c>
      <c r="H81">
        <v>8745</v>
      </c>
      <c r="I81">
        <v>11581</v>
      </c>
      <c r="J81">
        <v>12105</v>
      </c>
      <c r="K81">
        <v>10099</v>
      </c>
      <c r="L81">
        <v>9261</v>
      </c>
      <c r="M81">
        <v>7921</v>
      </c>
      <c r="N81">
        <v>7214</v>
      </c>
      <c r="O81">
        <v>6366</v>
      </c>
      <c r="P81">
        <v>5096</v>
      </c>
      <c r="Q81">
        <v>4268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7187</v>
      </c>
      <c r="G83">
        <v>7792</v>
      </c>
      <c r="H83">
        <v>8061</v>
      </c>
      <c r="I83">
        <v>8926</v>
      </c>
      <c r="J83">
        <v>10070</v>
      </c>
      <c r="K83">
        <v>10846</v>
      </c>
      <c r="L83">
        <v>10921</v>
      </c>
      <c r="M83">
        <v>10497</v>
      </c>
      <c r="N83">
        <v>6469</v>
      </c>
      <c r="O83">
        <v>5772</v>
      </c>
      <c r="P83">
        <v>5086</v>
      </c>
      <c r="Q83">
        <v>7043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500.21899999999999</v>
      </c>
      <c r="D85">
        <v>701.601</v>
      </c>
      <c r="E85">
        <v>826.928</v>
      </c>
      <c r="F85">
        <v>980.29</v>
      </c>
      <c r="G85">
        <v>1137.1780000000001</v>
      </c>
      <c r="H85">
        <v>1448.098</v>
      </c>
      <c r="I85">
        <v>1870.8789999999999</v>
      </c>
      <c r="J85">
        <v>2020.3340000000001</v>
      </c>
      <c r="K85">
        <v>2604.038</v>
      </c>
      <c r="L85">
        <v>2869.982</v>
      </c>
      <c r="M85">
        <v>2582.2950000000001</v>
      </c>
      <c r="N85">
        <v>2310.0720000000001</v>
      </c>
      <c r="O85">
        <v>1773.981</v>
      </c>
      <c r="P85">
        <v>1550.117</v>
      </c>
      <c r="Q85">
        <v>1601.596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518.69799999999998</v>
      </c>
      <c r="D87">
        <v>558.28300000000002</v>
      </c>
      <c r="E87">
        <v>603.774</v>
      </c>
      <c r="F87">
        <v>647.53800000000001</v>
      </c>
      <c r="G87">
        <v>700.89400000000001</v>
      </c>
      <c r="H87">
        <v>626.23099999999999</v>
      </c>
      <c r="I87">
        <v>693.66300000000001</v>
      </c>
      <c r="J87">
        <v>720.10799999999995</v>
      </c>
      <c r="K87">
        <v>831.74900000000002</v>
      </c>
      <c r="L87">
        <v>929.63300000000004</v>
      </c>
      <c r="M87">
        <v>1050.145</v>
      </c>
      <c r="N87">
        <v>1331.279</v>
      </c>
      <c r="O87">
        <v>1700.912</v>
      </c>
      <c r="P87">
        <v>2099.8209999999999</v>
      </c>
      <c r="Q87">
        <v>2403.36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47.545000000000002</v>
      </c>
      <c r="D89">
        <v>50.831000000000003</v>
      </c>
      <c r="E89">
        <v>55.761800000000001</v>
      </c>
      <c r="F89">
        <v>59.241999999999997</v>
      </c>
      <c r="G89">
        <v>71.375799999999998</v>
      </c>
      <c r="H89">
        <v>85.754900000000006</v>
      </c>
      <c r="I89">
        <v>100.57550000000001</v>
      </c>
      <c r="J89">
        <v>132.88570000000001</v>
      </c>
      <c r="K89">
        <v>161.53389999999999</v>
      </c>
      <c r="L89">
        <v>180.89920000000001</v>
      </c>
      <c r="M89">
        <v>210.1722</v>
      </c>
      <c r="N89">
        <v>249.27869999999999</v>
      </c>
      <c r="O89">
        <v>272.09660000000002</v>
      </c>
      <c r="P89">
        <v>292.37630000000001</v>
      </c>
      <c r="Q89">
        <v>317.91469999999998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4863</v>
      </c>
      <c r="M91">
        <v>4733</v>
      </c>
      <c r="N91">
        <v>4781</v>
      </c>
      <c r="O91">
        <v>4121</v>
      </c>
      <c r="P91">
        <v>3885</v>
      </c>
      <c r="Q91">
        <v>4315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pageSetup scale="66" orientation="landscape" horizontalDpi="300" verticalDpi="300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topLeftCell="A16"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11.26953125" bestFit="1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IS_SGA_OTHER_OP_DEPR_OP_MAINT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1442.7260000000001</v>
      </c>
      <c r="J5" s="2">
        <f t="shared" si="3"/>
        <v>2482.0700000000002</v>
      </c>
      <c r="K5" s="2">
        <f t="shared" si="3"/>
        <v>2268.9360000000001</v>
      </c>
      <c r="L5" s="2">
        <f t="shared" si="3"/>
        <v>2434.8969999999999</v>
      </c>
      <c r="M5" s="2">
        <f t="shared" si="3"/>
        <v>2537.4079999999999</v>
      </c>
      <c r="N5" s="2">
        <f t="shared" si="3"/>
        <v>2440.585</v>
      </c>
      <c r="O5" s="2">
        <f t="shared" si="3"/>
        <v>2301.9690000000001</v>
      </c>
      <c r="P5" s="2">
        <f t="shared" si="3"/>
        <v>2222.0990000000002</v>
      </c>
      <c r="Q5" s="2">
        <f t="shared" si="3"/>
        <v>2381.1280000000002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1442.7260000000001</v>
      </c>
      <c r="Y5" s="2">
        <f t="shared" ref="Y5:Y25" si="10">J5-I5</f>
        <v>1039.3440000000001</v>
      </c>
      <c r="Z5" s="2">
        <f t="shared" ref="Z5:Z25" si="11">K5-J5</f>
        <v>-213.13400000000001</v>
      </c>
      <c r="AA5" s="2">
        <f t="shared" ref="AA5:AA25" si="12">L5-K5</f>
        <v>165.96099999999979</v>
      </c>
      <c r="AB5" s="2">
        <f t="shared" ref="AB5:AB25" si="13">M5-L5</f>
        <v>102.51099999999997</v>
      </c>
      <c r="AC5" s="2">
        <f t="shared" ref="AC5:AC25" si="14">N5-M5</f>
        <v>-96.822999999999865</v>
      </c>
      <c r="AD5" s="2">
        <f t="shared" ref="AD5:AF20" si="15">O5-N5</f>
        <v>-138.61599999999999</v>
      </c>
      <c r="AE5" s="2">
        <f t="shared" si="15"/>
        <v>-79.869999999999891</v>
      </c>
      <c r="AF5" s="2">
        <f t="shared" si="15"/>
        <v>159.029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207.298</v>
      </c>
      <c r="D6" s="2">
        <f t="shared" ref="D6:Q6" si="16">IF(D63="#N/A N/A",0,D63)</f>
        <v>254.75700000000001</v>
      </c>
      <c r="E6" s="2">
        <f t="shared" si="16"/>
        <v>332.7</v>
      </c>
      <c r="F6" s="2">
        <f t="shared" si="16"/>
        <v>461.45600000000002</v>
      </c>
      <c r="G6" s="2">
        <f t="shared" si="16"/>
        <v>470.09300000000002</v>
      </c>
      <c r="H6" s="2">
        <f t="shared" si="16"/>
        <v>524.44200000000001</v>
      </c>
      <c r="I6" s="2">
        <f t="shared" si="16"/>
        <v>632.11699999999996</v>
      </c>
      <c r="J6" s="2">
        <f t="shared" si="16"/>
        <v>674.16399999999999</v>
      </c>
      <c r="K6" s="2">
        <f t="shared" si="16"/>
        <v>746.77499999999998</v>
      </c>
      <c r="L6" s="2">
        <f t="shared" si="16"/>
        <v>797.71900000000005</v>
      </c>
      <c r="M6" s="2">
        <f t="shared" si="16"/>
        <v>875.73400000000004</v>
      </c>
      <c r="N6" s="2">
        <f t="shared" si="16"/>
        <v>875.54300000000001</v>
      </c>
      <c r="O6" s="2">
        <f t="shared" si="16"/>
        <v>880.63900000000001</v>
      </c>
      <c r="P6" s="2">
        <f t="shared" si="16"/>
        <v>883.48599999999999</v>
      </c>
      <c r="Q6" s="2">
        <f t="shared" si="16"/>
        <v>991.67</v>
      </c>
      <c r="S6" s="2">
        <f t="shared" si="4"/>
        <v>47.459000000000003</v>
      </c>
      <c r="T6" s="2">
        <f t="shared" si="5"/>
        <v>77.942999999999984</v>
      </c>
      <c r="U6" s="2">
        <f t="shared" si="6"/>
        <v>128.75600000000003</v>
      </c>
      <c r="V6" s="2">
        <f t="shared" si="7"/>
        <v>8.6370000000000005</v>
      </c>
      <c r="W6" s="2">
        <f t="shared" si="8"/>
        <v>54.34899999999999</v>
      </c>
      <c r="X6" s="2">
        <f t="shared" si="9"/>
        <v>107.67499999999995</v>
      </c>
      <c r="Y6" s="2">
        <f t="shared" si="10"/>
        <v>42.047000000000025</v>
      </c>
      <c r="Z6" s="2">
        <f t="shared" si="11"/>
        <v>72.61099999999999</v>
      </c>
      <c r="AA6" s="2">
        <f t="shared" si="12"/>
        <v>50.944000000000074</v>
      </c>
      <c r="AB6" s="2">
        <f t="shared" si="13"/>
        <v>78.014999999999986</v>
      </c>
      <c r="AC6" s="2">
        <f t="shared" si="14"/>
        <v>-0.19100000000003092</v>
      </c>
      <c r="AD6" s="2">
        <f t="shared" si="15"/>
        <v>5.0960000000000036</v>
      </c>
      <c r="AE6" s="2">
        <f t="shared" si="15"/>
        <v>2.84699999999998</v>
      </c>
      <c r="AF6" s="2">
        <f t="shared" si="15"/>
        <v>108.18399999999997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1036.0999999999999</v>
      </c>
      <c r="J7" s="2">
        <f t="shared" si="17"/>
        <v>1164.8</v>
      </c>
      <c r="K7" s="2">
        <f t="shared" si="17"/>
        <v>1038.0999999999999</v>
      </c>
      <c r="L7" s="2">
        <f t="shared" si="17"/>
        <v>1112.8</v>
      </c>
      <c r="M7" s="2">
        <f t="shared" si="17"/>
        <v>1159</v>
      </c>
      <c r="N7" s="2">
        <f t="shared" si="17"/>
        <v>1251.7</v>
      </c>
      <c r="O7" s="2">
        <f t="shared" si="17"/>
        <v>1248.3</v>
      </c>
      <c r="P7" s="2">
        <f t="shared" si="17"/>
        <v>1373.8</v>
      </c>
      <c r="Q7" s="2">
        <f t="shared" si="17"/>
        <v>1508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1036.0999999999999</v>
      </c>
      <c r="Y7" s="2">
        <f t="shared" si="10"/>
        <v>128.70000000000005</v>
      </c>
      <c r="Z7" s="2">
        <f t="shared" si="11"/>
        <v>-126.70000000000005</v>
      </c>
      <c r="AA7" s="2">
        <f t="shared" si="12"/>
        <v>74.700000000000045</v>
      </c>
      <c r="AB7" s="2">
        <f t="shared" si="13"/>
        <v>46.200000000000045</v>
      </c>
      <c r="AC7" s="2">
        <f t="shared" si="14"/>
        <v>92.700000000000045</v>
      </c>
      <c r="AD7" s="2">
        <f t="shared" si="15"/>
        <v>-3.4000000000000909</v>
      </c>
      <c r="AE7" s="2">
        <f t="shared" si="15"/>
        <v>125.5</v>
      </c>
      <c r="AF7" s="2">
        <f t="shared" si="15"/>
        <v>134.20000000000005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359.553</v>
      </c>
      <c r="O8" s="2">
        <f t="shared" si="18"/>
        <v>332.84699999999998</v>
      </c>
      <c r="P8" s="2">
        <f t="shared" si="18"/>
        <v>331.26499999999999</v>
      </c>
      <c r="Q8" s="2">
        <f t="shared" si="18"/>
        <v>487.47300000000001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359.553</v>
      </c>
      <c r="AD8" s="2">
        <f t="shared" si="15"/>
        <v>-26.706000000000017</v>
      </c>
      <c r="AE8" s="2">
        <f t="shared" si="15"/>
        <v>-1.5819999999999936</v>
      </c>
      <c r="AF8" s="2">
        <f t="shared" si="15"/>
        <v>156.20800000000003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93.84</v>
      </c>
      <c r="D9" s="2">
        <f t="shared" ref="D9:Q9" si="19">IF(D69="#N/A N/A",0,D69)</f>
        <v>92.706999999999994</v>
      </c>
      <c r="E9" s="2">
        <f t="shared" si="19"/>
        <v>112.633</v>
      </c>
      <c r="F9" s="2">
        <f t="shared" si="19"/>
        <v>118.727</v>
      </c>
      <c r="G9" s="2">
        <f t="shared" si="19"/>
        <v>103.27800000000001</v>
      </c>
      <c r="H9" s="2">
        <f t="shared" si="19"/>
        <v>100.232</v>
      </c>
      <c r="I9" s="2">
        <f t="shared" si="19"/>
        <v>112.187</v>
      </c>
      <c r="J9" s="2">
        <f t="shared" si="19"/>
        <v>126.43300000000001</v>
      </c>
      <c r="K9" s="2">
        <f t="shared" si="19"/>
        <v>146.66999999999999</v>
      </c>
      <c r="L9" s="2">
        <f t="shared" si="19"/>
        <v>199.732</v>
      </c>
      <c r="M9" s="2">
        <f t="shared" si="19"/>
        <v>207.238</v>
      </c>
      <c r="N9" s="2">
        <f t="shared" si="19"/>
        <v>265.35899999999998</v>
      </c>
      <c r="O9" s="2">
        <f t="shared" si="19"/>
        <v>223.327</v>
      </c>
      <c r="P9" s="2">
        <f t="shared" si="19"/>
        <v>264.33199999999999</v>
      </c>
      <c r="Q9" s="2">
        <f t="shared" si="19"/>
        <v>337.541</v>
      </c>
      <c r="S9" s="2">
        <f t="shared" si="4"/>
        <v>-1.1330000000000098</v>
      </c>
      <c r="T9" s="2">
        <f t="shared" si="5"/>
        <v>19.926000000000002</v>
      </c>
      <c r="U9" s="2">
        <f t="shared" si="6"/>
        <v>6.0940000000000083</v>
      </c>
      <c r="V9" s="2">
        <f t="shared" si="7"/>
        <v>-15.448999999999998</v>
      </c>
      <c r="W9" s="2">
        <f t="shared" si="8"/>
        <v>-3.0460000000000065</v>
      </c>
      <c r="X9" s="2">
        <f t="shared" si="9"/>
        <v>11.954999999999998</v>
      </c>
      <c r="Y9" s="2">
        <f t="shared" si="10"/>
        <v>14.246000000000009</v>
      </c>
      <c r="Z9" s="2">
        <f t="shared" si="11"/>
        <v>20.236999999999981</v>
      </c>
      <c r="AA9" s="2">
        <f t="shared" si="12"/>
        <v>53.062000000000012</v>
      </c>
      <c r="AB9" s="2">
        <f t="shared" si="13"/>
        <v>7.5060000000000002</v>
      </c>
      <c r="AC9" s="2">
        <f t="shared" si="14"/>
        <v>58.120999999999981</v>
      </c>
      <c r="AD9" s="2">
        <f t="shared" si="15"/>
        <v>-42.031999999999982</v>
      </c>
      <c r="AE9" s="2">
        <f t="shared" si="15"/>
        <v>41.004999999999995</v>
      </c>
      <c r="AF9" s="2">
        <f t="shared" si="15"/>
        <v>73.209000000000003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43.293999999999997</v>
      </c>
      <c r="L10" s="2">
        <f t="shared" si="20"/>
        <v>77.408000000000001</v>
      </c>
      <c r="M10" s="2">
        <f t="shared" si="20"/>
        <v>145.32400000000001</v>
      </c>
      <c r="N10" s="2">
        <f t="shared" si="20"/>
        <v>233.24100000000001</v>
      </c>
      <c r="O10" s="2">
        <f t="shared" si="20"/>
        <v>235.87899999999999</v>
      </c>
      <c r="P10" s="2">
        <f t="shared" si="20"/>
        <v>263.09399999999999</v>
      </c>
      <c r="Q10" s="2">
        <f t="shared" si="20"/>
        <v>566.49099999999999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43.293999999999997</v>
      </c>
      <c r="AA10" s="2">
        <f t="shared" si="12"/>
        <v>34.114000000000004</v>
      </c>
      <c r="AB10" s="2">
        <f t="shared" si="13"/>
        <v>67.916000000000011</v>
      </c>
      <c r="AC10" s="2">
        <f t="shared" si="14"/>
        <v>87.917000000000002</v>
      </c>
      <c r="AD10" s="2">
        <f t="shared" si="15"/>
        <v>2.6379999999999768</v>
      </c>
      <c r="AE10" s="2">
        <f t="shared" si="15"/>
        <v>27.215000000000003</v>
      </c>
      <c r="AF10" s="2">
        <f t="shared" si="15"/>
        <v>303.39699999999999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568.87599999999998</v>
      </c>
      <c r="N11" s="2">
        <f t="shared" si="21"/>
        <v>84.635000000000005</v>
      </c>
      <c r="O11" s="2">
        <f t="shared" si="21"/>
        <v>114.89</v>
      </c>
      <c r="P11" s="2">
        <f t="shared" si="21"/>
        <v>495.36200000000002</v>
      </c>
      <c r="Q11" s="2">
        <f t="shared" si="21"/>
        <v>176.113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568.87599999999998</v>
      </c>
      <c r="AC11" s="2">
        <f t="shared" si="14"/>
        <v>-484.24099999999999</v>
      </c>
      <c r="AD11" s="2">
        <f t="shared" si="15"/>
        <v>30.254999999999995</v>
      </c>
      <c r="AE11" s="2">
        <f t="shared" si="15"/>
        <v>380.47200000000004</v>
      </c>
      <c r="AF11" s="2">
        <f t="shared" si="15"/>
        <v>-319.24900000000002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9.1809999999999992</v>
      </c>
      <c r="K12" s="2">
        <f t="shared" si="22"/>
        <v>18.591000000000001</v>
      </c>
      <c r="L12" s="2">
        <f t="shared" si="22"/>
        <v>42.091999999999999</v>
      </c>
      <c r="M12" s="2">
        <f t="shared" si="22"/>
        <v>99.305000000000007</v>
      </c>
      <c r="N12" s="2">
        <f t="shared" si="22"/>
        <v>286.005</v>
      </c>
      <c r="O12" s="2">
        <f t="shared" si="22"/>
        <v>729.76400000000001</v>
      </c>
      <c r="P12" s="2">
        <f t="shared" si="22"/>
        <v>897.423</v>
      </c>
      <c r="Q12" s="2">
        <f t="shared" si="22"/>
        <v>886.56200000000001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9.1809999999999992</v>
      </c>
      <c r="Z12" s="2">
        <f t="shared" si="11"/>
        <v>9.4100000000000019</v>
      </c>
      <c r="AA12" s="2">
        <f t="shared" si="12"/>
        <v>23.500999999999998</v>
      </c>
      <c r="AB12" s="2">
        <f t="shared" si="13"/>
        <v>57.213000000000008</v>
      </c>
      <c r="AC12" s="2">
        <f t="shared" si="14"/>
        <v>186.7</v>
      </c>
      <c r="AD12" s="2">
        <f t="shared" si="15"/>
        <v>443.75900000000001</v>
      </c>
      <c r="AE12" s="2">
        <f t="shared" si="15"/>
        <v>167.65899999999999</v>
      </c>
      <c r="AF12" s="2">
        <f t="shared" si="15"/>
        <v>-10.86099999999999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903</v>
      </c>
      <c r="D13" s="2">
        <f t="shared" ref="D13:Q13" si="23">IF(D77="#N/A N/A",0,D77)</f>
        <v>1100</v>
      </c>
      <c r="E13" s="2">
        <f t="shared" si="23"/>
        <v>1200</v>
      </c>
      <c r="F13" s="2">
        <f t="shared" si="23"/>
        <v>1300</v>
      </c>
      <c r="G13" s="2">
        <f t="shared" si="23"/>
        <v>1500</v>
      </c>
      <c r="H13" s="2">
        <f t="shared" si="23"/>
        <v>1600</v>
      </c>
      <c r="I13" s="2">
        <f t="shared" si="23"/>
        <v>1700</v>
      </c>
      <c r="J13" s="2">
        <f t="shared" si="23"/>
        <v>1954</v>
      </c>
      <c r="K13" s="2">
        <f t="shared" si="23"/>
        <v>1964</v>
      </c>
      <c r="L13" s="2">
        <f t="shared" si="23"/>
        <v>2030</v>
      </c>
      <c r="M13" s="2">
        <f t="shared" si="23"/>
        <v>4270</v>
      </c>
      <c r="N13" s="2">
        <f t="shared" si="23"/>
        <v>2039</v>
      </c>
      <c r="O13" s="2">
        <f t="shared" si="23"/>
        <v>1984</v>
      </c>
      <c r="P13" s="2">
        <f t="shared" si="23"/>
        <v>1952</v>
      </c>
      <c r="Q13" s="2">
        <f t="shared" si="23"/>
        <v>1940</v>
      </c>
      <c r="S13" s="2">
        <f t="shared" si="4"/>
        <v>197</v>
      </c>
      <c r="T13" s="2">
        <f t="shared" si="5"/>
        <v>100</v>
      </c>
      <c r="U13" s="2">
        <f t="shared" si="6"/>
        <v>100</v>
      </c>
      <c r="V13" s="2">
        <f t="shared" si="7"/>
        <v>200</v>
      </c>
      <c r="W13" s="2">
        <f t="shared" si="8"/>
        <v>100</v>
      </c>
      <c r="X13" s="2">
        <f t="shared" si="9"/>
        <v>100</v>
      </c>
      <c r="Y13" s="2">
        <f t="shared" si="10"/>
        <v>254</v>
      </c>
      <c r="Z13" s="2">
        <f t="shared" si="11"/>
        <v>10</v>
      </c>
      <c r="AA13" s="2">
        <f t="shared" si="12"/>
        <v>66</v>
      </c>
      <c r="AB13" s="2">
        <f t="shared" si="13"/>
        <v>2240</v>
      </c>
      <c r="AC13" s="2">
        <f t="shared" si="14"/>
        <v>-2231</v>
      </c>
      <c r="AD13" s="2">
        <f t="shared" si="15"/>
        <v>-55</v>
      </c>
      <c r="AE13" s="2">
        <f t="shared" si="15"/>
        <v>-32</v>
      </c>
      <c r="AF13" s="2">
        <f t="shared" si="15"/>
        <v>-12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49.252000000000002</v>
      </c>
      <c r="F14" s="2">
        <f t="shared" si="24"/>
        <v>65.58</v>
      </c>
      <c r="G14" s="2">
        <f t="shared" si="24"/>
        <v>90.591999999999999</v>
      </c>
      <c r="H14" s="2">
        <f t="shared" si="24"/>
        <v>124.444</v>
      </c>
      <c r="I14" s="2">
        <f t="shared" si="24"/>
        <v>184.45</v>
      </c>
      <c r="J14" s="2">
        <f t="shared" si="24"/>
        <v>223.98099999999999</v>
      </c>
      <c r="K14" s="2">
        <f t="shared" si="24"/>
        <v>241.63399999999999</v>
      </c>
      <c r="L14" s="2">
        <f t="shared" si="24"/>
        <v>261.27100000000002</v>
      </c>
      <c r="M14" s="2">
        <f t="shared" si="24"/>
        <v>288.31799999999998</v>
      </c>
      <c r="N14" s="2">
        <f t="shared" si="24"/>
        <v>293.10199999999998</v>
      </c>
      <c r="O14" s="2">
        <f t="shared" si="24"/>
        <v>325.82600000000002</v>
      </c>
      <c r="P14" s="2">
        <f t="shared" si="24"/>
        <v>362.565</v>
      </c>
      <c r="Q14" s="2">
        <f t="shared" si="24"/>
        <v>357.16699999999997</v>
      </c>
      <c r="S14" s="2">
        <f t="shared" si="4"/>
        <v>0</v>
      </c>
      <c r="T14" s="2">
        <f t="shared" si="5"/>
        <v>49.252000000000002</v>
      </c>
      <c r="U14" s="2">
        <f t="shared" si="6"/>
        <v>16.327999999999996</v>
      </c>
      <c r="V14" s="2">
        <f t="shared" si="7"/>
        <v>25.012</v>
      </c>
      <c r="W14" s="2">
        <f t="shared" si="8"/>
        <v>33.852000000000004</v>
      </c>
      <c r="X14" s="2">
        <f t="shared" si="9"/>
        <v>60.005999999999986</v>
      </c>
      <c r="Y14" s="2">
        <f t="shared" si="10"/>
        <v>39.531000000000006</v>
      </c>
      <c r="Z14" s="2">
        <f t="shared" si="11"/>
        <v>17.652999999999992</v>
      </c>
      <c r="AA14" s="2">
        <f t="shared" si="12"/>
        <v>19.637000000000029</v>
      </c>
      <c r="AB14" s="2">
        <f t="shared" si="13"/>
        <v>27.046999999999969</v>
      </c>
      <c r="AC14" s="2">
        <f t="shared" si="14"/>
        <v>4.7839999999999918</v>
      </c>
      <c r="AD14" s="2">
        <f t="shared" si="15"/>
        <v>32.724000000000046</v>
      </c>
      <c r="AE14" s="2">
        <f t="shared" si="15"/>
        <v>36.738999999999976</v>
      </c>
      <c r="AF14" s="2">
        <f t="shared" si="15"/>
        <v>-5.3980000000000246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92</v>
      </c>
      <c r="F15" s="2">
        <f t="shared" si="25"/>
        <v>85</v>
      </c>
      <c r="G15" s="2">
        <f t="shared" si="25"/>
        <v>226</v>
      </c>
      <c r="H15" s="2">
        <f t="shared" si="25"/>
        <v>226</v>
      </c>
      <c r="I15" s="2">
        <f t="shared" si="25"/>
        <v>223</v>
      </c>
      <c r="J15" s="2">
        <f t="shared" si="25"/>
        <v>221</v>
      </c>
      <c r="K15" s="2">
        <f t="shared" si="25"/>
        <v>217</v>
      </c>
      <c r="L15" s="2">
        <f t="shared" si="25"/>
        <v>211</v>
      </c>
      <c r="M15" s="2">
        <f t="shared" si="25"/>
        <v>370</v>
      </c>
      <c r="N15" s="2">
        <f t="shared" si="25"/>
        <v>109</v>
      </c>
      <c r="O15" s="2">
        <f t="shared" si="25"/>
        <v>729</v>
      </c>
      <c r="P15" s="2">
        <f t="shared" si="25"/>
        <v>15</v>
      </c>
      <c r="Q15" s="2">
        <f t="shared" si="25"/>
        <v>84</v>
      </c>
      <c r="S15" s="2">
        <f t="shared" si="4"/>
        <v>0</v>
      </c>
      <c r="T15" s="2">
        <f t="shared" si="5"/>
        <v>92</v>
      </c>
      <c r="U15" s="2">
        <f t="shared" si="6"/>
        <v>-7</v>
      </c>
      <c r="V15" s="2">
        <f t="shared" si="7"/>
        <v>141</v>
      </c>
      <c r="W15" s="2">
        <f t="shared" si="8"/>
        <v>0</v>
      </c>
      <c r="X15" s="2">
        <f t="shared" si="9"/>
        <v>-3</v>
      </c>
      <c r="Y15" s="2">
        <f t="shared" si="10"/>
        <v>-2</v>
      </c>
      <c r="Z15" s="2">
        <f t="shared" si="11"/>
        <v>-4</v>
      </c>
      <c r="AA15" s="2">
        <f t="shared" si="12"/>
        <v>-6</v>
      </c>
      <c r="AB15" s="2">
        <f t="shared" si="13"/>
        <v>159</v>
      </c>
      <c r="AC15" s="2">
        <f t="shared" si="14"/>
        <v>-261</v>
      </c>
      <c r="AD15" s="2">
        <f t="shared" si="15"/>
        <v>620</v>
      </c>
      <c r="AE15" s="2">
        <f t="shared" si="15"/>
        <v>-714</v>
      </c>
      <c r="AF15" s="2">
        <f t="shared" si="15"/>
        <v>69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418</v>
      </c>
      <c r="G16" s="2">
        <f t="shared" si="26"/>
        <v>494</v>
      </c>
      <c r="H16" s="2">
        <f t="shared" si="26"/>
        <v>515</v>
      </c>
      <c r="I16" s="2">
        <f t="shared" si="26"/>
        <v>567</v>
      </c>
      <c r="J16" s="2">
        <f t="shared" si="26"/>
        <v>602</v>
      </c>
      <c r="K16" s="2">
        <f t="shared" si="26"/>
        <v>636</v>
      </c>
      <c r="L16" s="2">
        <f t="shared" si="26"/>
        <v>498</v>
      </c>
      <c r="M16" s="2">
        <f t="shared" si="26"/>
        <v>668</v>
      </c>
      <c r="N16" s="2">
        <f t="shared" si="26"/>
        <v>482</v>
      </c>
      <c r="O16" s="2">
        <f t="shared" si="26"/>
        <v>602</v>
      </c>
      <c r="P16" s="2">
        <f t="shared" si="26"/>
        <v>320</v>
      </c>
      <c r="Q16" s="2">
        <f t="shared" si="26"/>
        <v>445</v>
      </c>
      <c r="S16" s="2">
        <f t="shared" si="4"/>
        <v>0</v>
      </c>
      <c r="T16" s="2">
        <f t="shared" si="5"/>
        <v>0</v>
      </c>
      <c r="U16" s="2">
        <f t="shared" si="6"/>
        <v>418</v>
      </c>
      <c r="V16" s="2">
        <f t="shared" si="7"/>
        <v>76</v>
      </c>
      <c r="W16" s="2">
        <f t="shared" si="8"/>
        <v>21</v>
      </c>
      <c r="X16" s="2">
        <f t="shared" si="9"/>
        <v>52</v>
      </c>
      <c r="Y16" s="2">
        <f t="shared" si="10"/>
        <v>35</v>
      </c>
      <c r="Z16" s="2">
        <f t="shared" si="11"/>
        <v>34</v>
      </c>
      <c r="AA16" s="2">
        <f t="shared" si="12"/>
        <v>-138</v>
      </c>
      <c r="AB16" s="2">
        <f t="shared" si="13"/>
        <v>170</v>
      </c>
      <c r="AC16" s="2">
        <f t="shared" si="14"/>
        <v>-186</v>
      </c>
      <c r="AD16" s="2">
        <f t="shared" si="15"/>
        <v>120</v>
      </c>
      <c r="AE16" s="2">
        <f t="shared" si="15"/>
        <v>-282</v>
      </c>
      <c r="AF16" s="2">
        <f t="shared" si="15"/>
        <v>125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54.363</v>
      </c>
      <c r="D17" s="2">
        <f t="shared" ref="D17:Q17" si="27">IF(D85="#N/A N/A",0,D85)</f>
        <v>70.869</v>
      </c>
      <c r="E17" s="2">
        <f t="shared" si="27"/>
        <v>81.238</v>
      </c>
      <c r="F17" s="2">
        <f t="shared" si="27"/>
        <v>90.082999999999998</v>
      </c>
      <c r="G17" s="2">
        <f t="shared" si="27"/>
        <v>102.378</v>
      </c>
      <c r="H17" s="2">
        <f t="shared" si="27"/>
        <v>120.244</v>
      </c>
      <c r="I17" s="2">
        <f t="shared" si="27"/>
        <v>152.32300000000001</v>
      </c>
      <c r="J17" s="2">
        <f t="shared" si="27"/>
        <v>172.49199999999999</v>
      </c>
      <c r="K17" s="2">
        <f t="shared" si="27"/>
        <v>180.267</v>
      </c>
      <c r="L17" s="2">
        <f t="shared" si="27"/>
        <v>188.94900000000001</v>
      </c>
      <c r="M17" s="2">
        <f t="shared" si="27"/>
        <v>197.41300000000001</v>
      </c>
      <c r="N17" s="2">
        <f t="shared" si="27"/>
        <v>292.19900000000001</v>
      </c>
      <c r="O17" s="2">
        <f t="shared" si="27"/>
        <v>154.95699999999999</v>
      </c>
      <c r="P17" s="2">
        <f t="shared" si="27"/>
        <v>144.53399999999999</v>
      </c>
      <c r="Q17" s="2">
        <f t="shared" si="27"/>
        <v>140.858</v>
      </c>
      <c r="S17" s="2">
        <f t="shared" si="4"/>
        <v>16.506</v>
      </c>
      <c r="T17" s="2">
        <f t="shared" si="5"/>
        <v>10.369</v>
      </c>
      <c r="U17" s="2">
        <f t="shared" si="6"/>
        <v>8.8449999999999989</v>
      </c>
      <c r="V17" s="2">
        <f t="shared" si="7"/>
        <v>12.295000000000002</v>
      </c>
      <c r="W17" s="2">
        <f t="shared" si="8"/>
        <v>17.866</v>
      </c>
      <c r="X17" s="2">
        <f t="shared" si="9"/>
        <v>32.079000000000008</v>
      </c>
      <c r="Y17" s="2">
        <f t="shared" si="10"/>
        <v>20.168999999999983</v>
      </c>
      <c r="Z17" s="2">
        <f t="shared" si="11"/>
        <v>7.7750000000000057</v>
      </c>
      <c r="AA17" s="2">
        <f t="shared" si="12"/>
        <v>8.6820000000000164</v>
      </c>
      <c r="AB17" s="2">
        <f t="shared" si="13"/>
        <v>8.4639999999999986</v>
      </c>
      <c r="AC17" s="2">
        <f t="shared" si="14"/>
        <v>94.786000000000001</v>
      </c>
      <c r="AD17" s="2">
        <f t="shared" si="15"/>
        <v>-137.24200000000002</v>
      </c>
      <c r="AE17" s="2">
        <f t="shared" si="15"/>
        <v>-10.423000000000002</v>
      </c>
      <c r="AF17" s="2">
        <f t="shared" si="15"/>
        <v>-3.6759999999999877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96.980999999999995</v>
      </c>
      <c r="D18" s="2">
        <f t="shared" ref="D18:Q18" si="28">IF(D87="#N/A N/A",0,D87)</f>
        <v>109.53400000000001</v>
      </c>
      <c r="E18" s="2">
        <f t="shared" si="28"/>
        <v>113.521</v>
      </c>
      <c r="F18" s="2">
        <f t="shared" si="28"/>
        <v>116.676</v>
      </c>
      <c r="G18" s="2">
        <f t="shared" si="28"/>
        <v>97.387</v>
      </c>
      <c r="H18" s="2">
        <f t="shared" si="28"/>
        <v>104.63200000000001</v>
      </c>
      <c r="I18" s="2">
        <f t="shared" si="28"/>
        <v>107.986</v>
      </c>
      <c r="J18" s="2">
        <f t="shared" si="28"/>
        <v>102.75700000000001</v>
      </c>
      <c r="K18" s="2">
        <f t="shared" si="28"/>
        <v>113.42700000000001</v>
      </c>
      <c r="L18" s="2">
        <f t="shared" si="28"/>
        <v>131.25</v>
      </c>
      <c r="M18" s="2">
        <f t="shared" si="28"/>
        <v>160.36799999999999</v>
      </c>
      <c r="N18" s="2">
        <f t="shared" si="28"/>
        <v>200.87799999999999</v>
      </c>
      <c r="O18" s="2">
        <f t="shared" si="28"/>
        <v>226.815</v>
      </c>
      <c r="P18" s="2">
        <f t="shared" si="28"/>
        <v>252.88499999999999</v>
      </c>
      <c r="Q18" s="2">
        <f t="shared" si="28"/>
        <v>275.58800000000002</v>
      </c>
      <c r="S18" s="2">
        <f t="shared" si="4"/>
        <v>12.553000000000011</v>
      </c>
      <c r="T18" s="2">
        <f t="shared" si="5"/>
        <v>3.9869999999999948</v>
      </c>
      <c r="U18" s="2">
        <f t="shared" si="6"/>
        <v>3.1550000000000011</v>
      </c>
      <c r="V18" s="2">
        <f t="shared" si="7"/>
        <v>-19.289000000000001</v>
      </c>
      <c r="W18" s="2">
        <f t="shared" si="8"/>
        <v>7.2450000000000045</v>
      </c>
      <c r="X18" s="2">
        <f t="shared" si="9"/>
        <v>3.3539999999999992</v>
      </c>
      <c r="Y18" s="2">
        <f t="shared" si="10"/>
        <v>-5.2289999999999992</v>
      </c>
      <c r="Z18" s="2">
        <f t="shared" si="11"/>
        <v>10.670000000000002</v>
      </c>
      <c r="AA18" s="2">
        <f t="shared" si="12"/>
        <v>17.822999999999993</v>
      </c>
      <c r="AB18" s="2">
        <f t="shared" si="13"/>
        <v>29.117999999999995</v>
      </c>
      <c r="AC18" s="2">
        <f t="shared" si="14"/>
        <v>40.509999999999991</v>
      </c>
      <c r="AD18" s="2">
        <f t="shared" si="15"/>
        <v>25.937000000000012</v>
      </c>
      <c r="AE18" s="2">
        <f t="shared" si="15"/>
        <v>26.069999999999993</v>
      </c>
      <c r="AF18" s="2">
        <f t="shared" si="15"/>
        <v>22.703000000000031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17.617000000000001</v>
      </c>
      <c r="D19" s="2">
        <f t="shared" ref="D19:Q19" si="29">IF(D89="#N/A N/A",0,D89)</f>
        <v>13.465</v>
      </c>
      <c r="E19" s="2">
        <f t="shared" si="29"/>
        <v>13.5128</v>
      </c>
      <c r="F19" s="2">
        <f t="shared" si="29"/>
        <v>14.255000000000001</v>
      </c>
      <c r="G19" s="2">
        <f t="shared" si="29"/>
        <v>17.382200000000001</v>
      </c>
      <c r="H19" s="2">
        <f t="shared" si="29"/>
        <v>24.096</v>
      </c>
      <c r="I19" s="2">
        <f t="shared" si="29"/>
        <v>26.1508</v>
      </c>
      <c r="J19" s="2">
        <f t="shared" si="29"/>
        <v>31.632200000000001</v>
      </c>
      <c r="K19" s="2">
        <f t="shared" si="29"/>
        <v>32.603299999999997</v>
      </c>
      <c r="L19" s="2">
        <f t="shared" si="29"/>
        <v>33.630200000000002</v>
      </c>
      <c r="M19" s="2">
        <f t="shared" si="29"/>
        <v>39.3705</v>
      </c>
      <c r="N19" s="2">
        <f t="shared" si="29"/>
        <v>49.2577</v>
      </c>
      <c r="O19" s="2">
        <f t="shared" si="29"/>
        <v>48.113599999999998</v>
      </c>
      <c r="P19" s="2">
        <f t="shared" si="29"/>
        <v>51.483699999999999</v>
      </c>
      <c r="Q19" s="2">
        <f t="shared" si="29"/>
        <v>53.811999999999998</v>
      </c>
      <c r="S19" s="2">
        <f t="shared" si="4"/>
        <v>-4.152000000000001</v>
      </c>
      <c r="T19" s="2">
        <f t="shared" si="5"/>
        <v>4.7800000000000509E-2</v>
      </c>
      <c r="U19" s="2">
        <f t="shared" si="6"/>
        <v>0.74220000000000041</v>
      </c>
      <c r="V19" s="2">
        <f t="shared" si="7"/>
        <v>3.1272000000000002</v>
      </c>
      <c r="W19" s="2">
        <f t="shared" si="8"/>
        <v>6.7137999999999991</v>
      </c>
      <c r="X19" s="2">
        <f t="shared" si="9"/>
        <v>2.0548000000000002</v>
      </c>
      <c r="Y19" s="2">
        <f t="shared" si="10"/>
        <v>5.4814000000000007</v>
      </c>
      <c r="Z19" s="2">
        <f t="shared" si="11"/>
        <v>0.9710999999999963</v>
      </c>
      <c r="AA19" s="2">
        <f t="shared" si="12"/>
        <v>1.0269000000000048</v>
      </c>
      <c r="AB19" s="2">
        <f t="shared" si="13"/>
        <v>5.7402999999999977</v>
      </c>
      <c r="AC19" s="2">
        <f t="shared" si="14"/>
        <v>9.8872</v>
      </c>
      <c r="AD19" s="2">
        <f t="shared" si="15"/>
        <v>-1.1441000000000017</v>
      </c>
      <c r="AE19" s="2">
        <f t="shared" si="15"/>
        <v>3.3701000000000008</v>
      </c>
      <c r="AF19" s="2">
        <f t="shared" si="15"/>
        <v>2.3282999999999987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146</v>
      </c>
      <c r="M20" s="2">
        <f t="shared" si="30"/>
        <v>127</v>
      </c>
      <c r="N20" s="2">
        <f t="shared" si="30"/>
        <v>127</v>
      </c>
      <c r="O20" s="2">
        <f t="shared" si="30"/>
        <v>150</v>
      </c>
      <c r="P20" s="2">
        <f t="shared" si="30"/>
        <v>95</v>
      </c>
      <c r="Q20" s="2">
        <f t="shared" si="30"/>
        <v>184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146</v>
      </c>
      <c r="AB20" s="2">
        <f t="shared" si="13"/>
        <v>-19</v>
      </c>
      <c r="AC20" s="2">
        <f t="shared" si="14"/>
        <v>0</v>
      </c>
      <c r="AD20" s="2">
        <f t="shared" si="15"/>
        <v>23</v>
      </c>
      <c r="AE20" s="2">
        <f t="shared" si="15"/>
        <v>-55</v>
      </c>
      <c r="AF20" s="2">
        <f t="shared" si="15"/>
        <v>89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1373.0989999999999</v>
      </c>
      <c r="D25" s="19">
        <f t="shared" ref="D25:Q25" si="36">SUM(D5:D24)</f>
        <v>1641.3319999999999</v>
      </c>
      <c r="E25" s="19">
        <f t="shared" si="36"/>
        <v>1994.8568</v>
      </c>
      <c r="F25" s="19">
        <f t="shared" si="36"/>
        <v>2669.777</v>
      </c>
      <c r="G25" s="19">
        <f t="shared" si="36"/>
        <v>3101.1102000000005</v>
      </c>
      <c r="H25" s="19">
        <f t="shared" si="36"/>
        <v>3339.09</v>
      </c>
      <c r="I25" s="19">
        <f t="shared" si="36"/>
        <v>6184.0397999999996</v>
      </c>
      <c r="J25" s="19">
        <f t="shared" si="36"/>
        <v>7764.5101999999997</v>
      </c>
      <c r="K25" s="19">
        <f t="shared" si="36"/>
        <v>7647.2972999999993</v>
      </c>
      <c r="L25" s="19">
        <f t="shared" si="36"/>
        <v>8164.7481999999991</v>
      </c>
      <c r="M25" s="19">
        <f t="shared" si="36"/>
        <v>11713.354500000001</v>
      </c>
      <c r="N25" s="19">
        <f t="shared" si="36"/>
        <v>9389.057700000003</v>
      </c>
      <c r="O25" s="19">
        <f t="shared" si="36"/>
        <v>10288.326600000002</v>
      </c>
      <c r="P25" s="19">
        <f t="shared" si="36"/>
        <v>9924.3287000000018</v>
      </c>
      <c r="Q25" s="19">
        <f t="shared" si="36"/>
        <v>10815.403</v>
      </c>
      <c r="S25" s="4">
        <f t="shared" si="4"/>
        <v>268.23299999999995</v>
      </c>
      <c r="T25" s="4">
        <f t="shared" si="5"/>
        <v>353.52480000000014</v>
      </c>
      <c r="U25" s="4">
        <f t="shared" si="6"/>
        <v>674.92020000000002</v>
      </c>
      <c r="V25" s="4">
        <f t="shared" si="7"/>
        <v>431.33320000000049</v>
      </c>
      <c r="W25" s="4">
        <f t="shared" si="8"/>
        <v>237.97979999999961</v>
      </c>
      <c r="X25" s="4">
        <f t="shared" si="9"/>
        <v>2844.9497999999994</v>
      </c>
      <c r="Y25" s="4">
        <f t="shared" si="10"/>
        <v>1580.4704000000002</v>
      </c>
      <c r="Z25" s="4">
        <f t="shared" si="11"/>
        <v>-117.21290000000045</v>
      </c>
      <c r="AA25" s="4">
        <f t="shared" si="12"/>
        <v>517.45089999999982</v>
      </c>
      <c r="AB25" s="4">
        <f t="shared" si="13"/>
        <v>3548.6063000000022</v>
      </c>
      <c r="AC25" s="4">
        <f t="shared" si="14"/>
        <v>-2324.2967999999983</v>
      </c>
      <c r="AD25" s="4">
        <f t="shared" si="32"/>
        <v>899.26889999999912</v>
      </c>
      <c r="AE25" s="4">
        <f t="shared" si="32"/>
        <v>-363.9979000000003</v>
      </c>
      <c r="AF25" s="4">
        <f t="shared" si="32"/>
        <v>891.0742999999984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0.23329830445140412</v>
      </c>
      <c r="J29" s="5">
        <f t="shared" si="40"/>
        <v>0.31966858643575485</v>
      </c>
      <c r="K29" s="5">
        <f t="shared" si="40"/>
        <v>0.29669776275076953</v>
      </c>
      <c r="L29" s="5">
        <f t="shared" si="40"/>
        <v>0.29822070936615047</v>
      </c>
      <c r="M29" s="5">
        <f t="shared" si="40"/>
        <v>0.21662522038413501</v>
      </c>
      <c r="N29" s="5">
        <f t="shared" si="40"/>
        <v>0.25993929081935446</v>
      </c>
      <c r="O29" s="5">
        <f t="shared" si="40"/>
        <v>0.22374571584848402</v>
      </c>
      <c r="P29" s="5">
        <f t="shared" si="40"/>
        <v>0.22390421228188459</v>
      </c>
      <c r="Q29" s="5">
        <f t="shared" si="40"/>
        <v>0.22016082063701187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0.72040290394711126</v>
      </c>
      <c r="Z29" s="5">
        <f t="shared" ref="Z29:Z49" si="48">(IF(OR(Z5=0,J5=0),0,Z5/J5))</f>
        <v>-8.5869455736542477E-2</v>
      </c>
      <c r="AA29" s="5">
        <f t="shared" ref="AA29:AA49" si="49">(IF(OR(AA5=0,K5=0),0,AA5/K5))</f>
        <v>7.3144857325195503E-2</v>
      </c>
      <c r="AB29" s="5">
        <f t="shared" ref="AB29:AB49" si="50">(IF(OR(AB5=0,L5=0),0,AB5/L5))</f>
        <v>4.2100754159210829E-2</v>
      </c>
      <c r="AC29" s="5">
        <f t="shared" ref="AC29:AC49" si="51">(IF(OR(AC5=0,M5=0),0,AC5/M5))</f>
        <v>-3.8158230761469923E-2</v>
      </c>
      <c r="AD29" s="5">
        <f t="shared" ref="AD29:AF44" si="52">(IF(OR(AD5=0,N5=0),0,AD5/N5))</f>
        <v>-5.6796218939311673E-2</v>
      </c>
      <c r="AE29" s="5">
        <f t="shared" si="52"/>
        <v>-3.4696383834882175E-2</v>
      </c>
      <c r="AF29" s="5">
        <f t="shared" si="52"/>
        <v>7.1567018391169787E-2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8" si="53">C6/C$25</f>
        <v>0.15097090595798265</v>
      </c>
      <c r="D30" s="5">
        <f t="shared" si="53"/>
        <v>0.15521357044156819</v>
      </c>
      <c r="E30" s="5">
        <f t="shared" si="53"/>
        <v>0.16677888858989778</v>
      </c>
      <c r="F30" s="5">
        <f t="shared" si="53"/>
        <v>0.17284439861456594</v>
      </c>
      <c r="G30" s="5">
        <f t="shared" si="53"/>
        <v>0.15158861494183598</v>
      </c>
      <c r="H30" s="5">
        <f t="shared" si="53"/>
        <v>0.15706135503984617</v>
      </c>
      <c r="I30" s="5">
        <f t="shared" si="53"/>
        <v>0.10221748572834218</v>
      </c>
      <c r="J30" s="5">
        <f t="shared" si="53"/>
        <v>8.6826339670466268E-2</v>
      </c>
      <c r="K30" s="5">
        <f t="shared" si="53"/>
        <v>9.7652146987929983E-2</v>
      </c>
      <c r="L30" s="5">
        <f t="shared" si="53"/>
        <v>9.7702829341387423E-2</v>
      </c>
      <c r="M30" s="5">
        <f t="shared" si="53"/>
        <v>7.4763723747966471E-2</v>
      </c>
      <c r="N30" s="5">
        <f t="shared" si="53"/>
        <v>9.3251423942149136E-2</v>
      </c>
      <c r="O30" s="5">
        <f t="shared" si="53"/>
        <v>8.5595941326357172E-2</v>
      </c>
      <c r="P30" s="5">
        <f t="shared" si="53"/>
        <v>8.9022242884800845E-2</v>
      </c>
      <c r="Q30" s="5">
        <f t="shared" si="53"/>
        <v>9.1690526927198174E-2</v>
      </c>
      <c r="S30" s="5">
        <f t="shared" si="41"/>
        <v>0.22894094491987382</v>
      </c>
      <c r="T30" s="5">
        <f t="shared" si="42"/>
        <v>0.30595037624088833</v>
      </c>
      <c r="U30" s="5">
        <f t="shared" si="43"/>
        <v>0.3870033062819358</v>
      </c>
      <c r="V30" s="5">
        <f t="shared" si="44"/>
        <v>1.8716844076141603E-2</v>
      </c>
      <c r="W30" s="5">
        <f t="shared" si="45"/>
        <v>0.11561329353978891</v>
      </c>
      <c r="X30" s="5">
        <f t="shared" si="46"/>
        <v>0.20531345696950273</v>
      </c>
      <c r="Y30" s="5">
        <f t="shared" si="47"/>
        <v>6.6517749087589839E-2</v>
      </c>
      <c r="Z30" s="5">
        <f t="shared" si="48"/>
        <v>0.1077052467945485</v>
      </c>
      <c r="AA30" s="5">
        <f t="shared" si="49"/>
        <v>6.8218673629942189E-2</v>
      </c>
      <c r="AB30" s="5">
        <f t="shared" si="50"/>
        <v>9.7797595393866746E-2</v>
      </c>
      <c r="AC30" s="5">
        <f t="shared" si="51"/>
        <v>-2.1810275722997043E-4</v>
      </c>
      <c r="AD30" s="5">
        <f t="shared" si="52"/>
        <v>5.820388033483225E-3</v>
      </c>
      <c r="AE30" s="5">
        <f t="shared" si="52"/>
        <v>3.2328797611733979E-3</v>
      </c>
      <c r="AF30" s="5">
        <f t="shared" si="52"/>
        <v>0.12245128955071158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0.16754419982872684</v>
      </c>
      <c r="J31" s="5">
        <f t="shared" si="53"/>
        <v>0.15001590184014441</v>
      </c>
      <c r="K31" s="5">
        <f t="shared" si="53"/>
        <v>0.1357473051296175</v>
      </c>
      <c r="L31" s="5">
        <f t="shared" si="53"/>
        <v>0.13629324171932211</v>
      </c>
      <c r="M31" s="5">
        <f t="shared" si="53"/>
        <v>9.8946890064669335E-2</v>
      </c>
      <c r="N31" s="5">
        <f t="shared" si="53"/>
        <v>0.13331476277965568</v>
      </c>
      <c r="O31" s="5">
        <f t="shared" si="53"/>
        <v>0.12133168478535661</v>
      </c>
      <c r="P31" s="5">
        <f t="shared" si="53"/>
        <v>0.13842749887959674</v>
      </c>
      <c r="Q31" s="5">
        <f t="shared" si="53"/>
        <v>0.1394307729448454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0.12421580928481812</v>
      </c>
      <c r="Z31" s="5">
        <f t="shared" si="48"/>
        <v>-0.10877403846153851</v>
      </c>
      <c r="AA31" s="5">
        <f t="shared" si="49"/>
        <v>7.1958385511993114E-2</v>
      </c>
      <c r="AB31" s="5">
        <f t="shared" si="50"/>
        <v>4.1516894320632679E-2</v>
      </c>
      <c r="AC31" s="5">
        <f t="shared" si="51"/>
        <v>7.9982743744607454E-2</v>
      </c>
      <c r="AD31" s="5">
        <f t="shared" si="52"/>
        <v>-2.7163058240793248E-3</v>
      </c>
      <c r="AE31" s="5">
        <f t="shared" si="52"/>
        <v>0.10053672995273573</v>
      </c>
      <c r="AF31" s="5">
        <f t="shared" si="52"/>
        <v>9.7685252584073415E-2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3.8294897261095744E-2</v>
      </c>
      <c r="O32" s="5">
        <f t="shared" si="53"/>
        <v>3.2351908424057989E-2</v>
      </c>
      <c r="P32" s="5">
        <f t="shared" si="53"/>
        <v>3.3379083866901742E-2</v>
      </c>
      <c r="Q32" s="5">
        <f t="shared" si="53"/>
        <v>4.5072106883118454E-2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-7.4275558818866813E-2</v>
      </c>
      <c r="AE32" s="5">
        <f t="shared" si="52"/>
        <v>-4.7529345314814122E-3</v>
      </c>
      <c r="AF32" s="5">
        <f t="shared" si="52"/>
        <v>0.47154996754863943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6.8341758314586207E-2</v>
      </c>
      <c r="D33" s="5">
        <f t="shared" si="53"/>
        <v>5.6482783495356209E-2</v>
      </c>
      <c r="E33" s="5">
        <f t="shared" si="53"/>
        <v>5.6461696899747386E-2</v>
      </c>
      <c r="F33" s="5">
        <f t="shared" si="53"/>
        <v>4.4470755422643914E-2</v>
      </c>
      <c r="G33" s="5">
        <f t="shared" si="53"/>
        <v>3.330355690036426E-2</v>
      </c>
      <c r="H33" s="5">
        <f t="shared" si="53"/>
        <v>3.0017759329637714E-2</v>
      </c>
      <c r="I33" s="5">
        <f t="shared" si="53"/>
        <v>1.814137742127727E-2</v>
      </c>
      <c r="J33" s="5">
        <f t="shared" si="53"/>
        <v>1.6283448246355581E-2</v>
      </c>
      <c r="K33" s="5">
        <f t="shared" si="53"/>
        <v>1.9179324962297465E-2</v>
      </c>
      <c r="L33" s="5">
        <f t="shared" si="53"/>
        <v>2.4462726235697022E-2</v>
      </c>
      <c r="M33" s="5">
        <f t="shared" si="53"/>
        <v>1.769245522279719E-2</v>
      </c>
      <c r="N33" s="5">
        <f t="shared" si="53"/>
        <v>2.8262580599541943E-2</v>
      </c>
      <c r="O33" s="5">
        <f t="shared" si="53"/>
        <v>2.1706834228998908E-2</v>
      </c>
      <c r="P33" s="5">
        <f t="shared" si="53"/>
        <v>2.6634748605212959E-2</v>
      </c>
      <c r="Q33" s="5">
        <f t="shared" si="53"/>
        <v>3.1209285497729486E-2</v>
      </c>
      <c r="S33" s="5">
        <f t="shared" si="41"/>
        <v>-1.2073742540494562E-2</v>
      </c>
      <c r="T33" s="5">
        <f t="shared" si="42"/>
        <v>0.21493522603471155</v>
      </c>
      <c r="U33" s="5">
        <f t="shared" si="43"/>
        <v>5.4104924844406245E-2</v>
      </c>
      <c r="V33" s="5">
        <f t="shared" si="44"/>
        <v>-0.13012204469076113</v>
      </c>
      <c r="W33" s="5">
        <f t="shared" si="45"/>
        <v>-2.9493212494432562E-2</v>
      </c>
      <c r="X33" s="5">
        <f t="shared" si="46"/>
        <v>0.11927328597653443</v>
      </c>
      <c r="Y33" s="5">
        <f t="shared" si="47"/>
        <v>0.12698440995837315</v>
      </c>
      <c r="Z33" s="5">
        <f t="shared" si="48"/>
        <v>0.16006106000806736</v>
      </c>
      <c r="AA33" s="5">
        <f t="shared" si="49"/>
        <v>0.36177814140587727</v>
      </c>
      <c r="AB33" s="5">
        <f t="shared" si="50"/>
        <v>3.7580357679290251E-2</v>
      </c>
      <c r="AC33" s="5">
        <f t="shared" si="51"/>
        <v>0.28045532190042355</v>
      </c>
      <c r="AD33" s="5">
        <f t="shared" si="52"/>
        <v>-0.15839673800398699</v>
      </c>
      <c r="AE33" s="5">
        <f t="shared" si="52"/>
        <v>0.18360968445373821</v>
      </c>
      <c r="AF33" s="5">
        <f t="shared" si="52"/>
        <v>0.27695852185887448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5.6613465256542339E-3</v>
      </c>
      <c r="L34" s="5">
        <f t="shared" si="53"/>
        <v>9.4807577776862741E-3</v>
      </c>
      <c r="M34" s="5">
        <f t="shared" si="53"/>
        <v>1.2406693573561698E-2</v>
      </c>
      <c r="N34" s="5">
        <f t="shared" si="53"/>
        <v>2.4841790033945571E-2</v>
      </c>
      <c r="O34" s="5">
        <f t="shared" si="53"/>
        <v>2.2926857706869447E-2</v>
      </c>
      <c r="P34" s="5">
        <f t="shared" si="53"/>
        <v>2.6510004651498487E-2</v>
      </c>
      <c r="Q34" s="5">
        <f t="shared" si="53"/>
        <v>5.2378168432558637E-2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0.78796138032983798</v>
      </c>
      <c r="AB34" s="5">
        <f t="shared" si="50"/>
        <v>0.87737701529557677</v>
      </c>
      <c r="AC34" s="5">
        <f t="shared" si="51"/>
        <v>0.60497233767306158</v>
      </c>
      <c r="AD34" s="5">
        <f t="shared" si="52"/>
        <v>1.1310189889427573E-2</v>
      </c>
      <c r="AE34" s="5">
        <f t="shared" si="52"/>
        <v>0.11537695174220683</v>
      </c>
      <c r="AF34" s="5">
        <f t="shared" si="52"/>
        <v>1.1531885941906694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4.8566446102181908E-2</v>
      </c>
      <c r="N35" s="5">
        <f t="shared" si="53"/>
        <v>9.0142166236767268E-3</v>
      </c>
      <c r="O35" s="5">
        <f t="shared" si="53"/>
        <v>1.1167024965945382E-2</v>
      </c>
      <c r="P35" s="5">
        <f t="shared" si="53"/>
        <v>4.9913905008003204E-2</v>
      </c>
      <c r="Q35" s="5">
        <f t="shared" si="53"/>
        <v>1.6283535620447986E-2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-0.85122416836006443</v>
      </c>
      <c r="AD35" s="5">
        <f t="shared" si="52"/>
        <v>0.35747622142139768</v>
      </c>
      <c r="AE35" s="5">
        <f t="shared" si="52"/>
        <v>3.3116198102532861</v>
      </c>
      <c r="AF35" s="5">
        <f t="shared" si="52"/>
        <v>-0.64447616086821358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1.1824313142121958E-3</v>
      </c>
      <c r="K36" s="5">
        <f t="shared" si="53"/>
        <v>2.4310549558469504E-3</v>
      </c>
      <c r="L36" s="5">
        <f t="shared" si="53"/>
        <v>5.1553335104688233E-3</v>
      </c>
      <c r="M36" s="5">
        <f t="shared" si="53"/>
        <v>8.4779300413045638E-3</v>
      </c>
      <c r="N36" s="5">
        <f t="shared" si="53"/>
        <v>3.0461523311332925E-2</v>
      </c>
      <c r="O36" s="5">
        <f t="shared" si="53"/>
        <v>7.0931263010254736E-2</v>
      </c>
      <c r="P36" s="5">
        <f t="shared" si="53"/>
        <v>9.0426569607675311E-2</v>
      </c>
      <c r="Q36" s="5">
        <f t="shared" si="53"/>
        <v>8.1972165068652555E-2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1.0249428166866357</v>
      </c>
      <c r="AA36" s="5">
        <f t="shared" si="49"/>
        <v>1.2641062879888116</v>
      </c>
      <c r="AB36" s="5">
        <f t="shared" si="50"/>
        <v>1.3592369096265327</v>
      </c>
      <c r="AC36" s="5">
        <f t="shared" si="51"/>
        <v>1.8800664619102763</v>
      </c>
      <c r="AD36" s="5">
        <f t="shared" si="52"/>
        <v>1.5515777696194124</v>
      </c>
      <c r="AE36" s="5">
        <f t="shared" si="52"/>
        <v>0.22974413646055436</v>
      </c>
      <c r="AF36" s="5">
        <f t="shared" si="52"/>
        <v>-1.2102431072080824E-2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0.65763648506043626</v>
      </c>
      <c r="D37" s="5">
        <f t="shared" si="53"/>
        <v>0.67018738439267622</v>
      </c>
      <c r="E37" s="5">
        <f t="shared" si="53"/>
        <v>0.60154693810603344</v>
      </c>
      <c r="F37" s="5">
        <f t="shared" si="53"/>
        <v>0.486932054624787</v>
      </c>
      <c r="G37" s="5">
        <f t="shared" si="53"/>
        <v>0.48369774153785305</v>
      </c>
      <c r="H37" s="5">
        <f t="shared" si="53"/>
        <v>0.47917246914578521</v>
      </c>
      <c r="I37" s="5">
        <f t="shared" si="53"/>
        <v>0.27490120616623459</v>
      </c>
      <c r="J37" s="5">
        <f t="shared" si="53"/>
        <v>0.25165785731081919</v>
      </c>
      <c r="K37" s="5">
        <f t="shared" si="53"/>
        <v>0.25682276011421712</v>
      </c>
      <c r="L37" s="5">
        <f t="shared" si="53"/>
        <v>0.24862983527158869</v>
      </c>
      <c r="M37" s="5">
        <f t="shared" si="53"/>
        <v>0.36454117392246599</v>
      </c>
      <c r="N37" s="5">
        <f t="shared" si="53"/>
        <v>0.21716769298371649</v>
      </c>
      <c r="O37" s="5">
        <f t="shared" si="53"/>
        <v>0.19283991237214412</v>
      </c>
      <c r="P37" s="5">
        <f t="shared" si="53"/>
        <v>0.19668836643832641</v>
      </c>
      <c r="Q37" s="5">
        <f t="shared" si="53"/>
        <v>0.17937380604310352</v>
      </c>
      <c r="S37" s="5">
        <f t="shared" si="41"/>
        <v>0.21816168327796234</v>
      </c>
      <c r="T37" s="5">
        <f t="shared" si="42"/>
        <v>9.0909090909090912E-2</v>
      </c>
      <c r="U37" s="5">
        <f t="shared" si="43"/>
        <v>8.3333333333333329E-2</v>
      </c>
      <c r="V37" s="5">
        <f t="shared" si="44"/>
        <v>0.15384615384615385</v>
      </c>
      <c r="W37" s="5">
        <f t="shared" si="45"/>
        <v>6.6666666666666666E-2</v>
      </c>
      <c r="X37" s="5">
        <f t="shared" si="46"/>
        <v>6.25E-2</v>
      </c>
      <c r="Y37" s="5">
        <f t="shared" si="47"/>
        <v>0.14941176470588236</v>
      </c>
      <c r="Z37" s="5">
        <f t="shared" si="48"/>
        <v>5.1177072671443197E-3</v>
      </c>
      <c r="AA37" s="5">
        <f t="shared" si="49"/>
        <v>3.360488798370672E-2</v>
      </c>
      <c r="AB37" s="5">
        <f t="shared" si="50"/>
        <v>1.103448275862069</v>
      </c>
      <c r="AC37" s="5">
        <f t="shared" si="51"/>
        <v>-0.52248243559718965</v>
      </c>
      <c r="AD37" s="5">
        <f t="shared" si="52"/>
        <v>-2.6974006866110838E-2</v>
      </c>
      <c r="AE37" s="5">
        <f t="shared" si="52"/>
        <v>-1.6129032258064516E-2</v>
      </c>
      <c r="AF37" s="5">
        <f t="shared" si="52"/>
        <v>-6.1475409836065573E-3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2.4689491496331969E-2</v>
      </c>
      <c r="F38" s="5">
        <f t="shared" si="53"/>
        <v>2.4563849340225794E-2</v>
      </c>
      <c r="G38" s="5">
        <f t="shared" si="53"/>
        <v>2.9212763867598121E-2</v>
      </c>
      <c r="H38" s="5">
        <f t="shared" si="53"/>
        <v>3.7268836718986308E-2</v>
      </c>
      <c r="I38" s="5">
        <f t="shared" si="53"/>
        <v>2.9826780869036451E-2</v>
      </c>
      <c r="J38" s="5">
        <f t="shared" si="53"/>
        <v>2.8846764860969595E-2</v>
      </c>
      <c r="K38" s="5">
        <f t="shared" si="53"/>
        <v>3.1597306933522779E-2</v>
      </c>
      <c r="L38" s="5">
        <f t="shared" si="53"/>
        <v>3.1999884576967119E-2</v>
      </c>
      <c r="M38" s="5">
        <f t="shared" si="53"/>
        <v>2.4614468895310899E-2</v>
      </c>
      <c r="N38" s="5">
        <f t="shared" si="53"/>
        <v>3.1217403211826027E-2</v>
      </c>
      <c r="O38" s="5">
        <f t="shared" si="53"/>
        <v>3.166948452044669E-2</v>
      </c>
      <c r="P38" s="5">
        <f t="shared" si="53"/>
        <v>3.653294957874581E-2</v>
      </c>
      <c r="Q38" s="5">
        <f t="shared" si="53"/>
        <v>3.3023919681957295E-2</v>
      </c>
      <c r="S38" s="5">
        <f t="shared" si="41"/>
        <v>0</v>
      </c>
      <c r="T38" s="5">
        <f t="shared" si="42"/>
        <v>0</v>
      </c>
      <c r="U38" s="5">
        <f t="shared" si="43"/>
        <v>0.33151953220173791</v>
      </c>
      <c r="V38" s="5">
        <f t="shared" si="44"/>
        <v>0.38139676730710587</v>
      </c>
      <c r="W38" s="5">
        <f t="shared" si="45"/>
        <v>0.37367537972447901</v>
      </c>
      <c r="X38" s="5">
        <f t="shared" si="46"/>
        <v>0.48219279354569111</v>
      </c>
      <c r="Y38" s="5">
        <f t="shared" si="47"/>
        <v>0.21431824342640288</v>
      </c>
      <c r="Z38" s="5">
        <f t="shared" si="48"/>
        <v>7.8814720891504153E-2</v>
      </c>
      <c r="AA38" s="5">
        <f t="shared" si="49"/>
        <v>8.1267536853257535E-2</v>
      </c>
      <c r="AB38" s="5">
        <f t="shared" si="50"/>
        <v>0.10352086530843441</v>
      </c>
      <c r="AC38" s="5">
        <f t="shared" si="51"/>
        <v>1.6592789905590329E-2</v>
      </c>
      <c r="AD38" s="5">
        <f t="shared" si="52"/>
        <v>0.11164713990351499</v>
      </c>
      <c r="AE38" s="5">
        <f t="shared" si="52"/>
        <v>0.11275650193661639</v>
      </c>
      <c r="AF38" s="5">
        <f t="shared" si="52"/>
        <v>-1.4888364844924427E-2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4.611859858812923E-2</v>
      </c>
      <c r="F39" s="5">
        <f t="shared" si="53"/>
        <v>3.1837865110082228E-2</v>
      </c>
      <c r="G39" s="5">
        <f t="shared" si="53"/>
        <v>7.2877126391703184E-2</v>
      </c>
      <c r="H39" s="5">
        <f t="shared" si="53"/>
        <v>6.7683111266842164E-2</v>
      </c>
      <c r="I39" s="5">
        <f t="shared" si="53"/>
        <v>3.6060569985335481E-2</v>
      </c>
      <c r="J39" s="5">
        <f t="shared" si="53"/>
        <v>2.84628385187774E-2</v>
      </c>
      <c r="K39" s="5">
        <f t="shared" si="53"/>
        <v>2.8376038159259223E-2</v>
      </c>
      <c r="L39" s="5">
        <f t="shared" si="53"/>
        <v>2.5842805538081385E-2</v>
      </c>
      <c r="M39" s="5">
        <f t="shared" si="53"/>
        <v>3.1587876897262862E-2</v>
      </c>
      <c r="N39" s="5">
        <f t="shared" si="53"/>
        <v>1.1609258722523344E-2</v>
      </c>
      <c r="O39" s="5">
        <f t="shared" si="53"/>
        <v>7.0857004092385628E-2</v>
      </c>
      <c r="P39" s="5">
        <f t="shared" si="53"/>
        <v>1.5114372420977952E-3</v>
      </c>
      <c r="Q39" s="5">
        <f t="shared" si="53"/>
        <v>7.7667008802168539E-3</v>
      </c>
      <c r="S39" s="5">
        <f t="shared" si="41"/>
        <v>0</v>
      </c>
      <c r="T39" s="5">
        <f t="shared" si="42"/>
        <v>0</v>
      </c>
      <c r="U39" s="5">
        <f t="shared" si="43"/>
        <v>-7.6086956521739135E-2</v>
      </c>
      <c r="V39" s="5">
        <f t="shared" si="44"/>
        <v>1.6588235294117648</v>
      </c>
      <c r="W39" s="5">
        <f t="shared" si="45"/>
        <v>0</v>
      </c>
      <c r="X39" s="5">
        <f t="shared" si="46"/>
        <v>-1.3274336283185841E-2</v>
      </c>
      <c r="Y39" s="5">
        <f t="shared" si="47"/>
        <v>-8.9686098654708519E-3</v>
      </c>
      <c r="Z39" s="5">
        <f t="shared" si="48"/>
        <v>-1.8099547511312219E-2</v>
      </c>
      <c r="AA39" s="5">
        <f t="shared" si="49"/>
        <v>-2.7649769585253458E-2</v>
      </c>
      <c r="AB39" s="5">
        <f t="shared" si="50"/>
        <v>0.75355450236966826</v>
      </c>
      <c r="AC39" s="5">
        <f t="shared" si="51"/>
        <v>-0.70540540540540542</v>
      </c>
      <c r="AD39" s="5">
        <f t="shared" si="52"/>
        <v>5.6880733944954125</v>
      </c>
      <c r="AE39" s="5">
        <f t="shared" si="52"/>
        <v>-0.97942386831275718</v>
      </c>
      <c r="AF39" s="5">
        <f t="shared" si="52"/>
        <v>4.5999999999999996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0.15656738371781612</v>
      </c>
      <c r="G40" s="5">
        <f t="shared" si="53"/>
        <v>0.15929778954646626</v>
      </c>
      <c r="H40" s="5">
        <f t="shared" si="53"/>
        <v>0.15423363850629962</v>
      </c>
      <c r="I40" s="5">
        <f t="shared" si="53"/>
        <v>9.1687637586032364E-2</v>
      </c>
      <c r="J40" s="5">
        <f t="shared" si="53"/>
        <v>7.7532256960651552E-2</v>
      </c>
      <c r="K40" s="5">
        <f t="shared" si="53"/>
        <v>8.3166637185662973E-2</v>
      </c>
      <c r="L40" s="5">
        <f t="shared" si="53"/>
        <v>6.0993920179926685E-2</v>
      </c>
      <c r="M40" s="5">
        <f t="shared" si="53"/>
        <v>5.7028923695598893E-2</v>
      </c>
      <c r="N40" s="5">
        <f t="shared" si="53"/>
        <v>5.1336355084919738E-2</v>
      </c>
      <c r="O40" s="5">
        <f t="shared" si="53"/>
        <v>5.8512916959692927E-2</v>
      </c>
      <c r="P40" s="5">
        <f t="shared" si="53"/>
        <v>3.2243994498086299E-2</v>
      </c>
      <c r="Q40" s="5">
        <f t="shared" si="53"/>
        <v>4.1145022520196424E-2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0.18181818181818182</v>
      </c>
      <c r="W40" s="5">
        <f t="shared" si="45"/>
        <v>4.2510121457489877E-2</v>
      </c>
      <c r="X40" s="5">
        <f t="shared" si="46"/>
        <v>0.10097087378640776</v>
      </c>
      <c r="Y40" s="5">
        <f t="shared" si="47"/>
        <v>6.1728395061728392E-2</v>
      </c>
      <c r="Z40" s="5">
        <f t="shared" si="48"/>
        <v>5.647840531561462E-2</v>
      </c>
      <c r="AA40" s="5">
        <f t="shared" si="49"/>
        <v>-0.21698113207547171</v>
      </c>
      <c r="AB40" s="5">
        <f t="shared" si="50"/>
        <v>0.34136546184738958</v>
      </c>
      <c r="AC40" s="5">
        <f t="shared" si="51"/>
        <v>-0.27844311377245506</v>
      </c>
      <c r="AD40" s="5">
        <f t="shared" si="52"/>
        <v>0.24896265560165975</v>
      </c>
      <c r="AE40" s="5">
        <f t="shared" si="52"/>
        <v>-0.46843853820598008</v>
      </c>
      <c r="AF40" s="5">
        <f t="shared" si="52"/>
        <v>0.390625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3.9591464271694903E-2</v>
      </c>
      <c r="D41" s="5">
        <f t="shared" si="53"/>
        <v>4.3177736131385973E-2</v>
      </c>
      <c r="E41" s="5">
        <f t="shared" si="53"/>
        <v>4.0723725131548288E-2</v>
      </c>
      <c r="F41" s="5">
        <f t="shared" si="53"/>
        <v>3.3741769443665144E-2</v>
      </c>
      <c r="G41" s="5">
        <f t="shared" si="53"/>
        <v>3.3013338255441546E-2</v>
      </c>
      <c r="H41" s="5">
        <f t="shared" si="53"/>
        <v>3.6011008987478624E-2</v>
      </c>
      <c r="I41" s="5">
        <f t="shared" si="53"/>
        <v>2.4631633192270207E-2</v>
      </c>
      <c r="J41" s="5">
        <f t="shared" si="53"/>
        <v>2.2215438650592539E-2</v>
      </c>
      <c r="K41" s="5">
        <f t="shared" si="53"/>
        <v>2.3572641801175954E-2</v>
      </c>
      <c r="L41" s="5">
        <f t="shared" si="53"/>
        <v>2.3142048642724834E-2</v>
      </c>
      <c r="M41" s="5">
        <f t="shared" si="53"/>
        <v>1.6853669032214469E-2</v>
      </c>
      <c r="N41" s="5">
        <f t="shared" si="53"/>
        <v>3.1121227426262374E-2</v>
      </c>
      <c r="O41" s="5">
        <f t="shared" si="53"/>
        <v>1.506143866000521E-2</v>
      </c>
      <c r="P41" s="5">
        <f t="shared" si="53"/>
        <v>1.4563604689957516E-2</v>
      </c>
      <c r="Q41" s="5">
        <f t="shared" si="53"/>
        <v>1.3023832768876019E-2</v>
      </c>
      <c r="S41" s="5">
        <f t="shared" si="41"/>
        <v>0.30362562772473928</v>
      </c>
      <c r="T41" s="5">
        <f t="shared" si="42"/>
        <v>0.1463122098519804</v>
      </c>
      <c r="U41" s="5">
        <f t="shared" si="43"/>
        <v>0.1088776188483222</v>
      </c>
      <c r="V41" s="5">
        <f t="shared" si="44"/>
        <v>0.1364852413884973</v>
      </c>
      <c r="W41" s="5">
        <f t="shared" si="45"/>
        <v>0.1745101486647522</v>
      </c>
      <c r="X41" s="5">
        <f t="shared" si="46"/>
        <v>0.26678254216426606</v>
      </c>
      <c r="Y41" s="5">
        <f t="shared" si="47"/>
        <v>0.13240941945733725</v>
      </c>
      <c r="Z41" s="5">
        <f t="shared" si="48"/>
        <v>4.5074554182222983E-2</v>
      </c>
      <c r="AA41" s="5">
        <f t="shared" si="49"/>
        <v>4.8161893191765642E-2</v>
      </c>
      <c r="AB41" s="5">
        <f t="shared" si="50"/>
        <v>4.4795156364945028E-2</v>
      </c>
      <c r="AC41" s="5">
        <f t="shared" si="51"/>
        <v>0.48014061890554316</v>
      </c>
      <c r="AD41" s="5">
        <f t="shared" si="52"/>
        <v>-0.46968675457479325</v>
      </c>
      <c r="AE41" s="5">
        <f t="shared" si="52"/>
        <v>-6.726382157630828E-2</v>
      </c>
      <c r="AF41" s="5">
        <f t="shared" si="52"/>
        <v>-2.5433462022776566E-2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7.0629284559962535E-2</v>
      </c>
      <c r="D42" s="5">
        <f t="shared" si="53"/>
        <v>6.6734822692788548E-2</v>
      </c>
      <c r="E42" s="5">
        <f t="shared" si="53"/>
        <v>5.6906841633945854E-2</v>
      </c>
      <c r="F42" s="5">
        <f t="shared" si="53"/>
        <v>4.3702526465693579E-2</v>
      </c>
      <c r="G42" s="5">
        <f t="shared" si="53"/>
        <v>3.1403914636764597E-2</v>
      </c>
      <c r="H42" s="5">
        <f t="shared" si="53"/>
        <v>3.1335483619788627E-2</v>
      </c>
      <c r="I42" s="5">
        <f t="shared" si="53"/>
        <v>1.7462048028862948E-2</v>
      </c>
      <c r="J42" s="5">
        <f t="shared" si="53"/>
        <v>1.3234189582235337E-2</v>
      </c>
      <c r="K42" s="5">
        <f t="shared" si="53"/>
        <v>1.4832298987512885E-2</v>
      </c>
      <c r="L42" s="5">
        <f t="shared" si="53"/>
        <v>1.6075204866697543E-2</v>
      </c>
      <c r="M42" s="5">
        <f t="shared" si="53"/>
        <v>1.3691039573676352E-2</v>
      </c>
      <c r="N42" s="5">
        <f t="shared" si="53"/>
        <v>2.1394905262963709E-2</v>
      </c>
      <c r="O42" s="5">
        <f t="shared" si="53"/>
        <v>2.2045859236233804E-2</v>
      </c>
      <c r="P42" s="5">
        <f t="shared" si="53"/>
        <v>2.5481320464526728E-2</v>
      </c>
      <c r="Q42" s="5">
        <f t="shared" si="53"/>
        <v>2.5481066216395266E-2</v>
      </c>
      <c r="S42" s="5">
        <f t="shared" si="41"/>
        <v>0.12943772491518971</v>
      </c>
      <c r="T42" s="5">
        <f t="shared" si="42"/>
        <v>3.6399656727591385E-2</v>
      </c>
      <c r="U42" s="5">
        <f t="shared" si="43"/>
        <v>2.7792214656319106E-2</v>
      </c>
      <c r="V42" s="5">
        <f t="shared" si="44"/>
        <v>-0.16532106002948335</v>
      </c>
      <c r="W42" s="5">
        <f t="shared" si="45"/>
        <v>7.4393912945259683E-2</v>
      </c>
      <c r="X42" s="5">
        <f t="shared" si="46"/>
        <v>3.2055202997171031E-2</v>
      </c>
      <c r="Y42" s="5">
        <f t="shared" si="47"/>
        <v>-4.8422943714925996E-2</v>
      </c>
      <c r="Z42" s="5">
        <f t="shared" si="48"/>
        <v>0.1038372081707329</v>
      </c>
      <c r="AA42" s="5">
        <f t="shared" si="49"/>
        <v>0.15713189981221395</v>
      </c>
      <c r="AB42" s="5">
        <f t="shared" si="50"/>
        <v>0.22185142857142853</v>
      </c>
      <c r="AC42" s="5">
        <f t="shared" si="51"/>
        <v>0.25260650503841159</v>
      </c>
      <c r="AD42" s="5">
        <f t="shared" si="52"/>
        <v>0.12911817122830779</v>
      </c>
      <c r="AE42" s="5">
        <f t="shared" si="52"/>
        <v>0.11493948812909197</v>
      </c>
      <c r="AF42" s="5">
        <f t="shared" si="52"/>
        <v>8.9775985131581679E-2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1.2830101835337438E-2</v>
      </c>
      <c r="D43" s="5">
        <f t="shared" si="53"/>
        <v>8.2037028462248959E-3</v>
      </c>
      <c r="E43" s="5">
        <f t="shared" si="53"/>
        <v>6.7738195543660075E-3</v>
      </c>
      <c r="F43" s="5">
        <f t="shared" si="53"/>
        <v>5.3393972605202608E-3</v>
      </c>
      <c r="G43" s="5">
        <f t="shared" si="53"/>
        <v>5.605153921972846E-3</v>
      </c>
      <c r="H43" s="5">
        <f t="shared" si="53"/>
        <v>7.2163373853355254E-3</v>
      </c>
      <c r="I43" s="5">
        <f t="shared" si="53"/>
        <v>4.2287567424776282E-3</v>
      </c>
      <c r="J43" s="5">
        <f t="shared" si="53"/>
        <v>4.0739466090211332E-3</v>
      </c>
      <c r="K43" s="5">
        <f t="shared" si="53"/>
        <v>4.2633755065335302E-3</v>
      </c>
      <c r="L43" s="5">
        <f t="shared" si="53"/>
        <v>4.1189512739658041E-3</v>
      </c>
      <c r="M43" s="5">
        <f t="shared" si="53"/>
        <v>3.3611635334694257E-3</v>
      </c>
      <c r="N43" s="5">
        <f t="shared" si="53"/>
        <v>5.2462879208847535E-3</v>
      </c>
      <c r="O43" s="5">
        <f t="shared" si="53"/>
        <v>4.6765233910828598E-3</v>
      </c>
      <c r="P43" s="5">
        <f t="shared" si="53"/>
        <v>5.187625436066017E-3</v>
      </c>
      <c r="Q43" s="5">
        <f t="shared" si="53"/>
        <v>4.975496521026539E-3</v>
      </c>
      <c r="S43" s="5">
        <f t="shared" si="41"/>
        <v>-0.23568144405971508</v>
      </c>
      <c r="T43" s="5">
        <f t="shared" si="42"/>
        <v>3.5499443000371711E-3</v>
      </c>
      <c r="U43" s="5">
        <f t="shared" si="43"/>
        <v>5.4925700076964096E-2</v>
      </c>
      <c r="V43" s="5">
        <f t="shared" si="44"/>
        <v>0.21937565766397754</v>
      </c>
      <c r="W43" s="5">
        <f t="shared" si="45"/>
        <v>0.38624569962375294</v>
      </c>
      <c r="X43" s="5">
        <f t="shared" si="46"/>
        <v>8.5275564409030558E-2</v>
      </c>
      <c r="Y43" s="5">
        <f t="shared" si="47"/>
        <v>0.20960735426832069</v>
      </c>
      <c r="Z43" s="5">
        <f t="shared" si="48"/>
        <v>3.0699730021939552E-2</v>
      </c>
      <c r="AA43" s="5">
        <f t="shared" si="49"/>
        <v>3.1496811672438216E-2</v>
      </c>
      <c r="AB43" s="5">
        <f t="shared" si="50"/>
        <v>0.17068884514513732</v>
      </c>
      <c r="AC43" s="5">
        <f t="shared" si="51"/>
        <v>0.25113219288553612</v>
      </c>
      <c r="AD43" s="5">
        <f t="shared" si="52"/>
        <v>-2.322682545064024E-2</v>
      </c>
      <c r="AE43" s="5">
        <f t="shared" si="52"/>
        <v>7.004464434172461E-2</v>
      </c>
      <c r="AF43" s="5">
        <f t="shared" si="52"/>
        <v>4.5224022360475236E-2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1.7881751699335934E-2</v>
      </c>
      <c r="M44" s="5">
        <f t="shared" si="53"/>
        <v>1.084232531338482E-2</v>
      </c>
      <c r="N44" s="5">
        <f t="shared" si="53"/>
        <v>1.3526384016151052E-2</v>
      </c>
      <c r="O44" s="5">
        <f t="shared" si="53"/>
        <v>1.4579630471684285E-2</v>
      </c>
      <c r="P44" s="5">
        <f t="shared" si="53"/>
        <v>9.5724358666193689E-3</v>
      </c>
      <c r="Q44" s="5">
        <f t="shared" si="53"/>
        <v>1.7012773356665487E-2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-0.13013698630136986</v>
      </c>
      <c r="AC44" s="5">
        <f t="shared" si="51"/>
        <v>0</v>
      </c>
      <c r="AD44" s="5">
        <f t="shared" si="52"/>
        <v>0.18110236220472442</v>
      </c>
      <c r="AE44" s="5">
        <f t="shared" si="52"/>
        <v>-0.36666666666666664</v>
      </c>
      <c r="AF44" s="5">
        <f t="shared" si="52"/>
        <v>0.93684210526315792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si="53"/>
        <v>0</v>
      </c>
      <c r="D46" s="5">
        <f t="shared" si="53"/>
        <v>0</v>
      </c>
      <c r="E46" s="5">
        <f t="shared" si="53"/>
        <v>0</v>
      </c>
      <c r="F46" s="5">
        <f t="shared" si="53"/>
        <v>0</v>
      </c>
      <c r="G46" s="5">
        <f t="shared" si="53"/>
        <v>0</v>
      </c>
      <c r="H46" s="5">
        <f t="shared" si="53"/>
        <v>0</v>
      </c>
      <c r="I46" s="5">
        <f t="shared" si="53"/>
        <v>0</v>
      </c>
      <c r="J46" s="5">
        <f t="shared" si="53"/>
        <v>0</v>
      </c>
      <c r="K46" s="5">
        <f t="shared" si="53"/>
        <v>0</v>
      </c>
      <c r="L46" s="5">
        <f t="shared" si="53"/>
        <v>0</v>
      </c>
      <c r="M46" s="5">
        <f t="shared" si="53"/>
        <v>0</v>
      </c>
      <c r="N46" s="5">
        <f t="shared" si="53"/>
        <v>0</v>
      </c>
      <c r="O46" s="5">
        <f t="shared" si="53"/>
        <v>0</v>
      </c>
      <c r="P46" s="5">
        <f t="shared" ref="D46:Q48" si="56">P22/P$25</f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3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3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0.99999999999999989</v>
      </c>
      <c r="D49" s="13">
        <f t="shared" ref="D49:Q49" si="57">SUM(D29:D48)</f>
        <v>1</v>
      </c>
      <c r="E49" s="13">
        <f t="shared" si="57"/>
        <v>1</v>
      </c>
      <c r="F49" s="13">
        <f t="shared" si="57"/>
        <v>1</v>
      </c>
      <c r="G49" s="13">
        <f t="shared" si="57"/>
        <v>0.99999999999999967</v>
      </c>
      <c r="H49" s="13">
        <f t="shared" si="57"/>
        <v>1</v>
      </c>
      <c r="I49" s="13">
        <f t="shared" si="57"/>
        <v>1.0000000000000002</v>
      </c>
      <c r="J49" s="13">
        <f t="shared" si="57"/>
        <v>1</v>
      </c>
      <c r="K49" s="13">
        <f t="shared" si="57"/>
        <v>1.0000000000000002</v>
      </c>
      <c r="L49" s="13">
        <f t="shared" si="57"/>
        <v>1.0000000000000002</v>
      </c>
      <c r="M49" s="13">
        <f t="shared" si="57"/>
        <v>0.99999999999999978</v>
      </c>
      <c r="N49" s="13">
        <f t="shared" si="57"/>
        <v>0.99999999999999956</v>
      </c>
      <c r="O49" s="13">
        <f t="shared" si="57"/>
        <v>0.99999999999999978</v>
      </c>
      <c r="P49" s="13">
        <f t="shared" si="57"/>
        <v>0.99999999999999978</v>
      </c>
      <c r="Q49" s="13">
        <f t="shared" si="57"/>
        <v>1</v>
      </c>
      <c r="S49" s="6">
        <f t="shared" si="41"/>
        <v>0.19534862380644072</v>
      </c>
      <c r="T49" s="7">
        <f t="shared" si="42"/>
        <v>0.21538896457267645</v>
      </c>
      <c r="U49" s="7">
        <f t="shared" si="43"/>
        <v>0.33833014981325976</v>
      </c>
      <c r="V49" s="7">
        <f t="shared" si="44"/>
        <v>0.1615615086952957</v>
      </c>
      <c r="W49" s="7">
        <f t="shared" si="45"/>
        <v>7.6740194527753186E-2</v>
      </c>
      <c r="X49" s="7">
        <f t="shared" si="46"/>
        <v>0.85201351266362968</v>
      </c>
      <c r="Y49" s="7">
        <f t="shared" si="47"/>
        <v>0.25557248192354781</v>
      </c>
      <c r="Z49" s="7">
        <f t="shared" si="48"/>
        <v>-1.5095981199174734E-2</v>
      </c>
      <c r="AA49" s="7">
        <f t="shared" si="49"/>
        <v>6.7664546008954024E-2</v>
      </c>
      <c r="AB49" s="7">
        <f t="shared" si="50"/>
        <v>0.43462532010478933</v>
      </c>
      <c r="AC49" s="7">
        <f t="shared" si="51"/>
        <v>-0.19843135457054578</v>
      </c>
      <c r="AD49" s="7">
        <f t="shared" si="55"/>
        <v>9.5778397442375804E-2</v>
      </c>
      <c r="AE49" s="7">
        <f t="shared" si="55"/>
        <v>-3.537969916312729E-2</v>
      </c>
      <c r="AF49" s="7">
        <f t="shared" si="55"/>
        <v>8.9786858833081393E-2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INPUT!B131</f>
        <v>IS_SGA_OTHER_OP_DEPR_OP_MAINT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1442.7260000000001</v>
      </c>
      <c r="J61">
        <v>2482.0700000000002</v>
      </c>
      <c r="K61">
        <v>2268.9360000000001</v>
      </c>
      <c r="L61">
        <v>2434.8969999999999</v>
      </c>
      <c r="M61">
        <v>2537.4079999999999</v>
      </c>
      <c r="N61">
        <v>2440.585</v>
      </c>
      <c r="O61">
        <v>2301.9690000000001</v>
      </c>
      <c r="P61">
        <v>2222.0990000000002</v>
      </c>
      <c r="Q61">
        <v>2381.1280000000002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207.298</v>
      </c>
      <c r="D63">
        <v>254.75700000000001</v>
      </c>
      <c r="E63">
        <v>332.7</v>
      </c>
      <c r="F63">
        <v>461.45600000000002</v>
      </c>
      <c r="G63">
        <v>470.09300000000002</v>
      </c>
      <c r="H63">
        <v>524.44200000000001</v>
      </c>
      <c r="I63">
        <v>632.11699999999996</v>
      </c>
      <c r="J63">
        <v>674.16399999999999</v>
      </c>
      <c r="K63">
        <v>746.77499999999998</v>
      </c>
      <c r="L63">
        <v>797.71900000000005</v>
      </c>
      <c r="M63">
        <v>875.73400000000004</v>
      </c>
      <c r="N63">
        <v>875.54300000000001</v>
      </c>
      <c r="O63">
        <v>880.63900000000001</v>
      </c>
      <c r="P63">
        <v>883.48599999999999</v>
      </c>
      <c r="Q63">
        <v>991.67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1036.0999999999999</v>
      </c>
      <c r="J65">
        <v>1164.8</v>
      </c>
      <c r="K65">
        <v>1038.0999999999999</v>
      </c>
      <c r="L65">
        <v>1112.8</v>
      </c>
      <c r="M65">
        <v>1159</v>
      </c>
      <c r="N65">
        <v>1251.7</v>
      </c>
      <c r="O65">
        <v>1248.3</v>
      </c>
      <c r="P65">
        <v>1373.8</v>
      </c>
      <c r="Q65">
        <v>1508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359.553</v>
      </c>
      <c r="O67">
        <v>332.84699999999998</v>
      </c>
      <c r="P67">
        <v>331.26499999999999</v>
      </c>
      <c r="Q67">
        <v>487.47300000000001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93.84</v>
      </c>
      <c r="D69">
        <v>92.706999999999994</v>
      </c>
      <c r="E69">
        <v>112.633</v>
      </c>
      <c r="F69">
        <v>118.727</v>
      </c>
      <c r="G69">
        <v>103.27800000000001</v>
      </c>
      <c r="H69">
        <v>100.232</v>
      </c>
      <c r="I69">
        <v>112.187</v>
      </c>
      <c r="J69">
        <v>126.43300000000001</v>
      </c>
      <c r="K69">
        <v>146.66999999999999</v>
      </c>
      <c r="L69">
        <v>199.732</v>
      </c>
      <c r="M69">
        <v>207.238</v>
      </c>
      <c r="N69">
        <v>265.35899999999998</v>
      </c>
      <c r="O69">
        <v>223.327</v>
      </c>
      <c r="P69">
        <v>264.33199999999999</v>
      </c>
      <c r="Q69">
        <v>337.541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43.293999999999997</v>
      </c>
      <c r="L71">
        <v>77.408000000000001</v>
      </c>
      <c r="M71">
        <v>145.32400000000001</v>
      </c>
      <c r="N71">
        <v>233.24100000000001</v>
      </c>
      <c r="O71">
        <v>235.87899999999999</v>
      </c>
      <c r="P71">
        <v>263.09399999999999</v>
      </c>
      <c r="Q71">
        <v>566.49099999999999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568.87599999999998</v>
      </c>
      <c r="N73">
        <v>84.635000000000005</v>
      </c>
      <c r="O73">
        <v>114.89</v>
      </c>
      <c r="P73">
        <v>495.36200000000002</v>
      </c>
      <c r="Q73">
        <v>176.113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>
        <v>9.1809999999999992</v>
      </c>
      <c r="K75">
        <v>18.591000000000001</v>
      </c>
      <c r="L75">
        <v>42.091999999999999</v>
      </c>
      <c r="M75">
        <v>99.305000000000007</v>
      </c>
      <c r="N75">
        <v>286.005</v>
      </c>
      <c r="O75">
        <v>729.76400000000001</v>
      </c>
      <c r="P75">
        <v>897.423</v>
      </c>
      <c r="Q75">
        <v>886.56200000000001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903</v>
      </c>
      <c r="D77">
        <v>1100</v>
      </c>
      <c r="E77">
        <v>1200</v>
      </c>
      <c r="F77">
        <v>1300</v>
      </c>
      <c r="G77">
        <v>1500</v>
      </c>
      <c r="H77">
        <v>1600</v>
      </c>
      <c r="I77">
        <v>1700</v>
      </c>
      <c r="J77">
        <v>1954</v>
      </c>
      <c r="K77">
        <v>1964</v>
      </c>
      <c r="L77">
        <v>2030</v>
      </c>
      <c r="M77">
        <v>4270</v>
      </c>
      <c r="N77">
        <v>2039</v>
      </c>
      <c r="O77">
        <v>1984</v>
      </c>
      <c r="P77">
        <v>1952</v>
      </c>
      <c r="Q77">
        <v>1940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49.252000000000002</v>
      </c>
      <c r="F79">
        <v>65.58</v>
      </c>
      <c r="G79">
        <v>90.591999999999999</v>
      </c>
      <c r="H79">
        <v>124.444</v>
      </c>
      <c r="I79">
        <v>184.45</v>
      </c>
      <c r="J79">
        <v>223.98099999999999</v>
      </c>
      <c r="K79">
        <v>241.63399999999999</v>
      </c>
      <c r="L79">
        <v>261.27100000000002</v>
      </c>
      <c r="M79">
        <v>288.31799999999998</v>
      </c>
      <c r="N79">
        <v>293.10199999999998</v>
      </c>
      <c r="O79">
        <v>325.82600000000002</v>
      </c>
      <c r="P79">
        <v>362.565</v>
      </c>
      <c r="Q79">
        <v>357.16699999999997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92</v>
      </c>
      <c r="F81">
        <v>85</v>
      </c>
      <c r="G81">
        <v>226</v>
      </c>
      <c r="H81">
        <v>226</v>
      </c>
      <c r="I81">
        <v>223</v>
      </c>
      <c r="J81">
        <v>221</v>
      </c>
      <c r="K81">
        <v>217</v>
      </c>
      <c r="L81">
        <v>211</v>
      </c>
      <c r="M81">
        <v>370</v>
      </c>
      <c r="N81">
        <v>109</v>
      </c>
      <c r="O81">
        <v>729</v>
      </c>
      <c r="P81">
        <v>15</v>
      </c>
      <c r="Q81">
        <v>84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418</v>
      </c>
      <c r="G83">
        <v>494</v>
      </c>
      <c r="H83">
        <v>515</v>
      </c>
      <c r="I83">
        <v>567</v>
      </c>
      <c r="J83">
        <v>602</v>
      </c>
      <c r="K83">
        <v>636</v>
      </c>
      <c r="L83">
        <v>498</v>
      </c>
      <c r="M83">
        <v>668</v>
      </c>
      <c r="N83">
        <v>482</v>
      </c>
      <c r="O83">
        <v>602</v>
      </c>
      <c r="P83">
        <v>320</v>
      </c>
      <c r="Q83">
        <v>445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54.363</v>
      </c>
      <c r="D85">
        <v>70.869</v>
      </c>
      <c r="E85">
        <v>81.238</v>
      </c>
      <c r="F85">
        <v>90.082999999999998</v>
      </c>
      <c r="G85">
        <v>102.378</v>
      </c>
      <c r="H85">
        <v>120.244</v>
      </c>
      <c r="I85">
        <v>152.32300000000001</v>
      </c>
      <c r="J85">
        <v>172.49199999999999</v>
      </c>
      <c r="K85">
        <v>180.267</v>
      </c>
      <c r="L85">
        <v>188.94900000000001</v>
      </c>
      <c r="M85">
        <v>197.41300000000001</v>
      </c>
      <c r="N85">
        <v>292.19900000000001</v>
      </c>
      <c r="O85">
        <v>154.95699999999999</v>
      </c>
      <c r="P85">
        <v>144.53399999999999</v>
      </c>
      <c r="Q85">
        <v>140.858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96.980999999999995</v>
      </c>
      <c r="D87">
        <v>109.53400000000001</v>
      </c>
      <c r="E87">
        <v>113.521</v>
      </c>
      <c r="F87">
        <v>116.676</v>
      </c>
      <c r="G87">
        <v>97.387</v>
      </c>
      <c r="H87">
        <v>104.63200000000001</v>
      </c>
      <c r="I87">
        <v>107.986</v>
      </c>
      <c r="J87">
        <v>102.75700000000001</v>
      </c>
      <c r="K87">
        <v>113.42700000000001</v>
      </c>
      <c r="L87">
        <v>131.25</v>
      </c>
      <c r="M87">
        <v>160.36799999999999</v>
      </c>
      <c r="N87">
        <v>200.87799999999999</v>
      </c>
      <c r="O87">
        <v>226.815</v>
      </c>
      <c r="P87">
        <v>252.88499999999999</v>
      </c>
      <c r="Q87">
        <v>275.58800000000002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17.617000000000001</v>
      </c>
      <c r="D89">
        <v>13.465</v>
      </c>
      <c r="E89">
        <v>13.5128</v>
      </c>
      <c r="F89">
        <v>14.255000000000001</v>
      </c>
      <c r="G89">
        <v>17.382200000000001</v>
      </c>
      <c r="H89">
        <v>24.096</v>
      </c>
      <c r="I89">
        <v>26.1508</v>
      </c>
      <c r="J89">
        <v>31.632200000000001</v>
      </c>
      <c r="K89">
        <v>32.603299999999997</v>
      </c>
      <c r="L89">
        <v>33.630200000000002</v>
      </c>
      <c r="M89">
        <v>39.3705</v>
      </c>
      <c r="N89">
        <v>49.2577</v>
      </c>
      <c r="O89">
        <v>48.113599999999998</v>
      </c>
      <c r="P89">
        <v>51.483699999999999</v>
      </c>
      <c r="Q89">
        <v>53.811999999999998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146</v>
      </c>
      <c r="M91">
        <v>127</v>
      </c>
      <c r="N91">
        <v>127</v>
      </c>
      <c r="O91">
        <v>150</v>
      </c>
      <c r="P91">
        <v>95</v>
      </c>
      <c r="Q91">
        <v>184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7" x14ac:dyDescent="0.35">
      <c r="A97">
        <v>19</v>
      </c>
      <c r="B97">
        <f>INPUT!B97</f>
        <v>0</v>
      </c>
      <c r="C97" s="1"/>
    </row>
    <row r="98" spans="1:17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 spans="1:17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10.26953125" bestFit="1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IS_RD_EXPEND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0</v>
      </c>
      <c r="J5" s="2">
        <f t="shared" si="3"/>
        <v>0</v>
      </c>
      <c r="K5" s="2">
        <f t="shared" si="3"/>
        <v>0</v>
      </c>
      <c r="L5" s="2">
        <f t="shared" si="3"/>
        <v>0</v>
      </c>
      <c r="M5" s="2">
        <f t="shared" si="3"/>
        <v>0</v>
      </c>
      <c r="N5" s="2">
        <f t="shared" si="3"/>
        <v>0</v>
      </c>
      <c r="O5" s="2">
        <f t="shared" si="3"/>
        <v>0</v>
      </c>
      <c r="P5" s="2">
        <f t="shared" si="3"/>
        <v>0</v>
      </c>
      <c r="Q5" s="2">
        <f t="shared" si="3"/>
        <v>0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0</v>
      </c>
      <c r="Y5" s="2">
        <f t="shared" ref="Y5:Y25" si="10">J5-I5</f>
        <v>0</v>
      </c>
      <c r="Z5" s="2">
        <f t="shared" ref="Z5:Z25" si="11">K5-J5</f>
        <v>0</v>
      </c>
      <c r="AA5" s="2">
        <f t="shared" ref="AA5:AA25" si="12">L5-K5</f>
        <v>0</v>
      </c>
      <c r="AB5" s="2">
        <f t="shared" ref="AB5:AB25" si="13">M5-L5</f>
        <v>0</v>
      </c>
      <c r="AC5" s="2">
        <f t="shared" ref="AC5:AC25" si="14">N5-M5</f>
        <v>0</v>
      </c>
      <c r="AD5" s="2">
        <f t="shared" ref="AD5:AF20" si="15">O5-N5</f>
        <v>0</v>
      </c>
      <c r="AE5" s="2">
        <f t="shared" si="15"/>
        <v>0</v>
      </c>
      <c r="AF5" s="2">
        <f t="shared" si="15"/>
        <v>0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1.155</v>
      </c>
      <c r="D6" s="2">
        <f t="shared" ref="D6:Q6" si="16">IF(D63="#N/A N/A",0,D63)</f>
        <v>0</v>
      </c>
      <c r="E6" s="2">
        <f t="shared" si="16"/>
        <v>0</v>
      </c>
      <c r="F6" s="2">
        <f t="shared" si="16"/>
        <v>0</v>
      </c>
      <c r="G6" s="2">
        <f t="shared" si="16"/>
        <v>0</v>
      </c>
      <c r="H6" s="2">
        <f t="shared" si="16"/>
        <v>0</v>
      </c>
      <c r="I6" s="2">
        <f t="shared" si="16"/>
        <v>0</v>
      </c>
      <c r="J6" s="2">
        <f t="shared" si="16"/>
        <v>0</v>
      </c>
      <c r="K6" s="2">
        <f t="shared" si="16"/>
        <v>0</v>
      </c>
      <c r="L6" s="2">
        <f t="shared" si="16"/>
        <v>0</v>
      </c>
      <c r="M6" s="2">
        <f t="shared" si="16"/>
        <v>0</v>
      </c>
      <c r="N6" s="2">
        <f t="shared" si="16"/>
        <v>0</v>
      </c>
      <c r="O6" s="2">
        <f t="shared" si="16"/>
        <v>0</v>
      </c>
      <c r="P6" s="2">
        <f t="shared" si="16"/>
        <v>0</v>
      </c>
      <c r="Q6" s="2">
        <f t="shared" si="16"/>
        <v>0</v>
      </c>
      <c r="S6" s="2">
        <f t="shared" si="4"/>
        <v>-1.155</v>
      </c>
      <c r="T6" s="2">
        <f t="shared" si="5"/>
        <v>0</v>
      </c>
      <c r="U6" s="2">
        <f t="shared" si="6"/>
        <v>0</v>
      </c>
      <c r="V6" s="2">
        <f t="shared" si="7"/>
        <v>0</v>
      </c>
      <c r="W6" s="2">
        <f t="shared" si="8"/>
        <v>0</v>
      </c>
      <c r="X6" s="2">
        <f t="shared" si="9"/>
        <v>0</v>
      </c>
      <c r="Y6" s="2">
        <f t="shared" si="10"/>
        <v>0</v>
      </c>
      <c r="Z6" s="2">
        <f t="shared" si="11"/>
        <v>0</v>
      </c>
      <c r="AA6" s="2">
        <f t="shared" si="12"/>
        <v>0</v>
      </c>
      <c r="AB6" s="2">
        <f t="shared" si="13"/>
        <v>0</v>
      </c>
      <c r="AC6" s="2">
        <f t="shared" si="14"/>
        <v>0</v>
      </c>
      <c r="AD6" s="2">
        <f t="shared" si="15"/>
        <v>0</v>
      </c>
      <c r="AE6" s="2">
        <f t="shared" si="15"/>
        <v>0</v>
      </c>
      <c r="AF6" s="2">
        <f t="shared" si="15"/>
        <v>0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0</v>
      </c>
      <c r="J7" s="2">
        <f t="shared" si="17"/>
        <v>0</v>
      </c>
      <c r="K7" s="2">
        <f t="shared" si="17"/>
        <v>0</v>
      </c>
      <c r="L7" s="2">
        <f t="shared" si="17"/>
        <v>0</v>
      </c>
      <c r="M7" s="2">
        <f t="shared" si="17"/>
        <v>0</v>
      </c>
      <c r="N7" s="2">
        <f t="shared" si="17"/>
        <v>0</v>
      </c>
      <c r="O7" s="2">
        <f t="shared" si="17"/>
        <v>0</v>
      </c>
      <c r="P7" s="2">
        <f t="shared" si="17"/>
        <v>0</v>
      </c>
      <c r="Q7" s="2">
        <f t="shared" si="17"/>
        <v>0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0</v>
      </c>
      <c r="Y7" s="2">
        <f t="shared" si="10"/>
        <v>0</v>
      </c>
      <c r="Z7" s="2">
        <f t="shared" si="11"/>
        <v>0</v>
      </c>
      <c r="AA7" s="2">
        <f t="shared" si="12"/>
        <v>0</v>
      </c>
      <c r="AB7" s="2">
        <f t="shared" si="13"/>
        <v>0</v>
      </c>
      <c r="AC7" s="2">
        <f t="shared" si="14"/>
        <v>0</v>
      </c>
      <c r="AD7" s="2">
        <f t="shared" si="15"/>
        <v>0</v>
      </c>
      <c r="AE7" s="2">
        <f t="shared" si="15"/>
        <v>0</v>
      </c>
      <c r="AF7" s="2">
        <f t="shared" si="15"/>
        <v>0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0</v>
      </c>
      <c r="O8" s="2">
        <f t="shared" si="18"/>
        <v>0</v>
      </c>
      <c r="P8" s="2">
        <f t="shared" si="18"/>
        <v>0</v>
      </c>
      <c r="Q8" s="2">
        <f t="shared" si="18"/>
        <v>0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0</v>
      </c>
      <c r="AD8" s="2">
        <f t="shared" si="15"/>
        <v>0</v>
      </c>
      <c r="AE8" s="2">
        <f t="shared" si="15"/>
        <v>0</v>
      </c>
      <c r="AF8" s="2">
        <f t="shared" si="15"/>
        <v>0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8.3810000000000002</v>
      </c>
      <c r="D9" s="2">
        <f t="shared" ref="D9:Q9" si="19">IF(D69="#N/A N/A",0,D69)</f>
        <v>4.819</v>
      </c>
      <c r="E9" s="2">
        <f t="shared" si="19"/>
        <v>5.4939999999999998</v>
      </c>
      <c r="F9" s="2">
        <f t="shared" si="19"/>
        <v>8.0830000000000002</v>
      </c>
      <c r="G9" s="2">
        <f t="shared" si="19"/>
        <v>6.1120000000000001</v>
      </c>
      <c r="H9" s="2">
        <f t="shared" si="19"/>
        <v>5.1779999999999999</v>
      </c>
      <c r="I9" s="2">
        <f t="shared" si="19"/>
        <v>12.231</v>
      </c>
      <c r="J9" s="2">
        <f t="shared" si="19"/>
        <v>8.173</v>
      </c>
      <c r="K9" s="2">
        <f t="shared" si="19"/>
        <v>18.975999999999999</v>
      </c>
      <c r="L9" s="2">
        <f t="shared" si="19"/>
        <v>25.26</v>
      </c>
      <c r="M9" s="2">
        <f t="shared" si="19"/>
        <v>28.722000000000001</v>
      </c>
      <c r="N9" s="2">
        <f t="shared" si="19"/>
        <v>24.445</v>
      </c>
      <c r="O9" s="2">
        <f t="shared" si="19"/>
        <v>17.959</v>
      </c>
      <c r="P9" s="2">
        <f t="shared" si="19"/>
        <v>17.992000000000001</v>
      </c>
      <c r="Q9" s="2">
        <f t="shared" si="19"/>
        <v>31.975999999999999</v>
      </c>
      <c r="S9" s="2">
        <f t="shared" si="4"/>
        <v>-3.5620000000000003</v>
      </c>
      <c r="T9" s="2">
        <f t="shared" si="5"/>
        <v>0.67499999999999982</v>
      </c>
      <c r="U9" s="2">
        <f t="shared" si="6"/>
        <v>2.5890000000000004</v>
      </c>
      <c r="V9" s="2">
        <f t="shared" si="7"/>
        <v>-1.9710000000000001</v>
      </c>
      <c r="W9" s="2">
        <f t="shared" si="8"/>
        <v>-0.93400000000000016</v>
      </c>
      <c r="X9" s="2">
        <f t="shared" si="9"/>
        <v>7.0529999999999999</v>
      </c>
      <c r="Y9" s="2">
        <f t="shared" si="10"/>
        <v>-4.0579999999999998</v>
      </c>
      <c r="Z9" s="2">
        <f t="shared" si="11"/>
        <v>10.802999999999999</v>
      </c>
      <c r="AA9" s="2">
        <f t="shared" si="12"/>
        <v>6.2840000000000025</v>
      </c>
      <c r="AB9" s="2">
        <f t="shared" si="13"/>
        <v>3.4619999999999997</v>
      </c>
      <c r="AC9" s="2">
        <f t="shared" si="14"/>
        <v>-4.277000000000001</v>
      </c>
      <c r="AD9" s="2">
        <f t="shared" si="15"/>
        <v>-6.4860000000000007</v>
      </c>
      <c r="AE9" s="2">
        <f t="shared" si="15"/>
        <v>3.3000000000001251E-2</v>
      </c>
      <c r="AF9" s="2">
        <f t="shared" si="15"/>
        <v>13.983999999999998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2.746</v>
      </c>
      <c r="L10" s="2">
        <f t="shared" si="20"/>
        <v>5.5380000000000003</v>
      </c>
      <c r="M10" s="2">
        <f t="shared" si="20"/>
        <v>13.803000000000001</v>
      </c>
      <c r="N10" s="2">
        <f t="shared" si="20"/>
        <v>23.204999999999998</v>
      </c>
      <c r="O10" s="2">
        <f t="shared" si="20"/>
        <v>19.548999999999999</v>
      </c>
      <c r="P10" s="2">
        <f t="shared" si="20"/>
        <v>26.707000000000001</v>
      </c>
      <c r="Q10" s="2">
        <f t="shared" si="20"/>
        <v>87.600999999999999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2.746</v>
      </c>
      <c r="AA10" s="2">
        <f t="shared" si="12"/>
        <v>2.7920000000000003</v>
      </c>
      <c r="AB10" s="2">
        <f t="shared" si="13"/>
        <v>8.2650000000000006</v>
      </c>
      <c r="AC10" s="2">
        <f t="shared" si="14"/>
        <v>9.4019999999999975</v>
      </c>
      <c r="AD10" s="2">
        <f t="shared" si="15"/>
        <v>-3.6559999999999988</v>
      </c>
      <c r="AE10" s="2">
        <f t="shared" si="15"/>
        <v>7.1580000000000013</v>
      </c>
      <c r="AF10" s="2">
        <f t="shared" si="15"/>
        <v>60.893999999999998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0</v>
      </c>
      <c r="N11" s="2">
        <f t="shared" si="21"/>
        <v>0</v>
      </c>
      <c r="O11" s="2">
        <f t="shared" si="21"/>
        <v>0</v>
      </c>
      <c r="P11" s="2">
        <f t="shared" si="21"/>
        <v>0</v>
      </c>
      <c r="Q11" s="2">
        <f t="shared" si="21"/>
        <v>0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0</v>
      </c>
      <c r="AC11" s="2">
        <f t="shared" si="14"/>
        <v>0</v>
      </c>
      <c r="AD11" s="2">
        <f t="shared" si="15"/>
        <v>0</v>
      </c>
      <c r="AE11" s="2">
        <f t="shared" si="15"/>
        <v>0</v>
      </c>
      <c r="AF11" s="2">
        <f t="shared" si="15"/>
        <v>0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3.91</v>
      </c>
      <c r="K12" s="2">
        <f t="shared" si="22"/>
        <v>5.2910000000000004</v>
      </c>
      <c r="L12" s="2">
        <f t="shared" si="22"/>
        <v>7.2750000000000004</v>
      </c>
      <c r="M12" s="2">
        <f t="shared" si="22"/>
        <v>16.521999999999998</v>
      </c>
      <c r="N12" s="2">
        <f t="shared" si="22"/>
        <v>66.036000000000001</v>
      </c>
      <c r="O12" s="2">
        <f t="shared" si="22"/>
        <v>203.18700000000001</v>
      </c>
      <c r="P12" s="2">
        <f t="shared" si="22"/>
        <v>279.46699999999998</v>
      </c>
      <c r="Q12" s="2">
        <f t="shared" si="22"/>
        <v>279.59399999999999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3.91</v>
      </c>
      <c r="Z12" s="2">
        <f t="shared" si="11"/>
        <v>1.3810000000000002</v>
      </c>
      <c r="AA12" s="2">
        <f t="shared" si="12"/>
        <v>1.984</v>
      </c>
      <c r="AB12" s="2">
        <f t="shared" si="13"/>
        <v>9.2469999999999981</v>
      </c>
      <c r="AC12" s="2">
        <f t="shared" si="14"/>
        <v>49.514000000000003</v>
      </c>
      <c r="AD12" s="2">
        <f t="shared" si="15"/>
        <v>137.15100000000001</v>
      </c>
      <c r="AE12" s="2">
        <f t="shared" si="15"/>
        <v>76.279999999999973</v>
      </c>
      <c r="AF12" s="2">
        <f t="shared" si="15"/>
        <v>0.12700000000000955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253</v>
      </c>
      <c r="D13" s="2">
        <f t="shared" ref="D13:Q13" si="23">IF(D77="#N/A N/A",0,D77)</f>
        <v>282</v>
      </c>
      <c r="E13" s="2">
        <f t="shared" si="23"/>
        <v>520</v>
      </c>
      <c r="F13" s="2">
        <f t="shared" si="23"/>
        <v>687</v>
      </c>
      <c r="G13" s="2">
        <f t="shared" si="23"/>
        <v>775</v>
      </c>
      <c r="H13" s="2">
        <f t="shared" si="23"/>
        <v>622</v>
      </c>
      <c r="I13" s="2">
        <f t="shared" si="23"/>
        <v>686</v>
      </c>
      <c r="J13" s="2">
        <f t="shared" si="23"/>
        <v>925</v>
      </c>
      <c r="K13" s="2">
        <f t="shared" si="23"/>
        <v>1056</v>
      </c>
      <c r="L13" s="2">
        <f t="shared" si="23"/>
        <v>1212</v>
      </c>
      <c r="M13" s="2">
        <f t="shared" si="23"/>
        <v>1607</v>
      </c>
      <c r="N13" s="2">
        <f t="shared" si="23"/>
        <v>310</v>
      </c>
      <c r="O13" s="2">
        <f t="shared" si="23"/>
        <v>358</v>
      </c>
      <c r="P13" s="2">
        <f t="shared" si="23"/>
        <v>395</v>
      </c>
      <c r="Q13" s="2">
        <f t="shared" si="23"/>
        <v>418</v>
      </c>
      <c r="S13" s="2">
        <f t="shared" si="4"/>
        <v>29</v>
      </c>
      <c r="T13" s="2">
        <f t="shared" si="5"/>
        <v>238</v>
      </c>
      <c r="U13" s="2">
        <f t="shared" si="6"/>
        <v>167</v>
      </c>
      <c r="V13" s="2">
        <f t="shared" si="7"/>
        <v>88</v>
      </c>
      <c r="W13" s="2">
        <f t="shared" si="8"/>
        <v>-153</v>
      </c>
      <c r="X13" s="2">
        <f t="shared" si="9"/>
        <v>64</v>
      </c>
      <c r="Y13" s="2">
        <f t="shared" si="10"/>
        <v>239</v>
      </c>
      <c r="Z13" s="2">
        <f t="shared" si="11"/>
        <v>131</v>
      </c>
      <c r="AA13" s="2">
        <f t="shared" si="12"/>
        <v>156</v>
      </c>
      <c r="AB13" s="2">
        <f t="shared" si="13"/>
        <v>395</v>
      </c>
      <c r="AC13" s="2">
        <f t="shared" si="14"/>
        <v>-1297</v>
      </c>
      <c r="AD13" s="2">
        <f t="shared" si="15"/>
        <v>48</v>
      </c>
      <c r="AE13" s="2">
        <f t="shared" si="15"/>
        <v>37</v>
      </c>
      <c r="AF13" s="2">
        <f t="shared" si="15"/>
        <v>23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0</v>
      </c>
      <c r="F14" s="2">
        <f t="shared" si="24"/>
        <v>0</v>
      </c>
      <c r="G14" s="2">
        <f t="shared" si="24"/>
        <v>0</v>
      </c>
      <c r="H14" s="2">
        <f t="shared" si="24"/>
        <v>0</v>
      </c>
      <c r="I14" s="2">
        <f t="shared" si="24"/>
        <v>0</v>
      </c>
      <c r="J14" s="2">
        <f t="shared" si="24"/>
        <v>0</v>
      </c>
      <c r="K14" s="2">
        <f t="shared" si="24"/>
        <v>0</v>
      </c>
      <c r="L14" s="2">
        <f t="shared" si="24"/>
        <v>0</v>
      </c>
      <c r="M14" s="2">
        <f t="shared" si="24"/>
        <v>0</v>
      </c>
      <c r="N14" s="2">
        <f t="shared" si="24"/>
        <v>0</v>
      </c>
      <c r="O14" s="2">
        <f t="shared" si="24"/>
        <v>0</v>
      </c>
      <c r="P14" s="2">
        <f t="shared" si="24"/>
        <v>0</v>
      </c>
      <c r="Q14" s="2">
        <f t="shared" si="24"/>
        <v>0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  <c r="W14" s="2">
        <f t="shared" si="8"/>
        <v>0</v>
      </c>
      <c r="X14" s="2">
        <f t="shared" si="9"/>
        <v>0</v>
      </c>
      <c r="Y14" s="2">
        <f t="shared" si="10"/>
        <v>0</v>
      </c>
      <c r="Z14" s="2">
        <f t="shared" si="11"/>
        <v>0</v>
      </c>
      <c r="AA14" s="2">
        <f t="shared" si="12"/>
        <v>0</v>
      </c>
      <c r="AB14" s="2">
        <f t="shared" si="13"/>
        <v>0</v>
      </c>
      <c r="AC14" s="2">
        <f t="shared" si="14"/>
        <v>0</v>
      </c>
      <c r="AD14" s="2">
        <f t="shared" si="15"/>
        <v>0</v>
      </c>
      <c r="AE14" s="2">
        <f t="shared" si="15"/>
        <v>0</v>
      </c>
      <c r="AF14" s="2">
        <f t="shared" si="15"/>
        <v>0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0</v>
      </c>
      <c r="F15" s="2">
        <f t="shared" si="25"/>
        <v>0</v>
      </c>
      <c r="G15" s="2">
        <f t="shared" si="25"/>
        <v>0</v>
      </c>
      <c r="H15" s="2">
        <f t="shared" si="25"/>
        <v>0</v>
      </c>
      <c r="I15" s="2">
        <f t="shared" si="25"/>
        <v>0</v>
      </c>
      <c r="J15" s="2">
        <f t="shared" si="25"/>
        <v>0</v>
      </c>
      <c r="K15" s="2">
        <f t="shared" si="25"/>
        <v>0</v>
      </c>
      <c r="L15" s="2">
        <f t="shared" si="25"/>
        <v>0</v>
      </c>
      <c r="M15" s="2">
        <f t="shared" si="25"/>
        <v>0</v>
      </c>
      <c r="N15" s="2">
        <f t="shared" si="25"/>
        <v>0</v>
      </c>
      <c r="O15" s="2">
        <f t="shared" si="25"/>
        <v>0</v>
      </c>
      <c r="P15" s="2">
        <f t="shared" si="25"/>
        <v>0</v>
      </c>
      <c r="Q15" s="2">
        <f t="shared" si="25"/>
        <v>0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0</v>
      </c>
      <c r="W15" s="2">
        <f t="shared" si="8"/>
        <v>0</v>
      </c>
      <c r="X15" s="2">
        <f t="shared" si="9"/>
        <v>0</v>
      </c>
      <c r="Y15" s="2">
        <f t="shared" si="10"/>
        <v>0</v>
      </c>
      <c r="Z15" s="2">
        <f t="shared" si="11"/>
        <v>0</v>
      </c>
      <c r="AA15" s="2">
        <f t="shared" si="12"/>
        <v>0</v>
      </c>
      <c r="AB15" s="2">
        <f t="shared" si="13"/>
        <v>0</v>
      </c>
      <c r="AC15" s="2">
        <f t="shared" si="14"/>
        <v>0</v>
      </c>
      <c r="AD15" s="2">
        <f t="shared" si="15"/>
        <v>0</v>
      </c>
      <c r="AE15" s="2">
        <f t="shared" si="15"/>
        <v>0</v>
      </c>
      <c r="AF15" s="2">
        <f t="shared" si="15"/>
        <v>0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25</v>
      </c>
      <c r="G16" s="2">
        <f t="shared" si="26"/>
        <v>27</v>
      </c>
      <c r="H16" s="2">
        <f t="shared" si="26"/>
        <v>34</v>
      </c>
      <c r="I16" s="2">
        <f t="shared" si="26"/>
        <v>48</v>
      </c>
      <c r="J16" s="2">
        <f t="shared" si="26"/>
        <v>46</v>
      </c>
      <c r="K16" s="2">
        <f t="shared" si="26"/>
        <v>49</v>
      </c>
      <c r="L16" s="2">
        <f t="shared" si="26"/>
        <v>55</v>
      </c>
      <c r="M16" s="2">
        <f t="shared" si="26"/>
        <v>92</v>
      </c>
      <c r="N16" s="2">
        <f t="shared" si="26"/>
        <v>47</v>
      </c>
      <c r="O16" s="2">
        <f t="shared" si="26"/>
        <v>45</v>
      </c>
      <c r="P16" s="2">
        <f t="shared" si="26"/>
        <v>0</v>
      </c>
      <c r="Q16" s="2">
        <f t="shared" si="26"/>
        <v>44</v>
      </c>
      <c r="S16" s="2">
        <f t="shared" si="4"/>
        <v>0</v>
      </c>
      <c r="T16" s="2">
        <f t="shared" si="5"/>
        <v>0</v>
      </c>
      <c r="U16" s="2">
        <f t="shared" si="6"/>
        <v>25</v>
      </c>
      <c r="V16" s="2">
        <f t="shared" si="7"/>
        <v>2</v>
      </c>
      <c r="W16" s="2">
        <f t="shared" si="8"/>
        <v>7</v>
      </c>
      <c r="X16" s="2">
        <f t="shared" si="9"/>
        <v>14</v>
      </c>
      <c r="Y16" s="2">
        <f t="shared" si="10"/>
        <v>-2</v>
      </c>
      <c r="Z16" s="2">
        <f t="shared" si="11"/>
        <v>3</v>
      </c>
      <c r="AA16" s="2">
        <f t="shared" si="12"/>
        <v>6</v>
      </c>
      <c r="AB16" s="2">
        <f t="shared" si="13"/>
        <v>37</v>
      </c>
      <c r="AC16" s="2">
        <f t="shared" si="14"/>
        <v>-45</v>
      </c>
      <c r="AD16" s="2">
        <f t="shared" si="15"/>
        <v>-2</v>
      </c>
      <c r="AE16" s="2">
        <f t="shared" si="15"/>
        <v>-45</v>
      </c>
      <c r="AF16" s="2">
        <f t="shared" si="15"/>
        <v>44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0</v>
      </c>
      <c r="D17" s="2">
        <f t="shared" ref="D17:Q17" si="27">IF(D85="#N/A N/A",0,D85)</f>
        <v>0</v>
      </c>
      <c r="E17" s="2">
        <f t="shared" si="27"/>
        <v>0</v>
      </c>
      <c r="F17" s="2">
        <f t="shared" si="27"/>
        <v>0</v>
      </c>
      <c r="G17" s="2">
        <f t="shared" si="27"/>
        <v>0</v>
      </c>
      <c r="H17" s="2">
        <f t="shared" si="27"/>
        <v>0</v>
      </c>
      <c r="I17" s="2">
        <f t="shared" si="27"/>
        <v>0</v>
      </c>
      <c r="J17" s="2">
        <f t="shared" si="27"/>
        <v>0</v>
      </c>
      <c r="K17" s="2">
        <f t="shared" si="27"/>
        <v>0</v>
      </c>
      <c r="L17" s="2">
        <f t="shared" si="27"/>
        <v>0</v>
      </c>
      <c r="M17" s="2">
        <f t="shared" si="27"/>
        <v>0</v>
      </c>
      <c r="N17" s="2">
        <f t="shared" si="27"/>
        <v>0</v>
      </c>
      <c r="O17" s="2">
        <f t="shared" si="27"/>
        <v>0</v>
      </c>
      <c r="P17" s="2">
        <f t="shared" si="27"/>
        <v>0</v>
      </c>
      <c r="Q17" s="2">
        <f t="shared" si="27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  <c r="W17" s="2">
        <f t="shared" si="8"/>
        <v>0</v>
      </c>
      <c r="X17" s="2">
        <f t="shared" si="9"/>
        <v>0</v>
      </c>
      <c r="Y17" s="2">
        <f t="shared" si="10"/>
        <v>0</v>
      </c>
      <c r="Z17" s="2">
        <f t="shared" si="11"/>
        <v>0</v>
      </c>
      <c r="AA17" s="2">
        <f t="shared" si="12"/>
        <v>0</v>
      </c>
      <c r="AB17" s="2">
        <f t="shared" si="13"/>
        <v>0</v>
      </c>
      <c r="AC17" s="2">
        <f t="shared" si="14"/>
        <v>0</v>
      </c>
      <c r="AD17" s="2">
        <f t="shared" si="15"/>
        <v>0</v>
      </c>
      <c r="AE17" s="2">
        <f t="shared" si="15"/>
        <v>0</v>
      </c>
      <c r="AF17" s="2">
        <f t="shared" si="15"/>
        <v>0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0</v>
      </c>
      <c r="D18" s="2">
        <f t="shared" ref="D18:Q18" si="28">IF(D87="#N/A N/A",0,D87)</f>
        <v>0</v>
      </c>
      <c r="E18" s="2">
        <f t="shared" si="28"/>
        <v>0</v>
      </c>
      <c r="F18" s="2">
        <f t="shared" si="28"/>
        <v>0</v>
      </c>
      <c r="G18" s="2">
        <f t="shared" si="28"/>
        <v>0</v>
      </c>
      <c r="H18" s="2">
        <f t="shared" si="28"/>
        <v>0</v>
      </c>
      <c r="I18" s="2">
        <f t="shared" si="28"/>
        <v>0</v>
      </c>
      <c r="J18" s="2">
        <f t="shared" si="28"/>
        <v>0</v>
      </c>
      <c r="K18" s="2">
        <f t="shared" si="28"/>
        <v>0</v>
      </c>
      <c r="L18" s="2">
        <f t="shared" si="28"/>
        <v>0</v>
      </c>
      <c r="M18" s="2">
        <f t="shared" si="28"/>
        <v>0</v>
      </c>
      <c r="N18" s="2">
        <f t="shared" si="28"/>
        <v>0</v>
      </c>
      <c r="O18" s="2">
        <f t="shared" si="28"/>
        <v>0</v>
      </c>
      <c r="P18" s="2">
        <f t="shared" si="28"/>
        <v>0</v>
      </c>
      <c r="Q18" s="2">
        <f t="shared" si="28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  <c r="W18" s="2">
        <f t="shared" si="8"/>
        <v>0</v>
      </c>
      <c r="X18" s="2">
        <f t="shared" si="9"/>
        <v>0</v>
      </c>
      <c r="Y18" s="2">
        <f t="shared" si="10"/>
        <v>0</v>
      </c>
      <c r="Z18" s="2">
        <f t="shared" si="11"/>
        <v>0</v>
      </c>
      <c r="AA18" s="2">
        <f t="shared" si="12"/>
        <v>0</v>
      </c>
      <c r="AB18" s="2">
        <f t="shared" si="13"/>
        <v>0</v>
      </c>
      <c r="AC18" s="2">
        <f t="shared" si="14"/>
        <v>0</v>
      </c>
      <c r="AD18" s="2">
        <f t="shared" si="15"/>
        <v>0</v>
      </c>
      <c r="AE18" s="2">
        <f t="shared" si="15"/>
        <v>0</v>
      </c>
      <c r="AF18" s="2">
        <f t="shared" si="15"/>
        <v>0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0</v>
      </c>
      <c r="D19" s="2">
        <f t="shared" ref="D19:Q19" si="29">IF(D89="#N/A N/A",0,D89)</f>
        <v>0</v>
      </c>
      <c r="E19" s="2">
        <f t="shared" si="29"/>
        <v>0</v>
      </c>
      <c r="F19" s="2">
        <f t="shared" si="29"/>
        <v>0</v>
      </c>
      <c r="G19" s="2">
        <f t="shared" si="29"/>
        <v>0</v>
      </c>
      <c r="H19" s="2">
        <f t="shared" si="29"/>
        <v>0</v>
      </c>
      <c r="I19" s="2">
        <f t="shared" si="29"/>
        <v>0</v>
      </c>
      <c r="J19" s="2">
        <f t="shared" si="29"/>
        <v>0</v>
      </c>
      <c r="K19" s="2">
        <f t="shared" si="29"/>
        <v>0</v>
      </c>
      <c r="L19" s="2">
        <f t="shared" si="29"/>
        <v>0</v>
      </c>
      <c r="M19" s="2">
        <f t="shared" si="29"/>
        <v>0</v>
      </c>
      <c r="N19" s="2">
        <f t="shared" si="29"/>
        <v>0</v>
      </c>
      <c r="O19" s="2">
        <f t="shared" si="29"/>
        <v>0</v>
      </c>
      <c r="P19" s="2">
        <f t="shared" si="29"/>
        <v>0</v>
      </c>
      <c r="Q19" s="2">
        <f t="shared" si="29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  <c r="W19" s="2">
        <f t="shared" si="8"/>
        <v>0</v>
      </c>
      <c r="X19" s="2">
        <f t="shared" si="9"/>
        <v>0</v>
      </c>
      <c r="Y19" s="2">
        <f t="shared" si="10"/>
        <v>0</v>
      </c>
      <c r="Z19" s="2">
        <f t="shared" si="11"/>
        <v>0</v>
      </c>
      <c r="AA19" s="2">
        <f t="shared" si="12"/>
        <v>0</v>
      </c>
      <c r="AB19" s="2">
        <f t="shared" si="13"/>
        <v>0</v>
      </c>
      <c r="AC19" s="2">
        <f t="shared" si="14"/>
        <v>0</v>
      </c>
      <c r="AD19" s="2">
        <f t="shared" si="15"/>
        <v>0</v>
      </c>
      <c r="AE19" s="2">
        <f t="shared" si="15"/>
        <v>0</v>
      </c>
      <c r="AF19" s="2">
        <f t="shared" si="15"/>
        <v>0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0</v>
      </c>
      <c r="N20" s="2">
        <f t="shared" si="30"/>
        <v>0</v>
      </c>
      <c r="O20" s="2">
        <f t="shared" si="30"/>
        <v>0</v>
      </c>
      <c r="P20" s="2">
        <f t="shared" si="30"/>
        <v>0</v>
      </c>
      <c r="Q20" s="2">
        <f t="shared" si="30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0</v>
      </c>
      <c r="AE20" s="2">
        <f t="shared" si="15"/>
        <v>0</v>
      </c>
      <c r="AF20" s="2">
        <f t="shared" si="15"/>
        <v>0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262.536</v>
      </c>
      <c r="D25" s="19">
        <f t="shared" ref="D25:Q25" si="36">SUM(D5:D24)</f>
        <v>286.81900000000002</v>
      </c>
      <c r="E25" s="19">
        <f t="shared" si="36"/>
        <v>525.49400000000003</v>
      </c>
      <c r="F25" s="19">
        <f t="shared" si="36"/>
        <v>720.08299999999997</v>
      </c>
      <c r="G25" s="19">
        <f t="shared" si="36"/>
        <v>808.11199999999997</v>
      </c>
      <c r="H25" s="19">
        <f t="shared" si="36"/>
        <v>661.178</v>
      </c>
      <c r="I25" s="19">
        <f t="shared" si="36"/>
        <v>746.23099999999999</v>
      </c>
      <c r="J25" s="19">
        <f t="shared" si="36"/>
        <v>983.08299999999997</v>
      </c>
      <c r="K25" s="19">
        <f t="shared" si="36"/>
        <v>1132.0129999999999</v>
      </c>
      <c r="L25" s="19">
        <f t="shared" si="36"/>
        <v>1305.0730000000001</v>
      </c>
      <c r="M25" s="19">
        <f t="shared" si="36"/>
        <v>1758.047</v>
      </c>
      <c r="N25" s="19">
        <f t="shared" si="36"/>
        <v>470.68600000000004</v>
      </c>
      <c r="O25" s="19">
        <f t="shared" si="36"/>
        <v>643.69499999999994</v>
      </c>
      <c r="P25" s="19">
        <f t="shared" si="36"/>
        <v>719.16599999999994</v>
      </c>
      <c r="Q25" s="19">
        <f t="shared" si="36"/>
        <v>861.17100000000005</v>
      </c>
      <c r="S25" s="4">
        <f t="shared" si="4"/>
        <v>24.283000000000015</v>
      </c>
      <c r="T25" s="4">
        <f t="shared" si="5"/>
        <v>238.67500000000001</v>
      </c>
      <c r="U25" s="4">
        <f t="shared" si="6"/>
        <v>194.58899999999994</v>
      </c>
      <c r="V25" s="4">
        <f t="shared" si="7"/>
        <v>88.028999999999996</v>
      </c>
      <c r="W25" s="4">
        <f t="shared" si="8"/>
        <v>-146.93399999999997</v>
      </c>
      <c r="X25" s="4">
        <f t="shared" si="9"/>
        <v>85.052999999999997</v>
      </c>
      <c r="Y25" s="4">
        <f t="shared" si="10"/>
        <v>236.85199999999998</v>
      </c>
      <c r="Z25" s="4">
        <f t="shared" si="11"/>
        <v>148.92999999999995</v>
      </c>
      <c r="AA25" s="4">
        <f t="shared" si="12"/>
        <v>173.06000000000017</v>
      </c>
      <c r="AB25" s="4">
        <f t="shared" si="13"/>
        <v>452.97399999999993</v>
      </c>
      <c r="AC25" s="4">
        <f t="shared" si="14"/>
        <v>-1287.3609999999999</v>
      </c>
      <c r="AD25" s="4">
        <f t="shared" si="32"/>
        <v>173.0089999999999</v>
      </c>
      <c r="AE25" s="4">
        <f t="shared" si="32"/>
        <v>75.471000000000004</v>
      </c>
      <c r="AF25" s="4">
        <f t="shared" si="32"/>
        <v>142.00500000000011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0</v>
      </c>
      <c r="J29" s="5">
        <f t="shared" si="40"/>
        <v>0</v>
      </c>
      <c r="K29" s="5">
        <f t="shared" si="40"/>
        <v>0</v>
      </c>
      <c r="L29" s="5">
        <f t="shared" si="40"/>
        <v>0</v>
      </c>
      <c r="M29" s="5">
        <f t="shared" si="40"/>
        <v>0</v>
      </c>
      <c r="N29" s="5">
        <f t="shared" si="40"/>
        <v>0</v>
      </c>
      <c r="O29" s="5">
        <f t="shared" si="40"/>
        <v>0</v>
      </c>
      <c r="P29" s="5">
        <f t="shared" si="40"/>
        <v>0</v>
      </c>
      <c r="Q29" s="5">
        <f t="shared" si="40"/>
        <v>0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0</v>
      </c>
      <c r="Z29" s="5">
        <f t="shared" ref="Z29:Z49" si="48">(IF(OR(Z5=0,J5=0),0,Z5/J5))</f>
        <v>0</v>
      </c>
      <c r="AA29" s="5">
        <f t="shared" ref="AA29:AA49" si="49">(IF(OR(AA5=0,K5=0),0,AA5/K5))</f>
        <v>0</v>
      </c>
      <c r="AB29" s="5">
        <f t="shared" ref="AB29:AB49" si="50">(IF(OR(AB5=0,L5=0),0,AB5/L5))</f>
        <v>0</v>
      </c>
      <c r="AC29" s="5">
        <f t="shared" ref="AC29:AC49" si="51">(IF(OR(AC5=0,M5=0),0,AC5/M5))</f>
        <v>0</v>
      </c>
      <c r="AD29" s="5">
        <f t="shared" ref="AD29:AF44" si="52">(IF(OR(AD5=0,N5=0),0,AD5/N5))</f>
        <v>0</v>
      </c>
      <c r="AE29" s="5">
        <f t="shared" si="52"/>
        <v>0</v>
      </c>
      <c r="AF29" s="5">
        <f t="shared" si="52"/>
        <v>0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4.3993966541731417E-3</v>
      </c>
      <c r="D30" s="5">
        <f t="shared" si="53"/>
        <v>0</v>
      </c>
      <c r="E30" s="5">
        <f t="shared" si="53"/>
        <v>0</v>
      </c>
      <c r="F30" s="5">
        <f t="shared" si="53"/>
        <v>0</v>
      </c>
      <c r="G30" s="5">
        <f t="shared" si="53"/>
        <v>0</v>
      </c>
      <c r="H30" s="5">
        <f t="shared" si="53"/>
        <v>0</v>
      </c>
      <c r="I30" s="5">
        <f t="shared" si="53"/>
        <v>0</v>
      </c>
      <c r="J30" s="5">
        <f t="shared" si="53"/>
        <v>0</v>
      </c>
      <c r="K30" s="5">
        <f t="shared" si="53"/>
        <v>0</v>
      </c>
      <c r="L30" s="5">
        <f t="shared" si="53"/>
        <v>0</v>
      </c>
      <c r="M30" s="5">
        <f t="shared" si="53"/>
        <v>0</v>
      </c>
      <c r="N30" s="5">
        <f t="shared" si="53"/>
        <v>0</v>
      </c>
      <c r="O30" s="5">
        <f t="shared" si="53"/>
        <v>0</v>
      </c>
      <c r="P30" s="5">
        <f t="shared" si="53"/>
        <v>0</v>
      </c>
      <c r="Q30" s="5">
        <f t="shared" si="53"/>
        <v>0</v>
      </c>
      <c r="S30" s="5">
        <f t="shared" si="41"/>
        <v>-1</v>
      </c>
      <c r="T30" s="5">
        <f t="shared" si="42"/>
        <v>0</v>
      </c>
      <c r="U30" s="5">
        <f t="shared" si="43"/>
        <v>0</v>
      </c>
      <c r="V30" s="5">
        <f t="shared" si="44"/>
        <v>0</v>
      </c>
      <c r="W30" s="5">
        <f t="shared" si="45"/>
        <v>0</v>
      </c>
      <c r="X30" s="5">
        <f t="shared" si="46"/>
        <v>0</v>
      </c>
      <c r="Y30" s="5">
        <f t="shared" si="47"/>
        <v>0</v>
      </c>
      <c r="Z30" s="5">
        <f t="shared" si="48"/>
        <v>0</v>
      </c>
      <c r="AA30" s="5">
        <f t="shared" si="49"/>
        <v>0</v>
      </c>
      <c r="AB30" s="5">
        <f t="shared" si="50"/>
        <v>0</v>
      </c>
      <c r="AC30" s="5">
        <f t="shared" si="51"/>
        <v>0</v>
      </c>
      <c r="AD30" s="5">
        <f t="shared" si="52"/>
        <v>0</v>
      </c>
      <c r="AE30" s="5">
        <f t="shared" si="52"/>
        <v>0</v>
      </c>
      <c r="AF30" s="5">
        <f t="shared" si="52"/>
        <v>0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</v>
      </c>
      <c r="J31" s="5">
        <f t="shared" si="53"/>
        <v>0</v>
      </c>
      <c r="K31" s="5">
        <f t="shared" si="53"/>
        <v>0</v>
      </c>
      <c r="L31" s="5">
        <f t="shared" si="53"/>
        <v>0</v>
      </c>
      <c r="M31" s="5">
        <f t="shared" si="53"/>
        <v>0</v>
      </c>
      <c r="N31" s="5">
        <f t="shared" si="53"/>
        <v>0</v>
      </c>
      <c r="O31" s="5">
        <f t="shared" si="53"/>
        <v>0</v>
      </c>
      <c r="P31" s="5">
        <f t="shared" si="53"/>
        <v>0</v>
      </c>
      <c r="Q31" s="5">
        <f t="shared" si="53"/>
        <v>0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0</v>
      </c>
      <c r="Z31" s="5">
        <f t="shared" si="48"/>
        <v>0</v>
      </c>
      <c r="AA31" s="5">
        <f t="shared" si="49"/>
        <v>0</v>
      </c>
      <c r="AB31" s="5">
        <f t="shared" si="50"/>
        <v>0</v>
      </c>
      <c r="AC31" s="5">
        <f t="shared" si="51"/>
        <v>0</v>
      </c>
      <c r="AD31" s="5">
        <f t="shared" si="52"/>
        <v>0</v>
      </c>
      <c r="AE31" s="5">
        <f t="shared" si="52"/>
        <v>0</v>
      </c>
      <c r="AF31" s="5">
        <f t="shared" si="52"/>
        <v>0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0</v>
      </c>
      <c r="O32" s="5">
        <f t="shared" si="53"/>
        <v>0</v>
      </c>
      <c r="P32" s="5">
        <f t="shared" si="53"/>
        <v>0</v>
      </c>
      <c r="Q32" s="5">
        <f t="shared" si="53"/>
        <v>0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0</v>
      </c>
      <c r="AE32" s="5">
        <f t="shared" si="52"/>
        <v>0</v>
      </c>
      <c r="AF32" s="5">
        <f t="shared" si="52"/>
        <v>0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3.1923241003138619E-2</v>
      </c>
      <c r="D33" s="5">
        <f t="shared" si="53"/>
        <v>1.6801536857739548E-2</v>
      </c>
      <c r="E33" s="5">
        <f t="shared" si="53"/>
        <v>1.0454924318831422E-2</v>
      </c>
      <c r="F33" s="5">
        <f t="shared" si="53"/>
        <v>1.1225094884895214E-2</v>
      </c>
      <c r="G33" s="5">
        <f t="shared" si="53"/>
        <v>7.5633080563090272E-3</v>
      </c>
      <c r="H33" s="5">
        <f t="shared" si="53"/>
        <v>7.8314765464065645E-3</v>
      </c>
      <c r="I33" s="5">
        <f t="shared" si="53"/>
        <v>1.6390367057921743E-2</v>
      </c>
      <c r="J33" s="5">
        <f t="shared" si="53"/>
        <v>8.3136418796785211E-3</v>
      </c>
      <c r="K33" s="5">
        <f t="shared" si="53"/>
        <v>1.6763058374771315E-2</v>
      </c>
      <c r="L33" s="5">
        <f t="shared" si="53"/>
        <v>1.9355239132217126E-2</v>
      </c>
      <c r="M33" s="5">
        <f t="shared" si="53"/>
        <v>1.6337447178602166E-2</v>
      </c>
      <c r="N33" s="5">
        <f t="shared" si="53"/>
        <v>5.1934835537916994E-2</v>
      </c>
      <c r="O33" s="5">
        <f t="shared" si="53"/>
        <v>2.7899859405463769E-2</v>
      </c>
      <c r="P33" s="5">
        <f t="shared" si="53"/>
        <v>2.5017867919228665E-2</v>
      </c>
      <c r="Q33" s="5">
        <f t="shared" si="53"/>
        <v>3.7130836965016234E-2</v>
      </c>
      <c r="S33" s="5">
        <f t="shared" si="41"/>
        <v>-0.42500894881279083</v>
      </c>
      <c r="T33" s="5">
        <f t="shared" si="42"/>
        <v>0.14007055405685823</v>
      </c>
      <c r="U33" s="5">
        <f t="shared" si="43"/>
        <v>0.4712413542045869</v>
      </c>
      <c r="V33" s="5">
        <f t="shared" si="44"/>
        <v>-0.24384510701472226</v>
      </c>
      <c r="W33" s="5">
        <f t="shared" si="45"/>
        <v>-0.15281413612565448</v>
      </c>
      <c r="X33" s="5">
        <f t="shared" si="46"/>
        <v>1.362108922363847</v>
      </c>
      <c r="Y33" s="5">
        <f t="shared" si="47"/>
        <v>-0.33177990352383285</v>
      </c>
      <c r="Z33" s="5">
        <f t="shared" si="48"/>
        <v>1.321791263917778</v>
      </c>
      <c r="AA33" s="5">
        <f t="shared" si="49"/>
        <v>0.33115514333895463</v>
      </c>
      <c r="AB33" s="5">
        <f t="shared" si="50"/>
        <v>0.13705463182897859</v>
      </c>
      <c r="AC33" s="5">
        <f t="shared" si="51"/>
        <v>-0.14891024301928837</v>
      </c>
      <c r="AD33" s="5">
        <f t="shared" si="52"/>
        <v>-0.26533033340151363</v>
      </c>
      <c r="AE33" s="5">
        <f t="shared" si="52"/>
        <v>1.8375187928059051E-3</v>
      </c>
      <c r="AF33" s="5">
        <f t="shared" si="52"/>
        <v>0.77723432636727419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2.4257671952530582E-3</v>
      </c>
      <c r="L34" s="5">
        <f t="shared" si="53"/>
        <v>4.2434407883696927E-3</v>
      </c>
      <c r="M34" s="5">
        <f t="shared" si="53"/>
        <v>7.8513259315592821E-3</v>
      </c>
      <c r="N34" s="5">
        <f t="shared" si="53"/>
        <v>4.9300382845463848E-2</v>
      </c>
      <c r="O34" s="5">
        <f t="shared" si="53"/>
        <v>3.0369973356947005E-2</v>
      </c>
      <c r="P34" s="5">
        <f t="shared" si="53"/>
        <v>3.7136071505048905E-2</v>
      </c>
      <c r="Q34" s="5">
        <f t="shared" si="53"/>
        <v>0.10172311886953926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1.0167516387472688</v>
      </c>
      <c r="AB34" s="5">
        <f t="shared" si="50"/>
        <v>1.4924160346695559</v>
      </c>
      <c r="AC34" s="5">
        <f t="shared" si="51"/>
        <v>0.68115627037600501</v>
      </c>
      <c r="AD34" s="5">
        <f t="shared" si="52"/>
        <v>-0.1575522516698987</v>
      </c>
      <c r="AE34" s="5">
        <f t="shared" si="52"/>
        <v>0.36615683666683724</v>
      </c>
      <c r="AF34" s="5">
        <f t="shared" si="52"/>
        <v>2.2800763844684915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0</v>
      </c>
      <c r="N35" s="5">
        <f t="shared" si="53"/>
        <v>0</v>
      </c>
      <c r="O35" s="5">
        <f t="shared" si="53"/>
        <v>0</v>
      </c>
      <c r="P35" s="5">
        <f t="shared" si="53"/>
        <v>0</v>
      </c>
      <c r="Q35" s="5">
        <f t="shared" si="53"/>
        <v>0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0</v>
      </c>
      <c r="AD35" s="5">
        <f t="shared" si="52"/>
        <v>0</v>
      </c>
      <c r="AE35" s="5">
        <f t="shared" si="52"/>
        <v>0</v>
      </c>
      <c r="AF35" s="5">
        <f t="shared" si="52"/>
        <v>0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3.977283708496638E-3</v>
      </c>
      <c r="K36" s="5">
        <f t="shared" si="53"/>
        <v>4.6739745921645787E-3</v>
      </c>
      <c r="L36" s="5">
        <f t="shared" si="53"/>
        <v>5.5744008189580196E-3</v>
      </c>
      <c r="M36" s="5">
        <f t="shared" si="53"/>
        <v>9.3979284967921784E-3</v>
      </c>
      <c r="N36" s="5">
        <f t="shared" si="53"/>
        <v>0.14029735322486753</v>
      </c>
      <c r="O36" s="5">
        <f t="shared" si="53"/>
        <v>0.31565726003775085</v>
      </c>
      <c r="P36" s="5">
        <f t="shared" si="53"/>
        <v>0.38859873798260763</v>
      </c>
      <c r="Q36" s="5">
        <f t="shared" si="53"/>
        <v>0.32466722636967571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0.35319693094629162</v>
      </c>
      <c r="AA36" s="5">
        <f t="shared" si="49"/>
        <v>0.37497637497637493</v>
      </c>
      <c r="AB36" s="5">
        <f t="shared" si="50"/>
        <v>1.2710652920962195</v>
      </c>
      <c r="AC36" s="5">
        <f t="shared" si="51"/>
        <v>2.9968526812734542</v>
      </c>
      <c r="AD36" s="5">
        <f t="shared" si="52"/>
        <v>2.0769125931310195</v>
      </c>
      <c r="AE36" s="5">
        <f t="shared" si="52"/>
        <v>0.37541771865326012</v>
      </c>
      <c r="AF36" s="5">
        <f t="shared" si="52"/>
        <v>4.5443648087255224E-4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0.96367736234268819</v>
      </c>
      <c r="D37" s="5">
        <f t="shared" si="53"/>
        <v>0.98319846314226034</v>
      </c>
      <c r="E37" s="5">
        <f t="shared" si="53"/>
        <v>0.98954507568116856</v>
      </c>
      <c r="F37" s="5">
        <f t="shared" si="53"/>
        <v>0.9540566851321306</v>
      </c>
      <c r="G37" s="5">
        <f t="shared" si="53"/>
        <v>0.95902548161640966</v>
      </c>
      <c r="H37" s="5">
        <f t="shared" si="53"/>
        <v>0.94074515485996202</v>
      </c>
      <c r="I37" s="5">
        <f t="shared" si="53"/>
        <v>0.91928638719109768</v>
      </c>
      <c r="J37" s="5">
        <f t="shared" si="53"/>
        <v>0.94091750137068797</v>
      </c>
      <c r="K37" s="5">
        <f t="shared" si="53"/>
        <v>0.93285147785405298</v>
      </c>
      <c r="L37" s="5">
        <f t="shared" si="53"/>
        <v>0.92868368282847003</v>
      </c>
      <c r="M37" s="5">
        <f t="shared" si="53"/>
        <v>0.91408250177611861</v>
      </c>
      <c r="N37" s="5">
        <f t="shared" si="53"/>
        <v>0.65861317311328571</v>
      </c>
      <c r="O37" s="5">
        <f t="shared" si="53"/>
        <v>0.55616402178050173</v>
      </c>
      <c r="P37" s="5">
        <f t="shared" si="53"/>
        <v>0.54924732259311482</v>
      </c>
      <c r="Q37" s="5">
        <f t="shared" si="53"/>
        <v>0.48538559705331458</v>
      </c>
      <c r="S37" s="5">
        <f t="shared" si="41"/>
        <v>0.11462450592885376</v>
      </c>
      <c r="T37" s="5">
        <f t="shared" si="42"/>
        <v>0.84397163120567376</v>
      </c>
      <c r="U37" s="5">
        <f t="shared" si="43"/>
        <v>0.32115384615384618</v>
      </c>
      <c r="V37" s="5">
        <f t="shared" si="44"/>
        <v>0.12809315866084425</v>
      </c>
      <c r="W37" s="5">
        <f t="shared" si="45"/>
        <v>-0.19741935483870968</v>
      </c>
      <c r="X37" s="5">
        <f t="shared" si="46"/>
        <v>0.10289389067524116</v>
      </c>
      <c r="Y37" s="5">
        <f t="shared" si="47"/>
        <v>0.34839650145772594</v>
      </c>
      <c r="Z37" s="5">
        <f t="shared" si="48"/>
        <v>0.14162162162162162</v>
      </c>
      <c r="AA37" s="5">
        <f t="shared" si="49"/>
        <v>0.14772727272727273</v>
      </c>
      <c r="AB37" s="5">
        <f t="shared" si="50"/>
        <v>0.32590759075907588</v>
      </c>
      <c r="AC37" s="5">
        <f t="shared" si="51"/>
        <v>-0.80709396390790289</v>
      </c>
      <c r="AD37" s="5">
        <f t="shared" si="52"/>
        <v>0.15483870967741936</v>
      </c>
      <c r="AE37" s="5">
        <f t="shared" si="52"/>
        <v>0.10335195530726257</v>
      </c>
      <c r="AF37" s="5">
        <f t="shared" si="52"/>
        <v>5.8227848101265821E-2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0</v>
      </c>
      <c r="F38" s="5">
        <f t="shared" si="53"/>
        <v>0</v>
      </c>
      <c r="G38" s="5">
        <f t="shared" si="53"/>
        <v>0</v>
      </c>
      <c r="H38" s="5">
        <f t="shared" si="53"/>
        <v>0</v>
      </c>
      <c r="I38" s="5">
        <f t="shared" si="53"/>
        <v>0</v>
      </c>
      <c r="J38" s="5">
        <f t="shared" si="53"/>
        <v>0</v>
      </c>
      <c r="K38" s="5">
        <f t="shared" si="53"/>
        <v>0</v>
      </c>
      <c r="L38" s="5">
        <f t="shared" si="53"/>
        <v>0</v>
      </c>
      <c r="M38" s="5">
        <f t="shared" si="53"/>
        <v>0</v>
      </c>
      <c r="N38" s="5">
        <f t="shared" si="53"/>
        <v>0</v>
      </c>
      <c r="O38" s="5">
        <f t="shared" si="53"/>
        <v>0</v>
      </c>
      <c r="P38" s="5">
        <f t="shared" si="53"/>
        <v>0</v>
      </c>
      <c r="Q38" s="5">
        <f t="shared" si="53"/>
        <v>0</v>
      </c>
      <c r="S38" s="5">
        <f t="shared" si="41"/>
        <v>0</v>
      </c>
      <c r="T38" s="5">
        <f t="shared" si="42"/>
        <v>0</v>
      </c>
      <c r="U38" s="5">
        <f t="shared" si="43"/>
        <v>0</v>
      </c>
      <c r="V38" s="5">
        <f t="shared" si="44"/>
        <v>0</v>
      </c>
      <c r="W38" s="5">
        <f t="shared" si="45"/>
        <v>0</v>
      </c>
      <c r="X38" s="5">
        <f t="shared" si="46"/>
        <v>0</v>
      </c>
      <c r="Y38" s="5">
        <f t="shared" si="47"/>
        <v>0</v>
      </c>
      <c r="Z38" s="5">
        <f t="shared" si="48"/>
        <v>0</v>
      </c>
      <c r="AA38" s="5">
        <f t="shared" si="49"/>
        <v>0</v>
      </c>
      <c r="AB38" s="5">
        <f t="shared" si="50"/>
        <v>0</v>
      </c>
      <c r="AC38" s="5">
        <f t="shared" si="51"/>
        <v>0</v>
      </c>
      <c r="AD38" s="5">
        <f t="shared" si="52"/>
        <v>0</v>
      </c>
      <c r="AE38" s="5">
        <f t="shared" si="52"/>
        <v>0</v>
      </c>
      <c r="AF38" s="5">
        <f t="shared" si="52"/>
        <v>0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</v>
      </c>
      <c r="F39" s="5">
        <f t="shared" si="53"/>
        <v>0</v>
      </c>
      <c r="G39" s="5">
        <f t="shared" si="53"/>
        <v>0</v>
      </c>
      <c r="H39" s="5">
        <f t="shared" si="53"/>
        <v>0</v>
      </c>
      <c r="I39" s="5">
        <f t="shared" si="53"/>
        <v>0</v>
      </c>
      <c r="J39" s="5">
        <f t="shared" si="53"/>
        <v>0</v>
      </c>
      <c r="K39" s="5">
        <f t="shared" si="53"/>
        <v>0</v>
      </c>
      <c r="L39" s="5">
        <f t="shared" si="53"/>
        <v>0</v>
      </c>
      <c r="M39" s="5">
        <f t="shared" si="53"/>
        <v>0</v>
      </c>
      <c r="N39" s="5">
        <f t="shared" si="53"/>
        <v>0</v>
      </c>
      <c r="O39" s="5">
        <f t="shared" si="53"/>
        <v>0</v>
      </c>
      <c r="P39" s="5">
        <f t="shared" si="53"/>
        <v>0</v>
      </c>
      <c r="Q39" s="5">
        <f t="shared" si="53"/>
        <v>0</v>
      </c>
      <c r="S39" s="5">
        <f t="shared" si="41"/>
        <v>0</v>
      </c>
      <c r="T39" s="5">
        <f t="shared" si="42"/>
        <v>0</v>
      </c>
      <c r="U39" s="5">
        <f t="shared" si="43"/>
        <v>0</v>
      </c>
      <c r="V39" s="5">
        <f t="shared" si="44"/>
        <v>0</v>
      </c>
      <c r="W39" s="5">
        <f t="shared" si="45"/>
        <v>0</v>
      </c>
      <c r="X39" s="5">
        <f t="shared" si="46"/>
        <v>0</v>
      </c>
      <c r="Y39" s="5">
        <f t="shared" si="47"/>
        <v>0</v>
      </c>
      <c r="Z39" s="5">
        <f t="shared" si="48"/>
        <v>0</v>
      </c>
      <c r="AA39" s="5">
        <f t="shared" si="49"/>
        <v>0</v>
      </c>
      <c r="AB39" s="5">
        <f t="shared" si="50"/>
        <v>0</v>
      </c>
      <c r="AC39" s="5">
        <f t="shared" si="51"/>
        <v>0</v>
      </c>
      <c r="AD39" s="5">
        <f t="shared" si="52"/>
        <v>0</v>
      </c>
      <c r="AE39" s="5">
        <f t="shared" si="52"/>
        <v>0</v>
      </c>
      <c r="AF39" s="5">
        <f t="shared" si="52"/>
        <v>0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3.471821998297419E-2</v>
      </c>
      <c r="G40" s="5">
        <f t="shared" si="53"/>
        <v>3.3411210327281365E-2</v>
      </c>
      <c r="H40" s="5">
        <f t="shared" si="53"/>
        <v>5.142336859363137E-2</v>
      </c>
      <c r="I40" s="5">
        <f t="shared" si="53"/>
        <v>6.4323245750980598E-2</v>
      </c>
      <c r="J40" s="5">
        <f t="shared" si="53"/>
        <v>4.6791573041136916E-2</v>
      </c>
      <c r="K40" s="5">
        <f t="shared" si="53"/>
        <v>4.3285721983758137E-2</v>
      </c>
      <c r="L40" s="5">
        <f t="shared" si="53"/>
        <v>4.2143236431985025E-2</v>
      </c>
      <c r="M40" s="5">
        <f t="shared" si="53"/>
        <v>5.2330796616927758E-2</v>
      </c>
      <c r="N40" s="5">
        <f t="shared" si="53"/>
        <v>9.9854255278465892E-2</v>
      </c>
      <c r="O40" s="5">
        <f t="shared" si="53"/>
        <v>6.9908885419336805E-2</v>
      </c>
      <c r="P40" s="5">
        <f t="shared" si="53"/>
        <v>0</v>
      </c>
      <c r="Q40" s="5">
        <f t="shared" si="53"/>
        <v>5.1093220742454169E-2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0.08</v>
      </c>
      <c r="W40" s="5">
        <f t="shared" si="45"/>
        <v>0.25925925925925924</v>
      </c>
      <c r="X40" s="5">
        <f t="shared" si="46"/>
        <v>0.41176470588235292</v>
      </c>
      <c r="Y40" s="5">
        <f t="shared" si="47"/>
        <v>-4.1666666666666664E-2</v>
      </c>
      <c r="Z40" s="5">
        <f t="shared" si="48"/>
        <v>6.5217391304347824E-2</v>
      </c>
      <c r="AA40" s="5">
        <f t="shared" si="49"/>
        <v>0.12244897959183673</v>
      </c>
      <c r="AB40" s="5">
        <f t="shared" si="50"/>
        <v>0.67272727272727273</v>
      </c>
      <c r="AC40" s="5">
        <f t="shared" si="51"/>
        <v>-0.4891304347826087</v>
      </c>
      <c r="AD40" s="5">
        <f t="shared" si="52"/>
        <v>-4.2553191489361701E-2</v>
      </c>
      <c r="AE40" s="5">
        <f t="shared" si="52"/>
        <v>-1</v>
      </c>
      <c r="AF40" s="5">
        <f t="shared" si="52"/>
        <v>0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0</v>
      </c>
      <c r="D41" s="5">
        <f t="shared" si="53"/>
        <v>0</v>
      </c>
      <c r="E41" s="5">
        <f t="shared" si="53"/>
        <v>0</v>
      </c>
      <c r="F41" s="5">
        <f t="shared" si="53"/>
        <v>0</v>
      </c>
      <c r="G41" s="5">
        <f t="shared" si="53"/>
        <v>0</v>
      </c>
      <c r="H41" s="5">
        <f t="shared" si="53"/>
        <v>0</v>
      </c>
      <c r="I41" s="5">
        <f t="shared" si="53"/>
        <v>0</v>
      </c>
      <c r="J41" s="5">
        <f t="shared" si="53"/>
        <v>0</v>
      </c>
      <c r="K41" s="5">
        <f t="shared" si="53"/>
        <v>0</v>
      </c>
      <c r="L41" s="5">
        <f t="shared" si="53"/>
        <v>0</v>
      </c>
      <c r="M41" s="5">
        <f t="shared" si="53"/>
        <v>0</v>
      </c>
      <c r="N41" s="5">
        <f t="shared" si="53"/>
        <v>0</v>
      </c>
      <c r="O41" s="5">
        <f t="shared" si="53"/>
        <v>0</v>
      </c>
      <c r="P41" s="5">
        <f t="shared" si="53"/>
        <v>0</v>
      </c>
      <c r="Q41" s="5">
        <f t="shared" si="53"/>
        <v>0</v>
      </c>
      <c r="S41" s="5">
        <f t="shared" si="41"/>
        <v>0</v>
      </c>
      <c r="T41" s="5">
        <f t="shared" si="42"/>
        <v>0</v>
      </c>
      <c r="U41" s="5">
        <f t="shared" si="43"/>
        <v>0</v>
      </c>
      <c r="V41" s="5">
        <f t="shared" si="44"/>
        <v>0</v>
      </c>
      <c r="W41" s="5">
        <f t="shared" si="45"/>
        <v>0</v>
      </c>
      <c r="X41" s="5">
        <f t="shared" si="46"/>
        <v>0</v>
      </c>
      <c r="Y41" s="5">
        <f t="shared" si="47"/>
        <v>0</v>
      </c>
      <c r="Z41" s="5">
        <f t="shared" si="48"/>
        <v>0</v>
      </c>
      <c r="AA41" s="5">
        <f t="shared" si="49"/>
        <v>0</v>
      </c>
      <c r="AB41" s="5">
        <f t="shared" si="50"/>
        <v>0</v>
      </c>
      <c r="AC41" s="5">
        <f t="shared" si="51"/>
        <v>0</v>
      </c>
      <c r="AD41" s="5">
        <f t="shared" si="52"/>
        <v>0</v>
      </c>
      <c r="AE41" s="5">
        <f t="shared" si="52"/>
        <v>0</v>
      </c>
      <c r="AF41" s="5">
        <f t="shared" si="52"/>
        <v>0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0</v>
      </c>
      <c r="D42" s="5">
        <f t="shared" si="53"/>
        <v>0</v>
      </c>
      <c r="E42" s="5">
        <f t="shared" si="53"/>
        <v>0</v>
      </c>
      <c r="F42" s="5">
        <f t="shared" si="53"/>
        <v>0</v>
      </c>
      <c r="G42" s="5">
        <f t="shared" si="53"/>
        <v>0</v>
      </c>
      <c r="H42" s="5">
        <f t="shared" si="53"/>
        <v>0</v>
      </c>
      <c r="I42" s="5">
        <f t="shared" si="53"/>
        <v>0</v>
      </c>
      <c r="J42" s="5">
        <f t="shared" si="53"/>
        <v>0</v>
      </c>
      <c r="K42" s="5">
        <f t="shared" si="53"/>
        <v>0</v>
      </c>
      <c r="L42" s="5">
        <f t="shared" si="53"/>
        <v>0</v>
      </c>
      <c r="M42" s="5">
        <f t="shared" si="53"/>
        <v>0</v>
      </c>
      <c r="N42" s="5">
        <f t="shared" si="53"/>
        <v>0</v>
      </c>
      <c r="O42" s="5">
        <f t="shared" si="53"/>
        <v>0</v>
      </c>
      <c r="P42" s="5">
        <f t="shared" si="53"/>
        <v>0</v>
      </c>
      <c r="Q42" s="5">
        <f t="shared" si="53"/>
        <v>0</v>
      </c>
      <c r="S42" s="5">
        <f t="shared" si="41"/>
        <v>0</v>
      </c>
      <c r="T42" s="5">
        <f t="shared" si="42"/>
        <v>0</v>
      </c>
      <c r="U42" s="5">
        <f t="shared" si="43"/>
        <v>0</v>
      </c>
      <c r="V42" s="5">
        <f t="shared" si="44"/>
        <v>0</v>
      </c>
      <c r="W42" s="5">
        <f t="shared" si="45"/>
        <v>0</v>
      </c>
      <c r="X42" s="5">
        <f t="shared" si="46"/>
        <v>0</v>
      </c>
      <c r="Y42" s="5">
        <f t="shared" si="47"/>
        <v>0</v>
      </c>
      <c r="Z42" s="5">
        <f t="shared" si="48"/>
        <v>0</v>
      </c>
      <c r="AA42" s="5">
        <f t="shared" si="49"/>
        <v>0</v>
      </c>
      <c r="AB42" s="5">
        <f t="shared" si="50"/>
        <v>0</v>
      </c>
      <c r="AC42" s="5">
        <f t="shared" si="51"/>
        <v>0</v>
      </c>
      <c r="AD42" s="5">
        <f t="shared" si="52"/>
        <v>0</v>
      </c>
      <c r="AE42" s="5">
        <f t="shared" si="52"/>
        <v>0</v>
      </c>
      <c r="AF42" s="5">
        <f t="shared" si="52"/>
        <v>0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0</v>
      </c>
      <c r="D43" s="5">
        <f t="shared" si="53"/>
        <v>0</v>
      </c>
      <c r="E43" s="5">
        <f t="shared" si="53"/>
        <v>0</v>
      </c>
      <c r="F43" s="5">
        <f t="shared" si="53"/>
        <v>0</v>
      </c>
      <c r="G43" s="5">
        <f t="shared" si="53"/>
        <v>0</v>
      </c>
      <c r="H43" s="5">
        <f t="shared" si="53"/>
        <v>0</v>
      </c>
      <c r="I43" s="5">
        <f t="shared" si="53"/>
        <v>0</v>
      </c>
      <c r="J43" s="5">
        <f t="shared" si="53"/>
        <v>0</v>
      </c>
      <c r="K43" s="5">
        <f t="shared" si="53"/>
        <v>0</v>
      </c>
      <c r="L43" s="5">
        <f t="shared" si="53"/>
        <v>0</v>
      </c>
      <c r="M43" s="5">
        <f t="shared" si="53"/>
        <v>0</v>
      </c>
      <c r="N43" s="5">
        <f t="shared" si="53"/>
        <v>0</v>
      </c>
      <c r="O43" s="5">
        <f t="shared" si="53"/>
        <v>0</v>
      </c>
      <c r="P43" s="5">
        <f t="shared" si="53"/>
        <v>0</v>
      </c>
      <c r="Q43" s="5">
        <f t="shared" si="53"/>
        <v>0</v>
      </c>
      <c r="S43" s="5">
        <f t="shared" si="41"/>
        <v>0</v>
      </c>
      <c r="T43" s="5">
        <f t="shared" si="42"/>
        <v>0</v>
      </c>
      <c r="U43" s="5">
        <f t="shared" si="43"/>
        <v>0</v>
      </c>
      <c r="V43" s="5">
        <f t="shared" si="44"/>
        <v>0</v>
      </c>
      <c r="W43" s="5">
        <f t="shared" si="45"/>
        <v>0</v>
      </c>
      <c r="X43" s="5">
        <f t="shared" si="46"/>
        <v>0</v>
      </c>
      <c r="Y43" s="5">
        <f t="shared" si="47"/>
        <v>0</v>
      </c>
      <c r="Z43" s="5">
        <f t="shared" si="48"/>
        <v>0</v>
      </c>
      <c r="AA43" s="5">
        <f t="shared" si="49"/>
        <v>0</v>
      </c>
      <c r="AB43" s="5">
        <f t="shared" si="50"/>
        <v>0</v>
      </c>
      <c r="AC43" s="5">
        <f t="shared" si="51"/>
        <v>0</v>
      </c>
      <c r="AD43" s="5">
        <f t="shared" si="52"/>
        <v>0</v>
      </c>
      <c r="AE43" s="5">
        <f t="shared" si="52"/>
        <v>0</v>
      </c>
      <c r="AF43" s="5">
        <f t="shared" si="52"/>
        <v>0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</v>
      </c>
      <c r="M44" s="5">
        <f t="shared" si="53"/>
        <v>0</v>
      </c>
      <c r="N44" s="5">
        <f t="shared" si="53"/>
        <v>0</v>
      </c>
      <c r="O44" s="5">
        <f t="shared" si="53"/>
        <v>0</v>
      </c>
      <c r="P44" s="5">
        <f t="shared" si="53"/>
        <v>0</v>
      </c>
      <c r="Q44" s="5">
        <f t="shared" si="53"/>
        <v>0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0</v>
      </c>
      <c r="AD44" s="5">
        <f t="shared" si="52"/>
        <v>0</v>
      </c>
      <c r="AE44" s="5">
        <f t="shared" si="52"/>
        <v>0</v>
      </c>
      <c r="AF44" s="5">
        <f t="shared" si="52"/>
        <v>0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</v>
      </c>
      <c r="D49" s="13">
        <f t="shared" ref="D49:Q49" si="57">SUM(D29:D48)</f>
        <v>0.99999999999999989</v>
      </c>
      <c r="E49" s="13">
        <f t="shared" si="57"/>
        <v>1</v>
      </c>
      <c r="F49" s="13">
        <f t="shared" si="57"/>
        <v>1</v>
      </c>
      <c r="G49" s="13">
        <f t="shared" si="57"/>
        <v>1</v>
      </c>
      <c r="H49" s="13">
        <f t="shared" si="57"/>
        <v>1</v>
      </c>
      <c r="I49" s="13">
        <f t="shared" si="57"/>
        <v>1</v>
      </c>
      <c r="J49" s="13">
        <f t="shared" si="57"/>
        <v>1</v>
      </c>
      <c r="K49" s="13">
        <f t="shared" si="57"/>
        <v>1.0000000000000002</v>
      </c>
      <c r="L49" s="13">
        <f t="shared" si="57"/>
        <v>0.99999999999999989</v>
      </c>
      <c r="M49" s="13">
        <f t="shared" si="57"/>
        <v>1</v>
      </c>
      <c r="N49" s="13">
        <f t="shared" si="57"/>
        <v>1</v>
      </c>
      <c r="O49" s="13">
        <f t="shared" si="57"/>
        <v>1.0000000000000002</v>
      </c>
      <c r="P49" s="13">
        <f t="shared" si="57"/>
        <v>1</v>
      </c>
      <c r="Q49" s="13">
        <f t="shared" si="57"/>
        <v>1</v>
      </c>
      <c r="S49" s="6">
        <f t="shared" si="41"/>
        <v>9.2493981777737211E-2</v>
      </c>
      <c r="T49" s="7">
        <f t="shared" si="42"/>
        <v>0.8321450113137554</v>
      </c>
      <c r="U49" s="7">
        <f t="shared" si="43"/>
        <v>0.37029728217639007</v>
      </c>
      <c r="V49" s="7">
        <f t="shared" si="44"/>
        <v>0.12224840747524938</v>
      </c>
      <c r="W49" s="7">
        <f t="shared" si="45"/>
        <v>-0.18182380660106517</v>
      </c>
      <c r="X49" s="7">
        <f t="shared" si="46"/>
        <v>0.12863858144100379</v>
      </c>
      <c r="Y49" s="7">
        <f t="shared" si="47"/>
        <v>0.31739769588773448</v>
      </c>
      <c r="Z49" s="7">
        <f t="shared" si="48"/>
        <v>0.15149280376122867</v>
      </c>
      <c r="AA49" s="7">
        <f t="shared" si="49"/>
        <v>0.1528781029899835</v>
      </c>
      <c r="AB49" s="7">
        <f t="shared" si="50"/>
        <v>0.34708709780985425</v>
      </c>
      <c r="AC49" s="7">
        <f t="shared" si="51"/>
        <v>-0.73226768112570362</v>
      </c>
      <c r="AD49" s="7">
        <f t="shared" si="55"/>
        <v>0.36756776279727865</v>
      </c>
      <c r="AE49" s="7">
        <f t="shared" si="55"/>
        <v>0.11724652203295041</v>
      </c>
      <c r="AF49" s="7">
        <f t="shared" si="55"/>
        <v>0.19745788872110212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INPUT!B132</f>
        <v>IS_RD_EXPEND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 t="s">
        <v>73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1.155</v>
      </c>
      <c r="D63" t="s">
        <v>73</v>
      </c>
      <c r="E63" t="s">
        <v>73</v>
      </c>
      <c r="F63" t="s">
        <v>73</v>
      </c>
      <c r="G63" t="s">
        <v>73</v>
      </c>
      <c r="H63" t="s">
        <v>73</v>
      </c>
      <c r="I63" t="s">
        <v>73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 t="s">
        <v>73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0</v>
      </c>
      <c r="O67">
        <v>0</v>
      </c>
      <c r="P67">
        <v>0</v>
      </c>
      <c r="Q67">
        <v>0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8.3810000000000002</v>
      </c>
      <c r="D69">
        <v>4.819</v>
      </c>
      <c r="E69">
        <v>5.4939999999999998</v>
      </c>
      <c r="F69">
        <v>8.0830000000000002</v>
      </c>
      <c r="G69">
        <v>6.1120000000000001</v>
      </c>
      <c r="H69">
        <v>5.1779999999999999</v>
      </c>
      <c r="I69">
        <v>12.231</v>
      </c>
      <c r="J69">
        <v>8.173</v>
      </c>
      <c r="K69">
        <v>18.975999999999999</v>
      </c>
      <c r="L69">
        <v>25.26</v>
      </c>
      <c r="M69">
        <v>28.722000000000001</v>
      </c>
      <c r="N69">
        <v>24.445</v>
      </c>
      <c r="O69">
        <v>17.959</v>
      </c>
      <c r="P69">
        <v>17.992000000000001</v>
      </c>
      <c r="Q69">
        <v>31.975999999999999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2.746</v>
      </c>
      <c r="L71">
        <v>5.5380000000000003</v>
      </c>
      <c r="M71">
        <v>13.803000000000001</v>
      </c>
      <c r="N71">
        <v>23.204999999999998</v>
      </c>
      <c r="O71">
        <v>19.548999999999999</v>
      </c>
      <c r="P71">
        <v>26.707000000000001</v>
      </c>
      <c r="Q71">
        <v>87.600999999999999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>
        <v>3.91</v>
      </c>
      <c r="K75">
        <v>5.2910000000000004</v>
      </c>
      <c r="L75">
        <v>7.2750000000000004</v>
      </c>
      <c r="M75">
        <v>16.521999999999998</v>
      </c>
      <c r="N75">
        <v>66.036000000000001</v>
      </c>
      <c r="O75">
        <v>203.18700000000001</v>
      </c>
      <c r="P75">
        <v>279.46699999999998</v>
      </c>
      <c r="Q75">
        <v>279.59399999999999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253</v>
      </c>
      <c r="D77">
        <v>282</v>
      </c>
      <c r="E77">
        <v>520</v>
      </c>
      <c r="F77">
        <v>687</v>
      </c>
      <c r="G77">
        <v>775</v>
      </c>
      <c r="H77">
        <v>622</v>
      </c>
      <c r="I77">
        <v>686</v>
      </c>
      <c r="J77">
        <v>925</v>
      </c>
      <c r="K77">
        <v>1056</v>
      </c>
      <c r="L77">
        <v>1212</v>
      </c>
      <c r="M77">
        <v>1607</v>
      </c>
      <c r="N77">
        <v>310</v>
      </c>
      <c r="O77">
        <v>358</v>
      </c>
      <c r="P77">
        <v>395</v>
      </c>
      <c r="Q77">
        <v>418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0</v>
      </c>
      <c r="F79">
        <v>0</v>
      </c>
      <c r="G79" t="s">
        <v>73</v>
      </c>
      <c r="H79" t="s">
        <v>73</v>
      </c>
      <c r="I79" t="s">
        <v>73</v>
      </c>
      <c r="J79" t="s">
        <v>73</v>
      </c>
      <c r="K79" t="s">
        <v>73</v>
      </c>
      <c r="L79" t="s">
        <v>73</v>
      </c>
      <c r="M79" t="s">
        <v>73</v>
      </c>
      <c r="N79">
        <v>0</v>
      </c>
      <c r="O79">
        <v>0</v>
      </c>
      <c r="P79">
        <v>0</v>
      </c>
      <c r="Q79">
        <v>0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 t="s">
        <v>73</v>
      </c>
      <c r="F81" t="s">
        <v>73</v>
      </c>
      <c r="G81" t="s">
        <v>73</v>
      </c>
      <c r="H81" t="s">
        <v>73</v>
      </c>
      <c r="I81" t="s">
        <v>73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25</v>
      </c>
      <c r="G83">
        <v>27</v>
      </c>
      <c r="H83">
        <v>34</v>
      </c>
      <c r="I83">
        <v>48</v>
      </c>
      <c r="J83">
        <v>46</v>
      </c>
      <c r="K83">
        <v>49</v>
      </c>
      <c r="L83">
        <v>55</v>
      </c>
      <c r="M83">
        <v>92</v>
      </c>
      <c r="N83">
        <v>47</v>
      </c>
      <c r="O83">
        <v>45</v>
      </c>
      <c r="P83" t="s">
        <v>73</v>
      </c>
      <c r="Q83">
        <v>44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 t="s">
        <v>73</v>
      </c>
      <c r="D85" t="s">
        <v>73</v>
      </c>
      <c r="E85" t="s">
        <v>73</v>
      </c>
      <c r="F85" t="s">
        <v>73</v>
      </c>
      <c r="G85" t="s">
        <v>73</v>
      </c>
      <c r="H85" t="s">
        <v>73</v>
      </c>
      <c r="I85" t="s">
        <v>73</v>
      </c>
      <c r="J85">
        <v>0</v>
      </c>
      <c r="K85" t="s">
        <v>73</v>
      </c>
      <c r="L85" t="s">
        <v>73</v>
      </c>
      <c r="M85" t="s">
        <v>73</v>
      </c>
      <c r="N85" t="s">
        <v>73</v>
      </c>
      <c r="O85">
        <v>0</v>
      </c>
      <c r="P85">
        <v>0</v>
      </c>
      <c r="Q85">
        <v>0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 t="s">
        <v>73</v>
      </c>
      <c r="D87" t="s">
        <v>73</v>
      </c>
      <c r="E87" t="s">
        <v>73</v>
      </c>
      <c r="F87" t="s">
        <v>73</v>
      </c>
      <c r="G87" t="s">
        <v>73</v>
      </c>
      <c r="H87" t="s">
        <v>73</v>
      </c>
      <c r="I87" t="s">
        <v>73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 t="s">
        <v>73</v>
      </c>
      <c r="D89" t="s">
        <v>73</v>
      </c>
      <c r="E89" t="s">
        <v>73</v>
      </c>
      <c r="F89" t="s">
        <v>73</v>
      </c>
      <c r="G89" t="s">
        <v>73</v>
      </c>
      <c r="H89" t="s">
        <v>73</v>
      </c>
      <c r="I89" t="s">
        <v>73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  <c r="J92" s="18"/>
      <c r="K92" s="18"/>
      <c r="L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10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EBITDA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186.56</v>
      </c>
      <c r="J5" s="2">
        <f t="shared" si="3"/>
        <v>-329.00599999999997</v>
      </c>
      <c r="K5" s="2">
        <f t="shared" si="3"/>
        <v>295.31700000000001</v>
      </c>
      <c r="L5" s="2">
        <f t="shared" si="3"/>
        <v>400.04700000000003</v>
      </c>
      <c r="M5" s="2">
        <f t="shared" si="3"/>
        <v>462.637</v>
      </c>
      <c r="N5" s="2">
        <f t="shared" si="3"/>
        <v>520.24300000000005</v>
      </c>
      <c r="O5" s="2">
        <f t="shared" si="3"/>
        <v>532.93799999999999</v>
      </c>
      <c r="P5" s="2">
        <f t="shared" si="3"/>
        <v>521.48199999999997</v>
      </c>
      <c r="Q5" s="2">
        <f t="shared" si="3"/>
        <v>506.12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186.56</v>
      </c>
      <c r="Y5" s="2">
        <f t="shared" ref="Y5:Y25" si="10">J5-I5</f>
        <v>-515.56600000000003</v>
      </c>
      <c r="Z5" s="2">
        <f t="shared" ref="Z5:Z25" si="11">K5-J5</f>
        <v>624.32299999999998</v>
      </c>
      <c r="AA5" s="2">
        <f t="shared" ref="AA5:AA25" si="12">L5-K5</f>
        <v>104.73000000000002</v>
      </c>
      <c r="AB5" s="2">
        <f t="shared" ref="AB5:AB25" si="13">M5-L5</f>
        <v>62.589999999999975</v>
      </c>
      <c r="AC5" s="2">
        <f t="shared" ref="AC5:AC25" si="14">N5-M5</f>
        <v>57.606000000000051</v>
      </c>
      <c r="AD5" s="2">
        <f t="shared" ref="AD5:AF20" si="15">O5-N5</f>
        <v>12.694999999999936</v>
      </c>
      <c r="AE5" s="2">
        <f t="shared" si="15"/>
        <v>-11.456000000000017</v>
      </c>
      <c r="AF5" s="2">
        <f t="shared" si="15"/>
        <v>-15.361999999999966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65.358999999999995</v>
      </c>
      <c r="D6" s="2">
        <f t="shared" ref="D6:Q6" si="16">IF(D63="#N/A N/A",0,D63)</f>
        <v>83.01</v>
      </c>
      <c r="E6" s="2">
        <f t="shared" si="16"/>
        <v>123.75</v>
      </c>
      <c r="F6" s="2">
        <f t="shared" si="16"/>
        <v>174.154</v>
      </c>
      <c r="G6" s="2">
        <f t="shared" si="16"/>
        <v>183.71700000000001</v>
      </c>
      <c r="H6" s="2">
        <f t="shared" si="16"/>
        <v>184.93600000000001</v>
      </c>
      <c r="I6" s="2">
        <f t="shared" si="16"/>
        <v>210.346</v>
      </c>
      <c r="J6" s="2">
        <f t="shared" si="16"/>
        <v>230.70599999999999</v>
      </c>
      <c r="K6" s="2">
        <f t="shared" si="16"/>
        <v>247.821</v>
      </c>
      <c r="L6" s="2">
        <f t="shared" si="16"/>
        <v>307.46800000000002</v>
      </c>
      <c r="M6" s="2">
        <f t="shared" si="16"/>
        <v>355.81099999999998</v>
      </c>
      <c r="N6" s="2">
        <f t="shared" si="16"/>
        <v>324.91899999999998</v>
      </c>
      <c r="O6" s="2">
        <f t="shared" si="16"/>
        <v>322.584</v>
      </c>
      <c r="P6" s="2">
        <f t="shared" si="16"/>
        <v>302.464</v>
      </c>
      <c r="Q6" s="2">
        <f t="shared" si="16"/>
        <v>329.50200000000001</v>
      </c>
      <c r="S6" s="2">
        <f t="shared" si="4"/>
        <v>17.65100000000001</v>
      </c>
      <c r="T6" s="2">
        <f t="shared" si="5"/>
        <v>40.739999999999995</v>
      </c>
      <c r="U6" s="2">
        <f t="shared" si="6"/>
        <v>50.403999999999996</v>
      </c>
      <c r="V6" s="2">
        <f t="shared" si="7"/>
        <v>9.5630000000000166</v>
      </c>
      <c r="W6" s="2">
        <f t="shared" si="8"/>
        <v>1.2189999999999941</v>
      </c>
      <c r="X6" s="2">
        <f t="shared" si="9"/>
        <v>25.409999999999997</v>
      </c>
      <c r="Y6" s="2">
        <f t="shared" si="10"/>
        <v>20.359999999999985</v>
      </c>
      <c r="Z6" s="2">
        <f t="shared" si="11"/>
        <v>17.115000000000009</v>
      </c>
      <c r="AA6" s="2">
        <f t="shared" si="12"/>
        <v>59.64700000000002</v>
      </c>
      <c r="AB6" s="2">
        <f t="shared" si="13"/>
        <v>48.342999999999961</v>
      </c>
      <c r="AC6" s="2">
        <f t="shared" si="14"/>
        <v>-30.891999999999996</v>
      </c>
      <c r="AD6" s="2">
        <f t="shared" si="15"/>
        <v>-2.3349999999999795</v>
      </c>
      <c r="AE6" s="2">
        <f t="shared" si="15"/>
        <v>-20.120000000000005</v>
      </c>
      <c r="AF6" s="2">
        <f t="shared" si="15"/>
        <v>27.038000000000011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543.29999999999995</v>
      </c>
      <c r="J7" s="2">
        <f t="shared" si="17"/>
        <v>186.3</v>
      </c>
      <c r="K7" s="2">
        <f t="shared" si="17"/>
        <v>562.1</v>
      </c>
      <c r="L7" s="2">
        <f t="shared" si="17"/>
        <v>675.6</v>
      </c>
      <c r="M7" s="2">
        <f t="shared" si="17"/>
        <v>720.8</v>
      </c>
      <c r="N7" s="2">
        <f t="shared" si="17"/>
        <v>716.8</v>
      </c>
      <c r="O7" s="2">
        <f t="shared" si="17"/>
        <v>880.9</v>
      </c>
      <c r="P7" s="2">
        <f t="shared" si="17"/>
        <v>969.4</v>
      </c>
      <c r="Q7" s="2">
        <f t="shared" si="17"/>
        <v>1073.7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543.29999999999995</v>
      </c>
      <c r="Y7" s="2">
        <f t="shared" si="10"/>
        <v>-356.99999999999994</v>
      </c>
      <c r="Z7" s="2">
        <f t="shared" si="11"/>
        <v>375.8</v>
      </c>
      <c r="AA7" s="2">
        <f t="shared" si="12"/>
        <v>113.5</v>
      </c>
      <c r="AB7" s="2">
        <f t="shared" si="13"/>
        <v>45.199999999999932</v>
      </c>
      <c r="AC7" s="2">
        <f t="shared" si="14"/>
        <v>-4</v>
      </c>
      <c r="AD7" s="2">
        <f t="shared" si="15"/>
        <v>164.10000000000002</v>
      </c>
      <c r="AE7" s="2">
        <f t="shared" si="15"/>
        <v>88.5</v>
      </c>
      <c r="AF7" s="2">
        <f t="shared" si="15"/>
        <v>104.30000000000007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609.15899999999999</v>
      </c>
      <c r="O8" s="2">
        <f t="shared" si="18"/>
        <v>577.96100000000001</v>
      </c>
      <c r="P8" s="2">
        <f t="shared" si="18"/>
        <v>593.23800000000006</v>
      </c>
      <c r="Q8" s="2">
        <f t="shared" si="18"/>
        <v>378.74700000000001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609.15899999999999</v>
      </c>
      <c r="AD8" s="2">
        <f t="shared" si="15"/>
        <v>-31.197999999999979</v>
      </c>
      <c r="AE8" s="2">
        <f t="shared" si="15"/>
        <v>15.277000000000044</v>
      </c>
      <c r="AF8" s="2">
        <f t="shared" si="15"/>
        <v>-214.49100000000004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46.293999999999997</v>
      </c>
      <c r="D9" s="2">
        <f t="shared" ref="D9:Q9" si="19">IF(D69="#N/A N/A",0,D69)</f>
        <v>54.46</v>
      </c>
      <c r="E9" s="2">
        <f t="shared" si="19"/>
        <v>67.674999999999997</v>
      </c>
      <c r="F9" s="2">
        <f t="shared" si="19"/>
        <v>21.734999999999999</v>
      </c>
      <c r="G9" s="2">
        <f t="shared" si="19"/>
        <v>39.384999999999998</v>
      </c>
      <c r="H9" s="2">
        <f t="shared" si="19"/>
        <v>70.951999999999998</v>
      </c>
      <c r="I9" s="2">
        <f t="shared" si="19"/>
        <v>69.155000000000001</v>
      </c>
      <c r="J9" s="2">
        <f t="shared" si="19"/>
        <v>100.294</v>
      </c>
      <c r="K9" s="2">
        <f t="shared" si="19"/>
        <v>119.994</v>
      </c>
      <c r="L9" s="2">
        <f t="shared" si="19"/>
        <v>135.84899999999999</v>
      </c>
      <c r="M9" s="2">
        <f t="shared" si="19"/>
        <v>150.87899999999999</v>
      </c>
      <c r="N9" s="2">
        <f t="shared" si="19"/>
        <v>66.093999999999994</v>
      </c>
      <c r="O9" s="2">
        <f t="shared" si="19"/>
        <v>122.93</v>
      </c>
      <c r="P9" s="2">
        <f t="shared" si="19"/>
        <v>113.04900000000001</v>
      </c>
      <c r="Q9" s="2">
        <f t="shared" si="19"/>
        <v>52.695999999999998</v>
      </c>
      <c r="S9" s="2">
        <f t="shared" si="4"/>
        <v>8.1660000000000039</v>
      </c>
      <c r="T9" s="2">
        <f t="shared" si="5"/>
        <v>13.214999999999996</v>
      </c>
      <c r="U9" s="2">
        <f t="shared" si="6"/>
        <v>-45.94</v>
      </c>
      <c r="V9" s="2">
        <f t="shared" si="7"/>
        <v>17.649999999999999</v>
      </c>
      <c r="W9" s="2">
        <f t="shared" si="8"/>
        <v>31.567</v>
      </c>
      <c r="X9" s="2">
        <f t="shared" si="9"/>
        <v>-1.796999999999997</v>
      </c>
      <c r="Y9" s="2">
        <f t="shared" si="10"/>
        <v>31.138999999999996</v>
      </c>
      <c r="Z9" s="2">
        <f t="shared" si="11"/>
        <v>19.700000000000003</v>
      </c>
      <c r="AA9" s="2">
        <f t="shared" si="12"/>
        <v>15.85499999999999</v>
      </c>
      <c r="AB9" s="2">
        <f t="shared" si="13"/>
        <v>15.030000000000001</v>
      </c>
      <c r="AC9" s="2">
        <f t="shared" si="14"/>
        <v>-84.784999999999997</v>
      </c>
      <c r="AD9" s="2">
        <f t="shared" si="15"/>
        <v>56.836000000000013</v>
      </c>
      <c r="AE9" s="2">
        <f t="shared" si="15"/>
        <v>-9.8810000000000002</v>
      </c>
      <c r="AF9" s="2">
        <f t="shared" si="15"/>
        <v>-60.353000000000009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2.1659999999999999</v>
      </c>
      <c r="L10" s="2">
        <f t="shared" si="20"/>
        <v>30.457000000000001</v>
      </c>
      <c r="M10" s="2">
        <f t="shared" si="20"/>
        <v>5.7329999999999997</v>
      </c>
      <c r="N10" s="2">
        <f t="shared" si="20"/>
        <v>63.072000000000003</v>
      </c>
      <c r="O10" s="2">
        <f t="shared" si="20"/>
        <v>146.34</v>
      </c>
      <c r="P10" s="2">
        <f t="shared" si="20"/>
        <v>178.25299999999999</v>
      </c>
      <c r="Q10" s="2">
        <f t="shared" si="20"/>
        <v>164.58199999999999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2.1659999999999999</v>
      </c>
      <c r="AA10" s="2">
        <f t="shared" si="12"/>
        <v>28.291</v>
      </c>
      <c r="AB10" s="2">
        <f t="shared" si="13"/>
        <v>-24.724</v>
      </c>
      <c r="AC10" s="2">
        <f t="shared" si="14"/>
        <v>57.339000000000006</v>
      </c>
      <c r="AD10" s="2">
        <f t="shared" si="15"/>
        <v>83.268000000000001</v>
      </c>
      <c r="AE10" s="2">
        <f t="shared" si="15"/>
        <v>31.912999999999982</v>
      </c>
      <c r="AF10" s="2">
        <f t="shared" si="15"/>
        <v>-13.670999999999992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-312.50799999999998</v>
      </c>
      <c r="N11" s="2">
        <f t="shared" si="21"/>
        <v>120.262</v>
      </c>
      <c r="O11" s="2">
        <f t="shared" si="21"/>
        <v>103.873</v>
      </c>
      <c r="P11" s="2">
        <f t="shared" si="21"/>
        <v>-131.01300000000001</v>
      </c>
      <c r="Q11" s="2">
        <f t="shared" si="21"/>
        <v>169.26300000000001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-312.50799999999998</v>
      </c>
      <c r="AC11" s="2">
        <f t="shared" si="14"/>
        <v>432.77</v>
      </c>
      <c r="AD11" s="2">
        <f t="shared" si="15"/>
        <v>-16.388999999999996</v>
      </c>
      <c r="AE11" s="2">
        <f t="shared" si="15"/>
        <v>-234.88600000000002</v>
      </c>
      <c r="AF11" s="2">
        <f t="shared" si="15"/>
        <v>300.27600000000001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-8.3149999999999995</v>
      </c>
      <c r="L12" s="2">
        <f t="shared" si="22"/>
        <v>-12.442</v>
      </c>
      <c r="M12" s="2">
        <f t="shared" si="22"/>
        <v>-26.701999999999998</v>
      </c>
      <c r="N12" s="2">
        <f t="shared" si="22"/>
        <v>-151.46</v>
      </c>
      <c r="O12" s="2">
        <f t="shared" si="22"/>
        <v>-385.05900000000003</v>
      </c>
      <c r="P12" s="2">
        <f t="shared" si="22"/>
        <v>-395.70400000000001</v>
      </c>
      <c r="Q12" s="2">
        <f t="shared" si="22"/>
        <v>-325.04899999999998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-8.3149999999999995</v>
      </c>
      <c r="AA12" s="2">
        <f t="shared" si="12"/>
        <v>-4.1270000000000007</v>
      </c>
      <c r="AB12" s="2">
        <f t="shared" si="13"/>
        <v>-14.259999999999998</v>
      </c>
      <c r="AC12" s="2">
        <f t="shared" si="14"/>
        <v>-124.75800000000001</v>
      </c>
      <c r="AD12" s="2">
        <f t="shared" si="15"/>
        <v>-233.59900000000002</v>
      </c>
      <c r="AE12" s="2">
        <f t="shared" si="15"/>
        <v>-10.644999999999982</v>
      </c>
      <c r="AF12" s="2">
        <f t="shared" si="15"/>
        <v>70.65500000000003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1795</v>
      </c>
      <c r="D13" s="2">
        <f t="shared" ref="D13:Q13" si="23">IF(D77="#N/A N/A",0,D77)</f>
        <v>1744</v>
      </c>
      <c r="E13" s="2">
        <f t="shared" si="23"/>
        <v>2266</v>
      </c>
      <c r="F13" s="2">
        <f t="shared" si="23"/>
        <v>2506</v>
      </c>
      <c r="G13" s="2">
        <f t="shared" si="23"/>
        <v>3009</v>
      </c>
      <c r="H13" s="2">
        <f t="shared" si="23"/>
        <v>3536</v>
      </c>
      <c r="I13" s="2">
        <f t="shared" si="23"/>
        <v>4100</v>
      </c>
      <c r="J13" s="2">
        <f t="shared" si="23"/>
        <v>4237</v>
      </c>
      <c r="K13" s="2">
        <f t="shared" si="23"/>
        <v>4514</v>
      </c>
      <c r="L13" s="2">
        <f t="shared" si="23"/>
        <v>4418</v>
      </c>
      <c r="M13" s="2">
        <f t="shared" si="23"/>
        <v>1453</v>
      </c>
      <c r="N13" s="2">
        <f t="shared" si="23"/>
        <v>4214</v>
      </c>
      <c r="O13" s="2">
        <f t="shared" si="23"/>
        <v>4385</v>
      </c>
      <c r="P13" s="2">
        <f t="shared" si="23"/>
        <v>4660</v>
      </c>
      <c r="Q13" s="2">
        <f t="shared" si="23"/>
        <v>4763</v>
      </c>
      <c r="S13" s="2">
        <f t="shared" si="4"/>
        <v>-51</v>
      </c>
      <c r="T13" s="2">
        <f t="shared" si="5"/>
        <v>522</v>
      </c>
      <c r="U13" s="2">
        <f t="shared" si="6"/>
        <v>240</v>
      </c>
      <c r="V13" s="2">
        <f t="shared" si="7"/>
        <v>503</v>
      </c>
      <c r="W13" s="2">
        <f t="shared" si="8"/>
        <v>527</v>
      </c>
      <c r="X13" s="2">
        <f t="shared" si="9"/>
        <v>564</v>
      </c>
      <c r="Y13" s="2">
        <f t="shared" si="10"/>
        <v>137</v>
      </c>
      <c r="Z13" s="2">
        <f t="shared" si="11"/>
        <v>277</v>
      </c>
      <c r="AA13" s="2">
        <f t="shared" si="12"/>
        <v>-96</v>
      </c>
      <c r="AB13" s="2">
        <f t="shared" si="13"/>
        <v>-2965</v>
      </c>
      <c r="AC13" s="2">
        <f t="shared" si="14"/>
        <v>2761</v>
      </c>
      <c r="AD13" s="2">
        <f t="shared" si="15"/>
        <v>171</v>
      </c>
      <c r="AE13" s="2">
        <f t="shared" si="15"/>
        <v>275</v>
      </c>
      <c r="AF13" s="2">
        <f t="shared" si="15"/>
        <v>103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9.7530000000000001</v>
      </c>
      <c r="F14" s="2">
        <f t="shared" si="24"/>
        <v>11.101000000000001</v>
      </c>
      <c r="G14" s="2">
        <f t="shared" si="24"/>
        <v>26.475999999999999</v>
      </c>
      <c r="H14" s="2">
        <f t="shared" si="24"/>
        <v>76.838999999999999</v>
      </c>
      <c r="I14" s="2">
        <f t="shared" si="24"/>
        <v>67.063999999999993</v>
      </c>
      <c r="J14" s="2">
        <f t="shared" si="24"/>
        <v>59.637</v>
      </c>
      <c r="K14" s="2">
        <f t="shared" si="24"/>
        <v>70.013999999999996</v>
      </c>
      <c r="L14" s="2">
        <f t="shared" si="24"/>
        <v>79.289000000000001</v>
      </c>
      <c r="M14" s="2">
        <f t="shared" si="24"/>
        <v>90.06</v>
      </c>
      <c r="N14" s="2">
        <f t="shared" si="24"/>
        <v>85.4</v>
      </c>
      <c r="O14" s="2">
        <f t="shared" si="24"/>
        <v>93.168000000000006</v>
      </c>
      <c r="P14" s="2">
        <f t="shared" si="24"/>
        <v>108.637</v>
      </c>
      <c r="Q14" s="2">
        <f t="shared" si="24"/>
        <v>111.91200000000001</v>
      </c>
      <c r="S14" s="2">
        <f t="shared" si="4"/>
        <v>0</v>
      </c>
      <c r="T14" s="2">
        <f t="shared" si="5"/>
        <v>9.7530000000000001</v>
      </c>
      <c r="U14" s="2">
        <f t="shared" si="6"/>
        <v>1.3480000000000008</v>
      </c>
      <c r="V14" s="2">
        <f t="shared" si="7"/>
        <v>15.374999999999998</v>
      </c>
      <c r="W14" s="2">
        <f t="shared" si="8"/>
        <v>50.363</v>
      </c>
      <c r="X14" s="2">
        <f t="shared" si="9"/>
        <v>-9.7750000000000057</v>
      </c>
      <c r="Y14" s="2">
        <f t="shared" si="10"/>
        <v>-7.4269999999999925</v>
      </c>
      <c r="Z14" s="2">
        <f t="shared" si="11"/>
        <v>10.376999999999995</v>
      </c>
      <c r="AA14" s="2">
        <f t="shared" si="12"/>
        <v>9.2750000000000057</v>
      </c>
      <c r="AB14" s="2">
        <f t="shared" si="13"/>
        <v>10.771000000000001</v>
      </c>
      <c r="AC14" s="2">
        <f t="shared" si="14"/>
        <v>-4.6599999999999966</v>
      </c>
      <c r="AD14" s="2">
        <f t="shared" si="15"/>
        <v>7.7680000000000007</v>
      </c>
      <c r="AE14" s="2">
        <f t="shared" si="15"/>
        <v>15.468999999999994</v>
      </c>
      <c r="AF14" s="2">
        <f t="shared" si="15"/>
        <v>3.2750000000000057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-305</v>
      </c>
      <c r="F15" s="2">
        <f t="shared" si="25"/>
        <v>401</v>
      </c>
      <c r="G15" s="2">
        <f t="shared" si="25"/>
        <v>193</v>
      </c>
      <c r="H15" s="2">
        <f t="shared" si="25"/>
        <v>335</v>
      </c>
      <c r="I15" s="2">
        <f t="shared" si="25"/>
        <v>587</v>
      </c>
      <c r="J15" s="2">
        <f t="shared" si="25"/>
        <v>591</v>
      </c>
      <c r="K15" s="2">
        <f t="shared" si="25"/>
        <v>671</v>
      </c>
      <c r="L15" s="2">
        <f t="shared" si="25"/>
        <v>658</v>
      </c>
      <c r="M15" s="2">
        <f t="shared" si="25"/>
        <v>364</v>
      </c>
      <c r="N15" s="2">
        <f t="shared" si="25"/>
        <v>376</v>
      </c>
      <c r="O15" s="2">
        <f t="shared" si="25"/>
        <v>-722</v>
      </c>
      <c r="P15" s="2">
        <f t="shared" si="25"/>
        <v>349</v>
      </c>
      <c r="Q15" s="2">
        <f t="shared" si="25"/>
        <v>73</v>
      </c>
      <c r="S15" s="2">
        <f t="shared" si="4"/>
        <v>0</v>
      </c>
      <c r="T15" s="2">
        <f t="shared" si="5"/>
        <v>-305</v>
      </c>
      <c r="U15" s="2">
        <f t="shared" si="6"/>
        <v>706</v>
      </c>
      <c r="V15" s="2">
        <f t="shared" si="7"/>
        <v>-208</v>
      </c>
      <c r="W15" s="2">
        <f t="shared" si="8"/>
        <v>142</v>
      </c>
      <c r="X15" s="2">
        <f t="shared" si="9"/>
        <v>252</v>
      </c>
      <c r="Y15" s="2">
        <f t="shared" si="10"/>
        <v>4</v>
      </c>
      <c r="Z15" s="2">
        <f t="shared" si="11"/>
        <v>80</v>
      </c>
      <c r="AA15" s="2">
        <f t="shared" si="12"/>
        <v>-13</v>
      </c>
      <c r="AB15" s="2">
        <f t="shared" si="13"/>
        <v>-294</v>
      </c>
      <c r="AC15" s="2">
        <f t="shared" si="14"/>
        <v>12</v>
      </c>
      <c r="AD15" s="2">
        <f t="shared" si="15"/>
        <v>-1098</v>
      </c>
      <c r="AE15" s="2">
        <f t="shared" si="15"/>
        <v>1071</v>
      </c>
      <c r="AF15" s="2">
        <f t="shared" si="15"/>
        <v>-276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542</v>
      </c>
      <c r="G16" s="2">
        <f t="shared" si="26"/>
        <v>567</v>
      </c>
      <c r="H16" s="2">
        <f t="shared" si="26"/>
        <v>643</v>
      </c>
      <c r="I16" s="2">
        <f t="shared" si="26"/>
        <v>750</v>
      </c>
      <c r="J16" s="2">
        <f t="shared" si="26"/>
        <v>865</v>
      </c>
      <c r="K16" s="2">
        <f t="shared" si="26"/>
        <v>960</v>
      </c>
      <c r="L16" s="2">
        <f t="shared" si="26"/>
        <v>1057</v>
      </c>
      <c r="M16" s="2">
        <f t="shared" si="26"/>
        <v>413</v>
      </c>
      <c r="N16" s="2">
        <f t="shared" si="26"/>
        <v>515</v>
      </c>
      <c r="O16" s="2">
        <f t="shared" si="26"/>
        <v>245</v>
      </c>
      <c r="P16" s="2">
        <f t="shared" si="26"/>
        <v>342</v>
      </c>
      <c r="Q16" s="2">
        <f t="shared" si="26"/>
        <v>539</v>
      </c>
      <c r="S16" s="2">
        <f t="shared" si="4"/>
        <v>0</v>
      </c>
      <c r="T16" s="2">
        <f t="shared" si="5"/>
        <v>0</v>
      </c>
      <c r="U16" s="2">
        <f t="shared" si="6"/>
        <v>542</v>
      </c>
      <c r="V16" s="2">
        <f t="shared" si="7"/>
        <v>25</v>
      </c>
      <c r="W16" s="2">
        <f t="shared" si="8"/>
        <v>76</v>
      </c>
      <c r="X16" s="2">
        <f t="shared" si="9"/>
        <v>107</v>
      </c>
      <c r="Y16" s="2">
        <f t="shared" si="10"/>
        <v>115</v>
      </c>
      <c r="Z16" s="2">
        <f t="shared" si="11"/>
        <v>95</v>
      </c>
      <c r="AA16" s="2">
        <f t="shared" si="12"/>
        <v>97</v>
      </c>
      <c r="AB16" s="2">
        <f t="shared" si="13"/>
        <v>-644</v>
      </c>
      <c r="AC16" s="2">
        <f t="shared" si="14"/>
        <v>102</v>
      </c>
      <c r="AD16" s="2">
        <f t="shared" si="15"/>
        <v>-270</v>
      </c>
      <c r="AE16" s="2">
        <f t="shared" si="15"/>
        <v>97</v>
      </c>
      <c r="AF16" s="2">
        <f t="shared" si="15"/>
        <v>197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42.533000000000001</v>
      </c>
      <c r="D17" s="2">
        <f t="shared" ref="D17:Q17" si="27">IF(D85="#N/A N/A",0,D85)</f>
        <v>68.736000000000004</v>
      </c>
      <c r="E17" s="2">
        <f t="shared" si="27"/>
        <v>75.296999999999997</v>
      </c>
      <c r="F17" s="2">
        <f t="shared" si="27"/>
        <v>92.995999999999995</v>
      </c>
      <c r="G17" s="2">
        <f t="shared" si="27"/>
        <v>100.827</v>
      </c>
      <c r="H17" s="2">
        <f t="shared" si="27"/>
        <v>127.94799999999999</v>
      </c>
      <c r="I17" s="2">
        <f t="shared" si="27"/>
        <v>170.68100000000001</v>
      </c>
      <c r="J17" s="2">
        <f t="shared" si="27"/>
        <v>196.82599999999999</v>
      </c>
      <c r="K17" s="2">
        <f t="shared" si="27"/>
        <v>244.018</v>
      </c>
      <c r="L17" s="2">
        <f t="shared" si="27"/>
        <v>282.54300000000001</v>
      </c>
      <c r="M17" s="2">
        <f t="shared" si="27"/>
        <v>223.73</v>
      </c>
      <c r="N17" s="2">
        <f t="shared" si="27"/>
        <v>52.747</v>
      </c>
      <c r="O17" s="2">
        <f t="shared" si="27"/>
        <v>125.262</v>
      </c>
      <c r="P17" s="2">
        <f t="shared" si="27"/>
        <v>115.16200000000001</v>
      </c>
      <c r="Q17" s="2">
        <f t="shared" si="27"/>
        <v>121.154</v>
      </c>
      <c r="S17" s="2">
        <f t="shared" si="4"/>
        <v>26.203000000000003</v>
      </c>
      <c r="T17" s="2">
        <f t="shared" si="5"/>
        <v>6.5609999999999928</v>
      </c>
      <c r="U17" s="2">
        <f t="shared" si="6"/>
        <v>17.698999999999998</v>
      </c>
      <c r="V17" s="2">
        <f t="shared" si="7"/>
        <v>7.8310000000000031</v>
      </c>
      <c r="W17" s="2">
        <f t="shared" si="8"/>
        <v>27.120999999999995</v>
      </c>
      <c r="X17" s="2">
        <f t="shared" si="9"/>
        <v>42.733000000000018</v>
      </c>
      <c r="Y17" s="2">
        <f t="shared" si="10"/>
        <v>26.144999999999982</v>
      </c>
      <c r="Z17" s="2">
        <f t="shared" si="11"/>
        <v>47.192000000000007</v>
      </c>
      <c r="AA17" s="2">
        <f t="shared" si="12"/>
        <v>38.525000000000006</v>
      </c>
      <c r="AB17" s="2">
        <f t="shared" si="13"/>
        <v>-58.813000000000017</v>
      </c>
      <c r="AC17" s="2">
        <f t="shared" si="14"/>
        <v>-170.983</v>
      </c>
      <c r="AD17" s="2">
        <f t="shared" si="15"/>
        <v>72.515000000000001</v>
      </c>
      <c r="AE17" s="2">
        <f t="shared" si="15"/>
        <v>-10.099999999999994</v>
      </c>
      <c r="AF17" s="2">
        <f t="shared" si="15"/>
        <v>5.9919999999999902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71.965000000000003</v>
      </c>
      <c r="D18" s="2">
        <f t="shared" ref="D18:Q18" si="28">IF(D87="#N/A N/A",0,D87)</f>
        <v>68.272000000000006</v>
      </c>
      <c r="E18" s="2">
        <f t="shared" si="28"/>
        <v>76.195999999999998</v>
      </c>
      <c r="F18" s="2">
        <f t="shared" si="28"/>
        <v>78.418999999999997</v>
      </c>
      <c r="G18" s="2">
        <f t="shared" si="28"/>
        <v>73.613</v>
      </c>
      <c r="H18" s="2">
        <f t="shared" si="28"/>
        <v>64.061999999999998</v>
      </c>
      <c r="I18" s="2">
        <f t="shared" si="28"/>
        <v>93.277000000000001</v>
      </c>
      <c r="J18" s="2">
        <f t="shared" si="28"/>
        <v>100.821</v>
      </c>
      <c r="K18" s="2">
        <f t="shared" si="28"/>
        <v>125.746</v>
      </c>
      <c r="L18" s="2">
        <f t="shared" si="28"/>
        <v>145.24600000000001</v>
      </c>
      <c r="M18" s="2">
        <f t="shared" si="28"/>
        <v>154.035</v>
      </c>
      <c r="N18" s="2">
        <f t="shared" si="28"/>
        <v>220.971</v>
      </c>
      <c r="O18" s="2">
        <f t="shared" si="28"/>
        <v>273.976</v>
      </c>
      <c r="P18" s="2">
        <f t="shared" si="28"/>
        <v>316.029</v>
      </c>
      <c r="Q18" s="2">
        <f t="shared" si="28"/>
        <v>358.38400000000001</v>
      </c>
      <c r="S18" s="2">
        <f t="shared" si="4"/>
        <v>-3.6929999999999978</v>
      </c>
      <c r="T18" s="2">
        <f t="shared" si="5"/>
        <v>7.9239999999999924</v>
      </c>
      <c r="U18" s="2">
        <f t="shared" si="6"/>
        <v>2.222999999999999</v>
      </c>
      <c r="V18" s="2">
        <f t="shared" si="7"/>
        <v>-4.8059999999999974</v>
      </c>
      <c r="W18" s="2">
        <f t="shared" si="8"/>
        <v>-9.5510000000000019</v>
      </c>
      <c r="X18" s="2">
        <f t="shared" si="9"/>
        <v>29.215000000000003</v>
      </c>
      <c r="Y18" s="2">
        <f t="shared" si="10"/>
        <v>7.5439999999999969</v>
      </c>
      <c r="Z18" s="2">
        <f t="shared" si="11"/>
        <v>24.924999999999997</v>
      </c>
      <c r="AA18" s="2">
        <f t="shared" si="12"/>
        <v>19.500000000000014</v>
      </c>
      <c r="AB18" s="2">
        <f t="shared" si="13"/>
        <v>8.7889999999999873</v>
      </c>
      <c r="AC18" s="2">
        <f t="shared" si="14"/>
        <v>66.936000000000007</v>
      </c>
      <c r="AD18" s="2">
        <f t="shared" si="15"/>
        <v>53.004999999999995</v>
      </c>
      <c r="AE18" s="2">
        <f t="shared" si="15"/>
        <v>42.052999999999997</v>
      </c>
      <c r="AF18" s="2">
        <f t="shared" si="15"/>
        <v>42.355000000000018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-0.23569999999999999</v>
      </c>
      <c r="D19" s="2">
        <f t="shared" ref="D19:Q19" si="29">IF(D89="#N/A N/A",0,D89)</f>
        <v>9.1212</v>
      </c>
      <c r="E19" s="2">
        <f t="shared" si="29"/>
        <v>13.2948</v>
      </c>
      <c r="F19" s="2">
        <f t="shared" si="29"/>
        <v>11.794</v>
      </c>
      <c r="G19" s="2">
        <f t="shared" si="29"/>
        <v>18.188400000000001</v>
      </c>
      <c r="H19" s="2">
        <f t="shared" si="29"/>
        <v>18.628599999999999</v>
      </c>
      <c r="I19" s="2">
        <f t="shared" si="29"/>
        <v>22.2424</v>
      </c>
      <c r="J19" s="2">
        <f t="shared" si="29"/>
        <v>30.186499999999999</v>
      </c>
      <c r="K19" s="2">
        <f t="shared" si="29"/>
        <v>34.0749</v>
      </c>
      <c r="L19" s="2">
        <f t="shared" si="29"/>
        <v>43.406599999999997</v>
      </c>
      <c r="M19" s="2">
        <f t="shared" si="29"/>
        <v>49.710299999999997</v>
      </c>
      <c r="N19" s="2">
        <f t="shared" si="29"/>
        <v>60.943100000000001</v>
      </c>
      <c r="O19" s="2">
        <f t="shared" si="29"/>
        <v>72.191100000000006</v>
      </c>
      <c r="P19" s="2">
        <f t="shared" si="29"/>
        <v>75.680000000000007</v>
      </c>
      <c r="Q19" s="2">
        <f t="shared" si="29"/>
        <v>84.607100000000003</v>
      </c>
      <c r="S19" s="2">
        <f t="shared" si="4"/>
        <v>9.3568999999999996</v>
      </c>
      <c r="T19" s="2">
        <f t="shared" si="5"/>
        <v>4.1736000000000004</v>
      </c>
      <c r="U19" s="2">
        <f t="shared" si="6"/>
        <v>-1.5007999999999999</v>
      </c>
      <c r="V19" s="2">
        <f t="shared" si="7"/>
        <v>6.394400000000001</v>
      </c>
      <c r="W19" s="2">
        <f t="shared" si="8"/>
        <v>0.44019999999999726</v>
      </c>
      <c r="X19" s="2">
        <f t="shared" si="9"/>
        <v>3.6138000000000012</v>
      </c>
      <c r="Y19" s="2">
        <f t="shared" si="10"/>
        <v>7.9440999999999988</v>
      </c>
      <c r="Z19" s="2">
        <f t="shared" si="11"/>
        <v>3.8884000000000007</v>
      </c>
      <c r="AA19" s="2">
        <f t="shared" si="12"/>
        <v>9.3316999999999979</v>
      </c>
      <c r="AB19" s="2">
        <f t="shared" si="13"/>
        <v>6.3036999999999992</v>
      </c>
      <c r="AC19" s="2">
        <f t="shared" si="14"/>
        <v>11.232800000000005</v>
      </c>
      <c r="AD19" s="2">
        <f t="shared" si="15"/>
        <v>11.248000000000005</v>
      </c>
      <c r="AE19" s="2">
        <f t="shared" si="15"/>
        <v>3.488900000000001</v>
      </c>
      <c r="AF19" s="2">
        <f t="shared" si="15"/>
        <v>8.9270999999999958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347</v>
      </c>
      <c r="M20" s="2">
        <f t="shared" si="30"/>
        <v>314</v>
      </c>
      <c r="N20" s="2">
        <f t="shared" si="30"/>
        <v>294</v>
      </c>
      <c r="O20" s="2">
        <f t="shared" si="30"/>
        <v>196</v>
      </c>
      <c r="P20" s="2">
        <f t="shared" si="30"/>
        <v>261</v>
      </c>
      <c r="Q20" s="2">
        <f t="shared" si="30"/>
        <v>289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347</v>
      </c>
      <c r="AB20" s="2">
        <f t="shared" si="13"/>
        <v>-33</v>
      </c>
      <c r="AC20" s="2">
        <f t="shared" si="14"/>
        <v>-20</v>
      </c>
      <c r="AD20" s="2">
        <f t="shared" si="15"/>
        <v>-98</v>
      </c>
      <c r="AE20" s="2">
        <f t="shared" si="15"/>
        <v>65</v>
      </c>
      <c r="AF20" s="2">
        <f t="shared" si="15"/>
        <v>28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2020.9152999999999</v>
      </c>
      <c r="D25" s="19">
        <f t="shared" ref="D25:Q25" si="36">SUM(D5:D24)</f>
        <v>2027.5992000000001</v>
      </c>
      <c r="E25" s="19">
        <f t="shared" si="36"/>
        <v>2326.9658000000004</v>
      </c>
      <c r="F25" s="19">
        <f t="shared" si="36"/>
        <v>3839.1990000000001</v>
      </c>
      <c r="G25" s="19">
        <f t="shared" si="36"/>
        <v>4211.2064</v>
      </c>
      <c r="H25" s="19">
        <f t="shared" si="36"/>
        <v>5057.3656000000001</v>
      </c>
      <c r="I25" s="19">
        <f t="shared" si="36"/>
        <v>6799.6253999999999</v>
      </c>
      <c r="J25" s="19">
        <f t="shared" si="36"/>
        <v>6268.7644999999993</v>
      </c>
      <c r="K25" s="19">
        <f t="shared" si="36"/>
        <v>7837.9358999999995</v>
      </c>
      <c r="L25" s="19">
        <f t="shared" si="36"/>
        <v>8567.4635999999991</v>
      </c>
      <c r="M25" s="19">
        <f t="shared" si="36"/>
        <v>4418.1852999999992</v>
      </c>
      <c r="N25" s="19">
        <f t="shared" si="36"/>
        <v>8088.1501000000007</v>
      </c>
      <c r="O25" s="19">
        <f t="shared" si="36"/>
        <v>6971.0640999999987</v>
      </c>
      <c r="P25" s="19">
        <f t="shared" si="36"/>
        <v>8378.6769999999997</v>
      </c>
      <c r="Q25" s="19">
        <f t="shared" si="36"/>
        <v>8689.6180999999997</v>
      </c>
      <c r="S25" s="4">
        <f t="shared" si="4"/>
        <v>6.6839000000002216</v>
      </c>
      <c r="T25" s="4">
        <f t="shared" si="5"/>
        <v>299.36660000000029</v>
      </c>
      <c r="U25" s="4">
        <f t="shared" si="6"/>
        <v>1512.2331999999997</v>
      </c>
      <c r="V25" s="4">
        <f t="shared" si="7"/>
        <v>372.00739999999996</v>
      </c>
      <c r="W25" s="4">
        <f t="shared" si="8"/>
        <v>846.15920000000006</v>
      </c>
      <c r="X25" s="4">
        <f t="shared" si="9"/>
        <v>1742.2597999999998</v>
      </c>
      <c r="Y25" s="4">
        <f t="shared" si="10"/>
        <v>-530.86090000000058</v>
      </c>
      <c r="Z25" s="4">
        <f t="shared" si="11"/>
        <v>1569.1714000000002</v>
      </c>
      <c r="AA25" s="4">
        <f t="shared" si="12"/>
        <v>729.52769999999964</v>
      </c>
      <c r="AB25" s="4">
        <f t="shared" si="13"/>
        <v>-4149.2782999999999</v>
      </c>
      <c r="AC25" s="4">
        <f t="shared" si="14"/>
        <v>3669.9648000000016</v>
      </c>
      <c r="AD25" s="4">
        <f t="shared" si="32"/>
        <v>-1117.0860000000021</v>
      </c>
      <c r="AE25" s="4">
        <f t="shared" si="32"/>
        <v>1407.612900000001</v>
      </c>
      <c r="AF25" s="4">
        <f t="shared" si="32"/>
        <v>310.94110000000001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2.7436805562847624E-2</v>
      </c>
      <c r="J29" s="5">
        <f t="shared" si="40"/>
        <v>-5.2483388074316718E-2</v>
      </c>
      <c r="K29" s="5">
        <f t="shared" si="40"/>
        <v>3.7677904459514654E-2</v>
      </c>
      <c r="L29" s="5">
        <f t="shared" si="40"/>
        <v>4.6693749594687521E-2</v>
      </c>
      <c r="M29" s="5">
        <f t="shared" si="40"/>
        <v>0.10471199566935323</v>
      </c>
      <c r="N29" s="5">
        <f t="shared" si="40"/>
        <v>6.4321630232851396E-2</v>
      </c>
      <c r="O29" s="5">
        <f t="shared" si="40"/>
        <v>7.6450021453683098E-2</v>
      </c>
      <c r="P29" s="5">
        <f t="shared" si="40"/>
        <v>6.2239181675102166E-2</v>
      </c>
      <c r="Q29" s="5">
        <f t="shared" si="40"/>
        <v>5.8244216739513563E-2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-2.7635398799313893</v>
      </c>
      <c r="Z29" s="5">
        <f t="shared" ref="Z29:Z49" si="48">(IF(OR(Z5=0,J5=0),0,Z5/J5))</f>
        <v>-1.8976036911180951</v>
      </c>
      <c r="AA29" s="5">
        <f t="shared" ref="AA29:AA49" si="49">(IF(OR(AA5=0,K5=0),0,AA5/K5))</f>
        <v>0.35463586586617096</v>
      </c>
      <c r="AB29" s="5">
        <f t="shared" ref="AB29:AB49" si="50">(IF(OR(AB5=0,L5=0),0,AB5/L5))</f>
        <v>0.1564566163475791</v>
      </c>
      <c r="AC29" s="5">
        <f t="shared" ref="AC29:AC49" si="51">(IF(OR(AC5=0,M5=0),0,AC5/M5))</f>
        <v>0.12451662966861719</v>
      </c>
      <c r="AD29" s="5">
        <f t="shared" ref="AD29:AF44" si="52">(IF(OR(AD5=0,N5=0),0,AD5/N5))</f>
        <v>2.4402058268924203E-2</v>
      </c>
      <c r="AE29" s="5">
        <f t="shared" si="52"/>
        <v>-2.1495933860974481E-2</v>
      </c>
      <c r="AF29" s="5">
        <f t="shared" si="52"/>
        <v>-2.9458351390843726E-2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3.2341286148904906E-2</v>
      </c>
      <c r="D30" s="5">
        <f t="shared" si="53"/>
        <v>4.0940043771964398E-2</v>
      </c>
      <c r="E30" s="5">
        <f t="shared" si="53"/>
        <v>5.3180841763982939E-2</v>
      </c>
      <c r="F30" s="5">
        <f t="shared" si="53"/>
        <v>4.5362066410206917E-2</v>
      </c>
      <c r="G30" s="5">
        <f t="shared" si="53"/>
        <v>4.3625741070302329E-2</v>
      </c>
      <c r="H30" s="5">
        <f t="shared" si="53"/>
        <v>3.6567654907131888E-2</v>
      </c>
      <c r="I30" s="5">
        <f t="shared" si="53"/>
        <v>3.0934939445340624E-2</v>
      </c>
      <c r="J30" s="5">
        <f t="shared" si="53"/>
        <v>3.6802467216626181E-2</v>
      </c>
      <c r="K30" s="5">
        <f t="shared" si="53"/>
        <v>3.1618145792695243E-2</v>
      </c>
      <c r="L30" s="5">
        <f t="shared" si="53"/>
        <v>3.5887867676496467E-2</v>
      </c>
      <c r="M30" s="5">
        <f t="shared" si="53"/>
        <v>8.0533290443929553E-2</v>
      </c>
      <c r="N30" s="5">
        <f t="shared" si="53"/>
        <v>4.0172226774080264E-2</v>
      </c>
      <c r="O30" s="5">
        <f t="shared" si="53"/>
        <v>4.6274714358170953E-2</v>
      </c>
      <c r="P30" s="5">
        <f t="shared" si="53"/>
        <v>3.6099255288155878E-2</v>
      </c>
      <c r="Q30" s="5">
        <f t="shared" si="53"/>
        <v>3.7919042725249347E-2</v>
      </c>
      <c r="S30" s="5">
        <f t="shared" si="41"/>
        <v>0.27006227145458178</v>
      </c>
      <c r="T30" s="5">
        <f t="shared" si="42"/>
        <v>0.49078424286230565</v>
      </c>
      <c r="U30" s="5">
        <f t="shared" si="43"/>
        <v>0.4073050505050505</v>
      </c>
      <c r="V30" s="5">
        <f t="shared" si="44"/>
        <v>5.4911170573170971E-2</v>
      </c>
      <c r="W30" s="5">
        <f t="shared" si="45"/>
        <v>6.6352052341372546E-3</v>
      </c>
      <c r="X30" s="5">
        <f t="shared" si="46"/>
        <v>0.13739888393822725</v>
      </c>
      <c r="Y30" s="5">
        <f t="shared" si="47"/>
        <v>9.6792903121523513E-2</v>
      </c>
      <c r="Z30" s="5">
        <f t="shared" si="48"/>
        <v>7.4185326779537639E-2</v>
      </c>
      <c r="AA30" s="5">
        <f t="shared" si="49"/>
        <v>0.24068581758608035</v>
      </c>
      <c r="AB30" s="5">
        <f t="shared" si="50"/>
        <v>0.1572293702108836</v>
      </c>
      <c r="AC30" s="5">
        <f t="shared" si="51"/>
        <v>-8.6821374268923668E-2</v>
      </c>
      <c r="AD30" s="5">
        <f t="shared" si="52"/>
        <v>-7.1864064582249105E-3</v>
      </c>
      <c r="AE30" s="5">
        <f t="shared" si="52"/>
        <v>-6.23713513379461E-2</v>
      </c>
      <c r="AF30" s="5">
        <f t="shared" si="52"/>
        <v>8.9392456622936975E-2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7.9901460453983233E-2</v>
      </c>
      <c r="J31" s="5">
        <f t="shared" si="53"/>
        <v>2.9718774728257864E-2</v>
      </c>
      <c r="K31" s="5">
        <f t="shared" si="53"/>
        <v>7.1715309639110478E-2</v>
      </c>
      <c r="L31" s="5">
        <f t="shared" si="53"/>
        <v>7.8856477429329275E-2</v>
      </c>
      <c r="M31" s="5">
        <f t="shared" si="53"/>
        <v>0.1631439043536721</v>
      </c>
      <c r="N31" s="5">
        <f t="shared" si="53"/>
        <v>8.8623478933705729E-2</v>
      </c>
      <c r="O31" s="5">
        <f t="shared" si="53"/>
        <v>0.12636521302393419</v>
      </c>
      <c r="P31" s="5">
        <f t="shared" si="53"/>
        <v>0.11569845692822388</v>
      </c>
      <c r="Q31" s="5">
        <f t="shared" si="53"/>
        <v>0.12356124143131217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-0.65709552733296517</v>
      </c>
      <c r="Z31" s="5">
        <f t="shared" si="48"/>
        <v>2.0171765968867419</v>
      </c>
      <c r="AA31" s="5">
        <f t="shared" si="49"/>
        <v>0.20192136630492794</v>
      </c>
      <c r="AB31" s="5">
        <f t="shared" si="50"/>
        <v>6.6903493191237312E-2</v>
      </c>
      <c r="AC31" s="5">
        <f t="shared" si="51"/>
        <v>-5.5493895671476145E-3</v>
      </c>
      <c r="AD31" s="5">
        <f t="shared" si="52"/>
        <v>0.22893415178571433</v>
      </c>
      <c r="AE31" s="5">
        <f t="shared" si="52"/>
        <v>0.10046543307980475</v>
      </c>
      <c r="AF31" s="5">
        <f t="shared" si="52"/>
        <v>0.10759232514957713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7.5314996936073172E-2</v>
      </c>
      <c r="O32" s="5">
        <f t="shared" si="53"/>
        <v>8.2908576324811037E-2</v>
      </c>
      <c r="P32" s="5">
        <f t="shared" si="53"/>
        <v>7.0803302239721144E-2</v>
      </c>
      <c r="Q32" s="5">
        <f t="shared" si="53"/>
        <v>4.3586150235992535E-2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-5.1214871650915407E-2</v>
      </c>
      <c r="AE32" s="5">
        <f t="shared" si="52"/>
        <v>2.6432579360891207E-2</v>
      </c>
      <c r="AF32" s="5">
        <f t="shared" si="52"/>
        <v>-0.36155977870601685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2.2907441989280797E-2</v>
      </c>
      <c r="D33" s="5">
        <f t="shared" si="53"/>
        <v>2.6859351690412977E-2</v>
      </c>
      <c r="E33" s="5">
        <f t="shared" si="53"/>
        <v>2.9082937102040771E-2</v>
      </c>
      <c r="F33" s="5">
        <f t="shared" si="53"/>
        <v>5.6613371695502105E-3</v>
      </c>
      <c r="G33" s="5">
        <f t="shared" si="53"/>
        <v>9.3524268960077563E-3</v>
      </c>
      <c r="H33" s="5">
        <f t="shared" si="53"/>
        <v>1.402943856777924E-2</v>
      </c>
      <c r="I33" s="5">
        <f t="shared" si="53"/>
        <v>1.0170413211292494E-2</v>
      </c>
      <c r="J33" s="5">
        <f t="shared" si="53"/>
        <v>1.5999005864712257E-2</v>
      </c>
      <c r="K33" s="5">
        <f t="shared" si="53"/>
        <v>1.5309387768787444E-2</v>
      </c>
      <c r="L33" s="5">
        <f t="shared" si="53"/>
        <v>1.5856384846502296E-2</v>
      </c>
      <c r="M33" s="5">
        <f t="shared" si="53"/>
        <v>3.4149540989147742E-2</v>
      </c>
      <c r="N33" s="5">
        <f t="shared" si="53"/>
        <v>8.1717078915239209E-3</v>
      </c>
      <c r="O33" s="5">
        <f t="shared" si="53"/>
        <v>1.7634323574789685E-2</v>
      </c>
      <c r="P33" s="5">
        <f t="shared" si="53"/>
        <v>1.3492464263749516E-2</v>
      </c>
      <c r="Q33" s="5">
        <f t="shared" si="53"/>
        <v>6.0642480939409752E-3</v>
      </c>
      <c r="S33" s="5">
        <f t="shared" si="41"/>
        <v>0.17639434915971841</v>
      </c>
      <c r="T33" s="5">
        <f t="shared" si="42"/>
        <v>0.24265515975027535</v>
      </c>
      <c r="U33" s="5">
        <f t="shared" si="43"/>
        <v>-0.67883265607683785</v>
      </c>
      <c r="V33" s="5">
        <f t="shared" si="44"/>
        <v>0.81205429031515985</v>
      </c>
      <c r="W33" s="5">
        <f t="shared" si="45"/>
        <v>0.80149803224577887</v>
      </c>
      <c r="X33" s="5">
        <f t="shared" si="46"/>
        <v>-2.5326981621377791E-2</v>
      </c>
      <c r="Y33" s="5">
        <f t="shared" si="47"/>
        <v>0.45027836020533579</v>
      </c>
      <c r="Z33" s="5">
        <f t="shared" si="48"/>
        <v>0.19642251779767486</v>
      </c>
      <c r="AA33" s="5">
        <f t="shared" si="49"/>
        <v>0.13213160658032894</v>
      </c>
      <c r="AB33" s="5">
        <f t="shared" si="50"/>
        <v>0.11063754609897755</v>
      </c>
      <c r="AC33" s="5">
        <f t="shared" si="51"/>
        <v>-0.56194036280728266</v>
      </c>
      <c r="AD33" s="5">
        <f t="shared" si="52"/>
        <v>0.85992677096256875</v>
      </c>
      <c r="AE33" s="5">
        <f t="shared" si="52"/>
        <v>-8.0379077523794029E-2</v>
      </c>
      <c r="AF33" s="5">
        <f t="shared" si="52"/>
        <v>-0.53386584578368679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2.7634826663994536E-4</v>
      </c>
      <c r="L34" s="5">
        <f t="shared" si="53"/>
        <v>3.5549611205818259E-3</v>
      </c>
      <c r="M34" s="5">
        <f t="shared" si="53"/>
        <v>1.2975915700049975E-3</v>
      </c>
      <c r="N34" s="5">
        <f t="shared" si="53"/>
        <v>7.7980748651041969E-3</v>
      </c>
      <c r="O34" s="5">
        <f t="shared" si="53"/>
        <v>2.099249094553585E-2</v>
      </c>
      <c r="P34" s="5">
        <f t="shared" si="53"/>
        <v>2.1274599796602733E-2</v>
      </c>
      <c r="Q34" s="5">
        <f t="shared" si="53"/>
        <v>1.8940072866953726E-2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13.06140350877193</v>
      </c>
      <c r="AB34" s="5">
        <f t="shared" si="50"/>
        <v>-0.81176740979085271</v>
      </c>
      <c r="AC34" s="5">
        <f t="shared" si="51"/>
        <v>10.001569858712717</v>
      </c>
      <c r="AD34" s="5">
        <f t="shared" si="52"/>
        <v>1.3202054794520548</v>
      </c>
      <c r="AE34" s="5">
        <f t="shared" si="52"/>
        <v>0.21807434741014065</v>
      </c>
      <c r="AF34" s="5">
        <f t="shared" si="52"/>
        <v>-7.6694361385222093E-2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-7.0732207632848723E-2</v>
      </c>
      <c r="N35" s="5">
        <f t="shared" si="53"/>
        <v>1.4868912979248493E-2</v>
      </c>
      <c r="O35" s="5">
        <f t="shared" si="53"/>
        <v>1.4900594587847789E-2</v>
      </c>
      <c r="P35" s="5">
        <f t="shared" si="53"/>
        <v>-1.5636478169524855E-2</v>
      </c>
      <c r="Q35" s="5">
        <f t="shared" si="53"/>
        <v>1.9478761673082042E-2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-1.3848285483891614</v>
      </c>
      <c r="AD35" s="5">
        <f t="shared" si="52"/>
        <v>-0.136277460877085</v>
      </c>
      <c r="AE35" s="5">
        <f t="shared" si="52"/>
        <v>-2.2612806022739309</v>
      </c>
      <c r="AF35" s="5">
        <f t="shared" si="52"/>
        <v>-2.2919557601154086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-1.0608660374474357E-3</v>
      </c>
      <c r="L36" s="5">
        <f t="shared" si="53"/>
        <v>-1.4522384431256878E-3</v>
      </c>
      <c r="M36" s="5">
        <f t="shared" si="53"/>
        <v>-6.0436577886400561E-3</v>
      </c>
      <c r="N36" s="5">
        <f t="shared" si="53"/>
        <v>-1.872616088071857E-2</v>
      </c>
      <c r="O36" s="5">
        <f t="shared" si="53"/>
        <v>-5.5236760769421141E-2</v>
      </c>
      <c r="P36" s="5">
        <f t="shared" si="53"/>
        <v>-4.7227503817130083E-2</v>
      </c>
      <c r="Q36" s="5">
        <f t="shared" si="53"/>
        <v>-3.7406592126298391E-2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0.49633193024654249</v>
      </c>
      <c r="AB36" s="5">
        <f t="shared" si="50"/>
        <v>1.1461179874618226</v>
      </c>
      <c r="AC36" s="5">
        <f t="shared" si="51"/>
        <v>4.6722342895663251</v>
      </c>
      <c r="AD36" s="5">
        <f t="shared" si="52"/>
        <v>1.5423148025881421</v>
      </c>
      <c r="AE36" s="5">
        <f t="shared" si="52"/>
        <v>2.7645114125367753E-2</v>
      </c>
      <c r="AF36" s="5">
        <f t="shared" si="52"/>
        <v>-0.17855518266178766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0.88821139609364141</v>
      </c>
      <c r="D37" s="5">
        <f t="shared" si="53"/>
        <v>0.86013054256482246</v>
      </c>
      <c r="E37" s="5">
        <f t="shared" si="53"/>
        <v>0.97380030252270988</v>
      </c>
      <c r="F37" s="5">
        <f t="shared" si="53"/>
        <v>0.65274032421867167</v>
      </c>
      <c r="G37" s="5">
        <f t="shared" si="53"/>
        <v>0.71452209039195991</v>
      </c>
      <c r="H37" s="5">
        <f t="shared" si="53"/>
        <v>0.69917824410400542</v>
      </c>
      <c r="I37" s="5">
        <f t="shared" si="53"/>
        <v>0.60297439326584079</v>
      </c>
      <c r="J37" s="5">
        <f t="shared" si="53"/>
        <v>0.6758907596544742</v>
      </c>
      <c r="K37" s="5">
        <f t="shared" si="53"/>
        <v>0.57591693241584185</v>
      </c>
      <c r="L37" s="5">
        <f t="shared" si="53"/>
        <v>0.51567187282826632</v>
      </c>
      <c r="M37" s="5">
        <f t="shared" si="53"/>
        <v>0.32886805358752164</v>
      </c>
      <c r="N37" s="5">
        <f t="shared" si="53"/>
        <v>0.52100912420010603</v>
      </c>
      <c r="O37" s="5">
        <f t="shared" si="53"/>
        <v>0.62902878772840443</v>
      </c>
      <c r="P37" s="5">
        <f t="shared" si="53"/>
        <v>0.55617372527906261</v>
      </c>
      <c r="Q37" s="5">
        <f t="shared" si="53"/>
        <v>0.54812535432368426</v>
      </c>
      <c r="S37" s="5">
        <f t="shared" si="41"/>
        <v>-2.841225626740947E-2</v>
      </c>
      <c r="T37" s="5">
        <f t="shared" si="42"/>
        <v>0.2993119266055046</v>
      </c>
      <c r="U37" s="5">
        <f t="shared" si="43"/>
        <v>0.1059135039717564</v>
      </c>
      <c r="V37" s="5">
        <f t="shared" si="44"/>
        <v>0.20071827613727056</v>
      </c>
      <c r="W37" s="5">
        <f t="shared" si="45"/>
        <v>0.1751412429378531</v>
      </c>
      <c r="X37" s="5">
        <f t="shared" si="46"/>
        <v>0.1595022624434389</v>
      </c>
      <c r="Y37" s="5">
        <f t="shared" si="47"/>
        <v>3.3414634146341465E-2</v>
      </c>
      <c r="Z37" s="5">
        <f t="shared" si="48"/>
        <v>6.5376445598300678E-2</v>
      </c>
      <c r="AA37" s="5">
        <f t="shared" si="49"/>
        <v>-2.1267168808152416E-2</v>
      </c>
      <c r="AB37" s="5">
        <f t="shared" si="50"/>
        <v>-0.671118153010412</v>
      </c>
      <c r="AC37" s="5">
        <f t="shared" si="51"/>
        <v>1.9002064693737095</v>
      </c>
      <c r="AD37" s="5">
        <f t="shared" si="52"/>
        <v>4.057902230659706E-2</v>
      </c>
      <c r="AE37" s="5">
        <f t="shared" si="52"/>
        <v>6.2713797035347782E-2</v>
      </c>
      <c r="AF37" s="5">
        <f t="shared" si="52"/>
        <v>2.2103004291845495E-2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4.1912949472656617E-3</v>
      </c>
      <c r="F38" s="5">
        <f t="shared" si="53"/>
        <v>2.8914885631091277E-3</v>
      </c>
      <c r="G38" s="5">
        <f t="shared" si="53"/>
        <v>6.2870345181846223E-3</v>
      </c>
      <c r="H38" s="5">
        <f t="shared" si="53"/>
        <v>1.5193483342394704E-2</v>
      </c>
      <c r="I38" s="5">
        <f t="shared" si="53"/>
        <v>9.8628962707269126E-3</v>
      </c>
      <c r="J38" s="5">
        <f t="shared" si="53"/>
        <v>9.5133578554434453E-3</v>
      </c>
      <c r="K38" s="5">
        <f t="shared" si="53"/>
        <v>8.9327089291454907E-3</v>
      </c>
      <c r="L38" s="5">
        <f t="shared" si="53"/>
        <v>9.2546643559711199E-3</v>
      </c>
      <c r="M38" s="5">
        <f t="shared" si="53"/>
        <v>2.0383934553401376E-2</v>
      </c>
      <c r="N38" s="5">
        <f t="shared" si="53"/>
        <v>1.0558656669836035E-2</v>
      </c>
      <c r="O38" s="5">
        <f t="shared" si="53"/>
        <v>1.3364961025103761E-2</v>
      </c>
      <c r="P38" s="5">
        <f t="shared" si="53"/>
        <v>1.2965889483506764E-2</v>
      </c>
      <c r="Q38" s="5">
        <f t="shared" si="53"/>
        <v>1.2878816849269821E-2</v>
      </c>
      <c r="S38" s="5">
        <f t="shared" si="41"/>
        <v>0</v>
      </c>
      <c r="T38" s="5">
        <f t="shared" si="42"/>
        <v>0</v>
      </c>
      <c r="U38" s="5">
        <f t="shared" si="43"/>
        <v>0.1382138829078233</v>
      </c>
      <c r="V38" s="5">
        <f t="shared" si="44"/>
        <v>1.3850103594270784</v>
      </c>
      <c r="W38" s="5">
        <f t="shared" si="45"/>
        <v>1.9022133252757214</v>
      </c>
      <c r="X38" s="5">
        <f t="shared" si="46"/>
        <v>-0.12721404495113167</v>
      </c>
      <c r="Y38" s="5">
        <f t="shared" si="47"/>
        <v>-0.11074496003817239</v>
      </c>
      <c r="Z38" s="5">
        <f t="shared" si="48"/>
        <v>0.17400271643442822</v>
      </c>
      <c r="AA38" s="5">
        <f t="shared" si="49"/>
        <v>0.13247350529894031</v>
      </c>
      <c r="AB38" s="5">
        <f t="shared" si="50"/>
        <v>0.13584482084526228</v>
      </c>
      <c r="AC38" s="5">
        <f t="shared" si="51"/>
        <v>-5.1743282256273559E-2</v>
      </c>
      <c r="AD38" s="5">
        <f t="shared" si="52"/>
        <v>9.0960187353629984E-2</v>
      </c>
      <c r="AE38" s="5">
        <f t="shared" si="52"/>
        <v>0.16603340202644679</v>
      </c>
      <c r="AF38" s="5">
        <f t="shared" si="52"/>
        <v>3.0146266925633124E-2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-0.13107197364052361</v>
      </c>
      <c r="F39" s="5">
        <f t="shared" si="53"/>
        <v>0.10444887071495904</v>
      </c>
      <c r="G39" s="5">
        <f t="shared" si="53"/>
        <v>4.583009752264814E-2</v>
      </c>
      <c r="H39" s="5">
        <f t="shared" si="53"/>
        <v>6.6240020298314994E-2</v>
      </c>
      <c r="I39" s="5">
        <f t="shared" si="53"/>
        <v>8.6328285084645989E-2</v>
      </c>
      <c r="J39" s="5">
        <f t="shared" si="53"/>
        <v>9.4276950426196438E-2</v>
      </c>
      <c r="K39" s="5">
        <f t="shared" si="53"/>
        <v>8.5609273737489999E-2</v>
      </c>
      <c r="L39" s="5">
        <f t="shared" si="53"/>
        <v>7.6802193825486462E-2</v>
      </c>
      <c r="M39" s="5">
        <f t="shared" si="53"/>
        <v>8.238676634952366E-2</v>
      </c>
      <c r="N39" s="5">
        <f t="shared" si="53"/>
        <v>4.6487762387100104E-2</v>
      </c>
      <c r="O39" s="5">
        <f t="shared" si="53"/>
        <v>-0.10357098853817742</v>
      </c>
      <c r="P39" s="5">
        <f t="shared" si="53"/>
        <v>4.1653354103517774E-2</v>
      </c>
      <c r="Q39" s="5">
        <f t="shared" si="53"/>
        <v>8.4008294909991496E-3</v>
      </c>
      <c r="S39" s="5">
        <f t="shared" si="41"/>
        <v>0</v>
      </c>
      <c r="T39" s="5">
        <f t="shared" si="42"/>
        <v>0</v>
      </c>
      <c r="U39" s="5">
        <f t="shared" si="43"/>
        <v>-2.3147540983606558</v>
      </c>
      <c r="V39" s="5">
        <f t="shared" si="44"/>
        <v>-0.51870324189526185</v>
      </c>
      <c r="W39" s="5">
        <f t="shared" si="45"/>
        <v>0.73575129533678751</v>
      </c>
      <c r="X39" s="5">
        <f t="shared" si="46"/>
        <v>0.75223880597014925</v>
      </c>
      <c r="Y39" s="5">
        <f t="shared" si="47"/>
        <v>6.8143100511073255E-3</v>
      </c>
      <c r="Z39" s="5">
        <f t="shared" si="48"/>
        <v>0.13536379018612521</v>
      </c>
      <c r="AA39" s="5">
        <f t="shared" si="49"/>
        <v>-1.9374068554396422E-2</v>
      </c>
      <c r="AB39" s="5">
        <f t="shared" si="50"/>
        <v>-0.44680851063829785</v>
      </c>
      <c r="AC39" s="5">
        <f t="shared" si="51"/>
        <v>3.2967032967032968E-2</v>
      </c>
      <c r="AD39" s="5">
        <f t="shared" si="52"/>
        <v>-2.9202127659574466</v>
      </c>
      <c r="AE39" s="5">
        <f t="shared" si="52"/>
        <v>-1.4833795013850415</v>
      </c>
      <c r="AF39" s="5">
        <f t="shared" si="52"/>
        <v>-0.79083094555873923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0.14117528161473267</v>
      </c>
      <c r="G40" s="5">
        <f t="shared" si="53"/>
        <v>0.13464075282560362</v>
      </c>
      <c r="H40" s="5">
        <f t="shared" si="53"/>
        <v>0.12714129269198968</v>
      </c>
      <c r="I40" s="5">
        <f t="shared" si="53"/>
        <v>0.11030019389009282</v>
      </c>
      <c r="J40" s="5">
        <f t="shared" si="53"/>
        <v>0.13798572270500831</v>
      </c>
      <c r="K40" s="5">
        <f t="shared" si="53"/>
        <v>0.12248122621161013</v>
      </c>
      <c r="L40" s="5">
        <f t="shared" si="53"/>
        <v>0.1233737368898772</v>
      </c>
      <c r="M40" s="5">
        <f t="shared" si="53"/>
        <v>9.3477292588882613E-2</v>
      </c>
      <c r="N40" s="5">
        <f t="shared" si="53"/>
        <v>6.3673397950416363E-2</v>
      </c>
      <c r="O40" s="5">
        <f t="shared" si="53"/>
        <v>3.5145280044118377E-2</v>
      </c>
      <c r="P40" s="5">
        <f t="shared" si="53"/>
        <v>4.0817900009750947E-2</v>
      </c>
      <c r="Q40" s="5">
        <f t="shared" si="53"/>
        <v>6.2028042406144408E-2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4.6125461254612546E-2</v>
      </c>
      <c r="W40" s="5">
        <f t="shared" si="45"/>
        <v>0.13403880070546736</v>
      </c>
      <c r="X40" s="5">
        <f t="shared" si="46"/>
        <v>0.16640746500777606</v>
      </c>
      <c r="Y40" s="5">
        <f t="shared" si="47"/>
        <v>0.15333333333333332</v>
      </c>
      <c r="Z40" s="5">
        <f t="shared" si="48"/>
        <v>0.10982658959537572</v>
      </c>
      <c r="AA40" s="5">
        <f t="shared" si="49"/>
        <v>0.10104166666666667</v>
      </c>
      <c r="AB40" s="5">
        <f t="shared" si="50"/>
        <v>-0.60927152317880795</v>
      </c>
      <c r="AC40" s="5">
        <f t="shared" si="51"/>
        <v>0.24697336561743341</v>
      </c>
      <c r="AD40" s="5">
        <f t="shared" si="52"/>
        <v>-0.52427184466019416</v>
      </c>
      <c r="AE40" s="5">
        <f t="shared" si="52"/>
        <v>0.39591836734693875</v>
      </c>
      <c r="AF40" s="5">
        <f t="shared" si="52"/>
        <v>0.57602339181286555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2.1046404072451726E-2</v>
      </c>
      <c r="D41" s="5">
        <f t="shared" si="53"/>
        <v>3.3900190925307133E-2</v>
      </c>
      <c r="E41" s="5">
        <f t="shared" si="53"/>
        <v>3.2358447210526248E-2</v>
      </c>
      <c r="F41" s="5">
        <f t="shared" si="53"/>
        <v>2.4222761049896083E-2</v>
      </c>
      <c r="G41" s="5">
        <f t="shared" si="53"/>
        <v>2.3942545300083131E-2</v>
      </c>
      <c r="H41" s="5">
        <f t="shared" si="53"/>
        <v>2.5299337663071065E-2</v>
      </c>
      <c r="I41" s="5">
        <f t="shared" si="53"/>
        <v>2.510152985780658E-2</v>
      </c>
      <c r="J41" s="5">
        <f t="shared" si="53"/>
        <v>3.1397893476457765E-2</v>
      </c>
      <c r="K41" s="5">
        <f t="shared" si="53"/>
        <v>3.1132941518442377E-2</v>
      </c>
      <c r="L41" s="5">
        <f t="shared" si="53"/>
        <v>3.2978605243213409E-2</v>
      </c>
      <c r="M41" s="5">
        <f t="shared" si="53"/>
        <v>5.0638437459832215E-2</v>
      </c>
      <c r="N41" s="5">
        <f t="shared" si="53"/>
        <v>6.521515964447791E-3</v>
      </c>
      <c r="O41" s="5">
        <f t="shared" si="53"/>
        <v>1.7968849260760637E-2</v>
      </c>
      <c r="P41" s="5">
        <f t="shared" si="53"/>
        <v>1.3744652049482275E-2</v>
      </c>
      <c r="Q41" s="5">
        <f t="shared" si="53"/>
        <v>1.3942384878801522E-2</v>
      </c>
      <c r="S41" s="5">
        <f t="shared" si="41"/>
        <v>0.61606282180894845</v>
      </c>
      <c r="T41" s="5">
        <f t="shared" si="42"/>
        <v>9.5452164804469164E-2</v>
      </c>
      <c r="U41" s="5">
        <f t="shared" si="43"/>
        <v>0.23505584551841374</v>
      </c>
      <c r="V41" s="5">
        <f t="shared" si="44"/>
        <v>8.4207922921416017E-2</v>
      </c>
      <c r="W41" s="5">
        <f t="shared" si="45"/>
        <v>0.26898548999771882</v>
      </c>
      <c r="X41" s="5">
        <f t="shared" si="46"/>
        <v>0.33398724481820757</v>
      </c>
      <c r="Y41" s="5">
        <f t="shared" si="47"/>
        <v>0.15318049460689814</v>
      </c>
      <c r="Z41" s="5">
        <f t="shared" si="48"/>
        <v>0.23976507168768357</v>
      </c>
      <c r="AA41" s="5">
        <f t="shared" si="49"/>
        <v>0.15787769754690231</v>
      </c>
      <c r="AB41" s="5">
        <f t="shared" si="50"/>
        <v>-0.20815592670850105</v>
      </c>
      <c r="AC41" s="5">
        <f t="shared" si="51"/>
        <v>-0.7642381441916597</v>
      </c>
      <c r="AD41" s="5">
        <f t="shared" si="52"/>
        <v>1.3747701291068686</v>
      </c>
      <c r="AE41" s="5">
        <f t="shared" si="52"/>
        <v>-8.0630997429387952E-2</v>
      </c>
      <c r="AF41" s="5">
        <f t="shared" si="52"/>
        <v>5.2031051909483941E-2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3.5610102016645627E-2</v>
      </c>
      <c r="D42" s="5">
        <f t="shared" si="53"/>
        <v>3.3671348854349518E-2</v>
      </c>
      <c r="E42" s="5">
        <f t="shared" si="53"/>
        <v>3.2744787224633892E-2</v>
      </c>
      <c r="F42" s="5">
        <f t="shared" si="53"/>
        <v>2.0425875293257786E-2</v>
      </c>
      <c r="G42" s="5">
        <f t="shared" si="53"/>
        <v>1.7480264087744547E-2</v>
      </c>
      <c r="H42" s="5">
        <f t="shared" si="53"/>
        <v>1.2667069195076583E-2</v>
      </c>
      <c r="I42" s="5">
        <f t="shared" si="53"/>
        <v>1.3717961580648252E-2</v>
      </c>
      <c r="J42" s="5">
        <f t="shared" si="53"/>
        <v>1.6083073466868953E-2</v>
      </c>
      <c r="K42" s="5">
        <f t="shared" si="53"/>
        <v>1.6043254449172008E-2</v>
      </c>
      <c r="L42" s="5">
        <f t="shared" si="53"/>
        <v>1.695320888203132E-2</v>
      </c>
      <c r="M42" s="5">
        <f t="shared" si="53"/>
        <v>3.4863861413870538E-2</v>
      </c>
      <c r="N42" s="5">
        <f t="shared" si="53"/>
        <v>2.7320338676701857E-2</v>
      </c>
      <c r="O42" s="5">
        <f t="shared" si="53"/>
        <v>3.9301890797417867E-2</v>
      </c>
      <c r="P42" s="5">
        <f t="shared" si="53"/>
        <v>3.771824597129117E-2</v>
      </c>
      <c r="Q42" s="5">
        <f t="shared" si="53"/>
        <v>4.1242779127427937E-2</v>
      </c>
      <c r="S42" s="5">
        <f t="shared" si="41"/>
        <v>-5.1316612242062083E-2</v>
      </c>
      <c r="T42" s="5">
        <f t="shared" si="42"/>
        <v>0.11606515116006549</v>
      </c>
      <c r="U42" s="5">
        <f t="shared" si="43"/>
        <v>2.9174759829912317E-2</v>
      </c>
      <c r="V42" s="5">
        <f t="shared" si="44"/>
        <v>-6.1286167892985084E-2</v>
      </c>
      <c r="W42" s="5">
        <f t="shared" si="45"/>
        <v>-0.12974610462825861</v>
      </c>
      <c r="X42" s="5">
        <f t="shared" si="46"/>
        <v>0.45604258374699519</v>
      </c>
      <c r="Y42" s="5">
        <f t="shared" si="47"/>
        <v>8.0877386708406107E-2</v>
      </c>
      <c r="Z42" s="5">
        <f t="shared" si="48"/>
        <v>0.24722032116324968</v>
      </c>
      <c r="AA42" s="5">
        <f t="shared" si="49"/>
        <v>0.15507451529273308</v>
      </c>
      <c r="AB42" s="5">
        <f t="shared" si="50"/>
        <v>6.0511132836704534E-2</v>
      </c>
      <c r="AC42" s="5">
        <f t="shared" si="51"/>
        <v>0.43455058915181621</v>
      </c>
      <c r="AD42" s="5">
        <f t="shared" si="52"/>
        <v>0.2398731055206339</v>
      </c>
      <c r="AE42" s="5">
        <f t="shared" si="52"/>
        <v>0.15349154670482085</v>
      </c>
      <c r="AF42" s="5">
        <f t="shared" si="52"/>
        <v>0.1340225105923824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-1.166303209243851E-4</v>
      </c>
      <c r="D43" s="5">
        <f t="shared" si="53"/>
        <v>4.4985221931434964E-3</v>
      </c>
      <c r="E43" s="5">
        <f t="shared" si="53"/>
        <v>5.7133628693640439E-3</v>
      </c>
      <c r="F43" s="5">
        <f t="shared" si="53"/>
        <v>3.0719949656165257E-3</v>
      </c>
      <c r="G43" s="5">
        <f t="shared" si="53"/>
        <v>4.3190473874659772E-3</v>
      </c>
      <c r="H43" s="5">
        <f t="shared" si="53"/>
        <v>3.6834592302363899E-3</v>
      </c>
      <c r="I43" s="5">
        <f t="shared" si="53"/>
        <v>3.2711213767746676E-3</v>
      </c>
      <c r="J43" s="5">
        <f t="shared" si="53"/>
        <v>4.8153826802713679E-3</v>
      </c>
      <c r="K43" s="5">
        <f t="shared" si="53"/>
        <v>4.3474328489979102E-3</v>
      </c>
      <c r="L43" s="5">
        <f t="shared" si="53"/>
        <v>5.0664469703728884E-3</v>
      </c>
      <c r="M43" s="5">
        <f t="shared" si="53"/>
        <v>1.1251293602375619E-2</v>
      </c>
      <c r="N43" s="5">
        <f t="shared" si="53"/>
        <v>7.534862638120427E-3</v>
      </c>
      <c r="O43" s="5">
        <f t="shared" si="53"/>
        <v>1.0355822147726346E-2</v>
      </c>
      <c r="P43" s="5">
        <f t="shared" si="53"/>
        <v>9.0324522594676954E-3</v>
      </c>
      <c r="Q43" s="5">
        <f t="shared" si="53"/>
        <v>9.7365728880536191E-3</v>
      </c>
      <c r="S43" s="5">
        <f t="shared" si="41"/>
        <v>-39.698345354263893</v>
      </c>
      <c r="T43" s="5">
        <f t="shared" si="42"/>
        <v>0.45757137218787008</v>
      </c>
      <c r="U43" s="5">
        <f t="shared" si="43"/>
        <v>-0.11288624123717543</v>
      </c>
      <c r="V43" s="5">
        <f t="shared" si="44"/>
        <v>0.54217398677293549</v>
      </c>
      <c r="W43" s="5">
        <f t="shared" si="45"/>
        <v>2.4202238789558028E-2</v>
      </c>
      <c r="X43" s="5">
        <f t="shared" si="46"/>
        <v>0.19399203375454954</v>
      </c>
      <c r="Y43" s="5">
        <f t="shared" si="47"/>
        <v>0.35716019853972586</v>
      </c>
      <c r="Z43" s="5">
        <f t="shared" si="48"/>
        <v>0.12881254865585612</v>
      </c>
      <c r="AA43" s="5">
        <f t="shared" si="49"/>
        <v>0.27385847060446245</v>
      </c>
      <c r="AB43" s="5">
        <f t="shared" si="50"/>
        <v>0.14522445895324673</v>
      </c>
      <c r="AC43" s="5">
        <f t="shared" si="51"/>
        <v>0.22596524261571557</v>
      </c>
      <c r="AD43" s="5">
        <f t="shared" si="52"/>
        <v>0.1845656029968939</v>
      </c>
      <c r="AE43" s="5">
        <f t="shared" si="52"/>
        <v>4.8328672093928486E-2</v>
      </c>
      <c r="AF43" s="5">
        <f t="shared" si="52"/>
        <v>0.11795850951374201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4.0502068780309736E-2</v>
      </c>
      <c r="M44" s="5">
        <f t="shared" si="53"/>
        <v>7.1069902839973706E-2</v>
      </c>
      <c r="N44" s="5">
        <f t="shared" si="53"/>
        <v>3.6349473781402741E-2</v>
      </c>
      <c r="O44" s="5">
        <f t="shared" si="53"/>
        <v>2.8116224035294703E-2</v>
      </c>
      <c r="P44" s="5">
        <f t="shared" si="53"/>
        <v>3.1150502639020458E-2</v>
      </c>
      <c r="Q44" s="5">
        <f t="shared" si="53"/>
        <v>3.3258078395873351E-2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-9.5100864553314124E-2</v>
      </c>
      <c r="AC44" s="5">
        <f t="shared" si="51"/>
        <v>-6.3694267515923567E-2</v>
      </c>
      <c r="AD44" s="5">
        <f t="shared" si="52"/>
        <v>-0.33333333333333331</v>
      </c>
      <c r="AE44" s="5">
        <f t="shared" si="52"/>
        <v>0.33163265306122447</v>
      </c>
      <c r="AF44" s="5">
        <f t="shared" si="52"/>
        <v>0.10727969348659004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1.0000000000000002</v>
      </c>
      <c r="D49" s="13">
        <f t="shared" ref="D49:Q49" si="57">SUM(D29:D48)</f>
        <v>1</v>
      </c>
      <c r="E49" s="13">
        <f t="shared" si="57"/>
        <v>0.99999999999999989</v>
      </c>
      <c r="F49" s="13">
        <f t="shared" si="57"/>
        <v>1</v>
      </c>
      <c r="G49" s="13">
        <f t="shared" si="57"/>
        <v>0.99999999999999989</v>
      </c>
      <c r="H49" s="13">
        <f t="shared" si="57"/>
        <v>0.99999999999999989</v>
      </c>
      <c r="I49" s="13">
        <f t="shared" si="57"/>
        <v>1</v>
      </c>
      <c r="J49" s="13">
        <f t="shared" si="57"/>
        <v>1</v>
      </c>
      <c r="K49" s="13">
        <f t="shared" si="57"/>
        <v>0.99999999999999989</v>
      </c>
      <c r="L49" s="13">
        <f t="shared" si="57"/>
        <v>1</v>
      </c>
      <c r="M49" s="13">
        <f t="shared" si="57"/>
        <v>1.0000000000000002</v>
      </c>
      <c r="N49" s="13">
        <f t="shared" si="57"/>
        <v>1</v>
      </c>
      <c r="O49" s="13">
        <f t="shared" si="57"/>
        <v>1</v>
      </c>
      <c r="P49" s="13">
        <f t="shared" si="57"/>
        <v>1</v>
      </c>
      <c r="Q49" s="13">
        <f t="shared" si="57"/>
        <v>1</v>
      </c>
      <c r="S49" s="6">
        <f t="shared" si="41"/>
        <v>3.3073627578554241E-3</v>
      </c>
      <c r="T49" s="7">
        <f t="shared" si="42"/>
        <v>0.1476458463783179</v>
      </c>
      <c r="U49" s="7">
        <f t="shared" si="43"/>
        <v>0.64987341025811352</v>
      </c>
      <c r="V49" s="7">
        <f t="shared" si="44"/>
        <v>9.6897139220967696E-2</v>
      </c>
      <c r="W49" s="7">
        <f t="shared" si="45"/>
        <v>0.20093035572894266</v>
      </c>
      <c r="X49" s="7">
        <f t="shared" si="46"/>
        <v>0.34449947616996479</v>
      </c>
      <c r="Y49" s="7">
        <f t="shared" si="47"/>
        <v>-7.8072080264892332E-2</v>
      </c>
      <c r="Z49" s="7">
        <f t="shared" si="48"/>
        <v>0.25031589558038114</v>
      </c>
      <c r="AA49" s="7">
        <f t="shared" si="49"/>
        <v>9.3076507553474588E-2</v>
      </c>
      <c r="AB49" s="7">
        <f t="shared" si="50"/>
        <v>-0.4843064988335638</v>
      </c>
      <c r="AC49" s="7">
        <f t="shared" si="51"/>
        <v>0.83064981452905617</v>
      </c>
      <c r="AD49" s="7">
        <f t="shared" si="55"/>
        <v>-0.13811390567541543</v>
      </c>
      <c r="AE49" s="7">
        <f t="shared" si="55"/>
        <v>0.20192224311923931</v>
      </c>
      <c r="AF49" s="7">
        <f t="shared" si="55"/>
        <v>3.7111002130765992E-2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INPUT!B133</f>
        <v>EBITDA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186.56</v>
      </c>
      <c r="J61">
        <v>-329.00599999999997</v>
      </c>
      <c r="K61">
        <v>295.31700000000001</v>
      </c>
      <c r="L61">
        <v>400.04700000000003</v>
      </c>
      <c r="M61">
        <v>462.637</v>
      </c>
      <c r="N61">
        <v>520.24300000000005</v>
      </c>
      <c r="O61">
        <v>532.93799999999999</v>
      </c>
      <c r="P61">
        <v>521.48199999999997</v>
      </c>
      <c r="Q61">
        <v>506.12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65.358999999999995</v>
      </c>
      <c r="D63">
        <v>83.01</v>
      </c>
      <c r="E63">
        <v>123.75</v>
      </c>
      <c r="F63">
        <v>174.154</v>
      </c>
      <c r="G63">
        <v>183.71700000000001</v>
      </c>
      <c r="H63">
        <v>184.93600000000001</v>
      </c>
      <c r="I63">
        <v>210.346</v>
      </c>
      <c r="J63">
        <v>230.70599999999999</v>
      </c>
      <c r="K63">
        <v>247.821</v>
      </c>
      <c r="L63">
        <v>307.46800000000002</v>
      </c>
      <c r="M63">
        <v>355.81099999999998</v>
      </c>
      <c r="N63">
        <v>324.91899999999998</v>
      </c>
      <c r="O63">
        <v>322.584</v>
      </c>
      <c r="P63">
        <v>302.464</v>
      </c>
      <c r="Q63">
        <v>329.50200000000001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543.29999999999995</v>
      </c>
      <c r="J65">
        <v>186.3</v>
      </c>
      <c r="K65">
        <v>562.1</v>
      </c>
      <c r="L65">
        <v>675.6</v>
      </c>
      <c r="M65">
        <v>720.8</v>
      </c>
      <c r="N65">
        <v>716.8</v>
      </c>
      <c r="O65">
        <v>880.9</v>
      </c>
      <c r="P65">
        <v>969.4</v>
      </c>
      <c r="Q65">
        <v>1073.7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609.15899999999999</v>
      </c>
      <c r="O67">
        <v>577.96100000000001</v>
      </c>
      <c r="P67">
        <v>593.23800000000006</v>
      </c>
      <c r="Q67">
        <v>378.74700000000001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46.293999999999997</v>
      </c>
      <c r="D69">
        <v>54.46</v>
      </c>
      <c r="E69">
        <v>67.674999999999997</v>
      </c>
      <c r="F69">
        <v>21.734999999999999</v>
      </c>
      <c r="G69">
        <v>39.384999999999998</v>
      </c>
      <c r="H69">
        <v>70.951999999999998</v>
      </c>
      <c r="I69">
        <v>69.155000000000001</v>
      </c>
      <c r="J69">
        <v>100.294</v>
      </c>
      <c r="K69">
        <v>119.994</v>
      </c>
      <c r="L69">
        <v>135.84899999999999</v>
      </c>
      <c r="M69">
        <v>150.87899999999999</v>
      </c>
      <c r="N69">
        <v>66.093999999999994</v>
      </c>
      <c r="O69">
        <v>122.93</v>
      </c>
      <c r="P69">
        <v>113.04900000000001</v>
      </c>
      <c r="Q69">
        <v>52.695999999999998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2.1659999999999999</v>
      </c>
      <c r="L71">
        <v>30.457000000000001</v>
      </c>
      <c r="M71">
        <v>5.7329999999999997</v>
      </c>
      <c r="N71">
        <v>63.072000000000003</v>
      </c>
      <c r="O71">
        <v>146.34</v>
      </c>
      <c r="P71">
        <v>178.25299999999999</v>
      </c>
      <c r="Q71">
        <v>164.58199999999999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-312.50799999999998</v>
      </c>
      <c r="N73">
        <v>120.262</v>
      </c>
      <c r="O73">
        <v>103.873</v>
      </c>
      <c r="P73">
        <v>-131.01300000000001</v>
      </c>
      <c r="Q73">
        <v>169.26300000000001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>
        <v>-8.3149999999999995</v>
      </c>
      <c r="L75">
        <v>-12.442</v>
      </c>
      <c r="M75">
        <v>-26.701999999999998</v>
      </c>
      <c r="N75">
        <v>-151.46</v>
      </c>
      <c r="O75">
        <v>-385.05900000000003</v>
      </c>
      <c r="P75">
        <v>-395.70400000000001</v>
      </c>
      <c r="Q75">
        <v>-325.04899999999998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1795</v>
      </c>
      <c r="D77">
        <v>1744</v>
      </c>
      <c r="E77">
        <v>2266</v>
      </c>
      <c r="F77">
        <v>2506</v>
      </c>
      <c r="G77">
        <v>3009</v>
      </c>
      <c r="H77">
        <v>3536</v>
      </c>
      <c r="I77">
        <v>4100</v>
      </c>
      <c r="J77">
        <v>4237</v>
      </c>
      <c r="K77">
        <v>4514</v>
      </c>
      <c r="L77">
        <v>4418</v>
      </c>
      <c r="M77">
        <v>1453</v>
      </c>
      <c r="N77">
        <v>4214</v>
      </c>
      <c r="O77">
        <v>4385</v>
      </c>
      <c r="P77">
        <v>4660</v>
      </c>
      <c r="Q77">
        <v>4763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9.7530000000000001</v>
      </c>
      <c r="F79">
        <v>11.101000000000001</v>
      </c>
      <c r="G79">
        <v>26.475999999999999</v>
      </c>
      <c r="H79">
        <v>76.838999999999999</v>
      </c>
      <c r="I79">
        <v>67.063999999999993</v>
      </c>
      <c r="J79">
        <v>59.637</v>
      </c>
      <c r="K79">
        <v>70.013999999999996</v>
      </c>
      <c r="L79">
        <v>79.289000000000001</v>
      </c>
      <c r="M79">
        <v>90.06</v>
      </c>
      <c r="N79">
        <v>85.4</v>
      </c>
      <c r="O79">
        <v>93.168000000000006</v>
      </c>
      <c r="P79">
        <v>108.637</v>
      </c>
      <c r="Q79">
        <v>111.91200000000001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-305</v>
      </c>
      <c r="F81">
        <v>401</v>
      </c>
      <c r="G81">
        <v>193</v>
      </c>
      <c r="H81">
        <v>335</v>
      </c>
      <c r="I81">
        <v>587</v>
      </c>
      <c r="J81">
        <v>591</v>
      </c>
      <c r="K81">
        <v>671</v>
      </c>
      <c r="L81">
        <v>658</v>
      </c>
      <c r="M81">
        <v>364</v>
      </c>
      <c r="N81">
        <v>376</v>
      </c>
      <c r="O81">
        <v>-722</v>
      </c>
      <c r="P81">
        <v>349</v>
      </c>
      <c r="Q81">
        <v>73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542</v>
      </c>
      <c r="G83">
        <v>567</v>
      </c>
      <c r="H83">
        <v>643</v>
      </c>
      <c r="I83">
        <v>750</v>
      </c>
      <c r="J83">
        <v>865</v>
      </c>
      <c r="K83">
        <v>960</v>
      </c>
      <c r="L83">
        <v>1057</v>
      </c>
      <c r="M83">
        <v>413</v>
      </c>
      <c r="N83">
        <v>515</v>
      </c>
      <c r="O83">
        <v>245</v>
      </c>
      <c r="P83">
        <v>342</v>
      </c>
      <c r="Q83">
        <v>539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42.533000000000001</v>
      </c>
      <c r="D85">
        <v>68.736000000000004</v>
      </c>
      <c r="E85">
        <v>75.296999999999997</v>
      </c>
      <c r="F85">
        <v>92.995999999999995</v>
      </c>
      <c r="G85">
        <v>100.827</v>
      </c>
      <c r="H85">
        <v>127.94799999999999</v>
      </c>
      <c r="I85">
        <v>170.68100000000001</v>
      </c>
      <c r="J85">
        <v>196.82599999999999</v>
      </c>
      <c r="K85">
        <v>244.018</v>
      </c>
      <c r="L85">
        <v>282.54300000000001</v>
      </c>
      <c r="M85">
        <v>223.73</v>
      </c>
      <c r="N85">
        <v>52.747</v>
      </c>
      <c r="O85">
        <v>125.262</v>
      </c>
      <c r="P85">
        <v>115.16200000000001</v>
      </c>
      <c r="Q85">
        <v>121.154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71.965000000000003</v>
      </c>
      <c r="D87">
        <v>68.272000000000006</v>
      </c>
      <c r="E87">
        <v>76.195999999999998</v>
      </c>
      <c r="F87">
        <v>78.418999999999997</v>
      </c>
      <c r="G87">
        <v>73.613</v>
      </c>
      <c r="H87">
        <v>64.061999999999998</v>
      </c>
      <c r="I87">
        <v>93.277000000000001</v>
      </c>
      <c r="J87">
        <v>100.821</v>
      </c>
      <c r="K87">
        <v>125.746</v>
      </c>
      <c r="L87">
        <v>145.24600000000001</v>
      </c>
      <c r="M87">
        <v>154.035</v>
      </c>
      <c r="N87">
        <v>220.971</v>
      </c>
      <c r="O87">
        <v>273.976</v>
      </c>
      <c r="P87">
        <v>316.029</v>
      </c>
      <c r="Q87">
        <v>358.38400000000001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-0.23569999999999999</v>
      </c>
      <c r="D89">
        <v>9.1212</v>
      </c>
      <c r="E89">
        <v>13.2948</v>
      </c>
      <c r="F89">
        <v>11.794</v>
      </c>
      <c r="G89">
        <v>18.188400000000001</v>
      </c>
      <c r="H89">
        <v>18.628599999999999</v>
      </c>
      <c r="I89">
        <v>22.2424</v>
      </c>
      <c r="J89">
        <v>30.186499999999999</v>
      </c>
      <c r="K89">
        <v>34.0749</v>
      </c>
      <c r="L89">
        <v>43.406599999999997</v>
      </c>
      <c r="M89">
        <v>49.710299999999997</v>
      </c>
      <c r="N89">
        <v>60.943100000000001</v>
      </c>
      <c r="O89">
        <v>72.191100000000006</v>
      </c>
      <c r="P89">
        <v>75.680000000000007</v>
      </c>
      <c r="Q89">
        <v>84.607100000000003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347</v>
      </c>
      <c r="M91">
        <v>314</v>
      </c>
      <c r="N91">
        <v>294</v>
      </c>
      <c r="O91">
        <v>196</v>
      </c>
      <c r="P91">
        <v>261</v>
      </c>
      <c r="Q91">
        <v>289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  <c r="J92" s="18"/>
      <c r="K92" s="18"/>
      <c r="L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  <c r="I94" s="18"/>
      <c r="J94" s="18"/>
      <c r="K94" s="18"/>
      <c r="L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pageSetup orientation="portrait" r:id="rId1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10.453125" bestFit="1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IS_DEPR_EXP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33.1</v>
      </c>
      <c r="J5" s="2">
        <f t="shared" si="3"/>
        <v>0</v>
      </c>
      <c r="K5" s="2">
        <f t="shared" si="3"/>
        <v>0</v>
      </c>
      <c r="L5" s="2">
        <f t="shared" si="3"/>
        <v>80.599999999999994</v>
      </c>
      <c r="M5" s="2">
        <f t="shared" si="3"/>
        <v>0</v>
      </c>
      <c r="N5" s="2">
        <f t="shared" si="3"/>
        <v>0</v>
      </c>
      <c r="O5" s="2">
        <f t="shared" si="3"/>
        <v>0</v>
      </c>
      <c r="P5" s="2">
        <f t="shared" si="3"/>
        <v>0</v>
      </c>
      <c r="Q5" s="2">
        <f t="shared" si="3"/>
        <v>0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33.1</v>
      </c>
      <c r="Y5" s="2">
        <f t="shared" ref="Y5:Y25" si="10">J5-I5</f>
        <v>-33.1</v>
      </c>
      <c r="Z5" s="2">
        <f t="shared" ref="Z5:Z25" si="11">K5-J5</f>
        <v>0</v>
      </c>
      <c r="AA5" s="2">
        <f t="shared" ref="AA5:AA25" si="12">L5-K5</f>
        <v>80.599999999999994</v>
      </c>
      <c r="AB5" s="2">
        <f t="shared" ref="AB5:AB25" si="13">M5-L5</f>
        <v>-80.599999999999994</v>
      </c>
      <c r="AC5" s="2">
        <f t="shared" ref="AC5:AC25" si="14">N5-M5</f>
        <v>0</v>
      </c>
      <c r="AD5" s="2">
        <f t="shared" ref="AD5:AF20" si="15">O5-N5</f>
        <v>0</v>
      </c>
      <c r="AE5" s="2">
        <f t="shared" si="15"/>
        <v>0</v>
      </c>
      <c r="AF5" s="2">
        <f t="shared" si="15"/>
        <v>0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0</v>
      </c>
      <c r="D6" s="2">
        <f t="shared" ref="D6:Q6" si="16">IF(D63="#N/A N/A",0,D63)</f>
        <v>7.8</v>
      </c>
      <c r="E6" s="2">
        <f t="shared" si="16"/>
        <v>0</v>
      </c>
      <c r="F6" s="2">
        <f t="shared" si="16"/>
        <v>0</v>
      </c>
      <c r="G6" s="2">
        <f t="shared" si="16"/>
        <v>0</v>
      </c>
      <c r="H6" s="2">
        <f t="shared" si="16"/>
        <v>0</v>
      </c>
      <c r="I6" s="2">
        <f t="shared" si="16"/>
        <v>0</v>
      </c>
      <c r="J6" s="2">
        <f t="shared" si="16"/>
        <v>11.1</v>
      </c>
      <c r="K6" s="2">
        <f t="shared" si="16"/>
        <v>13.9</v>
      </c>
      <c r="L6" s="2">
        <f t="shared" si="16"/>
        <v>16.600000000000001</v>
      </c>
      <c r="M6" s="2">
        <f t="shared" si="16"/>
        <v>19.100000000000001</v>
      </c>
      <c r="N6" s="2">
        <f t="shared" si="16"/>
        <v>21.1</v>
      </c>
      <c r="O6" s="2">
        <f t="shared" si="16"/>
        <v>22.7</v>
      </c>
      <c r="P6" s="2">
        <f t="shared" si="16"/>
        <v>22.7</v>
      </c>
      <c r="Q6" s="2">
        <f t="shared" si="16"/>
        <v>23.6</v>
      </c>
      <c r="S6" s="2">
        <f t="shared" si="4"/>
        <v>7.8</v>
      </c>
      <c r="T6" s="2">
        <f t="shared" si="5"/>
        <v>-7.8</v>
      </c>
      <c r="U6" s="2">
        <f t="shared" si="6"/>
        <v>0</v>
      </c>
      <c r="V6" s="2">
        <f t="shared" si="7"/>
        <v>0</v>
      </c>
      <c r="W6" s="2">
        <f t="shared" si="8"/>
        <v>0</v>
      </c>
      <c r="X6" s="2">
        <f t="shared" si="9"/>
        <v>0</v>
      </c>
      <c r="Y6" s="2">
        <f t="shared" si="10"/>
        <v>11.1</v>
      </c>
      <c r="Z6" s="2">
        <f t="shared" si="11"/>
        <v>2.8000000000000007</v>
      </c>
      <c r="AA6" s="2">
        <f t="shared" si="12"/>
        <v>2.7000000000000011</v>
      </c>
      <c r="AB6" s="2">
        <f t="shared" si="13"/>
        <v>2.5</v>
      </c>
      <c r="AC6" s="2">
        <f t="shared" si="14"/>
        <v>2</v>
      </c>
      <c r="AD6" s="2">
        <f t="shared" si="15"/>
        <v>1.5999999999999979</v>
      </c>
      <c r="AE6" s="2">
        <f t="shared" si="15"/>
        <v>0</v>
      </c>
      <c r="AF6" s="2">
        <f t="shared" si="15"/>
        <v>0.90000000000000213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0</v>
      </c>
      <c r="J7" s="2">
        <f t="shared" si="17"/>
        <v>0</v>
      </c>
      <c r="K7" s="2">
        <f t="shared" si="17"/>
        <v>0</v>
      </c>
      <c r="L7" s="2">
        <f t="shared" si="17"/>
        <v>31.3</v>
      </c>
      <c r="M7" s="2">
        <f t="shared" si="17"/>
        <v>32</v>
      </c>
      <c r="N7" s="2">
        <f t="shared" si="17"/>
        <v>27.2</v>
      </c>
      <c r="O7" s="2">
        <f t="shared" si="17"/>
        <v>3.7</v>
      </c>
      <c r="P7" s="2">
        <f t="shared" si="17"/>
        <v>53.5</v>
      </c>
      <c r="Q7" s="2">
        <f t="shared" si="17"/>
        <v>67.3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0</v>
      </c>
      <c r="Y7" s="2">
        <f t="shared" si="10"/>
        <v>0</v>
      </c>
      <c r="Z7" s="2">
        <f t="shared" si="11"/>
        <v>0</v>
      </c>
      <c r="AA7" s="2">
        <f t="shared" si="12"/>
        <v>31.3</v>
      </c>
      <c r="AB7" s="2">
        <f t="shared" si="13"/>
        <v>0.69999999999999929</v>
      </c>
      <c r="AC7" s="2">
        <f t="shared" si="14"/>
        <v>-4.8000000000000007</v>
      </c>
      <c r="AD7" s="2">
        <f t="shared" si="15"/>
        <v>-23.5</v>
      </c>
      <c r="AE7" s="2">
        <f t="shared" si="15"/>
        <v>49.8</v>
      </c>
      <c r="AF7" s="2">
        <f t="shared" si="15"/>
        <v>13.799999999999997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128.37100000000001</v>
      </c>
      <c r="O8" s="2">
        <f t="shared" si="18"/>
        <v>120.39400000000001</v>
      </c>
      <c r="P8" s="2">
        <f t="shared" si="18"/>
        <v>113.742</v>
      </c>
      <c r="Q8" s="2">
        <f t="shared" si="18"/>
        <v>120.161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128.37100000000001</v>
      </c>
      <c r="AD8" s="2">
        <f t="shared" si="15"/>
        <v>-7.9770000000000039</v>
      </c>
      <c r="AE8" s="2">
        <f t="shared" si="15"/>
        <v>-6.652000000000001</v>
      </c>
      <c r="AF8" s="2">
        <f t="shared" si="15"/>
        <v>6.4189999999999969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6.5419999999999998</v>
      </c>
      <c r="D9" s="2">
        <f t="shared" ref="D9:Q9" si="19">IF(D69="#N/A N/A",0,D69)</f>
        <v>6.4829999999999997</v>
      </c>
      <c r="E9" s="2">
        <f t="shared" si="19"/>
        <v>6.9790000000000001</v>
      </c>
      <c r="F9" s="2">
        <f t="shared" si="19"/>
        <v>8.0960000000000001</v>
      </c>
      <c r="G9" s="2">
        <f t="shared" si="19"/>
        <v>7.6479999999999997</v>
      </c>
      <c r="H9" s="2">
        <f t="shared" si="19"/>
        <v>7.9</v>
      </c>
      <c r="I9" s="2">
        <f t="shared" si="19"/>
        <v>8.3000000000000007</v>
      </c>
      <c r="J9" s="2">
        <f t="shared" si="19"/>
        <v>9.1999999999999993</v>
      </c>
      <c r="K9" s="2">
        <f t="shared" si="19"/>
        <v>7.6</v>
      </c>
      <c r="L9" s="2">
        <f t="shared" si="19"/>
        <v>7.7</v>
      </c>
      <c r="M9" s="2">
        <f t="shared" si="19"/>
        <v>8</v>
      </c>
      <c r="N9" s="2">
        <f t="shared" si="19"/>
        <v>0</v>
      </c>
      <c r="O9" s="2">
        <f t="shared" si="19"/>
        <v>0</v>
      </c>
      <c r="P9" s="2">
        <f t="shared" si="19"/>
        <v>0</v>
      </c>
      <c r="Q9" s="2">
        <f t="shared" si="19"/>
        <v>0</v>
      </c>
      <c r="S9" s="2">
        <f t="shared" si="4"/>
        <v>-5.9000000000000163E-2</v>
      </c>
      <c r="T9" s="2">
        <f t="shared" si="5"/>
        <v>0.49600000000000044</v>
      </c>
      <c r="U9" s="2">
        <f t="shared" si="6"/>
        <v>1.117</v>
      </c>
      <c r="V9" s="2">
        <f t="shared" si="7"/>
        <v>-0.4480000000000004</v>
      </c>
      <c r="W9" s="2">
        <f t="shared" si="8"/>
        <v>0.25200000000000067</v>
      </c>
      <c r="X9" s="2">
        <f t="shared" si="9"/>
        <v>0.40000000000000036</v>
      </c>
      <c r="Y9" s="2">
        <f t="shared" si="10"/>
        <v>0.89999999999999858</v>
      </c>
      <c r="Z9" s="2">
        <f t="shared" si="11"/>
        <v>-1.5999999999999996</v>
      </c>
      <c r="AA9" s="2">
        <f t="shared" si="12"/>
        <v>0.10000000000000053</v>
      </c>
      <c r="AB9" s="2">
        <f t="shared" si="13"/>
        <v>0.29999999999999982</v>
      </c>
      <c r="AC9" s="2">
        <f t="shared" si="14"/>
        <v>-8</v>
      </c>
      <c r="AD9" s="2">
        <f t="shared" si="15"/>
        <v>0</v>
      </c>
      <c r="AE9" s="2">
        <f t="shared" si="15"/>
        <v>0</v>
      </c>
      <c r="AF9" s="2">
        <f t="shared" si="15"/>
        <v>0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3.1</v>
      </c>
      <c r="L10" s="2">
        <f t="shared" si="20"/>
        <v>3.6</v>
      </c>
      <c r="M10" s="2">
        <f t="shared" si="20"/>
        <v>6.9</v>
      </c>
      <c r="N10" s="2">
        <f t="shared" si="20"/>
        <v>18.614999999999998</v>
      </c>
      <c r="O10" s="2">
        <f t="shared" si="20"/>
        <v>30.956</v>
      </c>
      <c r="P10" s="2">
        <f t="shared" si="20"/>
        <v>34.01</v>
      </c>
      <c r="Q10" s="2">
        <f t="shared" si="20"/>
        <v>60.36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3.1</v>
      </c>
      <c r="AA10" s="2">
        <f t="shared" si="12"/>
        <v>0.5</v>
      </c>
      <c r="AB10" s="2">
        <f t="shared" si="13"/>
        <v>3.3000000000000003</v>
      </c>
      <c r="AC10" s="2">
        <f t="shared" si="14"/>
        <v>11.714999999999998</v>
      </c>
      <c r="AD10" s="2">
        <f t="shared" si="15"/>
        <v>12.341000000000001</v>
      </c>
      <c r="AE10" s="2">
        <f t="shared" si="15"/>
        <v>3.0539999999999985</v>
      </c>
      <c r="AF10" s="2">
        <f t="shared" si="15"/>
        <v>26.35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3.2330000000000001</v>
      </c>
      <c r="N11" s="2">
        <f t="shared" si="21"/>
        <v>3.3820000000000001</v>
      </c>
      <c r="O11" s="2">
        <f t="shared" si="21"/>
        <v>6.0970000000000004</v>
      </c>
      <c r="P11" s="2">
        <f t="shared" si="21"/>
        <v>13.212999999999999</v>
      </c>
      <c r="Q11" s="2">
        <f t="shared" si="21"/>
        <v>10.305999999999999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3.2330000000000001</v>
      </c>
      <c r="AC11" s="2">
        <f t="shared" si="14"/>
        <v>0.14900000000000002</v>
      </c>
      <c r="AD11" s="2">
        <f t="shared" si="15"/>
        <v>2.7150000000000003</v>
      </c>
      <c r="AE11" s="2">
        <f t="shared" si="15"/>
        <v>7.1159999999999988</v>
      </c>
      <c r="AF11" s="2">
        <f t="shared" si="15"/>
        <v>-2.907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0</v>
      </c>
      <c r="K12" s="2">
        <f t="shared" si="22"/>
        <v>0</v>
      </c>
      <c r="L12" s="2">
        <f t="shared" si="22"/>
        <v>0</v>
      </c>
      <c r="M12" s="2">
        <f t="shared" si="22"/>
        <v>0</v>
      </c>
      <c r="N12" s="2">
        <f t="shared" si="22"/>
        <v>0</v>
      </c>
      <c r="O12" s="2">
        <f t="shared" si="22"/>
        <v>46.8</v>
      </c>
      <c r="P12" s="2">
        <f t="shared" si="22"/>
        <v>61.2</v>
      </c>
      <c r="Q12" s="2">
        <f t="shared" si="22"/>
        <v>51.5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0</v>
      </c>
      <c r="Z12" s="2">
        <f t="shared" si="11"/>
        <v>0</v>
      </c>
      <c r="AA12" s="2">
        <f t="shared" si="12"/>
        <v>0</v>
      </c>
      <c r="AB12" s="2">
        <f t="shared" si="13"/>
        <v>0</v>
      </c>
      <c r="AC12" s="2">
        <f t="shared" si="14"/>
        <v>0</v>
      </c>
      <c r="AD12" s="2">
        <f t="shared" si="15"/>
        <v>46.8</v>
      </c>
      <c r="AE12" s="2">
        <f t="shared" si="15"/>
        <v>14.400000000000006</v>
      </c>
      <c r="AF12" s="2">
        <f t="shared" si="15"/>
        <v>-9.7000000000000028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179</v>
      </c>
      <c r="D13" s="2">
        <f t="shared" ref="D13:Q13" si="23">IF(D77="#N/A N/A",0,D77)</f>
        <v>207</v>
      </c>
      <c r="E13" s="2">
        <f t="shared" si="23"/>
        <v>229</v>
      </c>
      <c r="F13" s="2">
        <f t="shared" si="23"/>
        <v>226</v>
      </c>
      <c r="G13" s="2">
        <f t="shared" si="23"/>
        <v>251</v>
      </c>
      <c r="H13" s="2">
        <f t="shared" si="23"/>
        <v>278</v>
      </c>
      <c r="I13" s="2">
        <f t="shared" si="23"/>
        <v>301</v>
      </c>
      <c r="J13" s="2">
        <f t="shared" si="23"/>
        <v>344</v>
      </c>
      <c r="K13" s="2">
        <f t="shared" si="23"/>
        <v>345</v>
      </c>
      <c r="L13" s="2">
        <f t="shared" si="23"/>
        <v>354</v>
      </c>
      <c r="M13" s="2">
        <f t="shared" si="23"/>
        <v>386</v>
      </c>
      <c r="N13" s="2">
        <f t="shared" si="23"/>
        <v>382</v>
      </c>
      <c r="O13" s="2">
        <f t="shared" si="23"/>
        <v>375</v>
      </c>
      <c r="P13" s="2">
        <f t="shared" si="23"/>
        <v>366</v>
      </c>
      <c r="Q13" s="2">
        <f t="shared" si="23"/>
        <v>366</v>
      </c>
      <c r="S13" s="2">
        <f t="shared" si="4"/>
        <v>28</v>
      </c>
      <c r="T13" s="2">
        <f t="shared" si="5"/>
        <v>22</v>
      </c>
      <c r="U13" s="2">
        <f t="shared" si="6"/>
        <v>-3</v>
      </c>
      <c r="V13" s="2">
        <f t="shared" si="7"/>
        <v>25</v>
      </c>
      <c r="W13" s="2">
        <f t="shared" si="8"/>
        <v>27</v>
      </c>
      <c r="X13" s="2">
        <f t="shared" si="9"/>
        <v>23</v>
      </c>
      <c r="Y13" s="2">
        <f t="shared" si="10"/>
        <v>43</v>
      </c>
      <c r="Z13" s="2">
        <f t="shared" si="11"/>
        <v>1</v>
      </c>
      <c r="AA13" s="2">
        <f t="shared" si="12"/>
        <v>9</v>
      </c>
      <c r="AB13" s="2">
        <f t="shared" si="13"/>
        <v>32</v>
      </c>
      <c r="AC13" s="2">
        <f t="shared" si="14"/>
        <v>-4</v>
      </c>
      <c r="AD13" s="2">
        <f t="shared" si="15"/>
        <v>-7</v>
      </c>
      <c r="AE13" s="2">
        <f t="shared" si="15"/>
        <v>-9</v>
      </c>
      <c r="AF13" s="2">
        <f t="shared" si="15"/>
        <v>0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0</v>
      </c>
      <c r="F14" s="2">
        <f t="shared" si="24"/>
        <v>0</v>
      </c>
      <c r="G14" s="2">
        <f t="shared" si="24"/>
        <v>0</v>
      </c>
      <c r="H14" s="2">
        <f t="shared" si="24"/>
        <v>2.4</v>
      </c>
      <c r="I14" s="2">
        <f t="shared" si="24"/>
        <v>5.0999999999999996</v>
      </c>
      <c r="J14" s="2">
        <f t="shared" si="24"/>
        <v>9</v>
      </c>
      <c r="K14" s="2">
        <f t="shared" si="24"/>
        <v>10.3</v>
      </c>
      <c r="L14" s="2">
        <f t="shared" si="24"/>
        <v>10.3</v>
      </c>
      <c r="M14" s="2">
        <f t="shared" si="24"/>
        <v>9.8000000000000007</v>
      </c>
      <c r="N14" s="2">
        <f t="shared" si="24"/>
        <v>11.2</v>
      </c>
      <c r="O14" s="2">
        <f t="shared" si="24"/>
        <v>13.4</v>
      </c>
      <c r="P14" s="2">
        <f t="shared" si="24"/>
        <v>16.222000000000001</v>
      </c>
      <c r="Q14" s="2">
        <f t="shared" si="24"/>
        <v>16.638000000000002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  <c r="W14" s="2">
        <f t="shared" si="8"/>
        <v>2.4</v>
      </c>
      <c r="X14" s="2">
        <f t="shared" si="9"/>
        <v>2.6999999999999997</v>
      </c>
      <c r="Y14" s="2">
        <f t="shared" si="10"/>
        <v>3.9000000000000004</v>
      </c>
      <c r="Z14" s="2">
        <f t="shared" si="11"/>
        <v>1.3000000000000007</v>
      </c>
      <c r="AA14" s="2">
        <f t="shared" si="12"/>
        <v>0</v>
      </c>
      <c r="AB14" s="2">
        <f t="shared" si="13"/>
        <v>-0.5</v>
      </c>
      <c r="AC14" s="2">
        <f t="shared" si="14"/>
        <v>1.3999999999999986</v>
      </c>
      <c r="AD14" s="2">
        <f t="shared" si="15"/>
        <v>2.2000000000000011</v>
      </c>
      <c r="AE14" s="2">
        <f t="shared" si="15"/>
        <v>2.822000000000001</v>
      </c>
      <c r="AF14" s="2">
        <f t="shared" si="15"/>
        <v>0.41600000000000037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0</v>
      </c>
      <c r="F15" s="2">
        <f t="shared" si="25"/>
        <v>0</v>
      </c>
      <c r="G15" s="2">
        <f t="shared" si="25"/>
        <v>17.997900000000001</v>
      </c>
      <c r="H15" s="2">
        <f t="shared" si="25"/>
        <v>18.4542</v>
      </c>
      <c r="I15" s="2">
        <f t="shared" si="25"/>
        <v>0</v>
      </c>
      <c r="J15" s="2">
        <f t="shared" si="25"/>
        <v>0</v>
      </c>
      <c r="K15" s="2">
        <f t="shared" si="25"/>
        <v>0</v>
      </c>
      <c r="L15" s="2">
        <f t="shared" si="25"/>
        <v>0</v>
      </c>
      <c r="M15" s="2">
        <f t="shared" si="25"/>
        <v>50</v>
      </c>
      <c r="N15" s="2">
        <f t="shared" si="25"/>
        <v>54</v>
      </c>
      <c r="O15" s="2">
        <f t="shared" si="25"/>
        <v>61</v>
      </c>
      <c r="P15" s="2">
        <f t="shared" si="25"/>
        <v>35</v>
      </c>
      <c r="Q15" s="2">
        <f t="shared" si="25"/>
        <v>31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17.997900000000001</v>
      </c>
      <c r="W15" s="2">
        <f t="shared" si="8"/>
        <v>0.45629999999999882</v>
      </c>
      <c r="X15" s="2">
        <f t="shared" si="9"/>
        <v>-18.4542</v>
      </c>
      <c r="Y15" s="2">
        <f t="shared" si="10"/>
        <v>0</v>
      </c>
      <c r="Z15" s="2">
        <f t="shared" si="11"/>
        <v>0</v>
      </c>
      <c r="AA15" s="2">
        <f t="shared" si="12"/>
        <v>0</v>
      </c>
      <c r="AB15" s="2">
        <f t="shared" si="13"/>
        <v>50</v>
      </c>
      <c r="AC15" s="2">
        <f t="shared" si="14"/>
        <v>4</v>
      </c>
      <c r="AD15" s="2">
        <f t="shared" si="15"/>
        <v>7</v>
      </c>
      <c r="AE15" s="2">
        <f t="shared" si="15"/>
        <v>-26</v>
      </c>
      <c r="AF15" s="2">
        <f t="shared" si="15"/>
        <v>-4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0</v>
      </c>
      <c r="G16" s="2">
        <f t="shared" si="26"/>
        <v>0</v>
      </c>
      <c r="H16" s="2">
        <f t="shared" si="26"/>
        <v>0</v>
      </c>
      <c r="I16" s="2">
        <f t="shared" si="26"/>
        <v>52</v>
      </c>
      <c r="J16" s="2">
        <f t="shared" si="26"/>
        <v>59</v>
      </c>
      <c r="K16" s="2">
        <f t="shared" si="26"/>
        <v>66</v>
      </c>
      <c r="L16" s="2">
        <f t="shared" si="26"/>
        <v>70</v>
      </c>
      <c r="M16" s="2">
        <f t="shared" si="26"/>
        <v>69</v>
      </c>
      <c r="N16" s="2">
        <f t="shared" si="26"/>
        <v>55</v>
      </c>
      <c r="O16" s="2">
        <f t="shared" si="26"/>
        <v>45</v>
      </c>
      <c r="P16" s="2">
        <f t="shared" si="26"/>
        <v>0</v>
      </c>
      <c r="Q16" s="2">
        <f t="shared" si="26"/>
        <v>38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  <c r="W16" s="2">
        <f t="shared" si="8"/>
        <v>0</v>
      </c>
      <c r="X16" s="2">
        <f t="shared" si="9"/>
        <v>52</v>
      </c>
      <c r="Y16" s="2">
        <f t="shared" si="10"/>
        <v>7</v>
      </c>
      <c r="Z16" s="2">
        <f t="shared" si="11"/>
        <v>7</v>
      </c>
      <c r="AA16" s="2">
        <f t="shared" si="12"/>
        <v>4</v>
      </c>
      <c r="AB16" s="2">
        <f t="shared" si="13"/>
        <v>-1</v>
      </c>
      <c r="AC16" s="2">
        <f t="shared" si="14"/>
        <v>-14</v>
      </c>
      <c r="AD16" s="2">
        <f t="shared" si="15"/>
        <v>-10</v>
      </c>
      <c r="AE16" s="2">
        <f t="shared" si="15"/>
        <v>-45</v>
      </c>
      <c r="AF16" s="2">
        <f t="shared" si="15"/>
        <v>38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2.5979999999999999</v>
      </c>
      <c r="D17" s="2">
        <f t="shared" ref="D17:Q17" si="27">IF(D85="#N/A N/A",0,D85)</f>
        <v>3.4279999999999999</v>
      </c>
      <c r="E17" s="2">
        <f t="shared" si="27"/>
        <v>2.4</v>
      </c>
      <c r="F17" s="2">
        <f t="shared" si="27"/>
        <v>3</v>
      </c>
      <c r="G17" s="2">
        <f t="shared" si="27"/>
        <v>3.1</v>
      </c>
      <c r="H17" s="2">
        <f t="shared" si="27"/>
        <v>3.6</v>
      </c>
      <c r="I17" s="2">
        <f t="shared" si="27"/>
        <v>4.2</v>
      </c>
      <c r="J17" s="2">
        <f t="shared" si="27"/>
        <v>4.9000000000000004</v>
      </c>
      <c r="K17" s="2">
        <f t="shared" si="27"/>
        <v>5</v>
      </c>
      <c r="L17" s="2">
        <f t="shared" si="27"/>
        <v>33.700000000000003</v>
      </c>
      <c r="M17" s="2">
        <f t="shared" si="27"/>
        <v>30.9</v>
      </c>
      <c r="N17" s="2">
        <f t="shared" si="27"/>
        <v>8.6999999999999993</v>
      </c>
      <c r="O17" s="2">
        <f t="shared" si="27"/>
        <v>9</v>
      </c>
      <c r="P17" s="2">
        <f t="shared" si="27"/>
        <v>8.5</v>
      </c>
      <c r="Q17" s="2">
        <f t="shared" si="27"/>
        <v>7.8</v>
      </c>
      <c r="S17" s="2">
        <f t="shared" si="4"/>
        <v>0.83000000000000007</v>
      </c>
      <c r="T17" s="2">
        <f t="shared" si="5"/>
        <v>-1.028</v>
      </c>
      <c r="U17" s="2">
        <f t="shared" si="6"/>
        <v>0.60000000000000009</v>
      </c>
      <c r="V17" s="2">
        <f t="shared" si="7"/>
        <v>0.10000000000000009</v>
      </c>
      <c r="W17" s="2">
        <f t="shared" si="8"/>
        <v>0.5</v>
      </c>
      <c r="X17" s="2">
        <f t="shared" si="9"/>
        <v>0.60000000000000009</v>
      </c>
      <c r="Y17" s="2">
        <f t="shared" si="10"/>
        <v>0.70000000000000018</v>
      </c>
      <c r="Z17" s="2">
        <f t="shared" si="11"/>
        <v>9.9999999999999645E-2</v>
      </c>
      <c r="AA17" s="2">
        <f t="shared" si="12"/>
        <v>28.700000000000003</v>
      </c>
      <c r="AB17" s="2">
        <f t="shared" si="13"/>
        <v>-2.8000000000000043</v>
      </c>
      <c r="AC17" s="2">
        <f t="shared" si="14"/>
        <v>-22.2</v>
      </c>
      <c r="AD17" s="2">
        <f t="shared" si="15"/>
        <v>0.30000000000000071</v>
      </c>
      <c r="AE17" s="2">
        <f t="shared" si="15"/>
        <v>-0.5</v>
      </c>
      <c r="AF17" s="2">
        <f t="shared" si="15"/>
        <v>-0.70000000000000018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3.653</v>
      </c>
      <c r="D18" s="2">
        <f t="shared" ref="D18:Q18" si="28">IF(D87="#N/A N/A",0,D87)</f>
        <v>6.2489999999999997</v>
      </c>
      <c r="E18" s="2">
        <f t="shared" si="28"/>
        <v>7.04</v>
      </c>
      <c r="F18" s="2">
        <f t="shared" si="28"/>
        <v>7.8739999999999997</v>
      </c>
      <c r="G18" s="2">
        <f t="shared" si="28"/>
        <v>9.1950000000000003</v>
      </c>
      <c r="H18" s="2">
        <f t="shared" si="28"/>
        <v>10.648</v>
      </c>
      <c r="I18" s="2">
        <f t="shared" si="28"/>
        <v>8.8450000000000006</v>
      </c>
      <c r="J18" s="2">
        <f t="shared" si="28"/>
        <v>8.9</v>
      </c>
      <c r="K18" s="2">
        <f t="shared" si="28"/>
        <v>12.9</v>
      </c>
      <c r="L18" s="2">
        <f t="shared" si="28"/>
        <v>15.1</v>
      </c>
      <c r="M18" s="2">
        <f t="shared" si="28"/>
        <v>18.8</v>
      </c>
      <c r="N18" s="2">
        <f t="shared" si="28"/>
        <v>26.3</v>
      </c>
      <c r="O18" s="2">
        <f t="shared" si="28"/>
        <v>32.9</v>
      </c>
      <c r="P18" s="2">
        <f t="shared" si="28"/>
        <v>37</v>
      </c>
      <c r="Q18" s="2">
        <f t="shared" si="28"/>
        <v>49.2</v>
      </c>
      <c r="S18" s="2">
        <f t="shared" si="4"/>
        <v>2.5959999999999996</v>
      </c>
      <c r="T18" s="2">
        <f t="shared" si="5"/>
        <v>0.79100000000000037</v>
      </c>
      <c r="U18" s="2">
        <f t="shared" si="6"/>
        <v>0.83399999999999963</v>
      </c>
      <c r="V18" s="2">
        <f t="shared" si="7"/>
        <v>1.3210000000000006</v>
      </c>
      <c r="W18" s="2">
        <f t="shared" si="8"/>
        <v>1.4529999999999994</v>
      </c>
      <c r="X18" s="2">
        <f t="shared" si="9"/>
        <v>-1.802999999999999</v>
      </c>
      <c r="Y18" s="2">
        <f t="shared" si="10"/>
        <v>5.4999999999999716E-2</v>
      </c>
      <c r="Z18" s="2">
        <f t="shared" si="11"/>
        <v>4</v>
      </c>
      <c r="AA18" s="2">
        <f t="shared" si="12"/>
        <v>2.1999999999999993</v>
      </c>
      <c r="AB18" s="2">
        <f t="shared" si="13"/>
        <v>3.7000000000000011</v>
      </c>
      <c r="AC18" s="2">
        <f t="shared" si="14"/>
        <v>7.5</v>
      </c>
      <c r="AD18" s="2">
        <f t="shared" si="15"/>
        <v>6.5999999999999979</v>
      </c>
      <c r="AE18" s="2">
        <f t="shared" si="15"/>
        <v>4.1000000000000014</v>
      </c>
      <c r="AF18" s="2">
        <f t="shared" si="15"/>
        <v>12.200000000000003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2.5190000000000001</v>
      </c>
      <c r="D19" s="2">
        <f t="shared" ref="D19:Q19" si="29">IF(D89="#N/A N/A",0,D89)</f>
        <v>1.6406000000000001</v>
      </c>
      <c r="E19" s="2">
        <f t="shared" si="29"/>
        <v>1.4382999999999999</v>
      </c>
      <c r="F19" s="2">
        <f t="shared" si="29"/>
        <v>0</v>
      </c>
      <c r="G19" s="2">
        <f t="shared" si="29"/>
        <v>2.0325000000000002</v>
      </c>
      <c r="H19" s="2">
        <f t="shared" si="29"/>
        <v>2.3627000000000002</v>
      </c>
      <c r="I19" s="2">
        <f t="shared" si="29"/>
        <v>3.33</v>
      </c>
      <c r="J19" s="2">
        <f t="shared" si="29"/>
        <v>3.5529000000000002</v>
      </c>
      <c r="K19" s="2">
        <f t="shared" si="29"/>
        <v>3.7547000000000001</v>
      </c>
      <c r="L19" s="2">
        <f t="shared" si="29"/>
        <v>4</v>
      </c>
      <c r="M19" s="2">
        <f t="shared" si="29"/>
        <v>5.7</v>
      </c>
      <c r="N19" s="2">
        <f t="shared" si="29"/>
        <v>7.7</v>
      </c>
      <c r="O19" s="2">
        <f t="shared" si="29"/>
        <v>8.1999999999999993</v>
      </c>
      <c r="P19" s="2">
        <f t="shared" si="29"/>
        <v>7.3</v>
      </c>
      <c r="Q19" s="2">
        <f t="shared" si="29"/>
        <v>5.5</v>
      </c>
      <c r="S19" s="2">
        <f t="shared" si="4"/>
        <v>-0.87840000000000007</v>
      </c>
      <c r="T19" s="2">
        <f t="shared" si="5"/>
        <v>-0.20230000000000015</v>
      </c>
      <c r="U19" s="2">
        <f t="shared" si="6"/>
        <v>-1.4382999999999999</v>
      </c>
      <c r="V19" s="2">
        <f t="shared" si="7"/>
        <v>2.0325000000000002</v>
      </c>
      <c r="W19" s="2">
        <f t="shared" si="8"/>
        <v>0.33020000000000005</v>
      </c>
      <c r="X19" s="2">
        <f t="shared" si="9"/>
        <v>0.96729999999999983</v>
      </c>
      <c r="Y19" s="2">
        <f t="shared" si="10"/>
        <v>0.2229000000000001</v>
      </c>
      <c r="Z19" s="2">
        <f t="shared" si="11"/>
        <v>0.20179999999999998</v>
      </c>
      <c r="AA19" s="2">
        <f t="shared" si="12"/>
        <v>0.24529999999999985</v>
      </c>
      <c r="AB19" s="2">
        <f t="shared" si="13"/>
        <v>1.7000000000000002</v>
      </c>
      <c r="AC19" s="2">
        <f t="shared" si="14"/>
        <v>2</v>
      </c>
      <c r="AD19" s="2">
        <f t="shared" si="15"/>
        <v>0.49999999999999911</v>
      </c>
      <c r="AE19" s="2">
        <f t="shared" si="15"/>
        <v>-0.89999999999999947</v>
      </c>
      <c r="AF19" s="2">
        <f t="shared" si="15"/>
        <v>-1.7999999999999998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0</v>
      </c>
      <c r="M20" s="2">
        <f t="shared" si="30"/>
        <v>0</v>
      </c>
      <c r="N20" s="2">
        <f t="shared" si="30"/>
        <v>0</v>
      </c>
      <c r="O20" s="2">
        <f t="shared" si="30"/>
        <v>0</v>
      </c>
      <c r="P20" s="2">
        <f t="shared" si="30"/>
        <v>19</v>
      </c>
      <c r="Q20" s="2">
        <f t="shared" si="30"/>
        <v>26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0</v>
      </c>
      <c r="AB20" s="2">
        <f t="shared" si="13"/>
        <v>0</v>
      </c>
      <c r="AC20" s="2">
        <f t="shared" si="14"/>
        <v>0</v>
      </c>
      <c r="AD20" s="2">
        <f t="shared" si="15"/>
        <v>0</v>
      </c>
      <c r="AE20" s="2">
        <f t="shared" si="15"/>
        <v>19</v>
      </c>
      <c r="AF20" s="2">
        <f t="shared" si="15"/>
        <v>7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194.31200000000001</v>
      </c>
      <c r="D25" s="19">
        <f t="shared" ref="D25:Q25" si="36">SUM(D5:D24)</f>
        <v>232.60059999999999</v>
      </c>
      <c r="E25" s="19">
        <f t="shared" si="36"/>
        <v>246.85730000000001</v>
      </c>
      <c r="F25" s="19">
        <f t="shared" si="36"/>
        <v>244.97</v>
      </c>
      <c r="G25" s="19">
        <f t="shared" si="36"/>
        <v>290.97340000000008</v>
      </c>
      <c r="H25" s="19">
        <f t="shared" si="36"/>
        <v>323.36490000000003</v>
      </c>
      <c r="I25" s="19">
        <f t="shared" si="36"/>
        <v>415.875</v>
      </c>
      <c r="J25" s="19">
        <f t="shared" si="36"/>
        <v>449.65289999999999</v>
      </c>
      <c r="K25" s="19">
        <f t="shared" si="36"/>
        <v>467.55470000000003</v>
      </c>
      <c r="L25" s="19">
        <f t="shared" si="36"/>
        <v>626.9</v>
      </c>
      <c r="M25" s="19">
        <f t="shared" si="36"/>
        <v>639.43299999999999</v>
      </c>
      <c r="N25" s="19">
        <f t="shared" si="36"/>
        <v>743.5680000000001</v>
      </c>
      <c r="O25" s="19">
        <f t="shared" si="36"/>
        <v>775.14699999999993</v>
      </c>
      <c r="P25" s="19">
        <f t="shared" si="36"/>
        <v>787.38699999999994</v>
      </c>
      <c r="Q25" s="19">
        <f t="shared" si="36"/>
        <v>873.36500000000001</v>
      </c>
      <c r="S25" s="4">
        <f t="shared" si="4"/>
        <v>38.288599999999974</v>
      </c>
      <c r="T25" s="4">
        <f t="shared" si="5"/>
        <v>14.256700000000023</v>
      </c>
      <c r="U25" s="4">
        <f t="shared" si="6"/>
        <v>-1.8873000000000104</v>
      </c>
      <c r="V25" s="4">
        <f t="shared" si="7"/>
        <v>46.003400000000084</v>
      </c>
      <c r="W25" s="4">
        <f t="shared" si="8"/>
        <v>32.391499999999951</v>
      </c>
      <c r="X25" s="4">
        <f t="shared" si="9"/>
        <v>92.510099999999966</v>
      </c>
      <c r="Y25" s="4">
        <f t="shared" si="10"/>
        <v>33.777899999999988</v>
      </c>
      <c r="Z25" s="4">
        <f t="shared" si="11"/>
        <v>17.901800000000037</v>
      </c>
      <c r="AA25" s="4">
        <f t="shared" si="12"/>
        <v>159.34529999999995</v>
      </c>
      <c r="AB25" s="4">
        <f t="shared" si="13"/>
        <v>12.533000000000015</v>
      </c>
      <c r="AC25" s="4">
        <f t="shared" si="14"/>
        <v>104.1350000000001</v>
      </c>
      <c r="AD25" s="4">
        <f t="shared" si="32"/>
        <v>31.578999999999837</v>
      </c>
      <c r="AE25" s="4">
        <f t="shared" si="32"/>
        <v>12.240000000000009</v>
      </c>
      <c r="AF25" s="4">
        <f t="shared" si="32"/>
        <v>85.978000000000065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7.9591223324316202E-2</v>
      </c>
      <c r="J29" s="5">
        <f t="shared" si="40"/>
        <v>0</v>
      </c>
      <c r="K29" s="5">
        <f t="shared" si="40"/>
        <v>0</v>
      </c>
      <c r="L29" s="5">
        <f t="shared" si="40"/>
        <v>0.12856914978465464</v>
      </c>
      <c r="M29" s="5">
        <f t="shared" si="40"/>
        <v>0</v>
      </c>
      <c r="N29" s="5">
        <f t="shared" si="40"/>
        <v>0</v>
      </c>
      <c r="O29" s="5">
        <f t="shared" si="40"/>
        <v>0</v>
      </c>
      <c r="P29" s="5">
        <f t="shared" si="40"/>
        <v>0</v>
      </c>
      <c r="Q29" s="5">
        <f t="shared" si="40"/>
        <v>0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-1</v>
      </c>
      <c r="Z29" s="5">
        <f t="shared" ref="Z29:Z49" si="48">(IF(OR(Z5=0,J5=0),0,Z5/J5))</f>
        <v>0</v>
      </c>
      <c r="AA29" s="5">
        <f t="shared" ref="AA29:AA49" si="49">(IF(OR(AA5=0,K5=0),0,AA5/K5))</f>
        <v>0</v>
      </c>
      <c r="AB29" s="5">
        <f t="shared" ref="AB29:AB49" si="50">(IF(OR(AB5=0,L5=0),0,AB5/L5))</f>
        <v>-1</v>
      </c>
      <c r="AC29" s="5">
        <f t="shared" ref="AC29:AC49" si="51">(IF(OR(AC5=0,M5=0),0,AC5/M5))</f>
        <v>0</v>
      </c>
      <c r="AD29" s="5">
        <f t="shared" ref="AD29:AF44" si="52">(IF(OR(AD5=0,N5=0),0,AD5/N5))</f>
        <v>0</v>
      </c>
      <c r="AE29" s="5">
        <f t="shared" si="52"/>
        <v>0</v>
      </c>
      <c r="AF29" s="5">
        <f t="shared" si="52"/>
        <v>0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0</v>
      </c>
      <c r="D30" s="5">
        <f t="shared" si="53"/>
        <v>3.3533877384667107E-2</v>
      </c>
      <c r="E30" s="5">
        <f t="shared" si="53"/>
        <v>0</v>
      </c>
      <c r="F30" s="5">
        <f t="shared" si="53"/>
        <v>0</v>
      </c>
      <c r="G30" s="5">
        <f t="shared" si="53"/>
        <v>0</v>
      </c>
      <c r="H30" s="5">
        <f t="shared" si="53"/>
        <v>0</v>
      </c>
      <c r="I30" s="5">
        <f t="shared" si="53"/>
        <v>0</v>
      </c>
      <c r="J30" s="5">
        <f t="shared" si="53"/>
        <v>2.4685707575776782E-2</v>
      </c>
      <c r="K30" s="5">
        <f t="shared" si="53"/>
        <v>2.9729141852279529E-2</v>
      </c>
      <c r="L30" s="5">
        <f t="shared" si="53"/>
        <v>2.647950231296858E-2</v>
      </c>
      <c r="M30" s="5">
        <f t="shared" si="53"/>
        <v>2.9870213141955454E-2</v>
      </c>
      <c r="N30" s="5">
        <f t="shared" si="53"/>
        <v>2.8376691842575259E-2</v>
      </c>
      <c r="O30" s="5">
        <f t="shared" si="53"/>
        <v>2.9284767921439418E-2</v>
      </c>
      <c r="P30" s="5">
        <f t="shared" si="53"/>
        <v>2.882953363466758E-2</v>
      </c>
      <c r="Q30" s="5">
        <f t="shared" si="53"/>
        <v>2.7021920960881192E-2</v>
      </c>
      <c r="S30" s="5">
        <f t="shared" si="41"/>
        <v>0</v>
      </c>
      <c r="T30" s="5">
        <f t="shared" si="42"/>
        <v>-1</v>
      </c>
      <c r="U30" s="5">
        <f t="shared" si="43"/>
        <v>0</v>
      </c>
      <c r="V30" s="5">
        <f t="shared" si="44"/>
        <v>0</v>
      </c>
      <c r="W30" s="5">
        <f t="shared" si="45"/>
        <v>0</v>
      </c>
      <c r="X30" s="5">
        <f t="shared" si="46"/>
        <v>0</v>
      </c>
      <c r="Y30" s="5">
        <f t="shared" si="47"/>
        <v>0</v>
      </c>
      <c r="Z30" s="5">
        <f t="shared" si="48"/>
        <v>0.25225225225225234</v>
      </c>
      <c r="AA30" s="5">
        <f t="shared" si="49"/>
        <v>0.19424460431654683</v>
      </c>
      <c r="AB30" s="5">
        <f t="shared" si="50"/>
        <v>0.1506024096385542</v>
      </c>
      <c r="AC30" s="5">
        <f t="shared" si="51"/>
        <v>0.10471204188481674</v>
      </c>
      <c r="AD30" s="5">
        <f t="shared" si="52"/>
        <v>7.5829383886255819E-2</v>
      </c>
      <c r="AE30" s="5">
        <f t="shared" si="52"/>
        <v>0</v>
      </c>
      <c r="AF30" s="5">
        <f t="shared" si="52"/>
        <v>3.9647577092511106E-2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0</v>
      </c>
      <c r="J31" s="5">
        <f t="shared" si="53"/>
        <v>0</v>
      </c>
      <c r="K31" s="5">
        <f t="shared" si="53"/>
        <v>0</v>
      </c>
      <c r="L31" s="5">
        <f t="shared" si="53"/>
        <v>4.9928218216621474E-2</v>
      </c>
      <c r="M31" s="5">
        <f t="shared" si="53"/>
        <v>5.0044336154061488E-2</v>
      </c>
      <c r="N31" s="5">
        <f t="shared" si="53"/>
        <v>3.6580380005594638E-2</v>
      </c>
      <c r="O31" s="5">
        <f t="shared" si="53"/>
        <v>4.7732881634064252E-3</v>
      </c>
      <c r="P31" s="5">
        <f t="shared" si="53"/>
        <v>6.7946257685229758E-2</v>
      </c>
      <c r="Q31" s="5">
        <f t="shared" si="53"/>
        <v>7.7058274604546784E-2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0</v>
      </c>
      <c r="Z31" s="5">
        <f t="shared" si="48"/>
        <v>0</v>
      </c>
      <c r="AA31" s="5">
        <f t="shared" si="49"/>
        <v>0</v>
      </c>
      <c r="AB31" s="5">
        <f t="shared" si="50"/>
        <v>2.2364217252396144E-2</v>
      </c>
      <c r="AC31" s="5">
        <f t="shared" si="51"/>
        <v>-0.15000000000000002</v>
      </c>
      <c r="AD31" s="5">
        <f t="shared" si="52"/>
        <v>-0.86397058823529416</v>
      </c>
      <c r="AE31" s="5">
        <f t="shared" si="52"/>
        <v>13.459459459459458</v>
      </c>
      <c r="AF31" s="5">
        <f t="shared" si="52"/>
        <v>0.25794392523364479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0.1726419103565511</v>
      </c>
      <c r="O32" s="5">
        <f t="shared" si="53"/>
        <v>0.15531763652571709</v>
      </c>
      <c r="P32" s="5">
        <f t="shared" si="53"/>
        <v>0.14445501386230661</v>
      </c>
      <c r="Q32" s="5">
        <f t="shared" si="53"/>
        <v>0.13758394256696799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-6.2140203005351703E-2</v>
      </c>
      <c r="AE32" s="5">
        <f t="shared" si="52"/>
        <v>-5.5251922853298344E-2</v>
      </c>
      <c r="AF32" s="5">
        <f t="shared" si="52"/>
        <v>5.6434738267306682E-2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3.3667503808308283E-2</v>
      </c>
      <c r="D33" s="5">
        <f t="shared" si="53"/>
        <v>2.7871811164717545E-2</v>
      </c>
      <c r="E33" s="5">
        <f t="shared" si="53"/>
        <v>2.8271394040200553E-2</v>
      </c>
      <c r="F33" s="5">
        <f t="shared" si="53"/>
        <v>3.3048944768747195E-2</v>
      </c>
      <c r="G33" s="5">
        <f t="shared" si="53"/>
        <v>2.6284189551347297E-2</v>
      </c>
      <c r="H33" s="5">
        <f t="shared" si="53"/>
        <v>2.4430604558503412E-2</v>
      </c>
      <c r="I33" s="5">
        <f t="shared" si="53"/>
        <v>1.9957920048091375E-2</v>
      </c>
      <c r="J33" s="5">
        <f t="shared" si="53"/>
        <v>2.0460226098842016E-2</v>
      </c>
      <c r="K33" s="5">
        <f t="shared" si="53"/>
        <v>1.6254782595490964E-2</v>
      </c>
      <c r="L33" s="5">
        <f t="shared" si="53"/>
        <v>1.2282660711437231E-2</v>
      </c>
      <c r="M33" s="5">
        <f t="shared" si="53"/>
        <v>1.2511084038515372E-2</v>
      </c>
      <c r="N33" s="5">
        <f t="shared" si="53"/>
        <v>0</v>
      </c>
      <c r="O33" s="5">
        <f t="shared" si="53"/>
        <v>0</v>
      </c>
      <c r="P33" s="5">
        <f t="shared" si="53"/>
        <v>0</v>
      </c>
      <c r="Q33" s="5">
        <f t="shared" si="53"/>
        <v>0</v>
      </c>
      <c r="S33" s="5">
        <f t="shared" si="41"/>
        <v>-9.0186487312748642E-3</v>
      </c>
      <c r="T33" s="5">
        <f t="shared" si="42"/>
        <v>7.6507789603578666E-2</v>
      </c>
      <c r="U33" s="5">
        <f t="shared" si="43"/>
        <v>0.16005158332139274</v>
      </c>
      <c r="V33" s="5">
        <f t="shared" si="44"/>
        <v>-5.5335968379446689E-2</v>
      </c>
      <c r="W33" s="5">
        <f t="shared" si="45"/>
        <v>3.2949790794979165E-2</v>
      </c>
      <c r="X33" s="5">
        <f t="shared" si="46"/>
        <v>5.0632911392405104E-2</v>
      </c>
      <c r="Y33" s="5">
        <f t="shared" si="47"/>
        <v>0.10843373493975886</v>
      </c>
      <c r="Z33" s="5">
        <f t="shared" si="48"/>
        <v>-0.17391304347826084</v>
      </c>
      <c r="AA33" s="5">
        <f t="shared" si="49"/>
        <v>1.3157894736842176E-2</v>
      </c>
      <c r="AB33" s="5">
        <f t="shared" si="50"/>
        <v>3.8961038961038939E-2</v>
      </c>
      <c r="AC33" s="5">
        <f t="shared" si="51"/>
        <v>-1</v>
      </c>
      <c r="AD33" s="5">
        <f t="shared" si="52"/>
        <v>0</v>
      </c>
      <c r="AE33" s="5">
        <f t="shared" si="52"/>
        <v>0</v>
      </c>
      <c r="AF33" s="5">
        <f t="shared" si="52"/>
        <v>0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6.6302402692134206E-3</v>
      </c>
      <c r="L34" s="5">
        <f t="shared" si="53"/>
        <v>5.7425426702823424E-3</v>
      </c>
      <c r="M34" s="5">
        <f t="shared" si="53"/>
        <v>1.0790809983219509E-2</v>
      </c>
      <c r="N34" s="5">
        <f t="shared" si="53"/>
        <v>2.5034697566328829E-2</v>
      </c>
      <c r="O34" s="5">
        <f t="shared" si="53"/>
        <v>3.9935650915245757E-2</v>
      </c>
      <c r="P34" s="5">
        <f t="shared" si="53"/>
        <v>4.3193499511675962E-2</v>
      </c>
      <c r="Q34" s="5">
        <f t="shared" si="53"/>
        <v>6.9111997847406292E-2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0.16129032258064516</v>
      </c>
      <c r="AB34" s="5">
        <f t="shared" si="50"/>
        <v>0.91666666666666674</v>
      </c>
      <c r="AC34" s="5">
        <f t="shared" si="51"/>
        <v>1.6978260869565214</v>
      </c>
      <c r="AD34" s="5">
        <f t="shared" si="52"/>
        <v>0.66295997851195287</v>
      </c>
      <c r="AE34" s="5">
        <f t="shared" si="52"/>
        <v>9.8656157126243649E-2</v>
      </c>
      <c r="AF34" s="5">
        <f t="shared" si="52"/>
        <v>0.77477212584533972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5.0560418370650248E-3</v>
      </c>
      <c r="N35" s="5">
        <f t="shared" si="53"/>
        <v>4.5483398962838633E-3</v>
      </c>
      <c r="O35" s="5">
        <f t="shared" si="53"/>
        <v>7.8656048465645875E-3</v>
      </c>
      <c r="P35" s="5">
        <f t="shared" si="53"/>
        <v>1.6780820612989546E-2</v>
      </c>
      <c r="Q35" s="5">
        <f t="shared" si="53"/>
        <v>1.1800335484018707E-2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4.6087225487163631E-2</v>
      </c>
      <c r="AD35" s="5">
        <f t="shared" si="52"/>
        <v>0.8027794204612656</v>
      </c>
      <c r="AE35" s="5">
        <f t="shared" si="52"/>
        <v>1.1671313760865998</v>
      </c>
      <c r="AF35" s="5">
        <f t="shared" si="52"/>
        <v>-0.22001059562552033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0</v>
      </c>
      <c r="K36" s="5">
        <f t="shared" si="53"/>
        <v>0</v>
      </c>
      <c r="L36" s="5">
        <f t="shared" si="53"/>
        <v>0</v>
      </c>
      <c r="M36" s="5">
        <f t="shared" si="53"/>
        <v>0</v>
      </c>
      <c r="N36" s="5">
        <f t="shared" si="53"/>
        <v>0</v>
      </c>
      <c r="O36" s="5">
        <f t="shared" si="53"/>
        <v>6.0375644877681267E-2</v>
      </c>
      <c r="P36" s="5">
        <f t="shared" si="53"/>
        <v>7.7725438697870311E-2</v>
      </c>
      <c r="Q36" s="5">
        <f t="shared" si="53"/>
        <v>5.8967327520566999E-2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0</v>
      </c>
      <c r="AA36" s="5">
        <f t="shared" si="49"/>
        <v>0</v>
      </c>
      <c r="AB36" s="5">
        <f t="shared" si="50"/>
        <v>0</v>
      </c>
      <c r="AC36" s="5">
        <f t="shared" si="51"/>
        <v>0</v>
      </c>
      <c r="AD36" s="5">
        <f t="shared" si="52"/>
        <v>0</v>
      </c>
      <c r="AE36" s="5">
        <f t="shared" si="52"/>
        <v>0.30769230769230782</v>
      </c>
      <c r="AF36" s="5">
        <f t="shared" si="52"/>
        <v>-0.15849673202614384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0.92119889661986898</v>
      </c>
      <c r="D37" s="5">
        <f t="shared" si="53"/>
        <v>0.88993751520847331</v>
      </c>
      <c r="E37" s="5">
        <f t="shared" si="53"/>
        <v>0.92766144651181059</v>
      </c>
      <c r="F37" s="5">
        <f t="shared" si="53"/>
        <v>0.92256194636077893</v>
      </c>
      <c r="G37" s="5">
        <f t="shared" si="53"/>
        <v>0.8626218066668635</v>
      </c>
      <c r="H37" s="5">
        <f t="shared" si="53"/>
        <v>0.85970988193214526</v>
      </c>
      <c r="I37" s="5">
        <f t="shared" si="53"/>
        <v>0.72377517282837389</v>
      </c>
      <c r="J37" s="5">
        <f t="shared" si="53"/>
        <v>0.76503454108713631</v>
      </c>
      <c r="K37" s="5">
        <f t="shared" si="53"/>
        <v>0.7378815783479451</v>
      </c>
      <c r="L37" s="5">
        <f t="shared" si="53"/>
        <v>0.56468336257776364</v>
      </c>
      <c r="M37" s="5">
        <f t="shared" si="53"/>
        <v>0.60365980485836668</v>
      </c>
      <c r="N37" s="5">
        <f t="shared" si="53"/>
        <v>0.51373916037268941</v>
      </c>
      <c r="O37" s="5">
        <f t="shared" si="53"/>
        <v>0.4837792057506512</v>
      </c>
      <c r="P37" s="5">
        <f t="shared" si="53"/>
        <v>0.46482860397745968</v>
      </c>
      <c r="Q37" s="5">
        <f t="shared" si="53"/>
        <v>0.41906877422383537</v>
      </c>
      <c r="S37" s="5">
        <f t="shared" si="41"/>
        <v>0.15642458100558659</v>
      </c>
      <c r="T37" s="5">
        <f t="shared" si="42"/>
        <v>0.10628019323671498</v>
      </c>
      <c r="U37" s="5">
        <f t="shared" si="43"/>
        <v>-1.3100436681222707E-2</v>
      </c>
      <c r="V37" s="5">
        <f t="shared" si="44"/>
        <v>0.11061946902654868</v>
      </c>
      <c r="W37" s="5">
        <f t="shared" si="45"/>
        <v>0.10756972111553785</v>
      </c>
      <c r="X37" s="5">
        <f t="shared" si="46"/>
        <v>8.2733812949640287E-2</v>
      </c>
      <c r="Y37" s="5">
        <f t="shared" si="47"/>
        <v>0.14285714285714285</v>
      </c>
      <c r="Z37" s="5">
        <f t="shared" si="48"/>
        <v>2.9069767441860465E-3</v>
      </c>
      <c r="AA37" s="5">
        <f t="shared" si="49"/>
        <v>2.6086956521739129E-2</v>
      </c>
      <c r="AB37" s="5">
        <f t="shared" si="50"/>
        <v>9.03954802259887E-2</v>
      </c>
      <c r="AC37" s="5">
        <f t="shared" si="51"/>
        <v>-1.0362694300518135E-2</v>
      </c>
      <c r="AD37" s="5">
        <f t="shared" si="52"/>
        <v>-1.832460732984293E-2</v>
      </c>
      <c r="AE37" s="5">
        <f t="shared" si="52"/>
        <v>-2.4E-2</v>
      </c>
      <c r="AF37" s="5">
        <f t="shared" si="52"/>
        <v>0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0</v>
      </c>
      <c r="F38" s="5">
        <f t="shared" si="53"/>
        <v>0</v>
      </c>
      <c r="G38" s="5">
        <f t="shared" si="53"/>
        <v>0</v>
      </c>
      <c r="H38" s="5">
        <f t="shared" si="53"/>
        <v>7.4219558152415419E-3</v>
      </c>
      <c r="I38" s="5">
        <f t="shared" si="53"/>
        <v>1.2263300270513975E-2</v>
      </c>
      <c r="J38" s="5">
        <f t="shared" si="53"/>
        <v>2.0015438574954147E-2</v>
      </c>
      <c r="K38" s="5">
        <f t="shared" si="53"/>
        <v>2.2029507991257493E-2</v>
      </c>
      <c r="L38" s="5">
        <f t="shared" si="53"/>
        <v>1.643005263997448E-2</v>
      </c>
      <c r="M38" s="5">
        <f t="shared" si="53"/>
        <v>1.5326077947181332E-2</v>
      </c>
      <c r="N38" s="5">
        <f t="shared" si="53"/>
        <v>1.506250941406838E-2</v>
      </c>
      <c r="O38" s="5">
        <f t="shared" si="53"/>
        <v>1.7287043618823269E-2</v>
      </c>
      <c r="P38" s="5">
        <f t="shared" si="53"/>
        <v>2.0602321348968174E-2</v>
      </c>
      <c r="Q38" s="5">
        <f t="shared" si="53"/>
        <v>1.905045427742124E-2</v>
      </c>
      <c r="S38" s="5">
        <f t="shared" si="41"/>
        <v>0</v>
      </c>
      <c r="T38" s="5">
        <f t="shared" si="42"/>
        <v>0</v>
      </c>
      <c r="U38" s="5">
        <f t="shared" si="43"/>
        <v>0</v>
      </c>
      <c r="V38" s="5">
        <f t="shared" si="44"/>
        <v>0</v>
      </c>
      <c r="W38" s="5">
        <f t="shared" si="45"/>
        <v>0</v>
      </c>
      <c r="X38" s="5">
        <f t="shared" si="46"/>
        <v>1.125</v>
      </c>
      <c r="Y38" s="5">
        <f t="shared" si="47"/>
        <v>0.76470588235294135</v>
      </c>
      <c r="Z38" s="5">
        <f t="shared" si="48"/>
        <v>0.14444444444444451</v>
      </c>
      <c r="AA38" s="5">
        <f t="shared" si="49"/>
        <v>0</v>
      </c>
      <c r="AB38" s="5">
        <f t="shared" si="50"/>
        <v>-4.8543689320388349E-2</v>
      </c>
      <c r="AC38" s="5">
        <f t="shared" si="51"/>
        <v>0.14285714285714271</v>
      </c>
      <c r="AD38" s="5">
        <f t="shared" si="52"/>
        <v>0.19642857142857154</v>
      </c>
      <c r="AE38" s="5">
        <f t="shared" si="52"/>
        <v>0.21059701492537319</v>
      </c>
      <c r="AF38" s="5">
        <f t="shared" si="52"/>
        <v>2.5644186906669975E-2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0</v>
      </c>
      <c r="F39" s="5">
        <f t="shared" si="53"/>
        <v>0</v>
      </c>
      <c r="G39" s="5">
        <f t="shared" si="53"/>
        <v>6.1854107626332838E-2</v>
      </c>
      <c r="H39" s="5">
        <f t="shared" si="53"/>
        <v>5.7069273752346029E-2</v>
      </c>
      <c r="I39" s="5">
        <f t="shared" si="53"/>
        <v>0</v>
      </c>
      <c r="J39" s="5">
        <f t="shared" si="53"/>
        <v>0</v>
      </c>
      <c r="K39" s="5">
        <f t="shared" si="53"/>
        <v>0</v>
      </c>
      <c r="L39" s="5">
        <f t="shared" si="53"/>
        <v>0</v>
      </c>
      <c r="M39" s="5">
        <f t="shared" si="53"/>
        <v>7.8194275240721076E-2</v>
      </c>
      <c r="N39" s="5">
        <f t="shared" si="53"/>
        <v>7.262281324640113E-2</v>
      </c>
      <c r="O39" s="5">
        <f t="shared" si="53"/>
        <v>7.8694750802105931E-2</v>
      </c>
      <c r="P39" s="5">
        <f t="shared" si="53"/>
        <v>4.4450822784729747E-2</v>
      </c>
      <c r="Q39" s="5">
        <f t="shared" si="53"/>
        <v>3.5494896177428681E-2</v>
      </c>
      <c r="S39" s="5">
        <f t="shared" si="41"/>
        <v>0</v>
      </c>
      <c r="T39" s="5">
        <f t="shared" si="42"/>
        <v>0</v>
      </c>
      <c r="U39" s="5">
        <f t="shared" si="43"/>
        <v>0</v>
      </c>
      <c r="V39" s="5">
        <f t="shared" si="44"/>
        <v>0</v>
      </c>
      <c r="W39" s="5">
        <f t="shared" si="45"/>
        <v>2.5352957845081858E-2</v>
      </c>
      <c r="X39" s="5">
        <f t="shared" si="46"/>
        <v>-1</v>
      </c>
      <c r="Y39" s="5">
        <f t="shared" si="47"/>
        <v>0</v>
      </c>
      <c r="Z39" s="5">
        <f t="shared" si="48"/>
        <v>0</v>
      </c>
      <c r="AA39" s="5">
        <f t="shared" si="49"/>
        <v>0</v>
      </c>
      <c r="AB39" s="5">
        <f t="shared" si="50"/>
        <v>0</v>
      </c>
      <c r="AC39" s="5">
        <f t="shared" si="51"/>
        <v>0.08</v>
      </c>
      <c r="AD39" s="5">
        <f t="shared" si="52"/>
        <v>0.12962962962962962</v>
      </c>
      <c r="AE39" s="5">
        <f t="shared" si="52"/>
        <v>-0.42622950819672129</v>
      </c>
      <c r="AF39" s="5">
        <f t="shared" si="52"/>
        <v>-0.11428571428571428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</v>
      </c>
      <c r="G40" s="5">
        <f t="shared" si="53"/>
        <v>0</v>
      </c>
      <c r="H40" s="5">
        <f t="shared" si="53"/>
        <v>0</v>
      </c>
      <c r="I40" s="5">
        <f t="shared" si="53"/>
        <v>0.12503757138563271</v>
      </c>
      <c r="J40" s="5">
        <f t="shared" si="53"/>
        <v>0.13121231954692164</v>
      </c>
      <c r="K40" s="5">
        <f t="shared" si="53"/>
        <v>0.14115995411873733</v>
      </c>
      <c r="L40" s="5">
        <f t="shared" si="53"/>
        <v>0.11166055192215665</v>
      </c>
      <c r="M40" s="5">
        <f t="shared" si="53"/>
        <v>0.10790809983219508</v>
      </c>
      <c r="N40" s="5">
        <f t="shared" si="53"/>
        <v>7.3967680158371518E-2</v>
      </c>
      <c r="O40" s="5">
        <f t="shared" si="53"/>
        <v>5.8053504690078146E-2</v>
      </c>
      <c r="P40" s="5">
        <f t="shared" si="53"/>
        <v>0</v>
      </c>
      <c r="Q40" s="5">
        <f t="shared" si="53"/>
        <v>4.3509872733622251E-2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0</v>
      </c>
      <c r="W40" s="5">
        <f t="shared" si="45"/>
        <v>0</v>
      </c>
      <c r="X40" s="5">
        <f t="shared" si="46"/>
        <v>0</v>
      </c>
      <c r="Y40" s="5">
        <f t="shared" si="47"/>
        <v>0.13461538461538461</v>
      </c>
      <c r="Z40" s="5">
        <f t="shared" si="48"/>
        <v>0.11864406779661017</v>
      </c>
      <c r="AA40" s="5">
        <f t="shared" si="49"/>
        <v>6.0606060606060608E-2</v>
      </c>
      <c r="AB40" s="5">
        <f t="shared" si="50"/>
        <v>-1.4285714285714285E-2</v>
      </c>
      <c r="AC40" s="5">
        <f t="shared" si="51"/>
        <v>-0.20289855072463769</v>
      </c>
      <c r="AD40" s="5">
        <f t="shared" si="52"/>
        <v>-0.18181818181818182</v>
      </c>
      <c r="AE40" s="5">
        <f t="shared" si="52"/>
        <v>-1</v>
      </c>
      <c r="AF40" s="5">
        <f t="shared" si="52"/>
        <v>0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1.3370249907365473E-2</v>
      </c>
      <c r="D41" s="5">
        <f t="shared" si="53"/>
        <v>1.4737709189056264E-2</v>
      </c>
      <c r="E41" s="5">
        <f t="shared" si="53"/>
        <v>9.722216033311552E-3</v>
      </c>
      <c r="F41" s="5">
        <f t="shared" si="53"/>
        <v>1.2246397518063437E-2</v>
      </c>
      <c r="G41" s="5">
        <f t="shared" si="53"/>
        <v>1.0653894823375604E-2</v>
      </c>
      <c r="H41" s="5">
        <f t="shared" si="53"/>
        <v>1.1132933722862313E-2</v>
      </c>
      <c r="I41" s="5">
        <f t="shared" si="53"/>
        <v>1.0099188458070334E-2</v>
      </c>
      <c r="J41" s="5">
        <f t="shared" si="53"/>
        <v>1.0897294335252815E-2</v>
      </c>
      <c r="K41" s="5">
        <f t="shared" si="53"/>
        <v>1.0693935918086161E-2</v>
      </c>
      <c r="L41" s="5">
        <f t="shared" si="53"/>
        <v>5.3756579996809703E-2</v>
      </c>
      <c r="M41" s="5">
        <f t="shared" si="53"/>
        <v>4.8324062098765622E-2</v>
      </c>
      <c r="N41" s="5">
        <f t="shared" si="53"/>
        <v>1.1700342134142403E-2</v>
      </c>
      <c r="O41" s="5">
        <f t="shared" si="53"/>
        <v>1.1610700938015629E-2</v>
      </c>
      <c r="P41" s="5">
        <f t="shared" si="53"/>
        <v>1.0795199819148654E-2</v>
      </c>
      <c r="Q41" s="5">
        <f t="shared" si="53"/>
        <v>8.9309738769014092E-3</v>
      </c>
      <c r="S41" s="5">
        <f t="shared" si="41"/>
        <v>0.319476520400308</v>
      </c>
      <c r="T41" s="5">
        <f t="shared" si="42"/>
        <v>-0.2998833138856476</v>
      </c>
      <c r="U41" s="5">
        <f t="shared" si="43"/>
        <v>0.25000000000000006</v>
      </c>
      <c r="V41" s="5">
        <f t="shared" si="44"/>
        <v>3.3333333333333361E-2</v>
      </c>
      <c r="W41" s="5">
        <f t="shared" si="45"/>
        <v>0.16129032258064516</v>
      </c>
      <c r="X41" s="5">
        <f t="shared" si="46"/>
        <v>0.16666666666666669</v>
      </c>
      <c r="Y41" s="5">
        <f t="shared" si="47"/>
        <v>0.16666666666666671</v>
      </c>
      <c r="Z41" s="5">
        <f t="shared" si="48"/>
        <v>2.0408163265306048E-2</v>
      </c>
      <c r="AA41" s="5">
        <f t="shared" si="49"/>
        <v>5.74</v>
      </c>
      <c r="AB41" s="5">
        <f t="shared" si="50"/>
        <v>-8.3086053412463029E-2</v>
      </c>
      <c r="AC41" s="5">
        <f t="shared" si="51"/>
        <v>-0.71844660194174759</v>
      </c>
      <c r="AD41" s="5">
        <f t="shared" si="52"/>
        <v>3.4482758620689738E-2</v>
      </c>
      <c r="AE41" s="5">
        <f t="shared" si="52"/>
        <v>-5.5555555555555552E-2</v>
      </c>
      <c r="AF41" s="5">
        <f t="shared" si="52"/>
        <v>-8.2352941176470615E-2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1.8799662398616655E-2</v>
      </c>
      <c r="D42" s="5">
        <f t="shared" si="53"/>
        <v>2.6865794843177533E-2</v>
      </c>
      <c r="E42" s="5">
        <f t="shared" si="53"/>
        <v>2.8518500364380556E-2</v>
      </c>
      <c r="F42" s="5">
        <f t="shared" si="53"/>
        <v>3.2142711352410501E-2</v>
      </c>
      <c r="G42" s="5">
        <f t="shared" si="53"/>
        <v>3.1600826742238283E-2</v>
      </c>
      <c r="H42" s="5">
        <f t="shared" si="53"/>
        <v>3.2928743966954971E-2</v>
      </c>
      <c r="I42" s="5">
        <f t="shared" si="53"/>
        <v>2.1268409978960026E-2</v>
      </c>
      <c r="J42" s="5">
        <f t="shared" si="53"/>
        <v>1.9793044813010214E-2</v>
      </c>
      <c r="K42" s="5">
        <f t="shared" si="53"/>
        <v>2.7590354668662297E-2</v>
      </c>
      <c r="L42" s="5">
        <f t="shared" si="53"/>
        <v>2.4086776200350934E-2</v>
      </c>
      <c r="M42" s="5">
        <f t="shared" si="53"/>
        <v>2.9401047490511128E-2</v>
      </c>
      <c r="N42" s="5">
        <f t="shared" si="53"/>
        <v>3.536999978482129E-2</v>
      </c>
      <c r="O42" s="5">
        <f t="shared" si="53"/>
        <v>4.2443562317857134E-2</v>
      </c>
      <c r="P42" s="5">
        <f t="shared" si="53"/>
        <v>4.6990869801000021E-2</v>
      </c>
      <c r="Q42" s="5">
        <f t="shared" si="53"/>
        <v>5.6333835223531976E-2</v>
      </c>
      <c r="S42" s="5">
        <f t="shared" si="41"/>
        <v>0.71064878182315894</v>
      </c>
      <c r="T42" s="5">
        <f t="shared" si="42"/>
        <v>0.12658025284045454</v>
      </c>
      <c r="U42" s="5">
        <f t="shared" si="43"/>
        <v>0.11846590909090904</v>
      </c>
      <c r="V42" s="5">
        <f t="shared" si="44"/>
        <v>0.16776733553467116</v>
      </c>
      <c r="W42" s="5">
        <f t="shared" si="45"/>
        <v>0.15802066340402385</v>
      </c>
      <c r="X42" s="5">
        <f t="shared" si="46"/>
        <v>-0.169327573253193</v>
      </c>
      <c r="Y42" s="5">
        <f t="shared" si="47"/>
        <v>6.2182023742226918E-3</v>
      </c>
      <c r="Z42" s="5">
        <f t="shared" si="48"/>
        <v>0.449438202247191</v>
      </c>
      <c r="AA42" s="5">
        <f t="shared" si="49"/>
        <v>0.17054263565891467</v>
      </c>
      <c r="AB42" s="5">
        <f t="shared" si="50"/>
        <v>0.24503311258278154</v>
      </c>
      <c r="AC42" s="5">
        <f t="shared" si="51"/>
        <v>0.39893617021276595</v>
      </c>
      <c r="AD42" s="5">
        <f t="shared" si="52"/>
        <v>0.25095057034220525</v>
      </c>
      <c r="AE42" s="5">
        <f t="shared" si="52"/>
        <v>0.1246200607902736</v>
      </c>
      <c r="AF42" s="5">
        <f t="shared" si="52"/>
        <v>0.3297297297297298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1.2963687265840504E-2</v>
      </c>
      <c r="D43" s="5">
        <f t="shared" si="53"/>
        <v>7.0532922099083156E-3</v>
      </c>
      <c r="E43" s="5">
        <f t="shared" si="53"/>
        <v>5.8264430502966685E-3</v>
      </c>
      <c r="F43" s="5">
        <f t="shared" si="53"/>
        <v>0</v>
      </c>
      <c r="G43" s="5">
        <f t="shared" si="53"/>
        <v>6.9851745898422317E-3</v>
      </c>
      <c r="H43" s="5">
        <f t="shared" si="53"/>
        <v>7.3066062519463303E-3</v>
      </c>
      <c r="I43" s="5">
        <f t="shared" si="53"/>
        <v>8.0072137060414796E-3</v>
      </c>
      <c r="J43" s="5">
        <f t="shared" si="53"/>
        <v>7.9014279681060666E-3</v>
      </c>
      <c r="K43" s="5">
        <f t="shared" si="53"/>
        <v>8.0305042383276223E-3</v>
      </c>
      <c r="L43" s="5">
        <f t="shared" si="53"/>
        <v>6.3806029669803803E-3</v>
      </c>
      <c r="M43" s="5">
        <f t="shared" si="53"/>
        <v>8.9141473774422032E-3</v>
      </c>
      <c r="N43" s="5">
        <f t="shared" si="53"/>
        <v>1.0355475222172013E-2</v>
      </c>
      <c r="O43" s="5">
        <f t="shared" si="53"/>
        <v>1.0578638632414239E-2</v>
      </c>
      <c r="P43" s="5">
        <f t="shared" si="53"/>
        <v>9.2711716093864908E-3</v>
      </c>
      <c r="Q43" s="5">
        <f t="shared" si="53"/>
        <v>6.2974815798663786E-3</v>
      </c>
      <c r="S43" s="5">
        <f t="shared" si="41"/>
        <v>-0.34870980547836444</v>
      </c>
      <c r="T43" s="5">
        <f t="shared" si="42"/>
        <v>-0.1233085456540291</v>
      </c>
      <c r="U43" s="5">
        <f t="shared" si="43"/>
        <v>-1</v>
      </c>
      <c r="V43" s="5">
        <f t="shared" si="44"/>
        <v>0</v>
      </c>
      <c r="W43" s="5">
        <f t="shared" si="45"/>
        <v>0.162460024600246</v>
      </c>
      <c r="X43" s="5">
        <f t="shared" si="46"/>
        <v>0.40940449485757807</v>
      </c>
      <c r="Y43" s="5">
        <f t="shared" si="47"/>
        <v>6.6936936936936961E-2</v>
      </c>
      <c r="Z43" s="5">
        <f t="shared" si="48"/>
        <v>5.6798671507782367E-2</v>
      </c>
      <c r="AA43" s="5">
        <f t="shared" si="49"/>
        <v>6.5331451247769415E-2</v>
      </c>
      <c r="AB43" s="5">
        <f t="shared" si="50"/>
        <v>0.42500000000000004</v>
      </c>
      <c r="AC43" s="5">
        <f t="shared" si="51"/>
        <v>0.35087719298245612</v>
      </c>
      <c r="AD43" s="5">
        <f t="shared" si="52"/>
        <v>6.4935064935064818E-2</v>
      </c>
      <c r="AE43" s="5">
        <f t="shared" si="52"/>
        <v>-0.10975609756097555</v>
      </c>
      <c r="AF43" s="5">
        <f t="shared" si="52"/>
        <v>-0.24657534246575341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0</v>
      </c>
      <c r="M44" s="5">
        <f t="shared" si="53"/>
        <v>0</v>
      </c>
      <c r="N44" s="5">
        <f t="shared" si="53"/>
        <v>0</v>
      </c>
      <c r="O44" s="5">
        <f t="shared" si="53"/>
        <v>0</v>
      </c>
      <c r="P44" s="5">
        <f t="shared" si="53"/>
        <v>2.4130446654567577E-2</v>
      </c>
      <c r="Q44" s="5">
        <f t="shared" si="53"/>
        <v>2.97699129230047E-2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0</v>
      </c>
      <c r="AC44" s="5">
        <f t="shared" si="51"/>
        <v>0</v>
      </c>
      <c r="AD44" s="5">
        <f t="shared" si="52"/>
        <v>0</v>
      </c>
      <c r="AE44" s="5">
        <f t="shared" si="52"/>
        <v>0</v>
      </c>
      <c r="AF44" s="5">
        <f t="shared" si="52"/>
        <v>0.36842105263157893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0.99999999999999989</v>
      </c>
      <c r="D49" s="13">
        <f t="shared" ref="D49:Q49" si="57">SUM(D29:D48)</f>
        <v>1</v>
      </c>
      <c r="E49" s="13">
        <f t="shared" si="57"/>
        <v>0.99999999999999989</v>
      </c>
      <c r="F49" s="13">
        <f t="shared" si="57"/>
        <v>1</v>
      </c>
      <c r="G49" s="13">
        <f t="shared" si="57"/>
        <v>0.99999999999999978</v>
      </c>
      <c r="H49" s="13">
        <f t="shared" si="57"/>
        <v>0.99999999999999989</v>
      </c>
      <c r="I49" s="13">
        <f t="shared" si="57"/>
        <v>1</v>
      </c>
      <c r="J49" s="13">
        <f t="shared" si="57"/>
        <v>1</v>
      </c>
      <c r="K49" s="13">
        <f t="shared" si="57"/>
        <v>1</v>
      </c>
      <c r="L49" s="13">
        <f t="shared" si="57"/>
        <v>1</v>
      </c>
      <c r="M49" s="13">
        <f t="shared" si="57"/>
        <v>0.99999999999999989</v>
      </c>
      <c r="N49" s="13">
        <f t="shared" si="57"/>
        <v>0.99999999999999978</v>
      </c>
      <c r="O49" s="13">
        <f t="shared" si="57"/>
        <v>1.0000000000000002</v>
      </c>
      <c r="P49" s="13">
        <f t="shared" si="57"/>
        <v>1.0000000000000002</v>
      </c>
      <c r="Q49" s="13">
        <f t="shared" si="57"/>
        <v>1.0000000000000002</v>
      </c>
      <c r="S49" s="6">
        <f t="shared" si="41"/>
        <v>0.19704701716826534</v>
      </c>
      <c r="T49" s="7">
        <f t="shared" si="42"/>
        <v>6.1292619193587743E-2</v>
      </c>
      <c r="U49" s="7">
        <f t="shared" si="43"/>
        <v>-7.6453076331954141E-3</v>
      </c>
      <c r="V49" s="7">
        <f t="shared" si="44"/>
        <v>0.18779197452749352</v>
      </c>
      <c r="W49" s="7">
        <f t="shared" si="45"/>
        <v>0.11132117231334528</v>
      </c>
      <c r="X49" s="7">
        <f t="shared" si="46"/>
        <v>0.28608578110982347</v>
      </c>
      <c r="Y49" s="7">
        <f t="shared" si="47"/>
        <v>8.122128043282234E-2</v>
      </c>
      <c r="Z49" s="7">
        <f t="shared" si="48"/>
        <v>3.9812486475679434E-2</v>
      </c>
      <c r="AA49" s="7">
        <f t="shared" si="49"/>
        <v>0.34080568540964284</v>
      </c>
      <c r="AB49" s="7">
        <f t="shared" si="50"/>
        <v>1.99920242462913E-2</v>
      </c>
      <c r="AC49" s="7">
        <f t="shared" si="51"/>
        <v>0.16285521704384995</v>
      </c>
      <c r="AD49" s="7">
        <f t="shared" si="55"/>
        <v>4.2469552213112764E-2</v>
      </c>
      <c r="AE49" s="7">
        <f t="shared" si="55"/>
        <v>1.5790553275701266E-2</v>
      </c>
      <c r="AF49" s="7">
        <f t="shared" si="55"/>
        <v>0.10919408118244278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INPUT!B134</f>
        <v>IS_DEPR_EXP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33.1</v>
      </c>
      <c r="J61" t="s">
        <v>73</v>
      </c>
      <c r="K61" t="s">
        <v>73</v>
      </c>
      <c r="L61">
        <v>80.599999999999994</v>
      </c>
      <c r="M61" t="s">
        <v>73</v>
      </c>
      <c r="N61" t="s">
        <v>73</v>
      </c>
      <c r="O61" t="s">
        <v>73</v>
      </c>
      <c r="P61" t="s">
        <v>73</v>
      </c>
      <c r="Q61" t="s">
        <v>73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 t="s">
        <v>73</v>
      </c>
      <c r="D63">
        <v>7.8</v>
      </c>
      <c r="E63" t="s">
        <v>73</v>
      </c>
      <c r="F63" t="s">
        <v>73</v>
      </c>
      <c r="G63" t="s">
        <v>73</v>
      </c>
      <c r="H63" t="s">
        <v>73</v>
      </c>
      <c r="I63" t="s">
        <v>73</v>
      </c>
      <c r="J63">
        <v>11.1</v>
      </c>
      <c r="K63">
        <v>13.9</v>
      </c>
      <c r="L63">
        <v>16.600000000000001</v>
      </c>
      <c r="M63">
        <v>19.100000000000001</v>
      </c>
      <c r="N63">
        <v>21.1</v>
      </c>
      <c r="O63">
        <v>22.7</v>
      </c>
      <c r="P63">
        <v>22.7</v>
      </c>
      <c r="Q63">
        <v>23.6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 t="s">
        <v>73</v>
      </c>
      <c r="J65" t="s">
        <v>73</v>
      </c>
      <c r="K65" t="s">
        <v>73</v>
      </c>
      <c r="L65">
        <v>31.3</v>
      </c>
      <c r="M65">
        <v>32</v>
      </c>
      <c r="N65">
        <v>27.2</v>
      </c>
      <c r="O65">
        <v>3.7</v>
      </c>
      <c r="P65">
        <v>53.5</v>
      </c>
      <c r="Q65">
        <v>67.3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128.37100000000001</v>
      </c>
      <c r="O67">
        <v>120.39400000000001</v>
      </c>
      <c r="P67">
        <v>113.742</v>
      </c>
      <c r="Q67">
        <v>120.161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6.5419999999999998</v>
      </c>
      <c r="D69">
        <v>6.4829999999999997</v>
      </c>
      <c r="E69">
        <v>6.9790000000000001</v>
      </c>
      <c r="F69">
        <v>8.0960000000000001</v>
      </c>
      <c r="G69">
        <v>7.6479999999999997</v>
      </c>
      <c r="H69">
        <v>7.9</v>
      </c>
      <c r="I69">
        <v>8.3000000000000007</v>
      </c>
      <c r="J69">
        <v>9.1999999999999993</v>
      </c>
      <c r="K69">
        <v>7.6</v>
      </c>
      <c r="L69">
        <v>7.7</v>
      </c>
      <c r="M69">
        <v>8</v>
      </c>
      <c r="N69" t="s">
        <v>73</v>
      </c>
      <c r="O69" t="s">
        <v>73</v>
      </c>
      <c r="P69" t="s">
        <v>73</v>
      </c>
      <c r="Q69" t="s">
        <v>73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3.1</v>
      </c>
      <c r="L71">
        <v>3.6</v>
      </c>
      <c r="M71">
        <v>6.9</v>
      </c>
      <c r="N71">
        <v>18.614999999999998</v>
      </c>
      <c r="O71">
        <v>30.956</v>
      </c>
      <c r="P71">
        <v>34.01</v>
      </c>
      <c r="Q71">
        <v>60.36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3.2330000000000001</v>
      </c>
      <c r="N73">
        <v>3.3820000000000001</v>
      </c>
      <c r="O73">
        <v>6.0970000000000004</v>
      </c>
      <c r="P73">
        <v>13.212999999999999</v>
      </c>
      <c r="Q73">
        <v>10.305999999999999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 t="s">
        <v>73</v>
      </c>
      <c r="K75" t="s">
        <v>73</v>
      </c>
      <c r="L75" t="s">
        <v>73</v>
      </c>
      <c r="M75" t="s">
        <v>73</v>
      </c>
      <c r="N75" t="s">
        <v>73</v>
      </c>
      <c r="O75">
        <v>46.8</v>
      </c>
      <c r="P75">
        <v>61.2</v>
      </c>
      <c r="Q75">
        <v>51.5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179</v>
      </c>
      <c r="D77">
        <v>207</v>
      </c>
      <c r="E77">
        <v>229</v>
      </c>
      <c r="F77">
        <v>226</v>
      </c>
      <c r="G77">
        <v>251</v>
      </c>
      <c r="H77">
        <v>278</v>
      </c>
      <c r="I77">
        <v>301</v>
      </c>
      <c r="J77">
        <v>344</v>
      </c>
      <c r="K77">
        <v>345</v>
      </c>
      <c r="L77">
        <v>354</v>
      </c>
      <c r="M77">
        <v>386</v>
      </c>
      <c r="N77">
        <v>382</v>
      </c>
      <c r="O77">
        <v>375</v>
      </c>
      <c r="P77">
        <v>366</v>
      </c>
      <c r="Q77">
        <v>366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 t="s">
        <v>73</v>
      </c>
      <c r="F79" t="s">
        <v>73</v>
      </c>
      <c r="G79" t="s">
        <v>73</v>
      </c>
      <c r="H79">
        <v>2.4</v>
      </c>
      <c r="I79">
        <v>5.0999999999999996</v>
      </c>
      <c r="J79">
        <v>9</v>
      </c>
      <c r="K79">
        <v>10.3</v>
      </c>
      <c r="L79">
        <v>10.3</v>
      </c>
      <c r="M79">
        <v>9.8000000000000007</v>
      </c>
      <c r="N79">
        <v>11.2</v>
      </c>
      <c r="O79">
        <v>13.4</v>
      </c>
      <c r="P79">
        <v>16.222000000000001</v>
      </c>
      <c r="Q79">
        <v>16.638000000000002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 t="s">
        <v>73</v>
      </c>
      <c r="F81" t="s">
        <v>73</v>
      </c>
      <c r="G81">
        <v>17.997900000000001</v>
      </c>
      <c r="H81">
        <v>18.4542</v>
      </c>
      <c r="I81" t="s">
        <v>73</v>
      </c>
      <c r="J81" t="s">
        <v>73</v>
      </c>
      <c r="K81" t="s">
        <v>73</v>
      </c>
      <c r="L81" t="s">
        <v>73</v>
      </c>
      <c r="M81">
        <v>50</v>
      </c>
      <c r="N81">
        <v>54</v>
      </c>
      <c r="O81">
        <v>61</v>
      </c>
      <c r="P81">
        <v>35</v>
      </c>
      <c r="Q81">
        <v>31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 t="s">
        <v>73</v>
      </c>
      <c r="G83" t="s">
        <v>73</v>
      </c>
      <c r="H83" t="s">
        <v>73</v>
      </c>
      <c r="I83">
        <v>52</v>
      </c>
      <c r="J83">
        <v>59</v>
      </c>
      <c r="K83">
        <v>66</v>
      </c>
      <c r="L83">
        <v>70</v>
      </c>
      <c r="M83">
        <v>69</v>
      </c>
      <c r="N83">
        <v>55</v>
      </c>
      <c r="O83">
        <v>45</v>
      </c>
      <c r="P83" t="s">
        <v>73</v>
      </c>
      <c r="Q83">
        <v>38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2.5979999999999999</v>
      </c>
      <c r="D85">
        <v>3.4279999999999999</v>
      </c>
      <c r="E85">
        <v>2.4</v>
      </c>
      <c r="F85">
        <v>3</v>
      </c>
      <c r="G85">
        <v>3.1</v>
      </c>
      <c r="H85">
        <v>3.6</v>
      </c>
      <c r="I85">
        <v>4.2</v>
      </c>
      <c r="J85">
        <v>4.9000000000000004</v>
      </c>
      <c r="K85">
        <v>5</v>
      </c>
      <c r="L85">
        <v>33.700000000000003</v>
      </c>
      <c r="M85">
        <v>30.9</v>
      </c>
      <c r="N85">
        <v>8.6999999999999993</v>
      </c>
      <c r="O85">
        <v>9</v>
      </c>
      <c r="P85">
        <v>8.5</v>
      </c>
      <c r="Q85">
        <v>7.8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3.653</v>
      </c>
      <c r="D87">
        <v>6.2489999999999997</v>
      </c>
      <c r="E87">
        <v>7.04</v>
      </c>
      <c r="F87">
        <v>7.8739999999999997</v>
      </c>
      <c r="G87">
        <v>9.1950000000000003</v>
      </c>
      <c r="H87">
        <v>10.648</v>
      </c>
      <c r="I87">
        <v>8.8450000000000006</v>
      </c>
      <c r="J87">
        <v>8.9</v>
      </c>
      <c r="K87">
        <v>12.9</v>
      </c>
      <c r="L87">
        <v>15.1</v>
      </c>
      <c r="M87">
        <v>18.8</v>
      </c>
      <c r="N87">
        <v>26.3</v>
      </c>
      <c r="O87">
        <v>32.9</v>
      </c>
      <c r="P87">
        <v>37</v>
      </c>
      <c r="Q87">
        <v>49.2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2.5190000000000001</v>
      </c>
      <c r="D89">
        <v>1.6406000000000001</v>
      </c>
      <c r="E89">
        <v>1.4382999999999999</v>
      </c>
      <c r="F89" t="s">
        <v>73</v>
      </c>
      <c r="G89">
        <v>2.0325000000000002</v>
      </c>
      <c r="H89">
        <v>2.3627000000000002</v>
      </c>
      <c r="I89">
        <v>3.33</v>
      </c>
      <c r="J89">
        <v>3.5529000000000002</v>
      </c>
      <c r="K89">
        <v>3.7547000000000001</v>
      </c>
      <c r="L89">
        <v>4</v>
      </c>
      <c r="M89">
        <v>5.7</v>
      </c>
      <c r="N89">
        <v>7.7</v>
      </c>
      <c r="O89">
        <v>8.1999999999999993</v>
      </c>
      <c r="P89">
        <v>7.3</v>
      </c>
      <c r="Q89">
        <v>5.5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 t="s">
        <v>73</v>
      </c>
      <c r="M91" t="s">
        <v>73</v>
      </c>
      <c r="N91" t="s">
        <v>73</v>
      </c>
      <c r="O91" t="s">
        <v>73</v>
      </c>
      <c r="P91">
        <v>19</v>
      </c>
      <c r="Q91">
        <v>26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pageSetup orientation="portrait" r:id="rId1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99"/>
  <sheetViews>
    <sheetView workbookViewId="0">
      <selection activeCell="B25" sqref="B25"/>
    </sheetView>
  </sheetViews>
  <sheetFormatPr defaultColWidth="8.81640625" defaultRowHeight="14.5" x14ac:dyDescent="0.35"/>
  <cols>
    <col min="1" max="1" width="3" bestFit="1" customWidth="1"/>
    <col min="2" max="2" width="35.1796875" bestFit="1" customWidth="1"/>
    <col min="3" max="3" width="9.90625" bestFit="1" customWidth="1"/>
    <col min="4" max="4" width="10.54296875" bestFit="1" customWidth="1"/>
    <col min="5" max="10" width="9.453125" bestFit="1" customWidth="1"/>
    <col min="11" max="11" width="9.453125" customWidth="1"/>
    <col min="12" max="17" width="9.453125" bestFit="1" customWidth="1"/>
    <col min="19" max="32" width="9.453125" bestFit="1" customWidth="1"/>
  </cols>
  <sheetData>
    <row r="2" spans="1:32" x14ac:dyDescent="0.35">
      <c r="B2" t="str">
        <f>INPUT!B2</f>
        <v>Comparison Companies Technology Services</v>
      </c>
    </row>
    <row r="3" spans="1:32" x14ac:dyDescent="0.35">
      <c r="B3" t="str">
        <f>B55</f>
        <v>EBIT</v>
      </c>
      <c r="S3" t="s">
        <v>10</v>
      </c>
    </row>
    <row r="4" spans="1:32" x14ac:dyDescent="0.35">
      <c r="C4" s="18">
        <f>C60</f>
        <v>37346</v>
      </c>
      <c r="D4" s="18">
        <f t="shared" ref="D4:Q4" si="0">D60</f>
        <v>37711</v>
      </c>
      <c r="E4" s="18">
        <f t="shared" si="0"/>
        <v>38077</v>
      </c>
      <c r="F4" s="18">
        <f t="shared" si="0"/>
        <v>38442</v>
      </c>
      <c r="G4" s="18">
        <f t="shared" si="0"/>
        <v>38807</v>
      </c>
      <c r="H4" s="18">
        <f t="shared" si="0"/>
        <v>39172</v>
      </c>
      <c r="I4" s="18">
        <f t="shared" si="0"/>
        <v>39538</v>
      </c>
      <c r="J4" s="18">
        <f t="shared" si="0"/>
        <v>39903</v>
      </c>
      <c r="K4" s="18">
        <f t="shared" si="0"/>
        <v>40268</v>
      </c>
      <c r="L4" s="18">
        <f t="shared" si="0"/>
        <v>40633</v>
      </c>
      <c r="M4" s="18">
        <f t="shared" si="0"/>
        <v>40999</v>
      </c>
      <c r="N4" s="18">
        <f t="shared" si="0"/>
        <v>41364</v>
      </c>
      <c r="O4" s="18">
        <f t="shared" si="0"/>
        <v>41729</v>
      </c>
      <c r="P4" s="18">
        <f t="shared" si="0"/>
        <v>42094</v>
      </c>
      <c r="Q4" s="18">
        <f t="shared" si="0"/>
        <v>42460</v>
      </c>
      <c r="R4" s="18"/>
      <c r="S4" s="18">
        <f t="shared" ref="S4:AC4" si="1">D4</f>
        <v>37711</v>
      </c>
      <c r="T4" s="18">
        <f t="shared" si="1"/>
        <v>38077</v>
      </c>
      <c r="U4" s="18">
        <f t="shared" si="1"/>
        <v>38442</v>
      </c>
      <c r="V4" s="18">
        <f t="shared" si="1"/>
        <v>38807</v>
      </c>
      <c r="W4" s="18">
        <f t="shared" si="1"/>
        <v>39172</v>
      </c>
      <c r="X4" s="18">
        <f t="shared" si="1"/>
        <v>39538</v>
      </c>
      <c r="Y4" s="18">
        <f t="shared" si="1"/>
        <v>39903</v>
      </c>
      <c r="Z4" s="18">
        <f t="shared" si="1"/>
        <v>40268</v>
      </c>
      <c r="AA4" s="18">
        <f t="shared" si="1"/>
        <v>40633</v>
      </c>
      <c r="AB4" s="18">
        <f t="shared" si="1"/>
        <v>40999</v>
      </c>
      <c r="AC4" s="18">
        <f t="shared" si="1"/>
        <v>41364</v>
      </c>
      <c r="AD4" s="18">
        <f t="shared" ref="AD4:AF4" si="2">O4</f>
        <v>41729</v>
      </c>
      <c r="AE4" s="18">
        <f t="shared" si="2"/>
        <v>42094</v>
      </c>
      <c r="AF4" s="18">
        <f t="shared" si="2"/>
        <v>42460</v>
      </c>
    </row>
    <row r="5" spans="1:32" x14ac:dyDescent="0.35">
      <c r="A5">
        <v>1</v>
      </c>
      <c r="B5" s="1" t="str">
        <f>INPUT!B5</f>
        <v>BOOZ ALLEN HAMILTON HOLDINGS</v>
      </c>
      <c r="C5" s="2">
        <f>IF(C61="#N/A N/A",0,C61)</f>
        <v>0</v>
      </c>
      <c r="D5" s="2">
        <f t="shared" ref="D5:Q5" si="3">IF(D61="#N/A N/A",0,D61)</f>
        <v>0</v>
      </c>
      <c r="E5" s="2">
        <f t="shared" si="3"/>
        <v>0</v>
      </c>
      <c r="F5" s="2">
        <f t="shared" si="3"/>
        <v>0</v>
      </c>
      <c r="G5" s="2">
        <f t="shared" si="3"/>
        <v>0</v>
      </c>
      <c r="H5" s="2">
        <f t="shared" si="3"/>
        <v>0</v>
      </c>
      <c r="I5" s="2">
        <f t="shared" si="3"/>
        <v>153.48099999999999</v>
      </c>
      <c r="J5" s="2">
        <f t="shared" si="3"/>
        <v>-420.601</v>
      </c>
      <c r="K5" s="2">
        <f t="shared" si="3"/>
        <v>199.554</v>
      </c>
      <c r="L5" s="2">
        <f t="shared" si="3"/>
        <v>319.44400000000002</v>
      </c>
      <c r="M5" s="2">
        <f t="shared" si="3"/>
        <v>387.43200000000002</v>
      </c>
      <c r="N5" s="2">
        <f t="shared" si="3"/>
        <v>446.23399999999998</v>
      </c>
      <c r="O5" s="2">
        <f t="shared" si="3"/>
        <v>460.61099999999999</v>
      </c>
      <c r="P5" s="2">
        <f t="shared" si="3"/>
        <v>458.822</v>
      </c>
      <c r="Q5" s="2">
        <f t="shared" si="3"/>
        <v>444.584</v>
      </c>
      <c r="S5" s="2">
        <f t="shared" ref="S5:S25" si="4">D5-C5</f>
        <v>0</v>
      </c>
      <c r="T5" s="2">
        <f t="shared" ref="T5:T25" si="5">E5-D5</f>
        <v>0</v>
      </c>
      <c r="U5" s="2">
        <f t="shared" ref="U5:U25" si="6">F5-E5</f>
        <v>0</v>
      </c>
      <c r="V5" s="2">
        <f t="shared" ref="V5:V25" si="7">G5-F5</f>
        <v>0</v>
      </c>
      <c r="W5" s="2">
        <f t="shared" ref="W5:W25" si="8">H5-G5</f>
        <v>0</v>
      </c>
      <c r="X5" s="2">
        <f t="shared" ref="X5:X25" si="9">I5-H5</f>
        <v>153.48099999999999</v>
      </c>
      <c r="Y5" s="2">
        <f t="shared" ref="Y5:Y25" si="10">J5-I5</f>
        <v>-574.08199999999999</v>
      </c>
      <c r="Z5" s="2">
        <f t="shared" ref="Z5:Z25" si="11">K5-J5</f>
        <v>620.15499999999997</v>
      </c>
      <c r="AA5" s="2">
        <f t="shared" ref="AA5:AA25" si="12">L5-K5</f>
        <v>119.89000000000001</v>
      </c>
      <c r="AB5" s="2">
        <f t="shared" ref="AB5:AB25" si="13">M5-L5</f>
        <v>67.988</v>
      </c>
      <c r="AC5" s="2">
        <f t="shared" ref="AC5:AC25" si="14">N5-M5</f>
        <v>58.801999999999964</v>
      </c>
      <c r="AD5" s="2">
        <f t="shared" ref="AD5:AF20" si="15">O5-N5</f>
        <v>14.37700000000001</v>
      </c>
      <c r="AE5" s="2">
        <f t="shared" si="15"/>
        <v>-1.7889999999999873</v>
      </c>
      <c r="AF5" s="2">
        <f t="shared" si="15"/>
        <v>-14.238</v>
      </c>
    </row>
    <row r="6" spans="1:32" x14ac:dyDescent="0.35">
      <c r="A6">
        <v>2</v>
      </c>
      <c r="B6" s="1" t="str">
        <f>INPUT!B6</f>
        <v>CACI INTERNATIONAL INC -CL A</v>
      </c>
      <c r="C6" s="2">
        <f>IF(C63="#N/A N/A",0,C63)</f>
        <v>53.103999999999999</v>
      </c>
      <c r="D6" s="2">
        <f t="shared" ref="D6:Q6" si="16">IF(D63="#N/A N/A",0,D63)</f>
        <v>70.406000000000006</v>
      </c>
      <c r="E6" s="2">
        <f t="shared" si="16"/>
        <v>104.714</v>
      </c>
      <c r="F6" s="2">
        <f t="shared" si="16"/>
        <v>142.13200000000001</v>
      </c>
      <c r="G6" s="2">
        <f t="shared" si="16"/>
        <v>150.28</v>
      </c>
      <c r="H6" s="2">
        <f t="shared" si="16"/>
        <v>145.85300000000001</v>
      </c>
      <c r="I6" s="2">
        <f t="shared" si="16"/>
        <v>162.82900000000001</v>
      </c>
      <c r="J6" s="2">
        <f t="shared" si="16"/>
        <v>184.114</v>
      </c>
      <c r="K6" s="2">
        <f t="shared" si="16"/>
        <v>194.78200000000001</v>
      </c>
      <c r="L6" s="2">
        <f t="shared" si="16"/>
        <v>251.40100000000001</v>
      </c>
      <c r="M6" s="2">
        <f t="shared" si="16"/>
        <v>299.84899999999999</v>
      </c>
      <c r="N6" s="2">
        <f t="shared" si="16"/>
        <v>270.84100000000001</v>
      </c>
      <c r="O6" s="2">
        <f t="shared" si="16"/>
        <v>257.40300000000002</v>
      </c>
      <c r="P6" s="2">
        <f t="shared" si="16"/>
        <v>236.381</v>
      </c>
      <c r="Q6" s="2">
        <f t="shared" si="16"/>
        <v>264.75</v>
      </c>
      <c r="S6" s="2">
        <f t="shared" si="4"/>
        <v>17.302000000000007</v>
      </c>
      <c r="T6" s="2">
        <f t="shared" si="5"/>
        <v>34.307999999999993</v>
      </c>
      <c r="U6" s="2">
        <f t="shared" si="6"/>
        <v>37.418000000000006</v>
      </c>
      <c r="V6" s="2">
        <f t="shared" si="7"/>
        <v>8.1479999999999961</v>
      </c>
      <c r="W6" s="2">
        <f t="shared" si="8"/>
        <v>-4.4269999999999925</v>
      </c>
      <c r="X6" s="2">
        <f t="shared" si="9"/>
        <v>16.975999999999999</v>
      </c>
      <c r="Y6" s="2">
        <f t="shared" si="10"/>
        <v>21.284999999999997</v>
      </c>
      <c r="Z6" s="2">
        <f t="shared" si="11"/>
        <v>10.668000000000006</v>
      </c>
      <c r="AA6" s="2">
        <f t="shared" si="12"/>
        <v>56.619</v>
      </c>
      <c r="AB6" s="2">
        <f t="shared" si="13"/>
        <v>48.447999999999979</v>
      </c>
      <c r="AC6" s="2">
        <f t="shared" si="14"/>
        <v>-29.007999999999981</v>
      </c>
      <c r="AD6" s="2">
        <f t="shared" si="15"/>
        <v>-13.437999999999988</v>
      </c>
      <c r="AE6" s="2">
        <f t="shared" si="15"/>
        <v>-21.02200000000002</v>
      </c>
      <c r="AF6" s="2">
        <f t="shared" si="15"/>
        <v>28.369</v>
      </c>
    </row>
    <row r="7" spans="1:32" x14ac:dyDescent="0.35">
      <c r="A7">
        <v>3</v>
      </c>
      <c r="B7" s="1" t="str">
        <f>INPUT!B7</f>
        <v>CDW CORP/DE</v>
      </c>
      <c r="C7" s="2">
        <f>IF(C65="#N/A N/A",0,C65)</f>
        <v>0</v>
      </c>
      <c r="D7" s="2">
        <f t="shared" ref="D7:Q7" si="17">IF(D65="#N/A N/A",0,D65)</f>
        <v>0</v>
      </c>
      <c r="E7" s="2">
        <f t="shared" si="17"/>
        <v>0</v>
      </c>
      <c r="F7" s="2">
        <f t="shared" si="17"/>
        <v>0</v>
      </c>
      <c r="G7" s="2">
        <f t="shared" si="17"/>
        <v>0</v>
      </c>
      <c r="H7" s="2">
        <f t="shared" si="17"/>
        <v>0</v>
      </c>
      <c r="I7" s="2">
        <f t="shared" si="17"/>
        <v>324.89999999999998</v>
      </c>
      <c r="J7" s="2">
        <f t="shared" si="17"/>
        <v>-31.9</v>
      </c>
      <c r="K7" s="2">
        <f t="shared" si="17"/>
        <v>352.7</v>
      </c>
      <c r="L7" s="2">
        <f t="shared" si="17"/>
        <v>470.7</v>
      </c>
      <c r="M7" s="2">
        <f t="shared" si="17"/>
        <v>510.6</v>
      </c>
      <c r="N7" s="2">
        <f t="shared" si="17"/>
        <v>508.6</v>
      </c>
      <c r="O7" s="2">
        <f t="shared" si="17"/>
        <v>673</v>
      </c>
      <c r="P7" s="2">
        <f t="shared" si="17"/>
        <v>742</v>
      </c>
      <c r="Q7" s="2">
        <f t="shared" si="17"/>
        <v>819.2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2">
        <f t="shared" si="8"/>
        <v>0</v>
      </c>
      <c r="X7" s="2">
        <f t="shared" si="9"/>
        <v>324.89999999999998</v>
      </c>
      <c r="Y7" s="2">
        <f t="shared" si="10"/>
        <v>-356.79999999999995</v>
      </c>
      <c r="Z7" s="2">
        <f t="shared" si="11"/>
        <v>384.59999999999997</v>
      </c>
      <c r="AA7" s="2">
        <f t="shared" si="12"/>
        <v>118</v>
      </c>
      <c r="AB7" s="2">
        <f t="shared" si="13"/>
        <v>39.900000000000034</v>
      </c>
      <c r="AC7" s="2">
        <f t="shared" si="14"/>
        <v>-2</v>
      </c>
      <c r="AD7" s="2">
        <f t="shared" si="15"/>
        <v>164.39999999999998</v>
      </c>
      <c r="AE7" s="2">
        <f t="shared" si="15"/>
        <v>69</v>
      </c>
      <c r="AF7" s="2">
        <f t="shared" si="15"/>
        <v>77.200000000000045</v>
      </c>
    </row>
    <row r="8" spans="1:32" x14ac:dyDescent="0.35">
      <c r="A8">
        <v>4</v>
      </c>
      <c r="B8" s="1" t="str">
        <f>INPUT!B8</f>
        <v>CSRA INC</v>
      </c>
      <c r="C8" s="2">
        <f>IF(C67="#N/A N/A",0,C67)</f>
        <v>0</v>
      </c>
      <c r="D8" s="2">
        <f t="shared" ref="D8:Q8" si="18">IF(D67="#N/A N/A",0,D67)</f>
        <v>0</v>
      </c>
      <c r="E8" s="2">
        <f t="shared" si="18"/>
        <v>0</v>
      </c>
      <c r="F8" s="2">
        <f t="shared" si="18"/>
        <v>0</v>
      </c>
      <c r="G8" s="2">
        <f t="shared" si="18"/>
        <v>0</v>
      </c>
      <c r="H8" s="2">
        <f t="shared" si="18"/>
        <v>0</v>
      </c>
      <c r="I8" s="2">
        <f t="shared" si="18"/>
        <v>0</v>
      </c>
      <c r="J8" s="2">
        <f t="shared" si="18"/>
        <v>0</v>
      </c>
      <c r="K8" s="2">
        <f t="shared" si="18"/>
        <v>0</v>
      </c>
      <c r="L8" s="2">
        <f t="shared" si="18"/>
        <v>0</v>
      </c>
      <c r="M8" s="2">
        <f t="shared" si="18"/>
        <v>0</v>
      </c>
      <c r="N8" s="2">
        <f t="shared" si="18"/>
        <v>450.53199999999998</v>
      </c>
      <c r="O8" s="2">
        <f t="shared" si="18"/>
        <v>422.43900000000002</v>
      </c>
      <c r="P8" s="2">
        <f t="shared" si="18"/>
        <v>456.18</v>
      </c>
      <c r="Q8" s="2">
        <f t="shared" si="18"/>
        <v>187.34299999999999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2">
        <f t="shared" si="8"/>
        <v>0</v>
      </c>
      <c r="X8" s="2">
        <f t="shared" si="9"/>
        <v>0</v>
      </c>
      <c r="Y8" s="2">
        <f t="shared" si="10"/>
        <v>0</v>
      </c>
      <c r="Z8" s="2">
        <f t="shared" si="11"/>
        <v>0</v>
      </c>
      <c r="AA8" s="2">
        <f t="shared" si="12"/>
        <v>0</v>
      </c>
      <c r="AB8" s="2">
        <f t="shared" si="13"/>
        <v>0</v>
      </c>
      <c r="AC8" s="2">
        <f t="shared" si="14"/>
        <v>450.53199999999998</v>
      </c>
      <c r="AD8" s="2">
        <f t="shared" si="15"/>
        <v>-28.092999999999961</v>
      </c>
      <c r="AE8" s="2">
        <f t="shared" si="15"/>
        <v>33.740999999999985</v>
      </c>
      <c r="AF8" s="2">
        <f t="shared" si="15"/>
        <v>-268.83699999999999</v>
      </c>
    </row>
    <row r="9" spans="1:32" x14ac:dyDescent="0.35">
      <c r="A9">
        <v>5</v>
      </c>
      <c r="B9" s="1" t="str">
        <f>INPUT!B9</f>
        <v>CUBIC CORP</v>
      </c>
      <c r="C9" s="2">
        <f>IF(C69="#N/A N/A",0,C69)</f>
        <v>39.752000000000002</v>
      </c>
      <c r="D9" s="2">
        <f t="shared" ref="D9:Q9" si="19">IF(D69="#N/A N/A",0,D69)</f>
        <v>47.976999999999997</v>
      </c>
      <c r="E9" s="2">
        <f t="shared" si="19"/>
        <v>60.209000000000003</v>
      </c>
      <c r="F9" s="2">
        <f t="shared" si="19"/>
        <v>13.103999999999999</v>
      </c>
      <c r="G9" s="2">
        <f t="shared" si="19"/>
        <v>30.895</v>
      </c>
      <c r="H9" s="2">
        <f t="shared" si="19"/>
        <v>62.097999999999999</v>
      </c>
      <c r="I9" s="2">
        <f t="shared" si="19"/>
        <v>59.466999999999999</v>
      </c>
      <c r="J9" s="2">
        <f t="shared" si="19"/>
        <v>84.707999999999998</v>
      </c>
      <c r="K9" s="2">
        <f t="shared" si="19"/>
        <v>105.52500000000001</v>
      </c>
      <c r="L9" s="2">
        <f t="shared" si="19"/>
        <v>113.508</v>
      </c>
      <c r="M9" s="2">
        <f t="shared" si="19"/>
        <v>128.02199999999999</v>
      </c>
      <c r="N9" s="2">
        <f t="shared" si="19"/>
        <v>40.734999999999999</v>
      </c>
      <c r="O9" s="2">
        <f t="shared" si="19"/>
        <v>92.49</v>
      </c>
      <c r="P9" s="2">
        <f t="shared" si="19"/>
        <v>75.387</v>
      </c>
      <c r="Q9" s="2">
        <f t="shared" si="19"/>
        <v>7.218</v>
      </c>
      <c r="S9" s="2">
        <f t="shared" si="4"/>
        <v>8.2249999999999943</v>
      </c>
      <c r="T9" s="2">
        <f t="shared" si="5"/>
        <v>12.232000000000006</v>
      </c>
      <c r="U9" s="2">
        <f t="shared" si="6"/>
        <v>-47.105000000000004</v>
      </c>
      <c r="V9" s="2">
        <f t="shared" si="7"/>
        <v>17.791</v>
      </c>
      <c r="W9" s="2">
        <f t="shared" si="8"/>
        <v>31.202999999999999</v>
      </c>
      <c r="X9" s="2">
        <f t="shared" si="9"/>
        <v>-2.6310000000000002</v>
      </c>
      <c r="Y9" s="2">
        <f t="shared" si="10"/>
        <v>25.241</v>
      </c>
      <c r="Z9" s="2">
        <f t="shared" si="11"/>
        <v>20.817000000000007</v>
      </c>
      <c r="AA9" s="2">
        <f t="shared" si="12"/>
        <v>7.9829999999999899</v>
      </c>
      <c r="AB9" s="2">
        <f t="shared" si="13"/>
        <v>14.513999999999996</v>
      </c>
      <c r="AC9" s="2">
        <f t="shared" si="14"/>
        <v>-87.286999999999992</v>
      </c>
      <c r="AD9" s="2">
        <f t="shared" si="15"/>
        <v>51.754999999999995</v>
      </c>
      <c r="AE9" s="2">
        <f t="shared" si="15"/>
        <v>-17.102999999999994</v>
      </c>
      <c r="AF9" s="2">
        <f t="shared" si="15"/>
        <v>-68.168999999999997</v>
      </c>
    </row>
    <row r="10" spans="1:32" x14ac:dyDescent="0.35">
      <c r="A10">
        <v>6</v>
      </c>
      <c r="B10" s="1" t="str">
        <f>INPUT!B10</f>
        <v>ENDURANCE INTERNATIONAL GROU</v>
      </c>
      <c r="C10" s="2">
        <f>IF(C71="#N/A N/A",0,C71)</f>
        <v>0</v>
      </c>
      <c r="D10" s="2">
        <f t="shared" ref="D10:Q10" si="20">IF(D71="#N/A N/A",0,D71)</f>
        <v>0</v>
      </c>
      <c r="E10" s="2">
        <f t="shared" si="20"/>
        <v>0</v>
      </c>
      <c r="F10" s="2">
        <f t="shared" si="20"/>
        <v>0</v>
      </c>
      <c r="G10" s="2">
        <f t="shared" si="20"/>
        <v>0</v>
      </c>
      <c r="H10" s="2">
        <f t="shared" si="20"/>
        <v>0</v>
      </c>
      <c r="I10" s="2">
        <f t="shared" si="20"/>
        <v>0</v>
      </c>
      <c r="J10" s="2">
        <f t="shared" si="20"/>
        <v>0</v>
      </c>
      <c r="K10" s="2">
        <f t="shared" si="20"/>
        <v>-30.506</v>
      </c>
      <c r="L10" s="2">
        <f t="shared" si="20"/>
        <v>-23.466999999999999</v>
      </c>
      <c r="M10" s="2">
        <f t="shared" si="20"/>
        <v>-90.346999999999994</v>
      </c>
      <c r="N10" s="2">
        <f t="shared" si="20"/>
        <v>-63.048000000000002</v>
      </c>
      <c r="O10" s="2">
        <f t="shared" si="20"/>
        <v>12.478</v>
      </c>
      <c r="P10" s="2">
        <f t="shared" si="20"/>
        <v>53.186</v>
      </c>
      <c r="Q10" s="2">
        <f t="shared" si="20"/>
        <v>-39.340000000000003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2">
        <f t="shared" si="8"/>
        <v>0</v>
      </c>
      <c r="X10" s="2">
        <f t="shared" si="9"/>
        <v>0</v>
      </c>
      <c r="Y10" s="2">
        <f t="shared" si="10"/>
        <v>0</v>
      </c>
      <c r="Z10" s="2">
        <f t="shared" si="11"/>
        <v>-30.506</v>
      </c>
      <c r="AA10" s="2">
        <f t="shared" si="12"/>
        <v>7.0390000000000015</v>
      </c>
      <c r="AB10" s="2">
        <f t="shared" si="13"/>
        <v>-66.88</v>
      </c>
      <c r="AC10" s="2">
        <f t="shared" si="14"/>
        <v>27.298999999999992</v>
      </c>
      <c r="AD10" s="2">
        <f t="shared" si="15"/>
        <v>75.525999999999996</v>
      </c>
      <c r="AE10" s="2">
        <f t="shared" si="15"/>
        <v>40.707999999999998</v>
      </c>
      <c r="AF10" s="2">
        <f t="shared" si="15"/>
        <v>-92.52600000000001</v>
      </c>
    </row>
    <row r="11" spans="1:32" x14ac:dyDescent="0.35">
      <c r="A11">
        <v>7</v>
      </c>
      <c r="B11" s="1" t="str">
        <f>INPUT!B11</f>
        <v>ENGILITY HOLDINGS INC</v>
      </c>
      <c r="C11" s="2">
        <f>IF(C73="#N/A N/A",0,C73)</f>
        <v>0</v>
      </c>
      <c r="D11" s="2">
        <f t="shared" ref="D11:Q11" si="21">IF(D73="#N/A N/A",0,D73)</f>
        <v>0</v>
      </c>
      <c r="E11" s="2">
        <f t="shared" si="21"/>
        <v>0</v>
      </c>
      <c r="F11" s="2">
        <f t="shared" si="21"/>
        <v>0</v>
      </c>
      <c r="G11" s="2">
        <f t="shared" si="21"/>
        <v>0</v>
      </c>
      <c r="H11" s="2">
        <f t="shared" si="21"/>
        <v>0</v>
      </c>
      <c r="I11" s="2">
        <f t="shared" si="21"/>
        <v>0</v>
      </c>
      <c r="J11" s="2">
        <f t="shared" si="21"/>
        <v>0</v>
      </c>
      <c r="K11" s="2">
        <f t="shared" si="21"/>
        <v>0</v>
      </c>
      <c r="L11" s="2">
        <f t="shared" si="21"/>
        <v>0</v>
      </c>
      <c r="M11" s="2">
        <f t="shared" si="21"/>
        <v>-328.91800000000001</v>
      </c>
      <c r="N11" s="2">
        <f t="shared" si="21"/>
        <v>108.15600000000001</v>
      </c>
      <c r="O11" s="2">
        <f t="shared" si="21"/>
        <v>82.92</v>
      </c>
      <c r="P11" s="2">
        <f t="shared" si="21"/>
        <v>-189.44800000000001</v>
      </c>
      <c r="Q11" s="2">
        <f t="shared" si="21"/>
        <v>122.46599999999999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2">
        <f t="shared" si="8"/>
        <v>0</v>
      </c>
      <c r="X11" s="2">
        <f t="shared" si="9"/>
        <v>0</v>
      </c>
      <c r="Y11" s="2">
        <f t="shared" si="10"/>
        <v>0</v>
      </c>
      <c r="Z11" s="2">
        <f t="shared" si="11"/>
        <v>0</v>
      </c>
      <c r="AA11" s="2">
        <f t="shared" si="12"/>
        <v>0</v>
      </c>
      <c r="AB11" s="2">
        <f t="shared" si="13"/>
        <v>-328.91800000000001</v>
      </c>
      <c r="AC11" s="2">
        <f t="shared" si="14"/>
        <v>437.07400000000001</v>
      </c>
      <c r="AD11" s="2">
        <f t="shared" si="15"/>
        <v>-25.236000000000004</v>
      </c>
      <c r="AE11" s="2">
        <f t="shared" si="15"/>
        <v>-272.36799999999999</v>
      </c>
      <c r="AF11" s="2">
        <f t="shared" si="15"/>
        <v>311.91399999999999</v>
      </c>
    </row>
    <row r="12" spans="1:32" x14ac:dyDescent="0.35">
      <c r="A12">
        <v>8</v>
      </c>
      <c r="B12" s="1" t="str">
        <f>INPUT!B12</f>
        <v>FIREEYE INC</v>
      </c>
      <c r="C12" s="2">
        <f>IF(C75="#N/A N/A",0,C75)</f>
        <v>0</v>
      </c>
      <c r="D12" s="2">
        <f t="shared" ref="D12:Q12" si="22">IF(D75="#N/A N/A",0,D75)</f>
        <v>0</v>
      </c>
      <c r="E12" s="2">
        <f t="shared" si="22"/>
        <v>0</v>
      </c>
      <c r="F12" s="2">
        <f t="shared" si="22"/>
        <v>0</v>
      </c>
      <c r="G12" s="2">
        <f t="shared" si="22"/>
        <v>0</v>
      </c>
      <c r="H12" s="2">
        <f t="shared" si="22"/>
        <v>0</v>
      </c>
      <c r="I12" s="2">
        <f t="shared" si="22"/>
        <v>0</v>
      </c>
      <c r="J12" s="2">
        <f t="shared" si="22"/>
        <v>-8.8460000000000001</v>
      </c>
      <c r="K12" s="2">
        <f t="shared" si="22"/>
        <v>-9.157</v>
      </c>
      <c r="L12" s="2">
        <f t="shared" si="22"/>
        <v>-15.714</v>
      </c>
      <c r="M12" s="2">
        <f t="shared" si="22"/>
        <v>-33.619</v>
      </c>
      <c r="N12" s="2">
        <f t="shared" si="22"/>
        <v>-172.21799999999999</v>
      </c>
      <c r="O12" s="2">
        <f t="shared" si="22"/>
        <v>-479.19499999999999</v>
      </c>
      <c r="P12" s="2">
        <f t="shared" si="22"/>
        <v>-507.66</v>
      </c>
      <c r="Q12" s="2">
        <f t="shared" si="22"/>
        <v>-444.31599999999997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2">
        <f t="shared" si="8"/>
        <v>0</v>
      </c>
      <c r="X12" s="2">
        <f t="shared" si="9"/>
        <v>0</v>
      </c>
      <c r="Y12" s="2">
        <f t="shared" si="10"/>
        <v>-8.8460000000000001</v>
      </c>
      <c r="Z12" s="2">
        <f t="shared" si="11"/>
        <v>-0.31099999999999994</v>
      </c>
      <c r="AA12" s="2">
        <f t="shared" si="12"/>
        <v>-6.5570000000000004</v>
      </c>
      <c r="AB12" s="2">
        <f t="shared" si="13"/>
        <v>-17.905000000000001</v>
      </c>
      <c r="AC12" s="2">
        <f t="shared" si="14"/>
        <v>-138.59899999999999</v>
      </c>
      <c r="AD12" s="2">
        <f t="shared" si="15"/>
        <v>-306.97699999999998</v>
      </c>
      <c r="AE12" s="2">
        <f t="shared" si="15"/>
        <v>-28.465000000000032</v>
      </c>
      <c r="AF12" s="2">
        <f t="shared" si="15"/>
        <v>63.344000000000051</v>
      </c>
    </row>
    <row r="13" spans="1:32" x14ac:dyDescent="0.35">
      <c r="A13">
        <v>9</v>
      </c>
      <c r="B13" s="1" t="str">
        <f>INPUT!B13</f>
        <v>GENERAL DYNAMICS CORP</v>
      </c>
      <c r="C13" s="2">
        <f>IF(C77="#N/A N/A",0,C77)</f>
        <v>1582</v>
      </c>
      <c r="D13" s="2">
        <f t="shared" ref="D13:Q13" si="23">IF(D77="#N/A N/A",0,D77)</f>
        <v>1467</v>
      </c>
      <c r="E13" s="2">
        <f t="shared" si="23"/>
        <v>1944</v>
      </c>
      <c r="F13" s="2">
        <f t="shared" si="23"/>
        <v>2179</v>
      </c>
      <c r="G13" s="2">
        <f t="shared" si="23"/>
        <v>2625</v>
      </c>
      <c r="H13" s="2">
        <f t="shared" si="23"/>
        <v>3113</v>
      </c>
      <c r="I13" s="2">
        <f t="shared" si="23"/>
        <v>3653</v>
      </c>
      <c r="J13" s="2">
        <f t="shared" si="23"/>
        <v>3675</v>
      </c>
      <c r="K13" s="2">
        <f t="shared" si="23"/>
        <v>3945</v>
      </c>
      <c r="L13" s="2">
        <f t="shared" si="23"/>
        <v>3826</v>
      </c>
      <c r="M13" s="2">
        <f t="shared" si="23"/>
        <v>833</v>
      </c>
      <c r="N13" s="2">
        <f t="shared" si="23"/>
        <v>3689</v>
      </c>
      <c r="O13" s="2">
        <f t="shared" si="23"/>
        <v>3889</v>
      </c>
      <c r="P13" s="2">
        <f t="shared" si="23"/>
        <v>4178</v>
      </c>
      <c r="Q13" s="2">
        <f t="shared" si="23"/>
        <v>4309</v>
      </c>
      <c r="S13" s="2">
        <f t="shared" si="4"/>
        <v>-115</v>
      </c>
      <c r="T13" s="2">
        <f t="shared" si="5"/>
        <v>477</v>
      </c>
      <c r="U13" s="2">
        <f t="shared" si="6"/>
        <v>235</v>
      </c>
      <c r="V13" s="2">
        <f t="shared" si="7"/>
        <v>446</v>
      </c>
      <c r="W13" s="2">
        <f t="shared" si="8"/>
        <v>488</v>
      </c>
      <c r="X13" s="2">
        <f t="shared" si="9"/>
        <v>540</v>
      </c>
      <c r="Y13" s="2">
        <f t="shared" si="10"/>
        <v>22</v>
      </c>
      <c r="Z13" s="2">
        <f t="shared" si="11"/>
        <v>270</v>
      </c>
      <c r="AA13" s="2">
        <f t="shared" si="12"/>
        <v>-119</v>
      </c>
      <c r="AB13" s="2">
        <f t="shared" si="13"/>
        <v>-2993</v>
      </c>
      <c r="AC13" s="2">
        <f t="shared" si="14"/>
        <v>2856</v>
      </c>
      <c r="AD13" s="2">
        <f t="shared" si="15"/>
        <v>200</v>
      </c>
      <c r="AE13" s="2">
        <f t="shared" si="15"/>
        <v>289</v>
      </c>
      <c r="AF13" s="2">
        <f t="shared" si="15"/>
        <v>131</v>
      </c>
    </row>
    <row r="14" spans="1:32" x14ac:dyDescent="0.35">
      <c r="A14">
        <v>10</v>
      </c>
      <c r="B14" s="1" t="str">
        <f>INPUT!B14</f>
        <v>ICF INTERNATIONAL INC</v>
      </c>
      <c r="C14" s="2">
        <f>IF(C79="#N/A N/A",0,C79)</f>
        <v>0</v>
      </c>
      <c r="D14" s="2">
        <f t="shared" ref="D14:Q14" si="24">IF(D79="#N/A N/A",0,D79)</f>
        <v>0</v>
      </c>
      <c r="E14" s="2">
        <f t="shared" si="24"/>
        <v>6.5979999999999999</v>
      </c>
      <c r="F14" s="2">
        <f t="shared" si="24"/>
        <v>5.5600000000000005</v>
      </c>
      <c r="G14" s="2">
        <f t="shared" si="24"/>
        <v>22.94</v>
      </c>
      <c r="H14" s="2">
        <f t="shared" si="24"/>
        <v>70.522999999999996</v>
      </c>
      <c r="I14" s="2">
        <f t="shared" si="24"/>
        <v>52.973999999999997</v>
      </c>
      <c r="J14" s="2">
        <f t="shared" si="24"/>
        <v>39.084000000000003</v>
      </c>
      <c r="K14" s="2">
        <f t="shared" si="24"/>
        <v>46.912999999999997</v>
      </c>
      <c r="L14" s="2">
        <f t="shared" si="24"/>
        <v>58.981999999999999</v>
      </c>
      <c r="M14" s="2">
        <f t="shared" si="24"/>
        <v>65.62</v>
      </c>
      <c r="N14" s="2">
        <f t="shared" si="24"/>
        <v>64.685000000000002</v>
      </c>
      <c r="O14" s="2">
        <f t="shared" si="24"/>
        <v>69.361999999999995</v>
      </c>
      <c r="P14" s="2">
        <f t="shared" si="24"/>
        <v>75.230999999999995</v>
      </c>
      <c r="Q14" s="2">
        <f t="shared" si="24"/>
        <v>82.793000000000006</v>
      </c>
      <c r="S14" s="2">
        <f t="shared" si="4"/>
        <v>0</v>
      </c>
      <c r="T14" s="2">
        <f t="shared" si="5"/>
        <v>6.5979999999999999</v>
      </c>
      <c r="U14" s="2">
        <f t="shared" si="6"/>
        <v>-1.0379999999999994</v>
      </c>
      <c r="V14" s="2">
        <f t="shared" si="7"/>
        <v>17.380000000000003</v>
      </c>
      <c r="W14" s="2">
        <f t="shared" si="8"/>
        <v>47.582999999999998</v>
      </c>
      <c r="X14" s="2">
        <f t="shared" si="9"/>
        <v>-17.548999999999999</v>
      </c>
      <c r="Y14" s="2">
        <f t="shared" si="10"/>
        <v>-13.889999999999993</v>
      </c>
      <c r="Z14" s="2">
        <f t="shared" si="11"/>
        <v>7.8289999999999935</v>
      </c>
      <c r="AA14" s="2">
        <f t="shared" si="12"/>
        <v>12.069000000000003</v>
      </c>
      <c r="AB14" s="2">
        <f t="shared" si="13"/>
        <v>6.6380000000000052</v>
      </c>
      <c r="AC14" s="2">
        <f t="shared" si="14"/>
        <v>-0.93500000000000227</v>
      </c>
      <c r="AD14" s="2">
        <f t="shared" si="15"/>
        <v>4.6769999999999925</v>
      </c>
      <c r="AE14" s="2">
        <f t="shared" si="15"/>
        <v>5.8689999999999998</v>
      </c>
      <c r="AF14" s="2">
        <f t="shared" si="15"/>
        <v>7.5620000000000118</v>
      </c>
    </row>
    <row r="15" spans="1:32" x14ac:dyDescent="0.35">
      <c r="A15">
        <v>11</v>
      </c>
      <c r="B15" s="1" t="str">
        <f>INPUT!B15</f>
        <v>KBR INC</v>
      </c>
      <c r="C15" s="2">
        <f>IF(C81="#N/A N/A",0,C81)</f>
        <v>0</v>
      </c>
      <c r="D15" s="2">
        <f t="shared" ref="D15:Q15" si="25">IF(D81="#N/A N/A",0,D81)</f>
        <v>0</v>
      </c>
      <c r="E15" s="2">
        <f t="shared" si="25"/>
        <v>-357</v>
      </c>
      <c r="F15" s="2">
        <f t="shared" si="25"/>
        <v>345</v>
      </c>
      <c r="G15" s="2">
        <f t="shared" si="25"/>
        <v>146</v>
      </c>
      <c r="H15" s="2">
        <f t="shared" si="25"/>
        <v>294</v>
      </c>
      <c r="I15" s="2">
        <f t="shared" si="25"/>
        <v>538</v>
      </c>
      <c r="J15" s="2">
        <f t="shared" si="25"/>
        <v>536</v>
      </c>
      <c r="K15" s="2">
        <f t="shared" si="25"/>
        <v>609</v>
      </c>
      <c r="L15" s="2">
        <f t="shared" si="25"/>
        <v>587</v>
      </c>
      <c r="M15" s="2">
        <f t="shared" si="25"/>
        <v>299</v>
      </c>
      <c r="N15" s="2">
        <f t="shared" si="25"/>
        <v>308</v>
      </c>
      <c r="O15" s="2">
        <f t="shared" si="25"/>
        <v>-794</v>
      </c>
      <c r="P15" s="2">
        <f t="shared" si="25"/>
        <v>310</v>
      </c>
      <c r="Q15" s="2">
        <f t="shared" si="25"/>
        <v>28</v>
      </c>
      <c r="S15" s="2">
        <f t="shared" si="4"/>
        <v>0</v>
      </c>
      <c r="T15" s="2">
        <f t="shared" si="5"/>
        <v>-357</v>
      </c>
      <c r="U15" s="2">
        <f t="shared" si="6"/>
        <v>702</v>
      </c>
      <c r="V15" s="2">
        <f t="shared" si="7"/>
        <v>-199</v>
      </c>
      <c r="W15" s="2">
        <f t="shared" si="8"/>
        <v>148</v>
      </c>
      <c r="X15" s="2">
        <f t="shared" si="9"/>
        <v>244</v>
      </c>
      <c r="Y15" s="2">
        <f t="shared" si="10"/>
        <v>-2</v>
      </c>
      <c r="Z15" s="2">
        <f t="shared" si="11"/>
        <v>73</v>
      </c>
      <c r="AA15" s="2">
        <f t="shared" si="12"/>
        <v>-22</v>
      </c>
      <c r="AB15" s="2">
        <f t="shared" si="13"/>
        <v>-288</v>
      </c>
      <c r="AC15" s="2">
        <f t="shared" si="14"/>
        <v>9</v>
      </c>
      <c r="AD15" s="2">
        <f t="shared" si="15"/>
        <v>-1102</v>
      </c>
      <c r="AE15" s="2">
        <f t="shared" si="15"/>
        <v>1104</v>
      </c>
      <c r="AF15" s="2">
        <f t="shared" si="15"/>
        <v>-282</v>
      </c>
    </row>
    <row r="16" spans="1:32" x14ac:dyDescent="0.35">
      <c r="A16">
        <v>12</v>
      </c>
      <c r="B16" s="1" t="str">
        <f>INPUT!B16</f>
        <v>LEIDOS HOLDINGS INC</v>
      </c>
      <c r="C16" s="2">
        <f>IF(C83="#N/A N/A",0,C83)</f>
        <v>0</v>
      </c>
      <c r="D16" s="2">
        <f t="shared" ref="D16:Q16" si="26">IF(D83="#N/A N/A",0,D83)</f>
        <v>0</v>
      </c>
      <c r="E16" s="2">
        <f t="shared" si="26"/>
        <v>0</v>
      </c>
      <c r="F16" s="2">
        <f t="shared" si="26"/>
        <v>486</v>
      </c>
      <c r="G16" s="2">
        <f t="shared" si="26"/>
        <v>497</v>
      </c>
      <c r="H16" s="2">
        <f t="shared" si="26"/>
        <v>572</v>
      </c>
      <c r="I16" s="2">
        <f t="shared" si="26"/>
        <v>673</v>
      </c>
      <c r="J16" s="2">
        <f t="shared" si="26"/>
        <v>776</v>
      </c>
      <c r="K16" s="2">
        <f t="shared" si="26"/>
        <v>867</v>
      </c>
      <c r="L16" s="2">
        <f t="shared" si="26"/>
        <v>947</v>
      </c>
      <c r="M16" s="2">
        <f t="shared" si="26"/>
        <v>299</v>
      </c>
      <c r="N16" s="2">
        <f t="shared" si="26"/>
        <v>423</v>
      </c>
      <c r="O16" s="2">
        <f t="shared" si="26"/>
        <v>164</v>
      </c>
      <c r="P16" s="2">
        <f t="shared" si="26"/>
        <v>298</v>
      </c>
      <c r="Q16" s="2">
        <f t="shared" si="26"/>
        <v>417</v>
      </c>
      <c r="S16" s="2">
        <f t="shared" si="4"/>
        <v>0</v>
      </c>
      <c r="T16" s="2">
        <f t="shared" si="5"/>
        <v>0</v>
      </c>
      <c r="U16" s="2">
        <f t="shared" si="6"/>
        <v>486</v>
      </c>
      <c r="V16" s="2">
        <f t="shared" si="7"/>
        <v>11</v>
      </c>
      <c r="W16" s="2">
        <f t="shared" si="8"/>
        <v>75</v>
      </c>
      <c r="X16" s="2">
        <f t="shared" si="9"/>
        <v>101</v>
      </c>
      <c r="Y16" s="2">
        <f t="shared" si="10"/>
        <v>103</v>
      </c>
      <c r="Z16" s="2">
        <f t="shared" si="11"/>
        <v>91</v>
      </c>
      <c r="AA16" s="2">
        <f t="shared" si="12"/>
        <v>80</v>
      </c>
      <c r="AB16" s="2">
        <f t="shared" si="13"/>
        <v>-648</v>
      </c>
      <c r="AC16" s="2">
        <f t="shared" si="14"/>
        <v>124</v>
      </c>
      <c r="AD16" s="2">
        <f t="shared" si="15"/>
        <v>-259</v>
      </c>
      <c r="AE16" s="2">
        <f t="shared" si="15"/>
        <v>134</v>
      </c>
      <c r="AF16" s="2">
        <f t="shared" si="15"/>
        <v>119</v>
      </c>
    </row>
    <row r="17" spans="1:32" x14ac:dyDescent="0.35">
      <c r="A17">
        <v>13</v>
      </c>
      <c r="B17" s="1" t="str">
        <f>INPUT!B17</f>
        <v>MANTECH INTERNATIONAL CORP-A</v>
      </c>
      <c r="C17" s="2">
        <f>IF(C85="#N/A N/A",0,C85)</f>
        <v>38.54</v>
      </c>
      <c r="D17" s="2">
        <f t="shared" ref="D17:Q17" si="27">IF(D85="#N/A N/A",0,D85)</f>
        <v>60.963999999999999</v>
      </c>
      <c r="E17" s="2">
        <f t="shared" si="27"/>
        <v>68.466999999999999</v>
      </c>
      <c r="F17" s="2">
        <f t="shared" si="27"/>
        <v>84.353999999999999</v>
      </c>
      <c r="G17" s="2">
        <f t="shared" si="27"/>
        <v>90.65</v>
      </c>
      <c r="H17" s="2">
        <f t="shared" si="27"/>
        <v>113.70399999999999</v>
      </c>
      <c r="I17" s="2">
        <f t="shared" si="27"/>
        <v>153.358</v>
      </c>
      <c r="J17" s="2">
        <f t="shared" si="27"/>
        <v>179.07900000000001</v>
      </c>
      <c r="K17" s="2">
        <f t="shared" si="27"/>
        <v>215.14</v>
      </c>
      <c r="L17" s="2">
        <f t="shared" si="27"/>
        <v>227.35400000000001</v>
      </c>
      <c r="M17" s="2">
        <f t="shared" si="27"/>
        <v>170.988</v>
      </c>
      <c r="N17" s="2">
        <f t="shared" si="27"/>
        <v>22.242999999999999</v>
      </c>
      <c r="O17" s="2">
        <f t="shared" si="27"/>
        <v>94.816000000000003</v>
      </c>
      <c r="P17" s="2">
        <f t="shared" si="27"/>
        <v>84.885999999999996</v>
      </c>
      <c r="Q17" s="2">
        <f t="shared" si="27"/>
        <v>90.962999999999994</v>
      </c>
      <c r="S17" s="2">
        <f t="shared" si="4"/>
        <v>22.423999999999999</v>
      </c>
      <c r="T17" s="2">
        <f t="shared" si="5"/>
        <v>7.5030000000000001</v>
      </c>
      <c r="U17" s="2">
        <f t="shared" si="6"/>
        <v>15.887</v>
      </c>
      <c r="V17" s="2">
        <f t="shared" si="7"/>
        <v>6.2960000000000065</v>
      </c>
      <c r="W17" s="2">
        <f t="shared" si="8"/>
        <v>23.053999999999988</v>
      </c>
      <c r="X17" s="2">
        <f t="shared" si="9"/>
        <v>39.654000000000011</v>
      </c>
      <c r="Y17" s="2">
        <f t="shared" si="10"/>
        <v>25.721000000000004</v>
      </c>
      <c r="Z17" s="2">
        <f t="shared" si="11"/>
        <v>36.060999999999979</v>
      </c>
      <c r="AA17" s="2">
        <f t="shared" si="12"/>
        <v>12.214000000000027</v>
      </c>
      <c r="AB17" s="2">
        <f t="shared" si="13"/>
        <v>-56.366000000000014</v>
      </c>
      <c r="AC17" s="2">
        <f t="shared" si="14"/>
        <v>-148.745</v>
      </c>
      <c r="AD17" s="2">
        <f t="shared" si="15"/>
        <v>72.573000000000008</v>
      </c>
      <c r="AE17" s="2">
        <f t="shared" si="15"/>
        <v>-9.9300000000000068</v>
      </c>
      <c r="AF17" s="2">
        <f t="shared" si="15"/>
        <v>6.0769999999999982</v>
      </c>
    </row>
    <row r="18" spans="1:32" x14ac:dyDescent="0.35">
      <c r="A18">
        <v>14</v>
      </c>
      <c r="B18" s="1" t="str">
        <f>INPUT!B18</f>
        <v>MAXIMUS INC</v>
      </c>
      <c r="C18" s="2">
        <f>IF(C87="#N/A N/A",0,C87)</f>
        <v>64.680999999999997</v>
      </c>
      <c r="D18" s="2">
        <f t="shared" ref="D18:Q18" si="28">IF(D87="#N/A N/A",0,D87)</f>
        <v>57.042000000000002</v>
      </c>
      <c r="E18" s="2">
        <f t="shared" si="28"/>
        <v>63.045999999999999</v>
      </c>
      <c r="F18" s="2">
        <f t="shared" si="28"/>
        <v>63.274000000000001</v>
      </c>
      <c r="G18" s="2">
        <f t="shared" si="28"/>
        <v>55.968000000000004</v>
      </c>
      <c r="H18" s="2">
        <f t="shared" si="28"/>
        <v>43.091999999999999</v>
      </c>
      <c r="I18" s="2">
        <f t="shared" si="28"/>
        <v>81.036000000000001</v>
      </c>
      <c r="J18" s="2">
        <f t="shared" si="28"/>
        <v>88.588999999999999</v>
      </c>
      <c r="K18" s="2">
        <f t="shared" si="28"/>
        <v>107.40600000000001</v>
      </c>
      <c r="L18" s="2">
        <f t="shared" si="28"/>
        <v>122.401</v>
      </c>
      <c r="M18" s="2">
        <f t="shared" si="28"/>
        <v>127.575</v>
      </c>
      <c r="N18" s="2">
        <f t="shared" si="28"/>
        <v>185.155</v>
      </c>
      <c r="O18" s="2">
        <f t="shared" si="28"/>
        <v>225.30799999999999</v>
      </c>
      <c r="P18" s="2">
        <f t="shared" si="28"/>
        <v>259.83199999999999</v>
      </c>
      <c r="Q18" s="2">
        <f t="shared" si="28"/>
        <v>286.60300000000001</v>
      </c>
      <c r="S18" s="2">
        <f t="shared" si="4"/>
        <v>-7.6389999999999958</v>
      </c>
      <c r="T18" s="2">
        <f t="shared" si="5"/>
        <v>6.0039999999999978</v>
      </c>
      <c r="U18" s="2">
        <f t="shared" si="6"/>
        <v>0.22800000000000153</v>
      </c>
      <c r="V18" s="2">
        <f t="shared" si="7"/>
        <v>-7.3059999999999974</v>
      </c>
      <c r="W18" s="2">
        <f t="shared" si="8"/>
        <v>-12.876000000000005</v>
      </c>
      <c r="X18" s="2">
        <f t="shared" si="9"/>
        <v>37.944000000000003</v>
      </c>
      <c r="Y18" s="2">
        <f t="shared" si="10"/>
        <v>7.5529999999999973</v>
      </c>
      <c r="Z18" s="2">
        <f t="shared" si="11"/>
        <v>18.817000000000007</v>
      </c>
      <c r="AA18" s="2">
        <f t="shared" si="12"/>
        <v>14.99499999999999</v>
      </c>
      <c r="AB18" s="2">
        <f t="shared" si="13"/>
        <v>5.1740000000000066</v>
      </c>
      <c r="AC18" s="2">
        <f t="shared" si="14"/>
        <v>57.58</v>
      </c>
      <c r="AD18" s="2">
        <f t="shared" si="15"/>
        <v>40.152999999999992</v>
      </c>
      <c r="AE18" s="2">
        <f t="shared" si="15"/>
        <v>34.524000000000001</v>
      </c>
      <c r="AF18" s="2">
        <f t="shared" si="15"/>
        <v>26.771000000000015</v>
      </c>
    </row>
    <row r="19" spans="1:32" x14ac:dyDescent="0.35">
      <c r="A19">
        <v>15</v>
      </c>
      <c r="B19" s="1" t="str">
        <f>INPUT!B19</f>
        <v>NIC INC</v>
      </c>
      <c r="C19" s="2">
        <f>IF(C89="#N/A N/A",0,C89)</f>
        <v>-3.6150000000000002</v>
      </c>
      <c r="D19" s="2">
        <f t="shared" ref="D19:Q19" si="29">IF(D89="#N/A N/A",0,D89)</f>
        <v>7.3380000000000001</v>
      </c>
      <c r="E19" s="2">
        <f t="shared" si="29"/>
        <v>11.7995</v>
      </c>
      <c r="F19" s="2">
        <f t="shared" si="29"/>
        <v>10.191000000000001</v>
      </c>
      <c r="G19" s="2">
        <f t="shared" si="29"/>
        <v>16.148</v>
      </c>
      <c r="H19" s="2">
        <f t="shared" si="29"/>
        <v>16.126999999999999</v>
      </c>
      <c r="I19" s="2">
        <f t="shared" si="29"/>
        <v>18.609200000000001</v>
      </c>
      <c r="J19" s="2">
        <f t="shared" si="29"/>
        <v>22.020800000000001</v>
      </c>
      <c r="K19" s="2">
        <f t="shared" si="29"/>
        <v>29.398099999999999</v>
      </c>
      <c r="L19" s="2">
        <f t="shared" si="29"/>
        <v>38.508099999999999</v>
      </c>
      <c r="M19" s="2">
        <f t="shared" si="29"/>
        <v>43.191800000000001</v>
      </c>
      <c r="N19" s="2">
        <f t="shared" si="29"/>
        <v>52.610100000000003</v>
      </c>
      <c r="O19" s="2">
        <f t="shared" si="29"/>
        <v>63.014099999999999</v>
      </c>
      <c r="P19" s="2">
        <f t="shared" si="29"/>
        <v>67.294600000000003</v>
      </c>
      <c r="Q19" s="2">
        <f t="shared" si="29"/>
        <v>77.858000000000004</v>
      </c>
      <c r="S19" s="2">
        <f t="shared" si="4"/>
        <v>10.952999999999999</v>
      </c>
      <c r="T19" s="2">
        <f t="shared" si="5"/>
        <v>4.4615</v>
      </c>
      <c r="U19" s="2">
        <f t="shared" si="6"/>
        <v>-1.6084999999999994</v>
      </c>
      <c r="V19" s="2">
        <f t="shared" si="7"/>
        <v>5.956999999999999</v>
      </c>
      <c r="W19" s="2">
        <f t="shared" si="8"/>
        <v>-2.1000000000000796E-2</v>
      </c>
      <c r="X19" s="2">
        <f t="shared" si="9"/>
        <v>2.4822000000000024</v>
      </c>
      <c r="Y19" s="2">
        <f t="shared" si="10"/>
        <v>3.4116</v>
      </c>
      <c r="Z19" s="2">
        <f t="shared" si="11"/>
        <v>7.3772999999999982</v>
      </c>
      <c r="AA19" s="2">
        <f t="shared" si="12"/>
        <v>9.11</v>
      </c>
      <c r="AB19" s="2">
        <f t="shared" si="13"/>
        <v>4.6837000000000018</v>
      </c>
      <c r="AC19" s="2">
        <f t="shared" si="14"/>
        <v>9.4183000000000021</v>
      </c>
      <c r="AD19" s="2">
        <f t="shared" si="15"/>
        <v>10.403999999999996</v>
      </c>
      <c r="AE19" s="2">
        <f t="shared" si="15"/>
        <v>4.2805000000000035</v>
      </c>
      <c r="AF19" s="2">
        <f t="shared" si="15"/>
        <v>10.563400000000001</v>
      </c>
    </row>
    <row r="20" spans="1:32" x14ac:dyDescent="0.35">
      <c r="A20">
        <v>16</v>
      </c>
      <c r="B20" s="1" t="str">
        <f>INPUT!B20</f>
        <v>SCIENCE APPLICATIONS INTE</v>
      </c>
      <c r="C20" s="2">
        <f>IF(C91="#N/A N/A",0,C91)</f>
        <v>0</v>
      </c>
      <c r="D20" s="2">
        <f t="shared" ref="D20:Q20" si="30">IF(D91="#N/A N/A",0,D91)</f>
        <v>0</v>
      </c>
      <c r="E20" s="2">
        <f t="shared" si="30"/>
        <v>0</v>
      </c>
      <c r="F20" s="2">
        <f t="shared" si="30"/>
        <v>0</v>
      </c>
      <c r="G20" s="2">
        <f t="shared" si="30"/>
        <v>0</v>
      </c>
      <c r="H20" s="2">
        <f t="shared" si="30"/>
        <v>0</v>
      </c>
      <c r="I20" s="2">
        <f t="shared" si="30"/>
        <v>0</v>
      </c>
      <c r="J20" s="2">
        <f t="shared" si="30"/>
        <v>0</v>
      </c>
      <c r="K20" s="2">
        <f t="shared" si="30"/>
        <v>0</v>
      </c>
      <c r="L20" s="2">
        <f t="shared" si="30"/>
        <v>329</v>
      </c>
      <c r="M20" s="2">
        <f t="shared" si="30"/>
        <v>299</v>
      </c>
      <c r="N20" s="2">
        <f t="shared" si="30"/>
        <v>281</v>
      </c>
      <c r="O20" s="2">
        <f t="shared" si="30"/>
        <v>183</v>
      </c>
      <c r="P20" s="2">
        <f t="shared" si="30"/>
        <v>240</v>
      </c>
      <c r="Q20" s="2">
        <f t="shared" si="30"/>
        <v>227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2">
        <f t="shared" si="8"/>
        <v>0</v>
      </c>
      <c r="X20" s="2">
        <f t="shared" si="9"/>
        <v>0</v>
      </c>
      <c r="Y20" s="2">
        <f t="shared" si="10"/>
        <v>0</v>
      </c>
      <c r="Z20" s="2">
        <f t="shared" si="11"/>
        <v>0</v>
      </c>
      <c r="AA20" s="2">
        <f t="shared" si="12"/>
        <v>329</v>
      </c>
      <c r="AB20" s="2">
        <f t="shared" si="13"/>
        <v>-30</v>
      </c>
      <c r="AC20" s="2">
        <f t="shared" si="14"/>
        <v>-18</v>
      </c>
      <c r="AD20" s="2">
        <f t="shared" si="15"/>
        <v>-98</v>
      </c>
      <c r="AE20" s="2">
        <f t="shared" si="15"/>
        <v>57</v>
      </c>
      <c r="AF20" s="2">
        <f t="shared" si="15"/>
        <v>-13</v>
      </c>
    </row>
    <row r="21" spans="1:32" x14ac:dyDescent="0.35">
      <c r="A21">
        <v>17</v>
      </c>
      <c r="B21" s="1" t="str">
        <f>INPUT!B21</f>
        <v>#N/A Invalid Security</v>
      </c>
      <c r="C21" s="2">
        <f>IF(C93="#N/A N/A",0,C93)</f>
        <v>0</v>
      </c>
      <c r="D21" s="2">
        <f t="shared" ref="D21:Q21" si="31">IF(D93="#N/A N/A",0,D93)</f>
        <v>0</v>
      </c>
      <c r="E21" s="2">
        <f t="shared" si="31"/>
        <v>0</v>
      </c>
      <c r="F21" s="2">
        <f t="shared" si="31"/>
        <v>0</v>
      </c>
      <c r="G21" s="2">
        <f t="shared" si="31"/>
        <v>0</v>
      </c>
      <c r="H21" s="2">
        <f t="shared" si="31"/>
        <v>0</v>
      </c>
      <c r="I21" s="2">
        <f t="shared" si="31"/>
        <v>0</v>
      </c>
      <c r="J21" s="2">
        <f t="shared" si="31"/>
        <v>0</v>
      </c>
      <c r="K21" s="2">
        <f t="shared" si="31"/>
        <v>0</v>
      </c>
      <c r="L21" s="2">
        <f t="shared" si="31"/>
        <v>0</v>
      </c>
      <c r="M21" s="2">
        <f t="shared" si="31"/>
        <v>0</v>
      </c>
      <c r="N21" s="2">
        <f t="shared" si="31"/>
        <v>0</v>
      </c>
      <c r="O21" s="2">
        <f t="shared" si="31"/>
        <v>0</v>
      </c>
      <c r="P21" s="2">
        <f t="shared" si="31"/>
        <v>0</v>
      </c>
      <c r="Q21" s="2">
        <f t="shared" si="31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2">
        <f t="shared" si="8"/>
        <v>0</v>
      </c>
      <c r="X21" s="2">
        <f t="shared" si="9"/>
        <v>0</v>
      </c>
      <c r="Y21" s="2">
        <f t="shared" si="10"/>
        <v>0</v>
      </c>
      <c r="Z21" s="2">
        <f t="shared" si="11"/>
        <v>0</v>
      </c>
      <c r="AA21" s="2">
        <f t="shared" si="12"/>
        <v>0</v>
      </c>
      <c r="AB21" s="2">
        <f t="shared" si="13"/>
        <v>0</v>
      </c>
      <c r="AC21" s="2">
        <f t="shared" si="14"/>
        <v>0</v>
      </c>
      <c r="AD21" s="2">
        <f t="shared" ref="AD21:AF25" si="32">O21-N21</f>
        <v>0</v>
      </c>
      <c r="AE21" s="2">
        <f t="shared" si="32"/>
        <v>0</v>
      </c>
      <c r="AF21" s="2">
        <f t="shared" si="32"/>
        <v>0</v>
      </c>
    </row>
    <row r="22" spans="1:32" x14ac:dyDescent="0.35">
      <c r="A22">
        <v>18</v>
      </c>
      <c r="B22" s="1" t="str">
        <f>INPUT!B22</f>
        <v>#N/A Invalid Security</v>
      </c>
      <c r="C22" s="2">
        <f>IF(C95="#N/A N/A",0,C95)</f>
        <v>0</v>
      </c>
      <c r="D22" s="2">
        <f t="shared" ref="D22:Q22" si="33">IF(D95="#N/A N/A",0,D95)</f>
        <v>0</v>
      </c>
      <c r="E22" s="2">
        <f t="shared" si="33"/>
        <v>0</v>
      </c>
      <c r="F22" s="2">
        <f t="shared" si="33"/>
        <v>0</v>
      </c>
      <c r="G22" s="2">
        <f t="shared" si="33"/>
        <v>0</v>
      </c>
      <c r="H22" s="2">
        <f t="shared" si="33"/>
        <v>0</v>
      </c>
      <c r="I22" s="2">
        <f t="shared" si="33"/>
        <v>0</v>
      </c>
      <c r="J22" s="2">
        <f t="shared" si="33"/>
        <v>0</v>
      </c>
      <c r="K22" s="2">
        <f t="shared" si="33"/>
        <v>0</v>
      </c>
      <c r="L22" s="2">
        <f t="shared" si="33"/>
        <v>0</v>
      </c>
      <c r="M22" s="2">
        <f t="shared" si="33"/>
        <v>0</v>
      </c>
      <c r="N22" s="2">
        <f t="shared" si="33"/>
        <v>0</v>
      </c>
      <c r="O22" s="2">
        <f t="shared" si="33"/>
        <v>0</v>
      </c>
      <c r="P22" s="2">
        <f t="shared" si="33"/>
        <v>0</v>
      </c>
      <c r="Q22" s="2">
        <f t="shared" si="3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2">
        <f t="shared" si="8"/>
        <v>0</v>
      </c>
      <c r="X22" s="2">
        <f t="shared" si="9"/>
        <v>0</v>
      </c>
      <c r="Y22" s="2">
        <f t="shared" si="10"/>
        <v>0</v>
      </c>
      <c r="Z22" s="2">
        <f t="shared" si="11"/>
        <v>0</v>
      </c>
      <c r="AA22" s="2">
        <f t="shared" si="12"/>
        <v>0</v>
      </c>
      <c r="AB22" s="2">
        <f t="shared" si="13"/>
        <v>0</v>
      </c>
      <c r="AC22" s="2">
        <f t="shared" si="14"/>
        <v>0</v>
      </c>
      <c r="AD22" s="2">
        <f t="shared" si="32"/>
        <v>0</v>
      </c>
      <c r="AE22" s="2">
        <f t="shared" si="32"/>
        <v>0</v>
      </c>
      <c r="AF22" s="2">
        <f t="shared" si="32"/>
        <v>0</v>
      </c>
    </row>
    <row r="23" spans="1:32" x14ac:dyDescent="0.35">
      <c r="A23">
        <v>19</v>
      </c>
      <c r="B23" s="1" t="str">
        <f>INPUT!B23</f>
        <v>#N/A Invalid Security</v>
      </c>
      <c r="C23" s="2">
        <f>IF(C97="#N/A N/A",0,C97)</f>
        <v>0</v>
      </c>
      <c r="D23" s="2">
        <f t="shared" ref="D23:Q23" si="34">IF(D97="#N/A N/A",0,D97)</f>
        <v>0</v>
      </c>
      <c r="E23" s="2">
        <f t="shared" si="34"/>
        <v>0</v>
      </c>
      <c r="F23" s="2">
        <f t="shared" si="34"/>
        <v>0</v>
      </c>
      <c r="G23" s="2">
        <f t="shared" si="34"/>
        <v>0</v>
      </c>
      <c r="H23" s="2">
        <f t="shared" si="34"/>
        <v>0</v>
      </c>
      <c r="I23" s="2">
        <f t="shared" si="34"/>
        <v>0</v>
      </c>
      <c r="J23" s="2">
        <f t="shared" si="34"/>
        <v>0</v>
      </c>
      <c r="K23" s="2">
        <f t="shared" si="34"/>
        <v>0</v>
      </c>
      <c r="L23" s="2">
        <f t="shared" si="34"/>
        <v>0</v>
      </c>
      <c r="M23" s="2">
        <f t="shared" si="34"/>
        <v>0</v>
      </c>
      <c r="N23" s="2">
        <f t="shared" si="34"/>
        <v>0</v>
      </c>
      <c r="O23" s="2">
        <f t="shared" si="34"/>
        <v>0</v>
      </c>
      <c r="P23" s="2">
        <f t="shared" si="34"/>
        <v>0</v>
      </c>
      <c r="Q23" s="2">
        <f t="shared" si="34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2">
        <f t="shared" si="8"/>
        <v>0</v>
      </c>
      <c r="X23" s="2">
        <f t="shared" si="9"/>
        <v>0</v>
      </c>
      <c r="Y23" s="2">
        <f t="shared" si="10"/>
        <v>0</v>
      </c>
      <c r="Z23" s="2">
        <f t="shared" si="11"/>
        <v>0</v>
      </c>
      <c r="AA23" s="2">
        <f t="shared" si="12"/>
        <v>0</v>
      </c>
      <c r="AB23" s="2">
        <f t="shared" si="13"/>
        <v>0</v>
      </c>
      <c r="AC23" s="2">
        <f t="shared" si="14"/>
        <v>0</v>
      </c>
      <c r="AD23" s="2">
        <f t="shared" si="32"/>
        <v>0</v>
      </c>
      <c r="AE23" s="2">
        <f t="shared" si="32"/>
        <v>0</v>
      </c>
      <c r="AF23" s="2">
        <f t="shared" si="32"/>
        <v>0</v>
      </c>
    </row>
    <row r="24" spans="1:32" x14ac:dyDescent="0.35">
      <c r="A24">
        <v>20</v>
      </c>
      <c r="B24" s="1" t="str">
        <f>INPUT!B24</f>
        <v>#N/A Invalid Security</v>
      </c>
      <c r="C24" s="2">
        <f>IF(C99="#N/A N/A",0,C99)</f>
        <v>0</v>
      </c>
      <c r="D24" s="2">
        <f t="shared" ref="D24:Q24" si="35">IF(D99="#N/A N/A",0,D99)</f>
        <v>0</v>
      </c>
      <c r="E24" s="2">
        <f t="shared" si="35"/>
        <v>0</v>
      </c>
      <c r="F24" s="2">
        <f t="shared" si="35"/>
        <v>0</v>
      </c>
      <c r="G24" s="2">
        <f t="shared" si="35"/>
        <v>0</v>
      </c>
      <c r="H24" s="2">
        <f t="shared" si="35"/>
        <v>0</v>
      </c>
      <c r="I24" s="2">
        <f t="shared" si="35"/>
        <v>0</v>
      </c>
      <c r="J24" s="2">
        <f t="shared" si="35"/>
        <v>0</v>
      </c>
      <c r="K24" s="2">
        <f t="shared" si="35"/>
        <v>0</v>
      </c>
      <c r="L24" s="2">
        <f t="shared" si="35"/>
        <v>0</v>
      </c>
      <c r="M24" s="2">
        <f t="shared" si="35"/>
        <v>0</v>
      </c>
      <c r="N24" s="2">
        <f t="shared" si="35"/>
        <v>0</v>
      </c>
      <c r="O24" s="2">
        <f t="shared" si="35"/>
        <v>0</v>
      </c>
      <c r="P24" s="2">
        <f t="shared" si="35"/>
        <v>0</v>
      </c>
      <c r="Q24" s="2">
        <f t="shared" si="35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2">
        <f t="shared" si="8"/>
        <v>0</v>
      </c>
      <c r="X24" s="2">
        <f t="shared" si="9"/>
        <v>0</v>
      </c>
      <c r="Y24" s="2">
        <f t="shared" si="10"/>
        <v>0</v>
      </c>
      <c r="Z24" s="2">
        <f t="shared" si="11"/>
        <v>0</v>
      </c>
      <c r="AA24" s="2">
        <f t="shared" si="12"/>
        <v>0</v>
      </c>
      <c r="AB24" s="2">
        <f t="shared" si="13"/>
        <v>0</v>
      </c>
      <c r="AC24" s="2">
        <f t="shared" si="14"/>
        <v>0</v>
      </c>
      <c r="AD24" s="2">
        <f t="shared" si="32"/>
        <v>0</v>
      </c>
      <c r="AE24" s="2">
        <f t="shared" si="32"/>
        <v>0</v>
      </c>
      <c r="AF24" s="2">
        <f t="shared" si="32"/>
        <v>0</v>
      </c>
    </row>
    <row r="25" spans="1:32" ht="15" thickBot="1" x14ac:dyDescent="0.4">
      <c r="B25" t="str">
        <f>CONCATENATE("Total in ",C59," Millions")</f>
        <v>Total in USD Millions</v>
      </c>
      <c r="C25" s="19">
        <f>SUM(C5:C24)</f>
        <v>1774.462</v>
      </c>
      <c r="D25" s="19">
        <f t="shared" ref="D25:Q25" si="36">SUM(D5:D24)</f>
        <v>1710.7269999999999</v>
      </c>
      <c r="E25" s="19">
        <f t="shared" si="36"/>
        <v>1901.8335</v>
      </c>
      <c r="F25" s="19">
        <f t="shared" si="36"/>
        <v>3328.6149999999993</v>
      </c>
      <c r="G25" s="19">
        <f t="shared" si="36"/>
        <v>3634.8810000000003</v>
      </c>
      <c r="H25" s="19">
        <f t="shared" si="36"/>
        <v>4430.3969999999999</v>
      </c>
      <c r="I25" s="19">
        <f t="shared" si="36"/>
        <v>5870.6541999999999</v>
      </c>
      <c r="J25" s="19">
        <f t="shared" si="36"/>
        <v>5123.2477999999992</v>
      </c>
      <c r="K25" s="19">
        <f t="shared" si="36"/>
        <v>6632.7551000000003</v>
      </c>
      <c r="L25" s="19">
        <f t="shared" si="36"/>
        <v>7252.1171000000004</v>
      </c>
      <c r="M25" s="19">
        <f t="shared" si="36"/>
        <v>3010.3937999999994</v>
      </c>
      <c r="N25" s="19">
        <f t="shared" si="36"/>
        <v>6615.5251000000007</v>
      </c>
      <c r="O25" s="19">
        <f t="shared" si="36"/>
        <v>5416.6461000000008</v>
      </c>
      <c r="P25" s="19">
        <f t="shared" si="36"/>
        <v>6838.0916000000007</v>
      </c>
      <c r="Q25" s="19">
        <f t="shared" si="36"/>
        <v>6881.1220000000003</v>
      </c>
      <c r="S25" s="4">
        <f t="shared" si="4"/>
        <v>-63.735000000000127</v>
      </c>
      <c r="T25" s="4">
        <f t="shared" si="5"/>
        <v>191.1065000000001</v>
      </c>
      <c r="U25" s="4">
        <f t="shared" si="6"/>
        <v>1426.7814999999994</v>
      </c>
      <c r="V25" s="4">
        <f t="shared" si="7"/>
        <v>306.26600000000099</v>
      </c>
      <c r="W25" s="4">
        <f t="shared" si="8"/>
        <v>795.51599999999962</v>
      </c>
      <c r="X25" s="4">
        <f t="shared" si="9"/>
        <v>1440.2572</v>
      </c>
      <c r="Y25" s="4">
        <f t="shared" si="10"/>
        <v>-747.40640000000076</v>
      </c>
      <c r="Z25" s="4">
        <f t="shared" si="11"/>
        <v>1509.5073000000011</v>
      </c>
      <c r="AA25" s="4">
        <f t="shared" si="12"/>
        <v>619.36200000000008</v>
      </c>
      <c r="AB25" s="4">
        <f t="shared" si="13"/>
        <v>-4241.7233000000015</v>
      </c>
      <c r="AC25" s="4">
        <f t="shared" si="14"/>
        <v>3605.1313000000014</v>
      </c>
      <c r="AD25" s="4">
        <f t="shared" si="32"/>
        <v>-1198.8789999999999</v>
      </c>
      <c r="AE25" s="4">
        <f t="shared" si="32"/>
        <v>1421.4454999999998</v>
      </c>
      <c r="AF25" s="4">
        <f t="shared" si="32"/>
        <v>43.030399999999645</v>
      </c>
    </row>
    <row r="26" spans="1:32" ht="15" thickTop="1" x14ac:dyDescent="0.35">
      <c r="S26" s="12"/>
      <c r="T26" s="12"/>
      <c r="U26" s="12"/>
      <c r="V26" s="12"/>
      <c r="W26" s="12"/>
      <c r="X26" s="12"/>
    </row>
    <row r="27" spans="1:32" x14ac:dyDescent="0.35">
      <c r="S27" t="s">
        <v>11</v>
      </c>
    </row>
    <row r="28" spans="1:32" x14ac:dyDescent="0.35">
      <c r="B28" t="s">
        <v>12</v>
      </c>
      <c r="C28" s="18">
        <f>C4</f>
        <v>37346</v>
      </c>
      <c r="D28" s="18">
        <f t="shared" ref="D28:Q28" si="37">D4</f>
        <v>37711</v>
      </c>
      <c r="E28" s="18">
        <f t="shared" si="37"/>
        <v>38077</v>
      </c>
      <c r="F28" s="18">
        <f t="shared" si="37"/>
        <v>38442</v>
      </c>
      <c r="G28" s="18">
        <f t="shared" si="37"/>
        <v>38807</v>
      </c>
      <c r="H28" s="18">
        <f t="shared" si="37"/>
        <v>39172</v>
      </c>
      <c r="I28" s="18">
        <f t="shared" si="37"/>
        <v>39538</v>
      </c>
      <c r="J28" s="18">
        <f t="shared" si="37"/>
        <v>39903</v>
      </c>
      <c r="K28" s="18">
        <f t="shared" si="37"/>
        <v>40268</v>
      </c>
      <c r="L28" s="18">
        <f t="shared" si="37"/>
        <v>40633</v>
      </c>
      <c r="M28" s="18">
        <f t="shared" si="37"/>
        <v>40999</v>
      </c>
      <c r="N28" s="18">
        <f t="shared" si="37"/>
        <v>41364</v>
      </c>
      <c r="O28" s="18">
        <f t="shared" si="37"/>
        <v>41729</v>
      </c>
      <c r="P28" s="18">
        <f t="shared" si="37"/>
        <v>42094</v>
      </c>
      <c r="Q28" s="18">
        <f t="shared" si="37"/>
        <v>42460</v>
      </c>
      <c r="R28" s="18"/>
      <c r="S28" s="18">
        <f t="shared" ref="S28:AF28" si="38">S4</f>
        <v>37711</v>
      </c>
      <c r="T28" s="18">
        <f t="shared" si="38"/>
        <v>38077</v>
      </c>
      <c r="U28" s="18">
        <f t="shared" si="38"/>
        <v>38442</v>
      </c>
      <c r="V28" s="18">
        <f t="shared" si="38"/>
        <v>38807</v>
      </c>
      <c r="W28" s="18">
        <f t="shared" si="38"/>
        <v>39172</v>
      </c>
      <c r="X28" s="18">
        <f t="shared" si="38"/>
        <v>39538</v>
      </c>
      <c r="Y28" s="18">
        <f t="shared" si="38"/>
        <v>39903</v>
      </c>
      <c r="Z28" s="18">
        <f t="shared" si="38"/>
        <v>40268</v>
      </c>
      <c r="AA28" s="18">
        <f t="shared" si="38"/>
        <v>40633</v>
      </c>
      <c r="AB28" s="18">
        <f t="shared" si="38"/>
        <v>40999</v>
      </c>
      <c r="AC28" s="18">
        <f t="shared" si="38"/>
        <v>41364</v>
      </c>
      <c r="AD28" s="18">
        <f t="shared" si="38"/>
        <v>41729</v>
      </c>
      <c r="AE28" s="18">
        <f t="shared" si="38"/>
        <v>42094</v>
      </c>
      <c r="AF28" s="18">
        <f t="shared" si="38"/>
        <v>42460</v>
      </c>
    </row>
    <row r="29" spans="1:32" x14ac:dyDescent="0.35">
      <c r="A29">
        <f t="shared" ref="A29:B44" si="39">A5</f>
        <v>1</v>
      </c>
      <c r="B29" s="14" t="str">
        <f>B5</f>
        <v>BOOZ ALLEN HAMILTON HOLDINGS</v>
      </c>
      <c r="C29" s="5">
        <f>C5/C$25</f>
        <v>0</v>
      </c>
      <c r="D29" s="5">
        <f t="shared" ref="D29:Q29" si="40">D5/D$25</f>
        <v>0</v>
      </c>
      <c r="E29" s="5">
        <f t="shared" si="40"/>
        <v>0</v>
      </c>
      <c r="F29" s="5">
        <f t="shared" si="40"/>
        <v>0</v>
      </c>
      <c r="G29" s="5">
        <f t="shared" si="40"/>
        <v>0</v>
      </c>
      <c r="H29" s="5">
        <f t="shared" si="40"/>
        <v>0</v>
      </c>
      <c r="I29" s="5">
        <f t="shared" si="40"/>
        <v>2.6143764352531615E-2</v>
      </c>
      <c r="J29" s="5">
        <f t="shared" si="40"/>
        <v>-8.209655601667365E-2</v>
      </c>
      <c r="K29" s="5">
        <f t="shared" si="40"/>
        <v>3.0086140222484618E-2</v>
      </c>
      <c r="L29" s="5">
        <f t="shared" si="40"/>
        <v>4.4048378645182108E-2</v>
      </c>
      <c r="M29" s="5">
        <f t="shared" si="40"/>
        <v>0.12869811251936544</v>
      </c>
      <c r="N29" s="5">
        <f t="shared" si="40"/>
        <v>6.7452544318817559E-2</v>
      </c>
      <c r="O29" s="5">
        <f t="shared" si="40"/>
        <v>8.5036199798986301E-2</v>
      </c>
      <c r="P29" s="5">
        <f t="shared" si="40"/>
        <v>6.709796048944415E-2</v>
      </c>
      <c r="Q29" s="5">
        <f t="shared" si="40"/>
        <v>6.4609230878336407E-2</v>
      </c>
      <c r="S29" s="5">
        <f t="shared" ref="S29:S49" si="41">(IF(OR(S5=0,C5=0),0,S5/C5))</f>
        <v>0</v>
      </c>
      <c r="T29" s="5">
        <f t="shared" ref="T29:T49" si="42">(IF(OR(T5=0,D5=0),0,T5/D5))</f>
        <v>0</v>
      </c>
      <c r="U29" s="5">
        <f t="shared" ref="U29:U49" si="43">(IF(OR(U5=0,E5=0),0,U5/E5))</f>
        <v>0</v>
      </c>
      <c r="V29" s="5">
        <f t="shared" ref="V29:V49" si="44">(IF(OR(V5=0,F5=0),0,V5/F5))</f>
        <v>0</v>
      </c>
      <c r="W29" s="5">
        <f t="shared" ref="W29:W49" si="45">(IF(OR(W5=0,G5=0),0,W5/G5))</f>
        <v>0</v>
      </c>
      <c r="X29" s="5">
        <f t="shared" ref="X29:X49" si="46">(IF(OR(X5=0,H5=0),0,X5/H5))</f>
        <v>0</v>
      </c>
      <c r="Y29" s="5">
        <f t="shared" ref="Y29:Y49" si="47">(IF(OR(Y5=0,I5=0),0,Y5/I5))</f>
        <v>-3.7404108651885251</v>
      </c>
      <c r="Z29" s="5">
        <f t="shared" ref="Z29:Z49" si="48">(IF(OR(Z5=0,J5=0),0,Z5/J5))</f>
        <v>-1.4744496565628706</v>
      </c>
      <c r="AA29" s="5">
        <f t="shared" ref="AA29:AA49" si="49">(IF(OR(AA5=0,K5=0),0,AA5/K5))</f>
        <v>0.60078976116740335</v>
      </c>
      <c r="AB29" s="5">
        <f t="shared" ref="AB29:AB49" si="50">(IF(OR(AB5=0,L5=0),0,AB5/L5))</f>
        <v>0.21283229611449894</v>
      </c>
      <c r="AC29" s="5">
        <f t="shared" ref="AC29:AC49" si="51">(IF(OR(AC5=0,M5=0),0,AC5/M5))</f>
        <v>0.15177373061595315</v>
      </c>
      <c r="AD29" s="5">
        <f t="shared" ref="AD29:AF44" si="52">(IF(OR(AD5=0,N5=0),0,AD5/N5))</f>
        <v>3.2218522120681103E-2</v>
      </c>
      <c r="AE29" s="5">
        <f t="shared" si="52"/>
        <v>-3.8839715074107813E-3</v>
      </c>
      <c r="AF29" s="5">
        <f t="shared" si="52"/>
        <v>-3.1031641900344794E-2</v>
      </c>
    </row>
    <row r="30" spans="1:32" x14ac:dyDescent="0.35">
      <c r="A30">
        <f t="shared" si="39"/>
        <v>2</v>
      </c>
      <c r="B30" s="14" t="str">
        <f t="shared" si="39"/>
        <v>CACI INTERNATIONAL INC -CL A</v>
      </c>
      <c r="C30" s="5">
        <f t="shared" ref="C30:Q45" si="53">C6/C$25</f>
        <v>2.9926817255032791E-2</v>
      </c>
      <c r="D30" s="5">
        <f t="shared" si="53"/>
        <v>4.1155602267340149E-2</v>
      </c>
      <c r="E30" s="5">
        <f t="shared" si="53"/>
        <v>5.505949916225579E-2</v>
      </c>
      <c r="F30" s="5">
        <f t="shared" si="53"/>
        <v>4.2700041909322653E-2</v>
      </c>
      <c r="G30" s="5">
        <f t="shared" si="53"/>
        <v>4.1343856924064358E-2</v>
      </c>
      <c r="H30" s="5">
        <f t="shared" si="53"/>
        <v>3.2920977510593294E-2</v>
      </c>
      <c r="I30" s="5">
        <f t="shared" si="53"/>
        <v>2.7736091149773396E-2</v>
      </c>
      <c r="J30" s="5">
        <f t="shared" si="53"/>
        <v>3.5936969513752588E-2</v>
      </c>
      <c r="K30" s="5">
        <f t="shared" si="53"/>
        <v>2.9366680521643262E-2</v>
      </c>
      <c r="L30" s="5">
        <f t="shared" si="53"/>
        <v>3.4665877085740933E-2</v>
      </c>
      <c r="M30" s="5">
        <f t="shared" si="53"/>
        <v>9.9604576650403689E-2</v>
      </c>
      <c r="N30" s="5">
        <f t="shared" si="53"/>
        <v>4.0940211987102883E-2</v>
      </c>
      <c r="O30" s="5">
        <f t="shared" si="53"/>
        <v>4.7520734278726461E-2</v>
      </c>
      <c r="P30" s="5">
        <f t="shared" si="53"/>
        <v>3.4568270480611868E-2</v>
      </c>
      <c r="Q30" s="5">
        <f t="shared" si="53"/>
        <v>3.8474830122180656E-2</v>
      </c>
      <c r="S30" s="5">
        <f t="shared" si="41"/>
        <v>0.32581349804157894</v>
      </c>
      <c r="T30" s="5">
        <f t="shared" si="42"/>
        <v>0.48728801522597492</v>
      </c>
      <c r="U30" s="5">
        <f t="shared" si="43"/>
        <v>0.35733521783142663</v>
      </c>
      <c r="V30" s="5">
        <f t="shared" si="44"/>
        <v>5.732699181042971E-2</v>
      </c>
      <c r="W30" s="5">
        <f t="shared" si="45"/>
        <v>-2.9458344423742299E-2</v>
      </c>
      <c r="X30" s="5">
        <f t="shared" si="46"/>
        <v>0.11639116096343577</v>
      </c>
      <c r="Y30" s="5">
        <f t="shared" si="47"/>
        <v>0.13071995774708434</v>
      </c>
      <c r="Z30" s="5">
        <f t="shared" si="48"/>
        <v>5.7942361797581964E-2</v>
      </c>
      <c r="AA30" s="5">
        <f t="shared" si="49"/>
        <v>0.29067881015699598</v>
      </c>
      <c r="AB30" s="5">
        <f t="shared" si="50"/>
        <v>0.19271204171821105</v>
      </c>
      <c r="AC30" s="5">
        <f t="shared" si="51"/>
        <v>-9.6742026820166097E-2</v>
      </c>
      <c r="AD30" s="5">
        <f t="shared" si="52"/>
        <v>-4.9615826259687371E-2</v>
      </c>
      <c r="AE30" s="5">
        <f t="shared" si="52"/>
        <v>-8.1669599810414092E-2</v>
      </c>
      <c r="AF30" s="5">
        <f t="shared" si="52"/>
        <v>0.12001387590373169</v>
      </c>
    </row>
    <row r="31" spans="1:32" x14ac:dyDescent="0.35">
      <c r="A31">
        <f t="shared" si="39"/>
        <v>3</v>
      </c>
      <c r="B31" s="14" t="str">
        <f t="shared" si="39"/>
        <v>CDW CORP/DE</v>
      </c>
      <c r="C31" s="5">
        <f t="shared" si="53"/>
        <v>0</v>
      </c>
      <c r="D31" s="5">
        <f t="shared" si="53"/>
        <v>0</v>
      </c>
      <c r="E31" s="5">
        <f t="shared" si="53"/>
        <v>0</v>
      </c>
      <c r="F31" s="5">
        <f t="shared" si="53"/>
        <v>0</v>
      </c>
      <c r="G31" s="5">
        <f t="shared" si="53"/>
        <v>0</v>
      </c>
      <c r="H31" s="5">
        <f t="shared" si="53"/>
        <v>0</v>
      </c>
      <c r="I31" s="5">
        <f t="shared" si="53"/>
        <v>5.5343065513891107E-2</v>
      </c>
      <c r="J31" s="5">
        <f t="shared" si="53"/>
        <v>-6.2265190452040998E-3</v>
      </c>
      <c r="K31" s="5">
        <f t="shared" si="53"/>
        <v>5.3175489624213618E-2</v>
      </c>
      <c r="L31" s="5">
        <f t="shared" si="53"/>
        <v>6.4905184721851764E-2</v>
      </c>
      <c r="M31" s="5">
        <f t="shared" si="53"/>
        <v>0.16961236101403082</v>
      </c>
      <c r="N31" s="5">
        <f t="shared" si="53"/>
        <v>7.6879762726620143E-2</v>
      </c>
      <c r="O31" s="5">
        <f t="shared" si="53"/>
        <v>0.12424662560103381</v>
      </c>
      <c r="P31" s="5">
        <f t="shared" si="53"/>
        <v>0.10850980703446557</v>
      </c>
      <c r="Q31" s="5">
        <f t="shared" si="53"/>
        <v>0.11905035254425078</v>
      </c>
      <c r="S31" s="5">
        <f t="shared" si="41"/>
        <v>0</v>
      </c>
      <c r="T31" s="5">
        <f t="shared" si="42"/>
        <v>0</v>
      </c>
      <c r="U31" s="5">
        <f t="shared" si="43"/>
        <v>0</v>
      </c>
      <c r="V31" s="5">
        <f t="shared" si="44"/>
        <v>0</v>
      </c>
      <c r="W31" s="5">
        <f t="shared" si="45"/>
        <v>0</v>
      </c>
      <c r="X31" s="5">
        <f t="shared" si="46"/>
        <v>0</v>
      </c>
      <c r="Y31" s="5">
        <f t="shared" si="47"/>
        <v>-1.09818405663281</v>
      </c>
      <c r="Z31" s="5">
        <f t="shared" si="48"/>
        <v>-12.056426332288401</v>
      </c>
      <c r="AA31" s="5">
        <f t="shared" si="49"/>
        <v>0.33456195066628863</v>
      </c>
      <c r="AB31" s="5">
        <f t="shared" si="50"/>
        <v>8.4767367750159417E-2</v>
      </c>
      <c r="AC31" s="5">
        <f t="shared" si="51"/>
        <v>-3.9169604386995686E-3</v>
      </c>
      <c r="AD31" s="5">
        <f t="shared" si="52"/>
        <v>0.32324026740070777</v>
      </c>
      <c r="AE31" s="5">
        <f t="shared" si="52"/>
        <v>0.1025260029717682</v>
      </c>
      <c r="AF31" s="5">
        <f t="shared" si="52"/>
        <v>0.10404312668463618</v>
      </c>
    </row>
    <row r="32" spans="1:32" x14ac:dyDescent="0.35">
      <c r="A32">
        <f t="shared" si="39"/>
        <v>4</v>
      </c>
      <c r="B32" s="14" t="str">
        <f t="shared" si="39"/>
        <v>CSRA INC</v>
      </c>
      <c r="C32" s="5">
        <f t="shared" si="53"/>
        <v>0</v>
      </c>
      <c r="D32" s="5">
        <f t="shared" si="53"/>
        <v>0</v>
      </c>
      <c r="E32" s="5">
        <f t="shared" si="53"/>
        <v>0</v>
      </c>
      <c r="F32" s="5">
        <f t="shared" si="53"/>
        <v>0</v>
      </c>
      <c r="G32" s="5">
        <f t="shared" si="53"/>
        <v>0</v>
      </c>
      <c r="H32" s="5">
        <f t="shared" si="53"/>
        <v>0</v>
      </c>
      <c r="I32" s="5">
        <f t="shared" si="53"/>
        <v>0</v>
      </c>
      <c r="J32" s="5">
        <f t="shared" si="53"/>
        <v>0</v>
      </c>
      <c r="K32" s="5">
        <f t="shared" si="53"/>
        <v>0</v>
      </c>
      <c r="L32" s="5">
        <f t="shared" si="53"/>
        <v>0</v>
      </c>
      <c r="M32" s="5">
        <f t="shared" si="53"/>
        <v>0</v>
      </c>
      <c r="N32" s="5">
        <f t="shared" si="53"/>
        <v>6.8102228196519107E-2</v>
      </c>
      <c r="O32" s="5">
        <f t="shared" si="53"/>
        <v>7.7989034579903596E-2</v>
      </c>
      <c r="P32" s="5">
        <f t="shared" si="53"/>
        <v>6.6711595381378039E-2</v>
      </c>
      <c r="Q32" s="5">
        <f t="shared" si="53"/>
        <v>2.7225647212765589E-2</v>
      </c>
      <c r="S32" s="5">
        <f t="shared" si="41"/>
        <v>0</v>
      </c>
      <c r="T32" s="5">
        <f t="shared" si="42"/>
        <v>0</v>
      </c>
      <c r="U32" s="5">
        <f t="shared" si="43"/>
        <v>0</v>
      </c>
      <c r="V32" s="5">
        <f t="shared" si="44"/>
        <v>0</v>
      </c>
      <c r="W32" s="5">
        <f t="shared" si="45"/>
        <v>0</v>
      </c>
      <c r="X32" s="5">
        <f t="shared" si="46"/>
        <v>0</v>
      </c>
      <c r="Y32" s="5">
        <f t="shared" si="47"/>
        <v>0</v>
      </c>
      <c r="Z32" s="5">
        <f t="shared" si="48"/>
        <v>0</v>
      </c>
      <c r="AA32" s="5">
        <f t="shared" si="49"/>
        <v>0</v>
      </c>
      <c r="AB32" s="5">
        <f t="shared" si="50"/>
        <v>0</v>
      </c>
      <c r="AC32" s="5">
        <f t="shared" si="51"/>
        <v>0</v>
      </c>
      <c r="AD32" s="5">
        <f t="shared" si="52"/>
        <v>-6.2355171219802281E-2</v>
      </c>
      <c r="AE32" s="5">
        <f t="shared" si="52"/>
        <v>7.9871886828630848E-2</v>
      </c>
      <c r="AF32" s="5">
        <f t="shared" si="52"/>
        <v>-0.58932219737822789</v>
      </c>
    </row>
    <row r="33" spans="1:32" x14ac:dyDescent="0.35">
      <c r="A33">
        <f t="shared" si="39"/>
        <v>5</v>
      </c>
      <c r="B33" s="14" t="str">
        <f t="shared" si="39"/>
        <v>CUBIC CORP</v>
      </c>
      <c r="C33" s="5">
        <f t="shared" si="53"/>
        <v>2.2402283058188907E-2</v>
      </c>
      <c r="D33" s="5">
        <f t="shared" si="53"/>
        <v>2.8044802005229356E-2</v>
      </c>
      <c r="E33" s="5">
        <f t="shared" si="53"/>
        <v>3.1658397015301286E-2</v>
      </c>
      <c r="F33" s="5">
        <f t="shared" si="53"/>
        <v>3.9367725014758399E-3</v>
      </c>
      <c r="G33" s="5">
        <f t="shared" si="53"/>
        <v>8.4995904955347916E-3</v>
      </c>
      <c r="H33" s="5">
        <f t="shared" si="53"/>
        <v>1.401635113060974E-2</v>
      </c>
      <c r="I33" s="5">
        <f t="shared" si="53"/>
        <v>1.0129535478345837E-2</v>
      </c>
      <c r="J33" s="5">
        <f t="shared" si="53"/>
        <v>1.6534043112261719E-2</v>
      </c>
      <c r="K33" s="5">
        <f t="shared" si="53"/>
        <v>1.5909678317536556E-2</v>
      </c>
      <c r="L33" s="5">
        <f t="shared" si="53"/>
        <v>1.5651705348221693E-2</v>
      </c>
      <c r="M33" s="5">
        <f t="shared" si="53"/>
        <v>4.2526662126396893E-2</v>
      </c>
      <c r="N33" s="5">
        <f t="shared" si="53"/>
        <v>6.1574855184209024E-3</v>
      </c>
      <c r="O33" s="5">
        <f t="shared" si="53"/>
        <v>1.7075141756076696E-2</v>
      </c>
      <c r="P33" s="5">
        <f t="shared" si="53"/>
        <v>1.1024567146775278E-2</v>
      </c>
      <c r="Q33" s="5">
        <f t="shared" si="53"/>
        <v>1.0489568416313501E-3</v>
      </c>
      <c r="S33" s="5">
        <f t="shared" si="41"/>
        <v>0.2069078285369288</v>
      </c>
      <c r="T33" s="5">
        <f t="shared" si="42"/>
        <v>0.25495549951018209</v>
      </c>
      <c r="U33" s="5">
        <f t="shared" si="43"/>
        <v>-0.78235811921805709</v>
      </c>
      <c r="V33" s="5">
        <f t="shared" si="44"/>
        <v>1.3576770451770452</v>
      </c>
      <c r="W33" s="5">
        <f t="shared" si="45"/>
        <v>1.0099692506878135</v>
      </c>
      <c r="X33" s="5">
        <f t="shared" si="46"/>
        <v>-4.2368514283873879E-2</v>
      </c>
      <c r="Y33" s="5">
        <f t="shared" si="47"/>
        <v>0.42445389880101569</v>
      </c>
      <c r="Z33" s="5">
        <f t="shared" si="48"/>
        <v>0.24575010624734392</v>
      </c>
      <c r="AA33" s="5">
        <f t="shared" si="49"/>
        <v>7.5650319829424204E-2</v>
      </c>
      <c r="AB33" s="5">
        <f t="shared" si="50"/>
        <v>0.12786763928533668</v>
      </c>
      <c r="AC33" s="5">
        <f t="shared" si="51"/>
        <v>-0.68181250097639468</v>
      </c>
      <c r="AD33" s="5">
        <f t="shared" si="52"/>
        <v>1.2705290290904627</v>
      </c>
      <c r="AE33" s="5">
        <f t="shared" si="52"/>
        <v>-0.18491728835549784</v>
      </c>
      <c r="AF33" s="5">
        <f t="shared" si="52"/>
        <v>-0.90425404910660989</v>
      </c>
    </row>
    <row r="34" spans="1:32" x14ac:dyDescent="0.35">
      <c r="A34">
        <f t="shared" si="39"/>
        <v>6</v>
      </c>
      <c r="B34" s="14" t="str">
        <f t="shared" si="39"/>
        <v>ENDURANCE INTERNATIONAL GROU</v>
      </c>
      <c r="C34" s="5">
        <f t="shared" si="53"/>
        <v>0</v>
      </c>
      <c r="D34" s="5">
        <f t="shared" si="53"/>
        <v>0</v>
      </c>
      <c r="E34" s="5">
        <f t="shared" si="53"/>
        <v>0</v>
      </c>
      <c r="F34" s="5">
        <f t="shared" si="53"/>
        <v>0</v>
      </c>
      <c r="G34" s="5">
        <f t="shared" si="53"/>
        <v>0</v>
      </c>
      <c r="H34" s="5">
        <f t="shared" si="53"/>
        <v>0</v>
      </c>
      <c r="I34" s="5">
        <f t="shared" si="53"/>
        <v>0</v>
      </c>
      <c r="J34" s="5">
        <f t="shared" si="53"/>
        <v>0</v>
      </c>
      <c r="K34" s="5">
        <f t="shared" si="53"/>
        <v>-4.5992953968706004E-3</v>
      </c>
      <c r="L34" s="5">
        <f t="shared" si="53"/>
        <v>-3.2358826638361916E-3</v>
      </c>
      <c r="M34" s="5">
        <f t="shared" si="53"/>
        <v>-3.0011688171826562E-2</v>
      </c>
      <c r="N34" s="5">
        <f t="shared" si="53"/>
        <v>-9.5303092418166473E-3</v>
      </c>
      <c r="O34" s="5">
        <f t="shared" si="53"/>
        <v>2.303639515972808E-3</v>
      </c>
      <c r="P34" s="5">
        <f t="shared" si="53"/>
        <v>7.7779010740365037E-3</v>
      </c>
      <c r="Q34" s="5">
        <f t="shared" si="53"/>
        <v>-5.7170909046518866E-3</v>
      </c>
      <c r="S34" s="5">
        <f t="shared" si="41"/>
        <v>0</v>
      </c>
      <c r="T34" s="5">
        <f t="shared" si="42"/>
        <v>0</v>
      </c>
      <c r="U34" s="5">
        <f t="shared" si="43"/>
        <v>0</v>
      </c>
      <c r="V34" s="5">
        <f t="shared" si="44"/>
        <v>0</v>
      </c>
      <c r="W34" s="5">
        <f t="shared" si="45"/>
        <v>0</v>
      </c>
      <c r="X34" s="5">
        <f t="shared" si="46"/>
        <v>0</v>
      </c>
      <c r="Y34" s="5">
        <f t="shared" si="47"/>
        <v>0</v>
      </c>
      <c r="Z34" s="5">
        <f t="shared" si="48"/>
        <v>0</v>
      </c>
      <c r="AA34" s="5">
        <f t="shared" si="49"/>
        <v>-0.23074149347669315</v>
      </c>
      <c r="AB34" s="5">
        <f t="shared" si="50"/>
        <v>2.8499595176204884</v>
      </c>
      <c r="AC34" s="5">
        <f t="shared" si="51"/>
        <v>-0.30215723820381413</v>
      </c>
      <c r="AD34" s="5">
        <f t="shared" si="52"/>
        <v>-1.197912701433828</v>
      </c>
      <c r="AE34" s="5">
        <f t="shared" si="52"/>
        <v>3.2623817919538385</v>
      </c>
      <c r="AF34" s="5">
        <f t="shared" si="52"/>
        <v>-1.7396683337720455</v>
      </c>
    </row>
    <row r="35" spans="1:32" x14ac:dyDescent="0.35">
      <c r="A35">
        <f t="shared" si="39"/>
        <v>7</v>
      </c>
      <c r="B35" s="14" t="str">
        <f t="shared" si="39"/>
        <v>ENGILITY HOLDINGS INC</v>
      </c>
      <c r="C35" s="5">
        <f t="shared" si="53"/>
        <v>0</v>
      </c>
      <c r="D35" s="5">
        <f t="shared" si="53"/>
        <v>0</v>
      </c>
      <c r="E35" s="5">
        <f t="shared" si="53"/>
        <v>0</v>
      </c>
      <c r="F35" s="5">
        <f t="shared" si="53"/>
        <v>0</v>
      </c>
      <c r="G35" s="5">
        <f t="shared" si="53"/>
        <v>0</v>
      </c>
      <c r="H35" s="5">
        <f t="shared" si="53"/>
        <v>0</v>
      </c>
      <c r="I35" s="5">
        <f t="shared" si="53"/>
        <v>0</v>
      </c>
      <c r="J35" s="5">
        <f t="shared" si="53"/>
        <v>0</v>
      </c>
      <c r="K35" s="5">
        <f t="shared" si="53"/>
        <v>0</v>
      </c>
      <c r="L35" s="5">
        <f t="shared" si="53"/>
        <v>0</v>
      </c>
      <c r="M35" s="5">
        <f t="shared" si="53"/>
        <v>-0.10926078840582254</v>
      </c>
      <c r="N35" s="5">
        <f t="shared" si="53"/>
        <v>1.6348815606489046E-2</v>
      </c>
      <c r="O35" s="5">
        <f t="shared" si="53"/>
        <v>1.530836581699513E-2</v>
      </c>
      <c r="P35" s="5">
        <f t="shared" si="53"/>
        <v>-2.770480582623374E-2</v>
      </c>
      <c r="Q35" s="5">
        <f t="shared" si="53"/>
        <v>1.7797388274761003E-2</v>
      </c>
      <c r="S35" s="5">
        <f t="shared" si="41"/>
        <v>0</v>
      </c>
      <c r="T35" s="5">
        <f t="shared" si="42"/>
        <v>0</v>
      </c>
      <c r="U35" s="5">
        <f t="shared" si="43"/>
        <v>0</v>
      </c>
      <c r="V35" s="5">
        <f t="shared" si="44"/>
        <v>0</v>
      </c>
      <c r="W35" s="5">
        <f t="shared" si="45"/>
        <v>0</v>
      </c>
      <c r="X35" s="5">
        <f t="shared" si="46"/>
        <v>0</v>
      </c>
      <c r="Y35" s="5">
        <f t="shared" si="47"/>
        <v>0</v>
      </c>
      <c r="Z35" s="5">
        <f t="shared" si="48"/>
        <v>0</v>
      </c>
      <c r="AA35" s="5">
        <f t="shared" si="49"/>
        <v>0</v>
      </c>
      <c r="AB35" s="5">
        <f t="shared" si="50"/>
        <v>0</v>
      </c>
      <c r="AC35" s="5">
        <f t="shared" si="51"/>
        <v>-1.3288235973707734</v>
      </c>
      <c r="AD35" s="5">
        <f t="shared" si="52"/>
        <v>-0.23332963497170756</v>
      </c>
      <c r="AE35" s="5">
        <f t="shared" si="52"/>
        <v>-3.2847081524360831</v>
      </c>
      <c r="AF35" s="5">
        <f t="shared" si="52"/>
        <v>-1.646435961319201</v>
      </c>
    </row>
    <row r="36" spans="1:32" x14ac:dyDescent="0.35">
      <c r="A36">
        <f t="shared" si="39"/>
        <v>8</v>
      </c>
      <c r="B36" s="14" t="str">
        <f t="shared" si="39"/>
        <v>FIREEYE INC</v>
      </c>
      <c r="C36" s="5">
        <f t="shared" si="53"/>
        <v>0</v>
      </c>
      <c r="D36" s="5">
        <f t="shared" si="53"/>
        <v>0</v>
      </c>
      <c r="E36" s="5">
        <f t="shared" si="53"/>
        <v>0</v>
      </c>
      <c r="F36" s="5">
        <f t="shared" si="53"/>
        <v>0</v>
      </c>
      <c r="G36" s="5">
        <f t="shared" si="53"/>
        <v>0</v>
      </c>
      <c r="H36" s="5">
        <f t="shared" si="53"/>
        <v>0</v>
      </c>
      <c r="I36" s="5">
        <f t="shared" si="53"/>
        <v>0</v>
      </c>
      <c r="J36" s="5">
        <f t="shared" si="53"/>
        <v>-1.7266391057641213E-3</v>
      </c>
      <c r="K36" s="5">
        <f t="shared" si="53"/>
        <v>-1.3805726070000685E-3</v>
      </c>
      <c r="L36" s="5">
        <f t="shared" si="53"/>
        <v>-2.1668155358384933E-3</v>
      </c>
      <c r="M36" s="5">
        <f t="shared" si="53"/>
        <v>-1.1167641921133377E-2</v>
      </c>
      <c r="N36" s="5">
        <f t="shared" si="53"/>
        <v>-2.6032400663100797E-2</v>
      </c>
      <c r="O36" s="5">
        <f t="shared" si="53"/>
        <v>-8.8467105133562249E-2</v>
      </c>
      <c r="P36" s="5">
        <f t="shared" si="53"/>
        <v>-7.4240011643014553E-2</v>
      </c>
      <c r="Q36" s="5">
        <f t="shared" si="53"/>
        <v>-6.4570283741517728E-2</v>
      </c>
      <c r="S36" s="5">
        <f t="shared" si="41"/>
        <v>0</v>
      </c>
      <c r="T36" s="5">
        <f t="shared" si="42"/>
        <v>0</v>
      </c>
      <c r="U36" s="5">
        <f t="shared" si="43"/>
        <v>0</v>
      </c>
      <c r="V36" s="5">
        <f t="shared" si="44"/>
        <v>0</v>
      </c>
      <c r="W36" s="5">
        <f t="shared" si="45"/>
        <v>0</v>
      </c>
      <c r="X36" s="5">
        <f t="shared" si="46"/>
        <v>0</v>
      </c>
      <c r="Y36" s="5">
        <f t="shared" si="47"/>
        <v>0</v>
      </c>
      <c r="Z36" s="5">
        <f t="shared" si="48"/>
        <v>3.5157133167533342E-2</v>
      </c>
      <c r="AA36" s="5">
        <f t="shared" si="49"/>
        <v>0.71606421317025226</v>
      </c>
      <c r="AB36" s="5">
        <f t="shared" si="50"/>
        <v>1.1394298078146876</v>
      </c>
      <c r="AC36" s="5">
        <f t="shared" si="51"/>
        <v>4.1226389839079092</v>
      </c>
      <c r="AD36" s="5">
        <f t="shared" si="52"/>
        <v>1.7824907965485606</v>
      </c>
      <c r="AE36" s="5">
        <f t="shared" si="52"/>
        <v>5.9401704942664328E-2</v>
      </c>
      <c r="AF36" s="5">
        <f t="shared" si="52"/>
        <v>-0.12477642516645009</v>
      </c>
    </row>
    <row r="37" spans="1:32" x14ac:dyDescent="0.35">
      <c r="A37">
        <f t="shared" si="39"/>
        <v>9</v>
      </c>
      <c r="B37" s="14" t="str">
        <f t="shared" si="39"/>
        <v>GENERAL DYNAMICS CORP</v>
      </c>
      <c r="C37" s="5">
        <f t="shared" si="53"/>
        <v>0.89153782949423543</v>
      </c>
      <c r="D37" s="5">
        <f t="shared" si="53"/>
        <v>0.85753016115370839</v>
      </c>
      <c r="E37" s="5">
        <f t="shared" si="53"/>
        <v>1.0221714992400754</v>
      </c>
      <c r="F37" s="5">
        <f t="shared" si="53"/>
        <v>0.65462662398625271</v>
      </c>
      <c r="G37" s="5">
        <f t="shared" si="53"/>
        <v>0.72216944653758952</v>
      </c>
      <c r="H37" s="5">
        <f t="shared" si="53"/>
        <v>0.7026458351249335</v>
      </c>
      <c r="I37" s="5">
        <f t="shared" si="53"/>
        <v>0.62224751715064397</v>
      </c>
      <c r="J37" s="5">
        <f t="shared" si="53"/>
        <v>0.71731841664968865</v>
      </c>
      <c r="K37" s="5">
        <f t="shared" si="53"/>
        <v>0.59477546517585123</v>
      </c>
      <c r="L37" s="5">
        <f t="shared" si="53"/>
        <v>0.5275700801907901</v>
      </c>
      <c r="M37" s="5">
        <f t="shared" si="53"/>
        <v>0.27670798418466053</v>
      </c>
      <c r="N37" s="5">
        <f t="shared" si="53"/>
        <v>0.5576276930760945</v>
      </c>
      <c r="O37" s="5">
        <f t="shared" si="53"/>
        <v>0.71797195685352222</v>
      </c>
      <c r="P37" s="5">
        <f t="shared" si="53"/>
        <v>0.61098918300538696</v>
      </c>
      <c r="Q37" s="5">
        <f t="shared" si="53"/>
        <v>0.62620601698385814</v>
      </c>
      <c r="S37" s="5">
        <f t="shared" si="41"/>
        <v>-7.2692793931731989E-2</v>
      </c>
      <c r="T37" s="5">
        <f t="shared" si="42"/>
        <v>0.32515337423312884</v>
      </c>
      <c r="U37" s="5">
        <f t="shared" si="43"/>
        <v>0.12088477366255145</v>
      </c>
      <c r="V37" s="5">
        <f t="shared" si="44"/>
        <v>0.20468104635153742</v>
      </c>
      <c r="W37" s="5">
        <f t="shared" si="45"/>
        <v>0.18590476190476191</v>
      </c>
      <c r="X37" s="5">
        <f t="shared" si="46"/>
        <v>0.17346610986186958</v>
      </c>
      <c r="Y37" s="5">
        <f t="shared" si="47"/>
        <v>6.022447303586094E-3</v>
      </c>
      <c r="Z37" s="5">
        <f t="shared" si="48"/>
        <v>7.3469387755102047E-2</v>
      </c>
      <c r="AA37" s="5">
        <f t="shared" si="49"/>
        <v>-3.0164765525982257E-2</v>
      </c>
      <c r="AB37" s="5">
        <f t="shared" si="50"/>
        <v>-0.78227914270778887</v>
      </c>
      <c r="AC37" s="5">
        <f t="shared" si="51"/>
        <v>3.4285714285714284</v>
      </c>
      <c r="AD37" s="5">
        <f t="shared" si="52"/>
        <v>5.4215234480889128E-2</v>
      </c>
      <c r="AE37" s="5">
        <f t="shared" si="52"/>
        <v>7.4312162509642579E-2</v>
      </c>
      <c r="AF37" s="5">
        <f t="shared" si="52"/>
        <v>3.1354715174724747E-2</v>
      </c>
    </row>
    <row r="38" spans="1:32" x14ac:dyDescent="0.35">
      <c r="A38">
        <f t="shared" si="39"/>
        <v>10</v>
      </c>
      <c r="B38" s="14" t="str">
        <f t="shared" si="39"/>
        <v>ICF INTERNATIONAL INC</v>
      </c>
      <c r="C38" s="5">
        <f t="shared" si="53"/>
        <v>0</v>
      </c>
      <c r="D38" s="5">
        <f t="shared" si="53"/>
        <v>0</v>
      </c>
      <c r="E38" s="5">
        <f t="shared" si="53"/>
        <v>3.4692837201574164E-3</v>
      </c>
      <c r="F38" s="5">
        <f t="shared" si="53"/>
        <v>1.6703644008093461E-3</v>
      </c>
      <c r="G38" s="5">
        <f t="shared" si="53"/>
        <v>6.3110731823132586E-3</v>
      </c>
      <c r="H38" s="5">
        <f t="shared" si="53"/>
        <v>1.5917986582240824E-2</v>
      </c>
      <c r="I38" s="5">
        <f t="shared" si="53"/>
        <v>9.0235258619047933E-3</v>
      </c>
      <c r="J38" s="5">
        <f t="shared" si="53"/>
        <v>7.6287545568262402E-3</v>
      </c>
      <c r="K38" s="5">
        <f t="shared" si="53"/>
        <v>7.0729281109745776E-3</v>
      </c>
      <c r="L38" s="5">
        <f t="shared" si="53"/>
        <v>8.1330733062763144E-3</v>
      </c>
      <c r="M38" s="5">
        <f t="shared" si="53"/>
        <v>2.1797812631689589E-2</v>
      </c>
      <c r="N38" s="5">
        <f t="shared" si="53"/>
        <v>9.7777574753665428E-3</v>
      </c>
      <c r="O38" s="5">
        <f t="shared" si="53"/>
        <v>1.2805340928586784E-2</v>
      </c>
      <c r="P38" s="5">
        <f t="shared" si="53"/>
        <v>1.1001753764164257E-2</v>
      </c>
      <c r="Q38" s="5">
        <f t="shared" si="53"/>
        <v>1.203190409936054E-2</v>
      </c>
      <c r="S38" s="5">
        <f t="shared" si="41"/>
        <v>0</v>
      </c>
      <c r="T38" s="5">
        <f t="shared" si="42"/>
        <v>0</v>
      </c>
      <c r="U38" s="5">
        <f t="shared" si="43"/>
        <v>-0.15732040012124876</v>
      </c>
      <c r="V38" s="5">
        <f t="shared" si="44"/>
        <v>3.1258992805755397</v>
      </c>
      <c r="W38" s="5">
        <f t="shared" si="45"/>
        <v>2.0742371403661726</v>
      </c>
      <c r="X38" s="5">
        <f t="shared" si="46"/>
        <v>-0.24884080370942813</v>
      </c>
      <c r="Y38" s="5">
        <f t="shared" si="47"/>
        <v>-0.26220410012458933</v>
      </c>
      <c r="Z38" s="5">
        <f t="shared" si="48"/>
        <v>0.20031214819363405</v>
      </c>
      <c r="AA38" s="5">
        <f t="shared" si="49"/>
        <v>0.25726344510050525</v>
      </c>
      <c r="AB38" s="5">
        <f t="shared" si="50"/>
        <v>0.1125428096707471</v>
      </c>
      <c r="AC38" s="5">
        <f t="shared" si="51"/>
        <v>-1.4248704663212469E-2</v>
      </c>
      <c r="AD38" s="5">
        <f t="shared" si="52"/>
        <v>7.2304243642266244E-2</v>
      </c>
      <c r="AE38" s="5">
        <f t="shared" si="52"/>
        <v>8.4614053804676917E-2</v>
      </c>
      <c r="AF38" s="5">
        <f t="shared" si="52"/>
        <v>0.10051707407850503</v>
      </c>
    </row>
    <row r="39" spans="1:32" x14ac:dyDescent="0.35">
      <c r="A39">
        <f t="shared" si="39"/>
        <v>11</v>
      </c>
      <c r="B39" s="14" t="str">
        <f t="shared" si="39"/>
        <v>KBR INC</v>
      </c>
      <c r="C39" s="5">
        <f t="shared" si="53"/>
        <v>0</v>
      </c>
      <c r="D39" s="5">
        <f t="shared" si="53"/>
        <v>0</v>
      </c>
      <c r="E39" s="5">
        <f t="shared" si="53"/>
        <v>-0.18771359322464348</v>
      </c>
      <c r="F39" s="5">
        <f t="shared" si="53"/>
        <v>0.10364671192072381</v>
      </c>
      <c r="G39" s="5">
        <f t="shared" si="53"/>
        <v>4.016637683599545E-2</v>
      </c>
      <c r="H39" s="5">
        <f t="shared" si="53"/>
        <v>6.6359741576206374E-2</v>
      </c>
      <c r="I39" s="5">
        <f t="shared" si="53"/>
        <v>9.1642256837406635E-2</v>
      </c>
      <c r="J39" s="5">
        <f t="shared" si="53"/>
        <v>0.10462113505421308</v>
      </c>
      <c r="K39" s="5">
        <f t="shared" si="53"/>
        <v>9.1817048996728365E-2</v>
      </c>
      <c r="L39" s="5">
        <f t="shared" si="53"/>
        <v>8.094188109565964E-2</v>
      </c>
      <c r="M39" s="5">
        <f t="shared" si="53"/>
        <v>9.9322553746954992E-2</v>
      </c>
      <c r="N39" s="5">
        <f t="shared" si="53"/>
        <v>4.6557150845062921E-2</v>
      </c>
      <c r="O39" s="5">
        <f t="shared" si="53"/>
        <v>-0.1465851719572375</v>
      </c>
      <c r="P39" s="5">
        <f t="shared" si="53"/>
        <v>4.5334285957795588E-2</v>
      </c>
      <c r="Q39" s="5">
        <f t="shared" si="53"/>
        <v>4.0691038467273212E-3</v>
      </c>
      <c r="S39" s="5">
        <f t="shared" si="41"/>
        <v>0</v>
      </c>
      <c r="T39" s="5">
        <f t="shared" si="42"/>
        <v>0</v>
      </c>
      <c r="U39" s="5">
        <f t="shared" si="43"/>
        <v>-1.9663865546218486</v>
      </c>
      <c r="V39" s="5">
        <f t="shared" si="44"/>
        <v>-0.57681159420289851</v>
      </c>
      <c r="W39" s="5">
        <f t="shared" si="45"/>
        <v>1.0136986301369864</v>
      </c>
      <c r="X39" s="5">
        <f t="shared" si="46"/>
        <v>0.82993197278911568</v>
      </c>
      <c r="Y39" s="5">
        <f t="shared" si="47"/>
        <v>-3.7174721189591076E-3</v>
      </c>
      <c r="Z39" s="5">
        <f t="shared" si="48"/>
        <v>0.13619402985074627</v>
      </c>
      <c r="AA39" s="5">
        <f t="shared" si="49"/>
        <v>-3.6124794745484398E-2</v>
      </c>
      <c r="AB39" s="5">
        <f t="shared" si="50"/>
        <v>-0.49063032367972742</v>
      </c>
      <c r="AC39" s="5">
        <f t="shared" si="51"/>
        <v>3.0100334448160536E-2</v>
      </c>
      <c r="AD39" s="5">
        <f t="shared" si="52"/>
        <v>-3.5779220779220777</v>
      </c>
      <c r="AE39" s="5">
        <f t="shared" si="52"/>
        <v>-1.3904282115869018</v>
      </c>
      <c r="AF39" s="5">
        <f t="shared" si="52"/>
        <v>-0.9096774193548387</v>
      </c>
    </row>
    <row r="40" spans="1:32" x14ac:dyDescent="0.35">
      <c r="A40">
        <f t="shared" si="39"/>
        <v>12</v>
      </c>
      <c r="B40" s="14" t="str">
        <f t="shared" si="39"/>
        <v>LEIDOS HOLDINGS INC</v>
      </c>
      <c r="C40" s="5">
        <f t="shared" si="53"/>
        <v>0</v>
      </c>
      <c r="D40" s="5">
        <f t="shared" si="53"/>
        <v>0</v>
      </c>
      <c r="E40" s="5">
        <f t="shared" si="53"/>
        <v>0</v>
      </c>
      <c r="F40" s="5">
        <f t="shared" si="53"/>
        <v>0.14600667244484572</v>
      </c>
      <c r="G40" s="5">
        <f t="shared" si="53"/>
        <v>0.13673074854445028</v>
      </c>
      <c r="H40" s="5">
        <f t="shared" si="53"/>
        <v>0.1291080686448641</v>
      </c>
      <c r="I40" s="5">
        <f t="shared" si="53"/>
        <v>0.11463799043043618</v>
      </c>
      <c r="J40" s="5">
        <f t="shared" si="53"/>
        <v>0.15146641940684583</v>
      </c>
      <c r="K40" s="5">
        <f t="shared" si="53"/>
        <v>0.13071491211849506</v>
      </c>
      <c r="L40" s="5">
        <f t="shared" si="53"/>
        <v>0.13058255774717151</v>
      </c>
      <c r="M40" s="5">
        <f t="shared" si="53"/>
        <v>9.9322553746954992E-2</v>
      </c>
      <c r="N40" s="5">
        <f t="shared" si="53"/>
        <v>6.394050262162862E-2</v>
      </c>
      <c r="O40" s="5">
        <f t="shared" si="53"/>
        <v>3.0277038036507494E-2</v>
      </c>
      <c r="P40" s="5">
        <f t="shared" si="53"/>
        <v>4.3579410372332532E-2</v>
      </c>
      <c r="Q40" s="5">
        <f t="shared" si="53"/>
        <v>6.0600582288760467E-2</v>
      </c>
      <c r="S40" s="5">
        <f t="shared" si="41"/>
        <v>0</v>
      </c>
      <c r="T40" s="5">
        <f t="shared" si="42"/>
        <v>0</v>
      </c>
      <c r="U40" s="5">
        <f t="shared" si="43"/>
        <v>0</v>
      </c>
      <c r="V40" s="5">
        <f t="shared" si="44"/>
        <v>2.2633744855967079E-2</v>
      </c>
      <c r="W40" s="5">
        <f t="shared" si="45"/>
        <v>0.15090543259557343</v>
      </c>
      <c r="X40" s="5">
        <f t="shared" si="46"/>
        <v>0.17657342657342656</v>
      </c>
      <c r="Y40" s="5">
        <f t="shared" si="47"/>
        <v>0.15304606240713226</v>
      </c>
      <c r="Z40" s="5">
        <f t="shared" si="48"/>
        <v>0.1172680412371134</v>
      </c>
      <c r="AA40" s="5">
        <f t="shared" si="49"/>
        <v>9.22722029988466E-2</v>
      </c>
      <c r="AB40" s="5">
        <f t="shared" si="50"/>
        <v>-0.68426610348468853</v>
      </c>
      <c r="AC40" s="5">
        <f t="shared" si="51"/>
        <v>0.41471571906354515</v>
      </c>
      <c r="AD40" s="5">
        <f t="shared" si="52"/>
        <v>-0.61229314420803782</v>
      </c>
      <c r="AE40" s="5">
        <f t="shared" si="52"/>
        <v>0.81707317073170727</v>
      </c>
      <c r="AF40" s="5">
        <f t="shared" si="52"/>
        <v>0.39932885906040266</v>
      </c>
    </row>
    <row r="41" spans="1:32" x14ac:dyDescent="0.35">
      <c r="A41">
        <f t="shared" si="39"/>
        <v>13</v>
      </c>
      <c r="B41" s="14" t="str">
        <f t="shared" si="39"/>
        <v>MANTECH INTERNATIONAL CORP-A</v>
      </c>
      <c r="C41" s="5">
        <f t="shared" si="53"/>
        <v>2.1719259133190793E-2</v>
      </c>
      <c r="D41" s="5">
        <f t="shared" si="53"/>
        <v>3.5636311345995007E-2</v>
      </c>
      <c r="E41" s="5">
        <f t="shared" si="53"/>
        <v>3.6000522653534074E-2</v>
      </c>
      <c r="F41" s="5">
        <f t="shared" si="53"/>
        <v>2.5342071702494886E-2</v>
      </c>
      <c r="G41" s="5">
        <f t="shared" si="53"/>
        <v>2.4938918220431424E-2</v>
      </c>
      <c r="H41" s="5">
        <f t="shared" si="53"/>
        <v>2.5664517197894456E-2</v>
      </c>
      <c r="I41" s="5">
        <f t="shared" si="53"/>
        <v>2.6122812684146856E-2</v>
      </c>
      <c r="J41" s="5">
        <f t="shared" si="53"/>
        <v>3.495419448577132E-2</v>
      </c>
      <c r="K41" s="5">
        <f t="shared" si="53"/>
        <v>3.2435993302391032E-2</v>
      </c>
      <c r="L41" s="5">
        <f t="shared" si="53"/>
        <v>3.135001777618842E-2</v>
      </c>
      <c r="M41" s="5">
        <f t="shared" si="53"/>
        <v>5.6799213445098126E-2</v>
      </c>
      <c r="N41" s="5">
        <f t="shared" si="53"/>
        <v>3.3622425527491378E-3</v>
      </c>
      <c r="O41" s="5">
        <f t="shared" si="53"/>
        <v>1.7504558771155455E-2</v>
      </c>
      <c r="P41" s="5">
        <f t="shared" si="53"/>
        <v>1.2413697412301406E-2</v>
      </c>
      <c r="Q41" s="5">
        <f t="shared" si="53"/>
        <v>1.3219210471780618E-2</v>
      </c>
      <c r="S41" s="5">
        <f t="shared" si="41"/>
        <v>0.58183705241307737</v>
      </c>
      <c r="T41" s="5">
        <f t="shared" si="42"/>
        <v>0.12307263302932879</v>
      </c>
      <c r="U41" s="5">
        <f t="shared" si="43"/>
        <v>0.2320387924109425</v>
      </c>
      <c r="V41" s="5">
        <f t="shared" si="44"/>
        <v>7.4637835787277507E-2</v>
      </c>
      <c r="W41" s="5">
        <f t="shared" si="45"/>
        <v>0.25431880860452272</v>
      </c>
      <c r="X41" s="5">
        <f t="shared" si="46"/>
        <v>0.34874762541335408</v>
      </c>
      <c r="Y41" s="5">
        <f t="shared" si="47"/>
        <v>0.16771867134417509</v>
      </c>
      <c r="Z41" s="5">
        <f t="shared" si="48"/>
        <v>0.20136922810603128</v>
      </c>
      <c r="AA41" s="5">
        <f t="shared" si="49"/>
        <v>5.6772334293948255E-2</v>
      </c>
      <c r="AB41" s="5">
        <f t="shared" si="50"/>
        <v>-0.24792174318463722</v>
      </c>
      <c r="AC41" s="5">
        <f t="shared" si="51"/>
        <v>-0.86991484782557849</v>
      </c>
      <c r="AD41" s="5">
        <f t="shared" si="52"/>
        <v>3.262734343388932</v>
      </c>
      <c r="AE41" s="5">
        <f t="shared" si="52"/>
        <v>-0.10472915963550462</v>
      </c>
      <c r="AF41" s="5">
        <f t="shared" si="52"/>
        <v>7.159013264849326E-2</v>
      </c>
    </row>
    <row r="42" spans="1:32" x14ac:dyDescent="0.35">
      <c r="A42">
        <f t="shared" si="39"/>
        <v>14</v>
      </c>
      <c r="B42" s="14" t="str">
        <f t="shared" si="39"/>
        <v>MAXIMUS INC</v>
      </c>
      <c r="C42" s="5">
        <f t="shared" si="53"/>
        <v>3.6451048261388522E-2</v>
      </c>
      <c r="D42" s="5">
        <f t="shared" si="53"/>
        <v>3.3343718781547266E-2</v>
      </c>
      <c r="E42" s="5">
        <f t="shared" si="53"/>
        <v>3.315011540179516E-2</v>
      </c>
      <c r="F42" s="5">
        <f t="shared" si="53"/>
        <v>1.9009107391512691E-2</v>
      </c>
      <c r="G42" s="5">
        <f t="shared" si="53"/>
        <v>1.5397477936691738E-2</v>
      </c>
      <c r="H42" s="5">
        <f t="shared" si="53"/>
        <v>9.7264421224553914E-3</v>
      </c>
      <c r="I42" s="5">
        <f t="shared" si="53"/>
        <v>1.3803572351442537E-2</v>
      </c>
      <c r="J42" s="5">
        <f t="shared" si="53"/>
        <v>1.7291570397980752E-2</v>
      </c>
      <c r="K42" s="5">
        <f t="shared" si="53"/>
        <v>1.6193270877738274E-2</v>
      </c>
      <c r="L42" s="5">
        <f t="shared" si="53"/>
        <v>1.687796795228251E-2</v>
      </c>
      <c r="M42" s="5">
        <f t="shared" si="53"/>
        <v>4.2378176569457471E-2</v>
      </c>
      <c r="N42" s="5">
        <f t="shared" si="53"/>
        <v>2.7987952158174109E-2</v>
      </c>
      <c r="O42" s="5">
        <f t="shared" si="53"/>
        <v>4.1595481011764815E-2</v>
      </c>
      <c r="P42" s="5">
        <f t="shared" si="53"/>
        <v>3.7997736093503043E-2</v>
      </c>
      <c r="Q42" s="5">
        <f t="shared" si="53"/>
        <v>4.1650620349413948E-2</v>
      </c>
      <c r="S42" s="5">
        <f t="shared" si="41"/>
        <v>-0.11810268857933545</v>
      </c>
      <c r="T42" s="5">
        <f t="shared" si="42"/>
        <v>0.10525577644542614</v>
      </c>
      <c r="U42" s="5">
        <f t="shared" si="43"/>
        <v>3.6164070678552413E-3</v>
      </c>
      <c r="V42" s="5">
        <f t="shared" si="44"/>
        <v>-0.11546606821127157</v>
      </c>
      <c r="W42" s="5">
        <f t="shared" si="45"/>
        <v>-0.23006003430531741</v>
      </c>
      <c r="X42" s="5">
        <f t="shared" si="46"/>
        <v>0.88053467000835428</v>
      </c>
      <c r="Y42" s="5">
        <f t="shared" si="47"/>
        <v>9.3205488918505316E-2</v>
      </c>
      <c r="Z42" s="5">
        <f t="shared" si="48"/>
        <v>0.21240786102112008</v>
      </c>
      <c r="AA42" s="5">
        <f t="shared" si="49"/>
        <v>0.1396104500679663</v>
      </c>
      <c r="AB42" s="5">
        <f t="shared" si="50"/>
        <v>4.2270896479603977E-2</v>
      </c>
      <c r="AC42" s="5">
        <f t="shared" si="51"/>
        <v>0.45134234763864389</v>
      </c>
      <c r="AD42" s="5">
        <f t="shared" si="52"/>
        <v>0.21686154843239444</v>
      </c>
      <c r="AE42" s="5">
        <f t="shared" si="52"/>
        <v>0.15323024482042361</v>
      </c>
      <c r="AF42" s="5">
        <f t="shared" si="52"/>
        <v>0.10303195911204169</v>
      </c>
    </row>
    <row r="43" spans="1:32" x14ac:dyDescent="0.35">
      <c r="A43">
        <f t="shared" si="39"/>
        <v>15</v>
      </c>
      <c r="B43" s="14" t="str">
        <f t="shared" si="39"/>
        <v>NIC INC</v>
      </c>
      <c r="C43" s="5">
        <f t="shared" si="53"/>
        <v>-2.0372372020364482E-3</v>
      </c>
      <c r="D43" s="5">
        <f t="shared" si="53"/>
        <v>4.2894044461798996E-3</v>
      </c>
      <c r="E43" s="5">
        <f t="shared" si="53"/>
        <v>6.204276031524316E-3</v>
      </c>
      <c r="F43" s="5">
        <f t="shared" si="53"/>
        <v>3.061633742562598E-3</v>
      </c>
      <c r="G43" s="5">
        <f t="shared" si="53"/>
        <v>4.4425113229291406E-3</v>
      </c>
      <c r="H43" s="5">
        <f t="shared" si="53"/>
        <v>3.6400801102023134E-3</v>
      </c>
      <c r="I43" s="5">
        <f t="shared" si="53"/>
        <v>3.1698681894770774E-3</v>
      </c>
      <c r="J43" s="5">
        <f t="shared" si="53"/>
        <v>4.2982109903018954E-3</v>
      </c>
      <c r="K43" s="5">
        <f t="shared" si="53"/>
        <v>4.4322607358139908E-3</v>
      </c>
      <c r="L43" s="5">
        <f t="shared" si="53"/>
        <v>5.3099115015669005E-3</v>
      </c>
      <c r="M43" s="5">
        <f t="shared" si="53"/>
        <v>1.4347558116815153E-2</v>
      </c>
      <c r="N43" s="5">
        <f t="shared" si="53"/>
        <v>7.9525206547852115E-3</v>
      </c>
      <c r="O43" s="5">
        <f t="shared" si="53"/>
        <v>1.1633416478879798E-2</v>
      </c>
      <c r="P43" s="5">
        <f t="shared" si="53"/>
        <v>9.8411375477918429E-3</v>
      </c>
      <c r="Q43" s="5">
        <f t="shared" si="53"/>
        <v>1.131472454637485E-2</v>
      </c>
      <c r="S43" s="5">
        <f t="shared" si="41"/>
        <v>-3.0298755186721986</v>
      </c>
      <c r="T43" s="5">
        <f t="shared" si="42"/>
        <v>0.6079994548923412</v>
      </c>
      <c r="U43" s="5">
        <f t="shared" si="43"/>
        <v>-0.13631933556506626</v>
      </c>
      <c r="V43" s="5">
        <f t="shared" si="44"/>
        <v>0.58453537434991643</v>
      </c>
      <c r="W43" s="5">
        <f t="shared" si="45"/>
        <v>-1.3004706465197422E-3</v>
      </c>
      <c r="X43" s="5">
        <f t="shared" si="46"/>
        <v>0.1539157933899673</v>
      </c>
      <c r="Y43" s="5">
        <f t="shared" si="47"/>
        <v>0.18332867613868409</v>
      </c>
      <c r="Z43" s="5">
        <f t="shared" si="48"/>
        <v>0.33501507665479902</v>
      </c>
      <c r="AA43" s="5">
        <f t="shared" si="49"/>
        <v>0.3098839720934346</v>
      </c>
      <c r="AB43" s="5">
        <f t="shared" si="50"/>
        <v>0.12162895598588354</v>
      </c>
      <c r="AC43" s="5">
        <f t="shared" si="51"/>
        <v>0.21805759426557825</v>
      </c>
      <c r="AD43" s="5">
        <f t="shared" si="52"/>
        <v>0.19775670451111091</v>
      </c>
      <c r="AE43" s="5">
        <f t="shared" si="52"/>
        <v>6.792924123331133E-2</v>
      </c>
      <c r="AF43" s="5">
        <f t="shared" si="52"/>
        <v>0.15697247624623673</v>
      </c>
    </row>
    <row r="44" spans="1:32" x14ac:dyDescent="0.35">
      <c r="A44">
        <f t="shared" si="39"/>
        <v>16</v>
      </c>
      <c r="B44" s="14" t="str">
        <f t="shared" si="39"/>
        <v>SCIENCE APPLICATIONS INTE</v>
      </c>
      <c r="C44" s="5">
        <f t="shared" si="53"/>
        <v>0</v>
      </c>
      <c r="D44" s="5">
        <f t="shared" si="53"/>
        <v>0</v>
      </c>
      <c r="E44" s="5">
        <f t="shared" si="53"/>
        <v>0</v>
      </c>
      <c r="F44" s="5">
        <f t="shared" si="53"/>
        <v>0</v>
      </c>
      <c r="G44" s="5">
        <f t="shared" si="53"/>
        <v>0</v>
      </c>
      <c r="H44" s="5">
        <f t="shared" si="53"/>
        <v>0</v>
      </c>
      <c r="I44" s="5">
        <f t="shared" si="53"/>
        <v>0</v>
      </c>
      <c r="J44" s="5">
        <f t="shared" si="53"/>
        <v>0</v>
      </c>
      <c r="K44" s="5">
        <f t="shared" si="53"/>
        <v>0</v>
      </c>
      <c r="L44" s="5">
        <f t="shared" si="53"/>
        <v>4.5366062828742795E-2</v>
      </c>
      <c r="M44" s="5">
        <f t="shared" si="53"/>
        <v>9.9322553746954992E-2</v>
      </c>
      <c r="N44" s="5">
        <f t="shared" si="53"/>
        <v>4.2475842167086629E-2</v>
      </c>
      <c r="O44" s="5">
        <f t="shared" si="53"/>
        <v>3.3784743662688244E-2</v>
      </c>
      <c r="P44" s="5">
        <f t="shared" si="53"/>
        <v>3.5097511709261099E-2</v>
      </c>
      <c r="Q44" s="5">
        <f t="shared" si="53"/>
        <v>3.2988806185967924E-2</v>
      </c>
      <c r="S44" s="5">
        <f t="shared" si="41"/>
        <v>0</v>
      </c>
      <c r="T44" s="5">
        <f t="shared" si="42"/>
        <v>0</v>
      </c>
      <c r="U44" s="5">
        <f t="shared" si="43"/>
        <v>0</v>
      </c>
      <c r="V44" s="5">
        <f t="shared" si="44"/>
        <v>0</v>
      </c>
      <c r="W44" s="5">
        <f t="shared" si="45"/>
        <v>0</v>
      </c>
      <c r="X44" s="5">
        <f t="shared" si="46"/>
        <v>0</v>
      </c>
      <c r="Y44" s="5">
        <f t="shared" si="47"/>
        <v>0</v>
      </c>
      <c r="Z44" s="5">
        <f t="shared" si="48"/>
        <v>0</v>
      </c>
      <c r="AA44" s="5">
        <f t="shared" si="49"/>
        <v>0</v>
      </c>
      <c r="AB44" s="5">
        <f t="shared" si="50"/>
        <v>-9.1185410334346503E-2</v>
      </c>
      <c r="AC44" s="5">
        <f t="shared" si="51"/>
        <v>-6.0200668896321072E-2</v>
      </c>
      <c r="AD44" s="5">
        <f t="shared" si="52"/>
        <v>-0.3487544483985765</v>
      </c>
      <c r="AE44" s="5">
        <f t="shared" si="52"/>
        <v>0.31147540983606559</v>
      </c>
      <c r="AF44" s="5">
        <f t="shared" si="52"/>
        <v>-5.4166666666666669E-2</v>
      </c>
    </row>
    <row r="45" spans="1:32" x14ac:dyDescent="0.35">
      <c r="A45">
        <f t="shared" ref="A45:B48" si="54">A21</f>
        <v>17</v>
      </c>
      <c r="B45" s="14" t="str">
        <f t="shared" si="54"/>
        <v>#N/A Invalid Security</v>
      </c>
      <c r="C45" s="5">
        <f t="shared" si="53"/>
        <v>0</v>
      </c>
      <c r="D45" s="5">
        <f t="shared" si="53"/>
        <v>0</v>
      </c>
      <c r="E45" s="5">
        <f t="shared" si="53"/>
        <v>0</v>
      </c>
      <c r="F45" s="5">
        <f t="shared" si="53"/>
        <v>0</v>
      </c>
      <c r="G45" s="5">
        <f t="shared" si="53"/>
        <v>0</v>
      </c>
      <c r="H45" s="5">
        <f t="shared" si="53"/>
        <v>0</v>
      </c>
      <c r="I45" s="5">
        <f t="shared" si="53"/>
        <v>0</v>
      </c>
      <c r="J45" s="5">
        <f t="shared" si="53"/>
        <v>0</v>
      </c>
      <c r="K45" s="5">
        <f t="shared" si="53"/>
        <v>0</v>
      </c>
      <c r="L45" s="5">
        <f t="shared" si="53"/>
        <v>0</v>
      </c>
      <c r="M45" s="5">
        <f t="shared" si="53"/>
        <v>0</v>
      </c>
      <c r="N45" s="5">
        <f t="shared" si="53"/>
        <v>0</v>
      </c>
      <c r="O45" s="5">
        <f t="shared" si="53"/>
        <v>0</v>
      </c>
      <c r="P45" s="5">
        <f t="shared" si="53"/>
        <v>0</v>
      </c>
      <c r="Q45" s="5">
        <f t="shared" si="53"/>
        <v>0</v>
      </c>
      <c r="S45" s="5">
        <f t="shared" si="41"/>
        <v>0</v>
      </c>
      <c r="T45" s="5">
        <f t="shared" si="42"/>
        <v>0</v>
      </c>
      <c r="U45" s="5">
        <f t="shared" si="43"/>
        <v>0</v>
      </c>
      <c r="V45" s="5">
        <f t="shared" si="44"/>
        <v>0</v>
      </c>
      <c r="W45" s="5">
        <f t="shared" si="45"/>
        <v>0</v>
      </c>
      <c r="X45" s="5">
        <f t="shared" si="46"/>
        <v>0</v>
      </c>
      <c r="Y45" s="5">
        <f t="shared" si="47"/>
        <v>0</v>
      </c>
      <c r="Z45" s="5">
        <f t="shared" si="48"/>
        <v>0</v>
      </c>
      <c r="AA45" s="5">
        <f t="shared" si="49"/>
        <v>0</v>
      </c>
      <c r="AB45" s="5">
        <f t="shared" si="50"/>
        <v>0</v>
      </c>
      <c r="AC45" s="5">
        <f t="shared" si="51"/>
        <v>0</v>
      </c>
      <c r="AD45" s="5">
        <f t="shared" ref="AD45:AF49" si="55">(IF(OR(AD21=0,N21=0),0,AD21/N21))</f>
        <v>0</v>
      </c>
      <c r="AE45" s="5">
        <f t="shared" si="55"/>
        <v>0</v>
      </c>
      <c r="AF45" s="5">
        <f t="shared" si="55"/>
        <v>0</v>
      </c>
    </row>
    <row r="46" spans="1:32" x14ac:dyDescent="0.35">
      <c r="A46">
        <f t="shared" si="54"/>
        <v>18</v>
      </c>
      <c r="B46" s="14" t="str">
        <f t="shared" si="54"/>
        <v>#N/A Invalid Security</v>
      </c>
      <c r="C46" s="5">
        <f t="shared" ref="C46:Q48" si="56">C22/C$25</f>
        <v>0</v>
      </c>
      <c r="D46" s="5">
        <f t="shared" si="56"/>
        <v>0</v>
      </c>
      <c r="E46" s="5">
        <f t="shared" si="56"/>
        <v>0</v>
      </c>
      <c r="F46" s="5">
        <f t="shared" si="56"/>
        <v>0</v>
      </c>
      <c r="G46" s="5">
        <f t="shared" si="56"/>
        <v>0</v>
      </c>
      <c r="H46" s="5">
        <f t="shared" si="56"/>
        <v>0</v>
      </c>
      <c r="I46" s="5">
        <f t="shared" si="56"/>
        <v>0</v>
      </c>
      <c r="J46" s="5">
        <f t="shared" si="56"/>
        <v>0</v>
      </c>
      <c r="K46" s="5">
        <f t="shared" si="56"/>
        <v>0</v>
      </c>
      <c r="L46" s="5">
        <f t="shared" si="56"/>
        <v>0</v>
      </c>
      <c r="M46" s="5">
        <f t="shared" si="56"/>
        <v>0</v>
      </c>
      <c r="N46" s="5">
        <f t="shared" si="56"/>
        <v>0</v>
      </c>
      <c r="O46" s="5">
        <f t="shared" si="56"/>
        <v>0</v>
      </c>
      <c r="P46" s="5">
        <f t="shared" si="56"/>
        <v>0</v>
      </c>
      <c r="Q46" s="5">
        <f t="shared" si="56"/>
        <v>0</v>
      </c>
      <c r="S46" s="5">
        <f t="shared" si="41"/>
        <v>0</v>
      </c>
      <c r="T46" s="5">
        <f t="shared" si="42"/>
        <v>0</v>
      </c>
      <c r="U46" s="5">
        <f t="shared" si="43"/>
        <v>0</v>
      </c>
      <c r="V46" s="5">
        <f t="shared" si="44"/>
        <v>0</v>
      </c>
      <c r="W46" s="5">
        <f t="shared" si="45"/>
        <v>0</v>
      </c>
      <c r="X46" s="5">
        <f t="shared" si="46"/>
        <v>0</v>
      </c>
      <c r="Y46" s="5">
        <f t="shared" si="47"/>
        <v>0</v>
      </c>
      <c r="Z46" s="5">
        <f t="shared" si="48"/>
        <v>0</v>
      </c>
      <c r="AA46" s="5">
        <f t="shared" si="49"/>
        <v>0</v>
      </c>
      <c r="AB46" s="5">
        <f t="shared" si="50"/>
        <v>0</v>
      </c>
      <c r="AC46" s="5">
        <f t="shared" si="51"/>
        <v>0</v>
      </c>
      <c r="AD46" s="5">
        <f t="shared" si="55"/>
        <v>0</v>
      </c>
      <c r="AE46" s="5">
        <f t="shared" si="55"/>
        <v>0</v>
      </c>
      <c r="AF46" s="5">
        <f t="shared" si="55"/>
        <v>0</v>
      </c>
    </row>
    <row r="47" spans="1:32" x14ac:dyDescent="0.35">
      <c r="A47">
        <f t="shared" si="54"/>
        <v>19</v>
      </c>
      <c r="B47" s="14" t="str">
        <f t="shared" si="54"/>
        <v>#N/A Invalid Security</v>
      </c>
      <c r="C47" s="5">
        <f t="shared" si="56"/>
        <v>0</v>
      </c>
      <c r="D47" s="5">
        <f t="shared" si="56"/>
        <v>0</v>
      </c>
      <c r="E47" s="5">
        <f t="shared" si="56"/>
        <v>0</v>
      </c>
      <c r="F47" s="5">
        <f t="shared" si="56"/>
        <v>0</v>
      </c>
      <c r="G47" s="5">
        <f t="shared" si="56"/>
        <v>0</v>
      </c>
      <c r="H47" s="5">
        <f t="shared" si="56"/>
        <v>0</v>
      </c>
      <c r="I47" s="5">
        <f t="shared" si="56"/>
        <v>0</v>
      </c>
      <c r="J47" s="5">
        <f t="shared" si="56"/>
        <v>0</v>
      </c>
      <c r="K47" s="5">
        <f t="shared" si="56"/>
        <v>0</v>
      </c>
      <c r="L47" s="5">
        <f t="shared" si="56"/>
        <v>0</v>
      </c>
      <c r="M47" s="5">
        <f t="shared" si="56"/>
        <v>0</v>
      </c>
      <c r="N47" s="5">
        <f t="shared" si="56"/>
        <v>0</v>
      </c>
      <c r="O47" s="5">
        <f t="shared" si="56"/>
        <v>0</v>
      </c>
      <c r="P47" s="5">
        <f t="shared" si="56"/>
        <v>0</v>
      </c>
      <c r="Q47" s="5">
        <f t="shared" si="56"/>
        <v>0</v>
      </c>
      <c r="S47" s="5">
        <f t="shared" si="41"/>
        <v>0</v>
      </c>
      <c r="T47" s="5">
        <f t="shared" si="42"/>
        <v>0</v>
      </c>
      <c r="U47" s="5">
        <f t="shared" si="43"/>
        <v>0</v>
      </c>
      <c r="V47" s="5">
        <f t="shared" si="44"/>
        <v>0</v>
      </c>
      <c r="W47" s="5">
        <f t="shared" si="45"/>
        <v>0</v>
      </c>
      <c r="X47" s="5">
        <f t="shared" si="46"/>
        <v>0</v>
      </c>
      <c r="Y47" s="5">
        <f t="shared" si="47"/>
        <v>0</v>
      </c>
      <c r="Z47" s="5">
        <f t="shared" si="48"/>
        <v>0</v>
      </c>
      <c r="AA47" s="5">
        <f t="shared" si="49"/>
        <v>0</v>
      </c>
      <c r="AB47" s="5">
        <f t="shared" si="50"/>
        <v>0</v>
      </c>
      <c r="AC47" s="5">
        <f t="shared" si="51"/>
        <v>0</v>
      </c>
      <c r="AD47" s="5">
        <f t="shared" si="55"/>
        <v>0</v>
      </c>
      <c r="AE47" s="5">
        <f t="shared" si="55"/>
        <v>0</v>
      </c>
      <c r="AF47" s="5">
        <f t="shared" si="55"/>
        <v>0</v>
      </c>
    </row>
    <row r="48" spans="1:32" ht="15" thickBot="1" x14ac:dyDescent="0.4">
      <c r="A48">
        <f t="shared" si="54"/>
        <v>20</v>
      </c>
      <c r="B48" s="14" t="str">
        <f t="shared" si="54"/>
        <v>#N/A Invalid Security</v>
      </c>
      <c r="C48" s="5">
        <f t="shared" si="56"/>
        <v>0</v>
      </c>
      <c r="D48" s="5">
        <f t="shared" si="56"/>
        <v>0</v>
      </c>
      <c r="E48" s="5">
        <f t="shared" si="56"/>
        <v>0</v>
      </c>
      <c r="F48" s="5">
        <f t="shared" si="56"/>
        <v>0</v>
      </c>
      <c r="G48" s="5">
        <f t="shared" si="56"/>
        <v>0</v>
      </c>
      <c r="H48" s="5">
        <f t="shared" si="56"/>
        <v>0</v>
      </c>
      <c r="I48" s="5">
        <f t="shared" si="56"/>
        <v>0</v>
      </c>
      <c r="J48" s="5">
        <f t="shared" si="56"/>
        <v>0</v>
      </c>
      <c r="K48" s="5">
        <f t="shared" si="56"/>
        <v>0</v>
      </c>
      <c r="L48" s="5">
        <f t="shared" si="56"/>
        <v>0</v>
      </c>
      <c r="M48" s="5">
        <f t="shared" si="56"/>
        <v>0</v>
      </c>
      <c r="N48" s="5">
        <f t="shared" si="56"/>
        <v>0</v>
      </c>
      <c r="O48" s="5">
        <f t="shared" si="56"/>
        <v>0</v>
      </c>
      <c r="P48" s="5">
        <f t="shared" si="56"/>
        <v>0</v>
      </c>
      <c r="Q48" s="5">
        <f t="shared" si="56"/>
        <v>0</v>
      </c>
      <c r="S48" s="5">
        <f t="shared" si="41"/>
        <v>0</v>
      </c>
      <c r="T48" s="5">
        <f t="shared" si="42"/>
        <v>0</v>
      </c>
      <c r="U48" s="5">
        <f t="shared" si="43"/>
        <v>0</v>
      </c>
      <c r="V48" s="5">
        <f t="shared" si="44"/>
        <v>0</v>
      </c>
      <c r="W48" s="5">
        <f t="shared" si="45"/>
        <v>0</v>
      </c>
      <c r="X48" s="5">
        <f t="shared" si="46"/>
        <v>0</v>
      </c>
      <c r="Y48" s="5">
        <f t="shared" si="47"/>
        <v>0</v>
      </c>
      <c r="Z48" s="5">
        <f t="shared" si="48"/>
        <v>0</v>
      </c>
      <c r="AA48" s="5">
        <f t="shared" si="49"/>
        <v>0</v>
      </c>
      <c r="AB48" s="5">
        <f t="shared" si="50"/>
        <v>0</v>
      </c>
      <c r="AC48" s="5">
        <f t="shared" si="51"/>
        <v>0</v>
      </c>
      <c r="AD48" s="5">
        <f t="shared" si="55"/>
        <v>0</v>
      </c>
      <c r="AE48" s="5">
        <f t="shared" si="55"/>
        <v>0</v>
      </c>
      <c r="AF48" s="5">
        <f t="shared" si="55"/>
        <v>0</v>
      </c>
    </row>
    <row r="49" spans="1:32" ht="15" thickBot="1" x14ac:dyDescent="0.4">
      <c r="B49" t="s">
        <v>13</v>
      </c>
      <c r="C49" s="13">
        <f>SUM(C29:C48)</f>
        <v>1</v>
      </c>
      <c r="D49" s="13">
        <f t="shared" ref="D49:Q49" si="57">SUM(D29:D48)</f>
        <v>1</v>
      </c>
      <c r="E49" s="13">
        <f t="shared" si="57"/>
        <v>0.99999999999999978</v>
      </c>
      <c r="F49" s="13">
        <f t="shared" si="57"/>
        <v>1.0000000000000004</v>
      </c>
      <c r="G49" s="13">
        <f t="shared" si="57"/>
        <v>0.99999999999999989</v>
      </c>
      <c r="H49" s="13">
        <f t="shared" si="57"/>
        <v>1</v>
      </c>
      <c r="I49" s="13">
        <f t="shared" si="57"/>
        <v>1.0000000000000002</v>
      </c>
      <c r="J49" s="13">
        <f t="shared" si="57"/>
        <v>1.0000000000000002</v>
      </c>
      <c r="K49" s="13">
        <f t="shared" si="57"/>
        <v>1</v>
      </c>
      <c r="L49" s="13">
        <f t="shared" si="57"/>
        <v>0.99999999999999989</v>
      </c>
      <c r="M49" s="13">
        <f t="shared" si="57"/>
        <v>1.0000000000000002</v>
      </c>
      <c r="N49" s="13">
        <f t="shared" si="57"/>
        <v>0.99999999999999989</v>
      </c>
      <c r="O49" s="13">
        <f t="shared" si="57"/>
        <v>0.99999999999999978</v>
      </c>
      <c r="P49" s="13">
        <f t="shared" si="57"/>
        <v>0.99999999999999978</v>
      </c>
      <c r="Q49" s="13">
        <f t="shared" si="57"/>
        <v>0.99999999999999978</v>
      </c>
      <c r="S49" s="6">
        <f t="shared" si="41"/>
        <v>-3.5917928927190396E-2</v>
      </c>
      <c r="T49" s="7">
        <f t="shared" si="42"/>
        <v>0.11171069375768321</v>
      </c>
      <c r="U49" s="7">
        <f t="shared" si="43"/>
        <v>0.75021367538220318</v>
      </c>
      <c r="V49" s="7">
        <f t="shared" si="44"/>
        <v>9.2010040211920288E-2</v>
      </c>
      <c r="W49" s="7">
        <f t="shared" si="45"/>
        <v>0.21885613311687496</v>
      </c>
      <c r="X49" s="7">
        <f t="shared" si="46"/>
        <v>0.32508535916758702</v>
      </c>
      <c r="Y49" s="7">
        <f t="shared" si="47"/>
        <v>-0.12731228488981702</v>
      </c>
      <c r="Z49" s="7">
        <f t="shared" si="48"/>
        <v>0.29463874458697886</v>
      </c>
      <c r="AA49" s="7">
        <f t="shared" si="49"/>
        <v>9.3379295731874687E-2</v>
      </c>
      <c r="AB49" s="7">
        <f t="shared" si="50"/>
        <v>-0.58489448550134437</v>
      </c>
      <c r="AC49" s="7">
        <f t="shared" si="51"/>
        <v>1.1975613622377252</v>
      </c>
      <c r="AD49" s="7">
        <f t="shared" si="55"/>
        <v>-0.18122204690902008</v>
      </c>
      <c r="AE49" s="7">
        <f t="shared" si="55"/>
        <v>0.26242170408733173</v>
      </c>
      <c r="AF49" s="7">
        <f t="shared" si="55"/>
        <v>6.2927498660590685E-3</v>
      </c>
    </row>
    <row r="50" spans="1:32" ht="15" thickTop="1" x14ac:dyDescent="0.35"/>
    <row r="51" spans="1:32" x14ac:dyDescent="0.35">
      <c r="B51" t="s">
        <v>14</v>
      </c>
      <c r="C51" s="8"/>
      <c r="O51" s="9"/>
    </row>
    <row r="55" spans="1:32" x14ac:dyDescent="0.35">
      <c r="B55" t="str">
        <f>INPUT!B135</f>
        <v>EBIT</v>
      </c>
    </row>
    <row r="56" spans="1:32" x14ac:dyDescent="0.35">
      <c r="B56" s="10" t="s">
        <v>15</v>
      </c>
      <c r="C56" s="11">
        <f>INPUT!C56</f>
        <v>37257</v>
      </c>
    </row>
    <row r="57" spans="1:32" x14ac:dyDescent="0.35">
      <c r="B57" s="10" t="s">
        <v>16</v>
      </c>
      <c r="C57" s="11">
        <f>INPUT!C57</f>
        <v>42735</v>
      </c>
    </row>
    <row r="58" spans="1:32" x14ac:dyDescent="0.35">
      <c r="B58" s="10" t="s">
        <v>17</v>
      </c>
      <c r="C58" s="10" t="str">
        <f>INPUT!C58</f>
        <v>FY</v>
      </c>
    </row>
    <row r="59" spans="1:32" x14ac:dyDescent="0.35">
      <c r="B59" s="10" t="s">
        <v>19</v>
      </c>
      <c r="C59" s="10" t="str">
        <f>INPUT!C59</f>
        <v>USD</v>
      </c>
    </row>
    <row r="60" spans="1:32" x14ac:dyDescent="0.35">
      <c r="C60" s="18">
        <f>_xll.BDH($B61,$B$55,$C$56,$C$57,"Period",$C$58,"Currency",$C$59,"Direction","H","cols=15;rows=2")</f>
        <v>37346</v>
      </c>
      <c r="D60" s="18">
        <v>37711</v>
      </c>
      <c r="E60" s="18">
        <v>38077</v>
      </c>
      <c r="F60" s="18">
        <v>38442</v>
      </c>
      <c r="G60" s="18">
        <v>38807</v>
      </c>
      <c r="H60" s="18">
        <v>39172</v>
      </c>
      <c r="I60" s="18">
        <v>39538</v>
      </c>
      <c r="J60" s="18">
        <v>39903</v>
      </c>
      <c r="K60" s="18">
        <v>40268</v>
      </c>
      <c r="L60" s="18">
        <v>40633</v>
      </c>
      <c r="M60" s="18">
        <v>40999</v>
      </c>
      <c r="N60" s="18">
        <v>41364</v>
      </c>
      <c r="O60" s="18">
        <v>41729</v>
      </c>
      <c r="P60" s="18">
        <v>42094</v>
      </c>
      <c r="Q60" s="18">
        <v>42460</v>
      </c>
    </row>
    <row r="61" spans="1:32" x14ac:dyDescent="0.35">
      <c r="A61">
        <v>1</v>
      </c>
      <c r="B61" t="str">
        <f>INPUT!B61</f>
        <v>BAH US Equity</v>
      </c>
      <c r="C61" s="1" t="s">
        <v>73</v>
      </c>
      <c r="D61" t="s">
        <v>73</v>
      </c>
      <c r="E61" t="s">
        <v>73</v>
      </c>
      <c r="F61" t="s">
        <v>73</v>
      </c>
      <c r="G61" t="s">
        <v>73</v>
      </c>
      <c r="H61" t="s">
        <v>73</v>
      </c>
      <c r="I61">
        <v>153.48099999999999</v>
      </c>
      <c r="J61">
        <v>-420.601</v>
      </c>
      <c r="K61">
        <v>199.554</v>
      </c>
      <c r="L61">
        <v>319.44400000000002</v>
      </c>
      <c r="M61">
        <v>387.43200000000002</v>
      </c>
      <c r="N61">
        <v>446.23399999999998</v>
      </c>
      <c r="O61">
        <v>460.61099999999999</v>
      </c>
      <c r="P61">
        <v>458.822</v>
      </c>
      <c r="Q61">
        <v>444.584</v>
      </c>
    </row>
    <row r="62" spans="1:32" x14ac:dyDescent="0.35">
      <c r="C62" s="18">
        <f>_xll.BDH($B63,$B$55,$C$56,$C$57,"Period",$C$58,"Currency",$C$59,"Direction","H","cols=15;rows=2")</f>
        <v>37437</v>
      </c>
      <c r="D62" s="18">
        <v>37802</v>
      </c>
      <c r="E62" s="18">
        <v>38168</v>
      </c>
      <c r="F62" s="18">
        <v>38533</v>
      </c>
      <c r="G62" s="18">
        <v>38898</v>
      </c>
      <c r="H62" s="18">
        <v>39263</v>
      </c>
      <c r="I62" s="18">
        <v>39629</v>
      </c>
      <c r="J62" s="18">
        <v>39994</v>
      </c>
      <c r="K62" s="18">
        <v>40359</v>
      </c>
      <c r="L62" s="18">
        <v>40724</v>
      </c>
      <c r="M62" s="18">
        <v>41090</v>
      </c>
      <c r="N62" s="18">
        <v>41455</v>
      </c>
      <c r="O62" s="18">
        <v>41820</v>
      </c>
      <c r="P62" s="18">
        <v>42185</v>
      </c>
      <c r="Q62" s="18">
        <v>42551</v>
      </c>
    </row>
    <row r="63" spans="1:32" x14ac:dyDescent="0.35">
      <c r="A63">
        <v>2</v>
      </c>
      <c r="B63" t="str">
        <f>INPUT!B63</f>
        <v>CACI US Equity</v>
      </c>
      <c r="C63" s="1">
        <v>53.103999999999999</v>
      </c>
      <c r="D63">
        <v>70.406000000000006</v>
      </c>
      <c r="E63">
        <v>104.714</v>
      </c>
      <c r="F63">
        <v>142.13200000000001</v>
      </c>
      <c r="G63">
        <v>150.28</v>
      </c>
      <c r="H63">
        <v>145.85300000000001</v>
      </c>
      <c r="I63">
        <v>162.82900000000001</v>
      </c>
      <c r="J63">
        <v>184.114</v>
      </c>
      <c r="K63">
        <v>194.78200000000001</v>
      </c>
      <c r="L63">
        <v>251.40100000000001</v>
      </c>
      <c r="M63">
        <v>299.84899999999999</v>
      </c>
      <c r="N63">
        <v>270.84100000000001</v>
      </c>
      <c r="O63">
        <v>257.40300000000002</v>
      </c>
      <c r="P63">
        <v>236.381</v>
      </c>
      <c r="Q63">
        <v>264.75</v>
      </c>
    </row>
    <row r="64" spans="1:32" x14ac:dyDescent="0.35">
      <c r="C64" s="18">
        <f>_xll.BDH($B65,$B$55,$C$56,$C$57,"Period",$C$58,"Currency",$C$59,"Direction","H","cols=15;rows=2")</f>
        <v>37621</v>
      </c>
      <c r="D64" s="18">
        <v>37986</v>
      </c>
      <c r="E64" s="18">
        <v>38352</v>
      </c>
      <c r="F64" s="18">
        <v>38717</v>
      </c>
      <c r="G64" s="18">
        <v>39082</v>
      </c>
      <c r="H64" s="18">
        <v>39447</v>
      </c>
      <c r="I64" s="18">
        <v>39813</v>
      </c>
      <c r="J64" s="18">
        <v>40178</v>
      </c>
      <c r="K64" s="18">
        <v>40543</v>
      </c>
      <c r="L64" s="18">
        <v>40908</v>
      </c>
      <c r="M64" s="18">
        <v>41274</v>
      </c>
      <c r="N64" s="18">
        <v>41639</v>
      </c>
      <c r="O64" s="18">
        <v>42004</v>
      </c>
      <c r="P64" s="18">
        <v>42369</v>
      </c>
      <c r="Q64" s="18">
        <v>42735</v>
      </c>
    </row>
    <row r="65" spans="1:17" x14ac:dyDescent="0.35">
      <c r="A65">
        <v>3</v>
      </c>
      <c r="B65" t="str">
        <f>INPUT!B65</f>
        <v>CDW US Equity</v>
      </c>
      <c r="C65" s="1" t="s">
        <v>73</v>
      </c>
      <c r="D65" t="s">
        <v>73</v>
      </c>
      <c r="E65" t="s">
        <v>73</v>
      </c>
      <c r="F65" t="s">
        <v>73</v>
      </c>
      <c r="G65" t="s">
        <v>73</v>
      </c>
      <c r="H65" t="s">
        <v>73</v>
      </c>
      <c r="I65">
        <v>324.89999999999998</v>
      </c>
      <c r="J65">
        <v>-31.9</v>
      </c>
      <c r="K65">
        <v>352.7</v>
      </c>
      <c r="L65">
        <v>470.7</v>
      </c>
      <c r="M65">
        <v>510.6</v>
      </c>
      <c r="N65">
        <v>508.6</v>
      </c>
      <c r="O65">
        <v>673</v>
      </c>
      <c r="P65">
        <v>742</v>
      </c>
      <c r="Q65">
        <v>819.2</v>
      </c>
    </row>
    <row r="66" spans="1:17" x14ac:dyDescent="0.35">
      <c r="C66" s="18">
        <f>_xll.BDH($B67,$B$55,$C$56,$C$57,"Period",$C$58,"Currency",$C$59,"Direction","H","cols=15;rows=2")</f>
        <v>37344</v>
      </c>
      <c r="D66" s="18">
        <v>37709</v>
      </c>
      <c r="E66" s="18">
        <v>38075</v>
      </c>
      <c r="F66" s="18">
        <v>38440</v>
      </c>
      <c r="G66" s="18">
        <v>38805</v>
      </c>
      <c r="H66" s="18">
        <v>39170</v>
      </c>
      <c r="I66" s="18">
        <v>39536</v>
      </c>
      <c r="J66" s="18">
        <v>39901</v>
      </c>
      <c r="K66" s="18">
        <v>40266</v>
      </c>
      <c r="L66" s="18">
        <v>40631</v>
      </c>
      <c r="M66" s="18">
        <v>40997</v>
      </c>
      <c r="N66" s="18">
        <v>41362</v>
      </c>
      <c r="O66" s="18">
        <v>41726</v>
      </c>
      <c r="P66" s="18">
        <v>42097</v>
      </c>
      <c r="Q66" s="18">
        <v>42461</v>
      </c>
    </row>
    <row r="67" spans="1:17" x14ac:dyDescent="0.35">
      <c r="A67">
        <v>4</v>
      </c>
      <c r="B67" t="str">
        <f>INPUT!B67</f>
        <v>CSRA US Equity</v>
      </c>
      <c r="C67" s="1" t="s">
        <v>73</v>
      </c>
      <c r="D67" t="s">
        <v>73</v>
      </c>
      <c r="E67" t="s">
        <v>73</v>
      </c>
      <c r="F67" t="s">
        <v>73</v>
      </c>
      <c r="G67" t="s">
        <v>73</v>
      </c>
      <c r="H67" t="s">
        <v>73</v>
      </c>
      <c r="I67" t="s">
        <v>73</v>
      </c>
      <c r="J67" t="s">
        <v>73</v>
      </c>
      <c r="K67" t="s">
        <v>73</v>
      </c>
      <c r="L67" t="s">
        <v>73</v>
      </c>
      <c r="M67" t="s">
        <v>73</v>
      </c>
      <c r="N67">
        <v>450.53199999999998</v>
      </c>
      <c r="O67">
        <v>422.43900000000002</v>
      </c>
      <c r="P67">
        <v>456.18</v>
      </c>
      <c r="Q67">
        <v>187.34299999999999</v>
      </c>
    </row>
    <row r="68" spans="1:17" x14ac:dyDescent="0.35">
      <c r="C68" s="18">
        <f>_xll.BDH($B69,$B$55,$C$56,$C$57,"Period",$C$58,"Currency",$C$59,"Direction","H","cols=15;rows=2")</f>
        <v>37529</v>
      </c>
      <c r="D68" s="18">
        <v>37894</v>
      </c>
      <c r="E68" s="18">
        <v>38260</v>
      </c>
      <c r="F68" s="18">
        <v>38625</v>
      </c>
      <c r="G68" s="18">
        <v>38990</v>
      </c>
      <c r="H68" s="18">
        <v>39355</v>
      </c>
      <c r="I68" s="18">
        <v>39721</v>
      </c>
      <c r="J68" s="18">
        <v>40086</v>
      </c>
      <c r="K68" s="18">
        <v>40451</v>
      </c>
      <c r="L68" s="18">
        <v>40816</v>
      </c>
      <c r="M68" s="18">
        <v>41182</v>
      </c>
      <c r="N68" s="18">
        <v>41547</v>
      </c>
      <c r="O68" s="18">
        <v>41912</v>
      </c>
      <c r="P68" s="18">
        <v>42277</v>
      </c>
      <c r="Q68" s="18">
        <v>42643</v>
      </c>
    </row>
    <row r="69" spans="1:17" x14ac:dyDescent="0.35">
      <c r="A69">
        <v>5</v>
      </c>
      <c r="B69" t="str">
        <f>INPUT!B69</f>
        <v>CUB US Equity</v>
      </c>
      <c r="C69" s="1">
        <v>39.752000000000002</v>
      </c>
      <c r="D69">
        <v>47.976999999999997</v>
      </c>
      <c r="E69">
        <v>60.209000000000003</v>
      </c>
      <c r="F69">
        <v>13.103999999999999</v>
      </c>
      <c r="G69">
        <v>30.895</v>
      </c>
      <c r="H69">
        <v>62.097999999999999</v>
      </c>
      <c r="I69">
        <v>59.466999999999999</v>
      </c>
      <c r="J69">
        <v>84.707999999999998</v>
      </c>
      <c r="K69">
        <v>105.52500000000001</v>
      </c>
      <c r="L69">
        <v>113.508</v>
      </c>
      <c r="M69">
        <v>128.02199999999999</v>
      </c>
      <c r="N69">
        <v>40.734999999999999</v>
      </c>
      <c r="O69">
        <v>92.49</v>
      </c>
      <c r="P69">
        <v>75.387</v>
      </c>
      <c r="Q69">
        <v>7.218</v>
      </c>
    </row>
    <row r="70" spans="1:17" x14ac:dyDescent="0.35">
      <c r="C70" s="18">
        <f>_xll.BDH($B71,$B$55,$C$56,$C$57,"Period",$C$58,"Currency",$C$59,"Direction","H","cols=15;rows=2")</f>
        <v>37621</v>
      </c>
      <c r="D70" s="18">
        <v>37986</v>
      </c>
      <c r="E70" s="18">
        <v>38352</v>
      </c>
      <c r="F70" s="18">
        <v>38717</v>
      </c>
      <c r="G70" s="18">
        <v>39082</v>
      </c>
      <c r="H70" s="18">
        <v>39447</v>
      </c>
      <c r="I70" s="18">
        <v>39813</v>
      </c>
      <c r="J70" s="18">
        <v>40178</v>
      </c>
      <c r="K70" s="18">
        <v>40543</v>
      </c>
      <c r="L70" s="18">
        <v>40908</v>
      </c>
      <c r="M70" s="18">
        <v>41274</v>
      </c>
      <c r="N70" s="18">
        <v>41639</v>
      </c>
      <c r="O70" s="18">
        <v>42004</v>
      </c>
      <c r="P70" s="18">
        <v>42369</v>
      </c>
      <c r="Q70" s="18">
        <v>42735</v>
      </c>
    </row>
    <row r="71" spans="1:17" x14ac:dyDescent="0.35">
      <c r="A71">
        <v>6</v>
      </c>
      <c r="B71" t="str">
        <f>INPUT!B71</f>
        <v>EIGI US Equity</v>
      </c>
      <c r="C71" s="1" t="s">
        <v>73</v>
      </c>
      <c r="D71" t="s">
        <v>73</v>
      </c>
      <c r="E71" t="s">
        <v>73</v>
      </c>
      <c r="F71" t="s">
        <v>73</v>
      </c>
      <c r="G71" t="s">
        <v>73</v>
      </c>
      <c r="H71" t="s">
        <v>73</v>
      </c>
      <c r="I71" t="s">
        <v>73</v>
      </c>
      <c r="J71" t="s">
        <v>73</v>
      </c>
      <c r="K71">
        <v>-30.506</v>
      </c>
      <c r="L71">
        <v>-23.466999999999999</v>
      </c>
      <c r="M71">
        <v>-90.346999999999994</v>
      </c>
      <c r="N71">
        <v>-63.048000000000002</v>
      </c>
      <c r="O71">
        <v>12.478</v>
      </c>
      <c r="P71">
        <v>53.186</v>
      </c>
      <c r="Q71">
        <v>-39.340000000000003</v>
      </c>
    </row>
    <row r="72" spans="1:17" x14ac:dyDescent="0.35">
      <c r="C72" s="18">
        <f>_xll.BDH($B73,$B$55,$C$56,$C$57,"Period",$C$58,"Currency",$C$59,"Direction","H","cols=15;rows=2")</f>
        <v>37621</v>
      </c>
      <c r="D72" s="18">
        <v>37986</v>
      </c>
      <c r="E72" s="18">
        <v>38352</v>
      </c>
      <c r="F72" s="18">
        <v>38717</v>
      </c>
      <c r="G72" s="18">
        <v>39082</v>
      </c>
      <c r="H72" s="18">
        <v>39447</v>
      </c>
      <c r="I72" s="18">
        <v>39813</v>
      </c>
      <c r="J72" s="18">
        <v>40178</v>
      </c>
      <c r="K72" s="18">
        <v>40543</v>
      </c>
      <c r="L72" s="18">
        <v>40908</v>
      </c>
      <c r="M72" s="18">
        <v>41271</v>
      </c>
      <c r="N72" s="18">
        <v>41639</v>
      </c>
      <c r="O72" s="18">
        <v>42004</v>
      </c>
      <c r="P72" s="18">
        <v>42369</v>
      </c>
      <c r="Q72" s="18">
        <v>42735</v>
      </c>
    </row>
    <row r="73" spans="1:17" x14ac:dyDescent="0.35">
      <c r="A73">
        <v>7</v>
      </c>
      <c r="B73" t="str">
        <f>INPUT!B73</f>
        <v>EGL US Equity</v>
      </c>
      <c r="C73" s="1" t="s">
        <v>73</v>
      </c>
      <c r="D73" t="s">
        <v>73</v>
      </c>
      <c r="E73" t="s">
        <v>73</v>
      </c>
      <c r="F73" t="s">
        <v>73</v>
      </c>
      <c r="G73" t="s">
        <v>73</v>
      </c>
      <c r="H73" t="s">
        <v>73</v>
      </c>
      <c r="I73" t="s">
        <v>73</v>
      </c>
      <c r="J73" t="s">
        <v>73</v>
      </c>
      <c r="K73" t="s">
        <v>73</v>
      </c>
      <c r="L73" t="s">
        <v>73</v>
      </c>
      <c r="M73">
        <v>-328.91800000000001</v>
      </c>
      <c r="N73">
        <v>108.15600000000001</v>
      </c>
      <c r="O73">
        <v>82.92</v>
      </c>
      <c r="P73">
        <v>-189.44800000000001</v>
      </c>
      <c r="Q73">
        <v>122.46599999999999</v>
      </c>
    </row>
    <row r="74" spans="1:17" x14ac:dyDescent="0.35">
      <c r="C74" s="18">
        <f>_xll.BDH($B75,$B$55,$C$56,$C$57,"Period",$C$58,"Currency",$C$59,"Direction","H","cols=15;rows=2")</f>
        <v>37621</v>
      </c>
      <c r="D74" s="18">
        <v>37986</v>
      </c>
      <c r="E74" s="18">
        <v>38352</v>
      </c>
      <c r="F74" s="18">
        <v>38717</v>
      </c>
      <c r="G74" s="18">
        <v>39082</v>
      </c>
      <c r="H74" s="18">
        <v>39447</v>
      </c>
      <c r="I74" s="18">
        <v>39813</v>
      </c>
      <c r="J74" s="18">
        <v>40178</v>
      </c>
      <c r="K74" s="18">
        <v>40543</v>
      </c>
      <c r="L74" s="18">
        <v>40908</v>
      </c>
      <c r="M74" s="18">
        <v>41274</v>
      </c>
      <c r="N74" s="18">
        <v>41639</v>
      </c>
      <c r="O74" s="18">
        <v>42004</v>
      </c>
      <c r="P74" s="18">
        <v>42369</v>
      </c>
      <c r="Q74" s="18">
        <v>42735</v>
      </c>
    </row>
    <row r="75" spans="1:17" x14ac:dyDescent="0.35">
      <c r="A75">
        <v>8</v>
      </c>
      <c r="B75" t="str">
        <f>INPUT!B75</f>
        <v>FEYE US Equity</v>
      </c>
      <c r="C75" s="1" t="s">
        <v>73</v>
      </c>
      <c r="D75" t="s">
        <v>73</v>
      </c>
      <c r="E75" t="s">
        <v>73</v>
      </c>
      <c r="F75" t="s">
        <v>73</v>
      </c>
      <c r="G75" t="s">
        <v>73</v>
      </c>
      <c r="H75" t="s">
        <v>73</v>
      </c>
      <c r="I75" t="s">
        <v>73</v>
      </c>
      <c r="J75">
        <v>-8.8460000000000001</v>
      </c>
      <c r="K75">
        <v>-9.157</v>
      </c>
      <c r="L75">
        <v>-15.714</v>
      </c>
      <c r="M75">
        <v>-33.619</v>
      </c>
      <c r="N75">
        <v>-172.21799999999999</v>
      </c>
      <c r="O75">
        <v>-479.19499999999999</v>
      </c>
      <c r="P75">
        <v>-507.66</v>
      </c>
      <c r="Q75">
        <v>-444.31599999999997</v>
      </c>
    </row>
    <row r="76" spans="1:17" x14ac:dyDescent="0.35">
      <c r="C76" s="18">
        <f>_xll.BDH($B77,$B$55,$C$56,$C$57,"Period",$C$58,"Currency",$C$59,"Direction","H","cols=15;rows=2")</f>
        <v>37621</v>
      </c>
      <c r="D76" s="18">
        <v>37986</v>
      </c>
      <c r="E76" s="18">
        <v>38352</v>
      </c>
      <c r="F76" s="18">
        <v>38717</v>
      </c>
      <c r="G76" s="18">
        <v>39082</v>
      </c>
      <c r="H76" s="18">
        <v>39447</v>
      </c>
      <c r="I76" s="18">
        <v>39813</v>
      </c>
      <c r="J76" s="18">
        <v>40178</v>
      </c>
      <c r="K76" s="18">
        <v>40543</v>
      </c>
      <c r="L76" s="18">
        <v>40908</v>
      </c>
      <c r="M76" s="18">
        <v>41274</v>
      </c>
      <c r="N76" s="18">
        <v>41639</v>
      </c>
      <c r="O76" s="18">
        <v>42004</v>
      </c>
      <c r="P76" s="18">
        <v>42369</v>
      </c>
      <c r="Q76" s="18">
        <v>42735</v>
      </c>
    </row>
    <row r="77" spans="1:17" x14ac:dyDescent="0.35">
      <c r="A77">
        <v>9</v>
      </c>
      <c r="B77" t="str">
        <f>INPUT!B77</f>
        <v>GD US Equity</v>
      </c>
      <c r="C77" s="1">
        <v>1582</v>
      </c>
      <c r="D77">
        <v>1467</v>
      </c>
      <c r="E77">
        <v>1944</v>
      </c>
      <c r="F77">
        <v>2179</v>
      </c>
      <c r="G77">
        <v>2625</v>
      </c>
      <c r="H77">
        <v>3113</v>
      </c>
      <c r="I77">
        <v>3653</v>
      </c>
      <c r="J77">
        <v>3675</v>
      </c>
      <c r="K77">
        <v>3945</v>
      </c>
      <c r="L77">
        <v>3826</v>
      </c>
      <c r="M77">
        <v>833</v>
      </c>
      <c r="N77">
        <v>3689</v>
      </c>
      <c r="O77">
        <v>3889</v>
      </c>
      <c r="P77">
        <v>4178</v>
      </c>
      <c r="Q77">
        <v>4309</v>
      </c>
    </row>
    <row r="78" spans="1:17" x14ac:dyDescent="0.35">
      <c r="C78" s="18">
        <f>_xll.BDH($B79,$B$55,$C$56,$C$57,"Period",$C$58,"Currency",$C$59,"Direction","H","cols=15;rows=2")</f>
        <v>37621</v>
      </c>
      <c r="D78" s="18">
        <v>37986</v>
      </c>
      <c r="E78" s="18">
        <v>38352</v>
      </c>
      <c r="F78" s="18">
        <v>38717</v>
      </c>
      <c r="G78" s="18">
        <v>39082</v>
      </c>
      <c r="H78" s="18">
        <v>39447</v>
      </c>
      <c r="I78" s="18">
        <v>39813</v>
      </c>
      <c r="J78" s="18">
        <v>40178</v>
      </c>
      <c r="K78" s="18">
        <v>40543</v>
      </c>
      <c r="L78" s="18">
        <v>40908</v>
      </c>
      <c r="M78" s="18">
        <v>41274</v>
      </c>
      <c r="N78" s="18">
        <v>41639</v>
      </c>
      <c r="O78" s="18">
        <v>42004</v>
      </c>
      <c r="P78" s="18">
        <v>42369</v>
      </c>
      <c r="Q78" s="18">
        <v>42735</v>
      </c>
    </row>
    <row r="79" spans="1:17" x14ac:dyDescent="0.35">
      <c r="A79">
        <v>10</v>
      </c>
      <c r="B79" t="str">
        <f>INPUT!B79</f>
        <v>ICFI US Equity</v>
      </c>
      <c r="C79" s="1" t="s">
        <v>73</v>
      </c>
      <c r="D79" t="s">
        <v>73</v>
      </c>
      <c r="E79">
        <v>6.5979999999999999</v>
      </c>
      <c r="F79">
        <v>5.5600000000000005</v>
      </c>
      <c r="G79">
        <v>22.94</v>
      </c>
      <c r="H79">
        <v>70.522999999999996</v>
      </c>
      <c r="I79">
        <v>52.973999999999997</v>
      </c>
      <c r="J79">
        <v>39.084000000000003</v>
      </c>
      <c r="K79">
        <v>46.912999999999997</v>
      </c>
      <c r="L79">
        <v>58.981999999999999</v>
      </c>
      <c r="M79">
        <v>65.62</v>
      </c>
      <c r="N79">
        <v>64.685000000000002</v>
      </c>
      <c r="O79">
        <v>69.361999999999995</v>
      </c>
      <c r="P79">
        <v>75.230999999999995</v>
      </c>
      <c r="Q79">
        <v>82.793000000000006</v>
      </c>
    </row>
    <row r="80" spans="1:17" x14ac:dyDescent="0.35">
      <c r="C80" s="18">
        <f>_xll.BDH($B81,$B$55,$C$56,$C$57,"Period",$C$58,"Currency",$C$59,"Direction","H","cols=15;rows=2")</f>
        <v>37621</v>
      </c>
      <c r="D80" s="18">
        <v>37986</v>
      </c>
      <c r="E80" s="18">
        <v>38352</v>
      </c>
      <c r="F80" s="18">
        <v>38717</v>
      </c>
      <c r="G80" s="18">
        <v>39082</v>
      </c>
      <c r="H80" s="18">
        <v>39447</v>
      </c>
      <c r="I80" s="18">
        <v>39813</v>
      </c>
      <c r="J80" s="18">
        <v>40178</v>
      </c>
      <c r="K80" s="18">
        <v>40543</v>
      </c>
      <c r="L80" s="18">
        <v>40908</v>
      </c>
      <c r="M80" s="18">
        <v>41274</v>
      </c>
      <c r="N80" s="18">
        <v>41639</v>
      </c>
      <c r="O80" s="18">
        <v>42004</v>
      </c>
      <c r="P80" s="18">
        <v>42369</v>
      </c>
      <c r="Q80" s="18">
        <v>42735</v>
      </c>
    </row>
    <row r="81" spans="1:17" x14ac:dyDescent="0.35">
      <c r="A81">
        <v>11</v>
      </c>
      <c r="B81" t="str">
        <f>INPUT!B81</f>
        <v>KBR US Equity</v>
      </c>
      <c r="C81" s="1" t="s">
        <v>73</v>
      </c>
      <c r="D81" t="s">
        <v>73</v>
      </c>
      <c r="E81">
        <v>-357</v>
      </c>
      <c r="F81">
        <v>345</v>
      </c>
      <c r="G81">
        <v>146</v>
      </c>
      <c r="H81">
        <v>294</v>
      </c>
      <c r="I81">
        <v>538</v>
      </c>
      <c r="J81">
        <v>536</v>
      </c>
      <c r="K81">
        <v>609</v>
      </c>
      <c r="L81">
        <v>587</v>
      </c>
      <c r="M81">
        <v>299</v>
      </c>
      <c r="N81">
        <v>308</v>
      </c>
      <c r="O81">
        <v>-794</v>
      </c>
      <c r="P81">
        <v>310</v>
      </c>
      <c r="Q81">
        <v>28</v>
      </c>
    </row>
    <row r="82" spans="1:17" x14ac:dyDescent="0.35">
      <c r="C82" s="18">
        <f>_xll.BDH($B83,$B$55,$C$56,$C$57,"Period",$C$58,"Currency",$C$59,"Direction","H","cols=15;rows=2")</f>
        <v>37287</v>
      </c>
      <c r="D82" s="18">
        <v>37652</v>
      </c>
      <c r="E82" s="18">
        <v>38017</v>
      </c>
      <c r="F82" s="18">
        <v>38383</v>
      </c>
      <c r="G82" s="18">
        <v>38748</v>
      </c>
      <c r="H82" s="18">
        <v>39113</v>
      </c>
      <c r="I82" s="18">
        <v>39478</v>
      </c>
      <c r="J82" s="18">
        <v>39844</v>
      </c>
      <c r="K82" s="18">
        <v>40209</v>
      </c>
      <c r="L82" s="18">
        <v>40574</v>
      </c>
      <c r="M82" s="18">
        <v>40939</v>
      </c>
      <c r="N82" s="18">
        <v>41305</v>
      </c>
      <c r="O82" s="18">
        <v>41670</v>
      </c>
      <c r="P82" s="18">
        <v>42370</v>
      </c>
      <c r="Q82" s="18">
        <v>42734</v>
      </c>
    </row>
    <row r="83" spans="1:17" x14ac:dyDescent="0.35">
      <c r="A83">
        <v>12</v>
      </c>
      <c r="B83" t="str">
        <f>INPUT!B83</f>
        <v>LDOS US Equity</v>
      </c>
      <c r="C83" s="1" t="s">
        <v>73</v>
      </c>
      <c r="D83" t="s">
        <v>73</v>
      </c>
      <c r="E83" t="s">
        <v>73</v>
      </c>
      <c r="F83">
        <v>486</v>
      </c>
      <c r="G83">
        <v>497</v>
      </c>
      <c r="H83">
        <v>572</v>
      </c>
      <c r="I83">
        <v>673</v>
      </c>
      <c r="J83">
        <v>776</v>
      </c>
      <c r="K83">
        <v>867</v>
      </c>
      <c r="L83">
        <v>947</v>
      </c>
      <c r="M83">
        <v>299</v>
      </c>
      <c r="N83">
        <v>423</v>
      </c>
      <c r="O83">
        <v>164</v>
      </c>
      <c r="P83">
        <v>298</v>
      </c>
      <c r="Q83">
        <v>417</v>
      </c>
    </row>
    <row r="84" spans="1:17" x14ac:dyDescent="0.35">
      <c r="C84" s="18">
        <f>_xll.BDH($B85,$B$55,$C$56,$C$57,"Period",$C$58,"Currency",$C$59,"Direction","H","cols=15;rows=2")</f>
        <v>37621</v>
      </c>
      <c r="D84" s="18">
        <v>37986</v>
      </c>
      <c r="E84" s="18">
        <v>38352</v>
      </c>
      <c r="F84" s="18">
        <v>38717</v>
      </c>
      <c r="G84" s="18">
        <v>39082</v>
      </c>
      <c r="H84" s="18">
        <v>39447</v>
      </c>
      <c r="I84" s="18">
        <v>39813</v>
      </c>
      <c r="J84" s="18">
        <v>40178</v>
      </c>
      <c r="K84" s="18">
        <v>40543</v>
      </c>
      <c r="L84" s="18">
        <v>40908</v>
      </c>
      <c r="M84" s="18">
        <v>41274</v>
      </c>
      <c r="N84" s="18">
        <v>41639</v>
      </c>
      <c r="O84" s="18">
        <v>42004</v>
      </c>
      <c r="P84" s="18">
        <v>42369</v>
      </c>
      <c r="Q84" s="18">
        <v>42735</v>
      </c>
    </row>
    <row r="85" spans="1:17" x14ac:dyDescent="0.35">
      <c r="A85">
        <v>13</v>
      </c>
      <c r="B85" t="str">
        <f>INPUT!B85</f>
        <v>MANT US Equity</v>
      </c>
      <c r="C85" s="1">
        <v>38.54</v>
      </c>
      <c r="D85">
        <v>60.963999999999999</v>
      </c>
      <c r="E85">
        <v>68.466999999999999</v>
      </c>
      <c r="F85">
        <v>84.353999999999999</v>
      </c>
      <c r="G85">
        <v>90.65</v>
      </c>
      <c r="H85">
        <v>113.70399999999999</v>
      </c>
      <c r="I85">
        <v>153.358</v>
      </c>
      <c r="J85">
        <v>179.07900000000001</v>
      </c>
      <c r="K85">
        <v>215.14</v>
      </c>
      <c r="L85">
        <v>227.35400000000001</v>
      </c>
      <c r="M85">
        <v>170.988</v>
      </c>
      <c r="N85">
        <v>22.242999999999999</v>
      </c>
      <c r="O85">
        <v>94.816000000000003</v>
      </c>
      <c r="P85">
        <v>84.885999999999996</v>
      </c>
      <c r="Q85">
        <v>90.962999999999994</v>
      </c>
    </row>
    <row r="86" spans="1:17" x14ac:dyDescent="0.35">
      <c r="C86" s="18">
        <f>_xll.BDH($B87,$B$55,$C$56,$C$57,"Period",$C$58,"Currency",$C$59,"Direction","H","cols=15;rows=2")</f>
        <v>37529</v>
      </c>
      <c r="D86" s="18">
        <v>37894</v>
      </c>
      <c r="E86" s="18">
        <v>38260</v>
      </c>
      <c r="F86" s="18">
        <v>38625</v>
      </c>
      <c r="G86" s="18">
        <v>38990</v>
      </c>
      <c r="H86" s="18">
        <v>39355</v>
      </c>
      <c r="I86" s="18">
        <v>39721</v>
      </c>
      <c r="J86" s="18">
        <v>40086</v>
      </c>
      <c r="K86" s="18">
        <v>40451</v>
      </c>
      <c r="L86" s="18">
        <v>40816</v>
      </c>
      <c r="M86" s="18">
        <v>41182</v>
      </c>
      <c r="N86" s="18">
        <v>41547</v>
      </c>
      <c r="O86" s="18">
        <v>41912</v>
      </c>
      <c r="P86" s="18">
        <v>42277</v>
      </c>
      <c r="Q86" s="18">
        <v>42643</v>
      </c>
    </row>
    <row r="87" spans="1:17" x14ac:dyDescent="0.35">
      <c r="A87">
        <v>14</v>
      </c>
      <c r="B87" t="str">
        <f>INPUT!B87</f>
        <v>MMS US Equity</v>
      </c>
      <c r="C87" s="1">
        <v>64.680999999999997</v>
      </c>
      <c r="D87">
        <v>57.042000000000002</v>
      </c>
      <c r="E87">
        <v>63.045999999999999</v>
      </c>
      <c r="F87">
        <v>63.274000000000001</v>
      </c>
      <c r="G87">
        <v>55.968000000000004</v>
      </c>
      <c r="H87">
        <v>43.091999999999999</v>
      </c>
      <c r="I87">
        <v>81.036000000000001</v>
      </c>
      <c r="J87">
        <v>88.588999999999999</v>
      </c>
      <c r="K87">
        <v>107.40600000000001</v>
      </c>
      <c r="L87">
        <v>122.401</v>
      </c>
      <c r="M87">
        <v>127.575</v>
      </c>
      <c r="N87">
        <v>185.155</v>
      </c>
      <c r="O87">
        <v>225.30799999999999</v>
      </c>
      <c r="P87">
        <v>259.83199999999999</v>
      </c>
      <c r="Q87">
        <v>286.60300000000001</v>
      </c>
    </row>
    <row r="88" spans="1:17" x14ac:dyDescent="0.35">
      <c r="C88" s="18">
        <f>_xll.BDH($B89,$B$55,$C$56,$C$57,"Period",$C$58,"Currency",$C$59,"Direction","H","cols=15;rows=2")</f>
        <v>37621</v>
      </c>
      <c r="D88" s="18">
        <v>37986</v>
      </c>
      <c r="E88" s="18">
        <v>38352</v>
      </c>
      <c r="F88" s="18">
        <v>38717</v>
      </c>
      <c r="G88" s="18">
        <v>39082</v>
      </c>
      <c r="H88" s="18">
        <v>39447</v>
      </c>
      <c r="I88" s="18">
        <v>39813</v>
      </c>
      <c r="J88" s="18">
        <v>40178</v>
      </c>
      <c r="K88" s="18">
        <v>40543</v>
      </c>
      <c r="L88" s="18">
        <v>40908</v>
      </c>
      <c r="M88" s="18">
        <v>41274</v>
      </c>
      <c r="N88" s="18">
        <v>41639</v>
      </c>
      <c r="O88" s="18">
        <v>42004</v>
      </c>
      <c r="P88" s="18">
        <v>42369</v>
      </c>
      <c r="Q88" s="18">
        <v>42735</v>
      </c>
    </row>
    <row r="89" spans="1:17" x14ac:dyDescent="0.35">
      <c r="A89">
        <v>15</v>
      </c>
      <c r="B89" t="str">
        <f>INPUT!B89</f>
        <v>EGOV US Equity</v>
      </c>
      <c r="C89" s="1">
        <v>-3.6150000000000002</v>
      </c>
      <c r="D89">
        <v>7.3380000000000001</v>
      </c>
      <c r="E89">
        <v>11.7995</v>
      </c>
      <c r="F89">
        <v>10.191000000000001</v>
      </c>
      <c r="G89">
        <v>16.148</v>
      </c>
      <c r="H89">
        <v>16.126999999999999</v>
      </c>
      <c r="I89">
        <v>18.609200000000001</v>
      </c>
      <c r="J89">
        <v>22.020800000000001</v>
      </c>
      <c r="K89">
        <v>29.398099999999999</v>
      </c>
      <c r="L89">
        <v>38.508099999999999</v>
      </c>
      <c r="M89">
        <v>43.191800000000001</v>
      </c>
      <c r="N89">
        <v>52.610100000000003</v>
      </c>
      <c r="O89">
        <v>63.014099999999999</v>
      </c>
      <c r="P89">
        <v>67.294600000000003</v>
      </c>
      <c r="Q89">
        <v>77.858000000000004</v>
      </c>
    </row>
    <row r="90" spans="1:17" x14ac:dyDescent="0.35">
      <c r="C90" s="18">
        <f>_xll.BDH($B91,$B$55,$C$56,$C$57,"Period",$C$58,"Currency",$C$59,"Direction","H","cols=15;rows=2")</f>
        <v>37287</v>
      </c>
      <c r="D90" s="18">
        <v>37652</v>
      </c>
      <c r="E90" s="18">
        <v>38017</v>
      </c>
      <c r="F90" s="18">
        <v>38383</v>
      </c>
      <c r="G90" s="18">
        <v>38748</v>
      </c>
      <c r="H90" s="18">
        <v>39113</v>
      </c>
      <c r="I90" s="18">
        <v>39478</v>
      </c>
      <c r="J90" s="18">
        <v>39844</v>
      </c>
      <c r="K90" s="18">
        <v>40209</v>
      </c>
      <c r="L90" s="18">
        <v>40574</v>
      </c>
      <c r="M90" s="18">
        <v>40939</v>
      </c>
      <c r="N90" s="18">
        <v>41305</v>
      </c>
      <c r="O90" s="18">
        <v>41670</v>
      </c>
      <c r="P90" s="18">
        <v>42034</v>
      </c>
      <c r="Q90" s="18">
        <v>42398</v>
      </c>
    </row>
    <row r="91" spans="1:17" x14ac:dyDescent="0.35">
      <c r="A91">
        <v>16</v>
      </c>
      <c r="B91" t="str">
        <f>INPUT!B91</f>
        <v>SAIC US Equity</v>
      </c>
      <c r="C91" s="1" t="s">
        <v>73</v>
      </c>
      <c r="D91" t="s">
        <v>73</v>
      </c>
      <c r="E91" t="s">
        <v>73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>
        <v>329</v>
      </c>
      <c r="M91">
        <v>299</v>
      </c>
      <c r="N91">
        <v>281</v>
      </c>
      <c r="O91">
        <v>183</v>
      </c>
      <c r="P91">
        <v>240</v>
      </c>
      <c r="Q91">
        <v>227</v>
      </c>
    </row>
    <row r="92" spans="1:17" x14ac:dyDescent="0.35">
      <c r="C92" s="18" t="str">
        <f>_xll.BDH($B93,$B$55,$C$56,$C$57,"Period",$C$58,"Currency",$C$59,"Direction","H")</f>
        <v>#N/A Invalid Security</v>
      </c>
      <c r="D92" s="18"/>
      <c r="E92" s="18"/>
      <c r="F92" s="18"/>
      <c r="G92" s="18"/>
      <c r="H92" s="18"/>
      <c r="I92" s="18"/>
    </row>
    <row r="93" spans="1:17" x14ac:dyDescent="0.35">
      <c r="A93">
        <v>17</v>
      </c>
      <c r="B93">
        <f>INPUT!B93</f>
        <v>0</v>
      </c>
      <c r="C93" s="1"/>
    </row>
    <row r="94" spans="1:17" x14ac:dyDescent="0.35">
      <c r="C94" s="18" t="str">
        <f>_xll.BDH($B95,$B$55,$C$56,$C$57,"Period",$C$58,"Currency",$C$59,"Direction","H")</f>
        <v>#N/A Invalid Security</v>
      </c>
      <c r="D94" s="18"/>
      <c r="E94" s="18"/>
      <c r="F94" s="18"/>
      <c r="G94" s="18"/>
      <c r="H94" s="18"/>
    </row>
    <row r="95" spans="1:17" x14ac:dyDescent="0.35">
      <c r="A95">
        <v>18</v>
      </c>
      <c r="B95">
        <f>INPUT!B95</f>
        <v>0</v>
      </c>
      <c r="C95" s="1"/>
    </row>
    <row r="96" spans="1:17" x14ac:dyDescent="0.35">
      <c r="C96" s="18" t="str">
        <f>_xll.BDH($B97,$B$55,$C$56,$C$57,"Period",$C$58,"Currency",$C$59,"Direction","H")</f>
        <v>#N/A Invalid Security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spans="1:14" x14ac:dyDescent="0.35">
      <c r="A97">
        <v>19</v>
      </c>
      <c r="B97">
        <f>INPUT!B97</f>
        <v>0</v>
      </c>
      <c r="C97" s="1"/>
    </row>
    <row r="98" spans="1:14" x14ac:dyDescent="0.35">
      <c r="C98" s="18" t="str">
        <f>_xll.BDH($B99,$B$55,$C$56,$C$57,"Period",$C$58,"Currency",$C$59,"Direction","H")</f>
        <v>#N/A Invalid Security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35">
      <c r="A99">
        <v>20</v>
      </c>
      <c r="B99">
        <f>INPUT!B99</f>
        <v>0</v>
      </c>
      <c r="C99" s="1"/>
    </row>
  </sheetData>
  <phoneticPr fontId="3" type="noConversion"/>
  <pageMargins left="0.7" right="0.7" top="0.75" bottom="0.75" header="0.3" footer="0.3"/>
  <headerFooter>
    <oddFooter>Prepared by W.G. Fox &amp;D&amp;RPage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33</vt:i4>
      </vt:variant>
    </vt:vector>
  </HeadingPairs>
  <TitlesOfParts>
    <vt:vector size="70" baseType="lpstr">
      <vt:lpstr>TICKERS</vt:lpstr>
      <vt:lpstr>FUNCTION LIST</vt:lpstr>
      <vt:lpstr>INPUT</vt:lpstr>
      <vt:lpstr>REVENUES</vt:lpstr>
      <vt:lpstr>SGA</vt:lpstr>
      <vt:lpstr>R&amp;D</vt:lpstr>
      <vt:lpstr>EBITDA</vt:lpstr>
      <vt:lpstr>DEPR EXP</vt:lpstr>
      <vt:lpstr>EBIT</vt:lpstr>
      <vt:lpstr>INT EXP</vt:lpstr>
      <vt:lpstr>TAX EXP</vt:lpstr>
      <vt:lpstr>INC BEF XO ITEM</vt:lpstr>
      <vt:lpstr>XO LOSS BEF TAX</vt:lpstr>
      <vt:lpstr>NET NON OPR LOSS</vt:lpstr>
      <vt:lpstr>OPR INC</vt:lpstr>
      <vt:lpstr>SALES PER EE</vt:lpstr>
      <vt:lpstr>EMPLOYEES</vt:lpstr>
      <vt:lpstr>NET INCOME</vt:lpstr>
      <vt:lpstr>FREE CASH FLOW</vt:lpstr>
      <vt:lpstr>CASH FROM OPR</vt:lpstr>
      <vt:lpstr>NET CHG IN CASH</vt:lpstr>
      <vt:lpstr>CHG NON CASH WCAP</vt:lpstr>
      <vt:lpstr>DISP FIX ASSET</vt:lpstr>
      <vt:lpstr>CAP EX</vt:lpstr>
      <vt:lpstr>INC ST BORROW</vt:lpstr>
      <vt:lpstr>INC LT DEBT</vt:lpstr>
      <vt:lpstr>INC CAP STOCK</vt:lpstr>
      <vt:lpstr>REPAY LT DEBT</vt:lpstr>
      <vt:lpstr>CASH FROM FINANCE ACT</vt:lpstr>
      <vt:lpstr>OTHER FINANCE ACT</vt:lpstr>
      <vt:lpstr>CASH PAID FOR INTEREST</vt:lpstr>
      <vt:lpstr>DECR IN CAP STOCK</vt:lpstr>
      <vt:lpstr>DIVIDEND PAID</vt:lpstr>
      <vt:lpstr>SHAREHOLDERS</vt:lpstr>
      <vt:lpstr>EQTY SHARES OUT</vt:lpstr>
      <vt:lpstr>Sheet3</vt:lpstr>
      <vt:lpstr>Sheet1</vt:lpstr>
      <vt:lpstr>'CAP EX'!Print_Area</vt:lpstr>
      <vt:lpstr>'CASH FROM FINANCE ACT'!Print_Area</vt:lpstr>
      <vt:lpstr>'CASH FROM OPR'!Print_Area</vt:lpstr>
      <vt:lpstr>'CASH PAID FOR INTEREST'!Print_Area</vt:lpstr>
      <vt:lpstr>'CHG NON CASH WCAP'!Print_Area</vt:lpstr>
      <vt:lpstr>'DECR IN CAP STOCK'!Print_Area</vt:lpstr>
      <vt:lpstr>'DEPR EXP'!Print_Area</vt:lpstr>
      <vt:lpstr>'DISP FIX ASSET'!Print_Area</vt:lpstr>
      <vt:lpstr>'DIVIDEND PAID'!Print_Area</vt:lpstr>
      <vt:lpstr>EBIT!Print_Area</vt:lpstr>
      <vt:lpstr>EBITDA!Print_Area</vt:lpstr>
      <vt:lpstr>EMPLOYEES!Print_Area</vt:lpstr>
      <vt:lpstr>'EQTY SHARES OUT'!Print_Area</vt:lpstr>
      <vt:lpstr>'FREE CASH FLOW'!Print_Area</vt:lpstr>
      <vt:lpstr>'INC BEF XO ITEM'!Print_Area</vt:lpstr>
      <vt:lpstr>'INC CAP STOCK'!Print_Area</vt:lpstr>
      <vt:lpstr>'INC LT DEBT'!Print_Area</vt:lpstr>
      <vt:lpstr>'INC ST BORROW'!Print_Area</vt:lpstr>
      <vt:lpstr>INPUT!Print_Area</vt:lpstr>
      <vt:lpstr>'INT EXP'!Print_Area</vt:lpstr>
      <vt:lpstr>'NET CHG IN CASH'!Print_Area</vt:lpstr>
      <vt:lpstr>'NET INCOME'!Print_Area</vt:lpstr>
      <vt:lpstr>'NET NON OPR LOSS'!Print_Area</vt:lpstr>
      <vt:lpstr>'OPR INC'!Print_Area</vt:lpstr>
      <vt:lpstr>'OTHER FINANCE ACT'!Print_Area</vt:lpstr>
      <vt:lpstr>'R&amp;D'!Print_Area</vt:lpstr>
      <vt:lpstr>'REPAY LT DEBT'!Print_Area</vt:lpstr>
      <vt:lpstr>REVENUES!Print_Area</vt:lpstr>
      <vt:lpstr>'SALES PER EE'!Print_Area</vt:lpstr>
      <vt:lpstr>SGA!Print_Area</vt:lpstr>
      <vt:lpstr>SHAREHOLDERS!Print_Area</vt:lpstr>
      <vt:lpstr>'TAX EXP'!Print_Area</vt:lpstr>
      <vt:lpstr>'XO LOSS BEF TAX'!Print_Area</vt:lpstr>
    </vt:vector>
  </TitlesOfParts>
  <Company>Cyber Density,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W.G. Fox</dc:creator>
  <cp:lastModifiedBy>daniel hastings</cp:lastModifiedBy>
  <cp:lastPrinted>2012-11-17T01:58:27Z</cp:lastPrinted>
  <dcterms:created xsi:type="dcterms:W3CDTF">2007-09-05T19:38:48Z</dcterms:created>
  <dcterms:modified xsi:type="dcterms:W3CDTF">2017-11-19T04:12:15Z</dcterms:modified>
</cp:coreProperties>
</file>