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g\OneDrive\Bama\FI 520\IRS DRM\"/>
    </mc:Choice>
  </mc:AlternateContent>
  <xr:revisionPtr revIDLastSave="0" documentId="13_ncr:1_{4E79C4F1-4D4E-4706-81F6-95424F90FE8F}" xr6:coauthVersionLast="47" xr6:coauthVersionMax="47" xr10:uidLastSave="{00000000-0000-0000-0000-000000000000}"/>
  <bookViews>
    <workbookView xWindow="11424" yWindow="0" windowWidth="11712" windowHeight="12336" xr2:uid="{135D092A-CD2D-4413-AAE2-F4F07EB51FCE}"/>
  </bookViews>
  <sheets>
    <sheet name="LSC Data" sheetId="1" r:id="rId1"/>
    <sheet name="Data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F13" i="2"/>
  <c r="E13" i="2"/>
  <c r="E12" i="2"/>
  <c r="C8" i="2"/>
  <c r="C5" i="2"/>
  <c r="C4" i="2"/>
  <c r="C3" i="2"/>
  <c r="E11" i="2"/>
  <c r="F5" i="2"/>
  <c r="A5" i="2"/>
  <c r="A4" i="2"/>
  <c r="B5" i="2"/>
  <c r="B4" i="2"/>
  <c r="E4" i="1"/>
  <c r="E5" i="1"/>
  <c r="E6" i="1"/>
  <c r="E7" i="1"/>
  <c r="E8" i="1"/>
  <c r="E9" i="1"/>
  <c r="E10" i="1"/>
  <c r="E11" i="1"/>
  <c r="E5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G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B3" i="2" l="1"/>
  <c r="E4" i="2"/>
  <c r="A3" i="2"/>
  <c r="E3" i="2"/>
</calcChain>
</file>

<file path=xl/sharedStrings.xml><?xml version="1.0" encoding="utf-8"?>
<sst xmlns="http://schemas.openxmlformats.org/spreadsheetml/2006/main" count="13" uniqueCount="13">
  <si>
    <t>Date</t>
  </si>
  <si>
    <t>Level</t>
  </si>
  <si>
    <t>Slope</t>
  </si>
  <si>
    <t>Curvature</t>
  </si>
  <si>
    <t>Δslope</t>
  </si>
  <si>
    <t>Δlevel</t>
  </si>
  <si>
    <t>Δcurvature</t>
  </si>
  <si>
    <t>StDev</t>
  </si>
  <si>
    <t xml:space="preserve">Mean </t>
  </si>
  <si>
    <t>C1</t>
  </si>
  <si>
    <t>C2</t>
  </si>
  <si>
    <t>C3</t>
  </si>
  <si>
    <t>Covariances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</si>
</sst>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4A72-8841-4379-AF2F-F7CDA4FBF5EF}">
  <dimension ref="A1:G40"/>
  <sheetViews>
    <sheetView tabSelected="1" topLeftCell="A3" workbookViewId="0">
      <selection activeCell="B3" sqref="B3"/>
    </sheetView>
  </sheetViews>
  <sheetFormatPr defaultRowHeight="14.4" x14ac:dyDescent="0.3"/>
  <cols>
    <col min="1" max="1" width="1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5</v>
      </c>
      <c r="F1" s="2" t="s">
        <v>4</v>
      </c>
      <c r="G1" s="2" t="s">
        <v>6</v>
      </c>
    </row>
    <row r="2" spans="1:7" x14ac:dyDescent="0.3">
      <c r="A2" s="1">
        <v>43861</v>
      </c>
      <c r="B2">
        <v>2.2970100000000002</v>
      </c>
      <c r="C2">
        <v>-0.71864430000000001</v>
      </c>
      <c r="D2">
        <v>-2.4546163000000001</v>
      </c>
    </row>
    <row r="3" spans="1:7" x14ac:dyDescent="0.3">
      <c r="A3" s="1">
        <v>43889</v>
      </c>
      <c r="B3">
        <v>1.968871</v>
      </c>
      <c r="C3">
        <v>-0.72944699999999996</v>
      </c>
      <c r="D3">
        <v>-2.3666125</v>
      </c>
      <c r="E3">
        <f>(B3-B2)</f>
        <v>-0.32813900000000018</v>
      </c>
      <c r="F3">
        <f t="shared" ref="F3:G18" si="0">(C3-C2)</f>
        <v>-1.0802699999999943E-2</v>
      </c>
      <c r="G3">
        <f t="shared" si="0"/>
        <v>8.8003800000000076E-2</v>
      </c>
    </row>
    <row r="4" spans="1:7" x14ac:dyDescent="0.3">
      <c r="A4" s="1">
        <v>43921</v>
      </c>
      <c r="B4">
        <v>1.462631</v>
      </c>
      <c r="C4">
        <v>-1.120827</v>
      </c>
      <c r="D4">
        <v>-1.3956746</v>
      </c>
      <c r="E4">
        <f t="shared" ref="E4:E40" si="1">(B4-B3)</f>
        <v>-0.50624000000000002</v>
      </c>
      <c r="F4">
        <f t="shared" si="0"/>
        <v>-0.39138000000000006</v>
      </c>
      <c r="G4">
        <f t="shared" si="0"/>
        <v>0.97093790000000002</v>
      </c>
    </row>
    <row r="5" spans="1:7" x14ac:dyDescent="0.3">
      <c r="A5" s="1">
        <v>43951</v>
      </c>
      <c r="B5">
        <v>1.372369</v>
      </c>
      <c r="C5">
        <v>-1.2903009999999999</v>
      </c>
      <c r="D5">
        <v>-1.1834434</v>
      </c>
      <c r="E5">
        <f t="shared" si="1"/>
        <v>-9.0262000000000064E-2</v>
      </c>
      <c r="F5">
        <f t="shared" si="0"/>
        <v>-0.1694739999999999</v>
      </c>
      <c r="G5">
        <f t="shared" si="0"/>
        <v>0.21223119999999995</v>
      </c>
    </row>
    <row r="6" spans="1:7" x14ac:dyDescent="0.3">
      <c r="A6" s="1">
        <v>43980</v>
      </c>
      <c r="B6">
        <v>1.8485560000000001</v>
      </c>
      <c r="C6">
        <v>-1.6555850000000001</v>
      </c>
      <c r="D6">
        <v>-2.2631603999999998</v>
      </c>
      <c r="E6">
        <f t="shared" si="1"/>
        <v>0.47618700000000014</v>
      </c>
      <c r="F6">
        <f t="shared" si="0"/>
        <v>-0.36528400000000016</v>
      </c>
      <c r="G6">
        <f t="shared" si="0"/>
        <v>-1.0797169999999998</v>
      </c>
    </row>
    <row r="7" spans="1:7" x14ac:dyDescent="0.3">
      <c r="A7" s="1">
        <v>44012</v>
      </c>
      <c r="B7">
        <v>1.8153710000000001</v>
      </c>
      <c r="C7">
        <v>-1.652393</v>
      </c>
      <c r="D7">
        <v>-3.2005556999999998</v>
      </c>
      <c r="E7">
        <f t="shared" si="1"/>
        <v>-3.318500000000002E-2</v>
      </c>
      <c r="F7">
        <f t="shared" si="0"/>
        <v>3.1920000000000837E-3</v>
      </c>
      <c r="G7">
        <f t="shared" si="0"/>
        <v>-0.93739529999999993</v>
      </c>
    </row>
    <row r="8" spans="1:7" x14ac:dyDescent="0.3">
      <c r="A8" s="1">
        <v>44043</v>
      </c>
      <c r="B8">
        <v>1.598276</v>
      </c>
      <c r="C8">
        <v>-1.4253990000000001</v>
      </c>
      <c r="D8">
        <v>-2.3311266000000002</v>
      </c>
      <c r="E8">
        <f t="shared" si="1"/>
        <v>-0.21709500000000004</v>
      </c>
      <c r="F8">
        <f t="shared" si="0"/>
        <v>0.22699399999999992</v>
      </c>
      <c r="G8">
        <f t="shared" si="0"/>
        <v>0.86942909999999962</v>
      </c>
    </row>
    <row r="9" spans="1:7" x14ac:dyDescent="0.3">
      <c r="A9" s="1">
        <v>44074</v>
      </c>
      <c r="B9">
        <v>2.2878059999999998</v>
      </c>
      <c r="C9">
        <v>-2.0738639999999999</v>
      </c>
      <c r="D9">
        <v>-3.1857988000000002</v>
      </c>
      <c r="E9">
        <f t="shared" si="1"/>
        <v>0.68952999999999975</v>
      </c>
      <c r="F9">
        <f t="shared" si="0"/>
        <v>-0.64846499999999985</v>
      </c>
      <c r="G9">
        <f t="shared" si="0"/>
        <v>-0.85467219999999999</v>
      </c>
    </row>
    <row r="10" spans="1:7" x14ac:dyDescent="0.3">
      <c r="A10" s="1">
        <v>44104</v>
      </c>
      <c r="B10">
        <v>2.1561689999999998</v>
      </c>
      <c r="C10">
        <v>-1.919484</v>
      </c>
      <c r="D10">
        <v>-3.1406461999999999</v>
      </c>
      <c r="E10">
        <f t="shared" si="1"/>
        <v>-0.131637</v>
      </c>
      <c r="F10">
        <f t="shared" si="0"/>
        <v>0.15437999999999996</v>
      </c>
      <c r="G10">
        <f t="shared" si="0"/>
        <v>4.5152600000000209E-2</v>
      </c>
    </row>
    <row r="11" spans="1:7" x14ac:dyDescent="0.3">
      <c r="A11" s="1">
        <v>44134</v>
      </c>
      <c r="B11">
        <v>2.551987</v>
      </c>
      <c r="C11">
        <v>-2.3168500000000001</v>
      </c>
      <c r="D11">
        <v>-3.3863094</v>
      </c>
      <c r="E11">
        <f t="shared" si="1"/>
        <v>0.39581800000000023</v>
      </c>
      <c r="F11">
        <f t="shared" si="0"/>
        <v>-0.39736600000000011</v>
      </c>
      <c r="G11">
        <f t="shared" si="0"/>
        <v>-0.24566320000000008</v>
      </c>
    </row>
    <row r="12" spans="1:7" x14ac:dyDescent="0.3">
      <c r="A12" s="1">
        <v>44165</v>
      </c>
      <c r="B12">
        <v>2.4669539999999999</v>
      </c>
      <c r="C12">
        <v>-2.1865000000000001</v>
      </c>
      <c r="D12">
        <v>-3.2658429</v>
      </c>
      <c r="E12">
        <f t="shared" si="1"/>
        <v>-8.5033000000000136E-2</v>
      </c>
      <c r="F12">
        <f t="shared" si="0"/>
        <v>0.13034999999999997</v>
      </c>
      <c r="G12">
        <f t="shared" si="0"/>
        <v>0.12046650000000003</v>
      </c>
    </row>
    <row r="13" spans="1:7" x14ac:dyDescent="0.3">
      <c r="A13" s="1">
        <v>44196</v>
      </c>
      <c r="B13">
        <v>2.7949290000000002</v>
      </c>
      <c r="C13">
        <v>-2.5914139999999999</v>
      </c>
      <c r="D13">
        <v>-3.5642659000000001</v>
      </c>
      <c r="E13">
        <f t="shared" si="1"/>
        <v>0.32797500000000035</v>
      </c>
      <c r="F13">
        <f t="shared" si="0"/>
        <v>-0.40491399999999977</v>
      </c>
      <c r="G13">
        <f t="shared" si="0"/>
        <v>-0.2984230000000001</v>
      </c>
    </row>
    <row r="14" spans="1:7" x14ac:dyDescent="0.3">
      <c r="A14" s="1">
        <v>44227</v>
      </c>
      <c r="B14">
        <v>3.2722150000000001</v>
      </c>
      <c r="C14">
        <v>-3.174026</v>
      </c>
      <c r="D14">
        <v>-3.6683162</v>
      </c>
      <c r="E14">
        <f t="shared" si="1"/>
        <v>0.47728599999999988</v>
      </c>
      <c r="F14">
        <f t="shared" si="0"/>
        <v>-0.58261200000000013</v>
      </c>
      <c r="G14">
        <f t="shared" si="0"/>
        <v>-0.10405029999999993</v>
      </c>
    </row>
    <row r="15" spans="1:7" x14ac:dyDescent="0.3">
      <c r="A15" s="1">
        <v>44255</v>
      </c>
      <c r="B15">
        <v>3.7096469999999999</v>
      </c>
      <c r="C15">
        <v>-3.7741959999999999</v>
      </c>
      <c r="D15">
        <v>-2.6769126000000001</v>
      </c>
      <c r="E15">
        <f t="shared" si="1"/>
        <v>0.43743199999999982</v>
      </c>
      <c r="F15">
        <f t="shared" si="0"/>
        <v>-0.60016999999999987</v>
      </c>
      <c r="G15">
        <f t="shared" si="0"/>
        <v>0.99140359999999994</v>
      </c>
    </row>
    <row r="16" spans="1:7" x14ac:dyDescent="0.3">
      <c r="A16" s="1">
        <v>44286</v>
      </c>
      <c r="B16">
        <v>3.8879440000000001</v>
      </c>
      <c r="C16">
        <v>-4.0393369999999997</v>
      </c>
      <c r="D16">
        <v>-2.1351034000000002</v>
      </c>
      <c r="E16">
        <f t="shared" si="1"/>
        <v>0.17829700000000015</v>
      </c>
      <c r="F16">
        <f t="shared" si="0"/>
        <v>-0.26514099999999985</v>
      </c>
      <c r="G16">
        <f t="shared" si="0"/>
        <v>0.54180919999999988</v>
      </c>
    </row>
    <row r="17" spans="1:7" x14ac:dyDescent="0.3">
      <c r="A17" s="1">
        <v>44314</v>
      </c>
      <c r="B17">
        <v>3.562306</v>
      </c>
      <c r="C17">
        <v>-3.668291</v>
      </c>
      <c r="D17">
        <v>-1.8906175999999999</v>
      </c>
      <c r="E17">
        <f t="shared" si="1"/>
        <v>-0.32563800000000009</v>
      </c>
      <c r="F17">
        <f t="shared" si="0"/>
        <v>0.37104599999999976</v>
      </c>
      <c r="G17">
        <f t="shared" si="0"/>
        <v>0.24448580000000031</v>
      </c>
    </row>
    <row r="18" spans="1:7" x14ac:dyDescent="0.3">
      <c r="A18" s="1">
        <v>44344</v>
      </c>
      <c r="B18">
        <v>3.6557909999999998</v>
      </c>
      <c r="C18">
        <v>-3.7774920000000001</v>
      </c>
      <c r="D18">
        <v>-2.3111454999999999</v>
      </c>
      <c r="E18">
        <f t="shared" si="1"/>
        <v>9.3484999999999818E-2</v>
      </c>
      <c r="F18">
        <f t="shared" si="0"/>
        <v>-0.1092010000000001</v>
      </c>
      <c r="G18">
        <f t="shared" si="0"/>
        <v>-0.42052789999999995</v>
      </c>
    </row>
    <row r="19" spans="1:7" x14ac:dyDescent="0.3">
      <c r="A19" s="1">
        <v>44377</v>
      </c>
      <c r="B19">
        <v>2.4991089999999998</v>
      </c>
      <c r="C19">
        <v>-2.6361140000000001</v>
      </c>
      <c r="D19">
        <v>-0.30096810000000002</v>
      </c>
      <c r="E19">
        <f t="shared" si="1"/>
        <v>-1.156682</v>
      </c>
      <c r="F19">
        <f t="shared" ref="F19:F40" si="2">(C19-C18)</f>
        <v>1.141378</v>
      </c>
      <c r="G19">
        <f t="shared" ref="G19:G40" si="3">(D19-D18)</f>
        <v>2.0101773999999999</v>
      </c>
    </row>
    <row r="20" spans="1:7" x14ac:dyDescent="0.3">
      <c r="A20" s="1">
        <v>44407</v>
      </c>
      <c r="B20">
        <v>2.6282230000000002</v>
      </c>
      <c r="C20">
        <v>-2.6986780000000001</v>
      </c>
      <c r="D20">
        <v>-1.2873726999999999</v>
      </c>
      <c r="E20">
        <f t="shared" si="1"/>
        <v>0.1291140000000004</v>
      </c>
      <c r="F20">
        <f t="shared" si="2"/>
        <v>-6.2564000000000064E-2</v>
      </c>
      <c r="G20">
        <f t="shared" si="3"/>
        <v>-0.98640459999999996</v>
      </c>
    </row>
    <row r="21" spans="1:7" x14ac:dyDescent="0.3">
      <c r="A21" s="1">
        <v>44439</v>
      </c>
      <c r="B21">
        <v>2.4801489999999999</v>
      </c>
      <c r="C21">
        <v>-2.581928</v>
      </c>
      <c r="D21">
        <v>-0.71536650000000002</v>
      </c>
      <c r="E21">
        <f t="shared" si="1"/>
        <v>-0.14807400000000026</v>
      </c>
      <c r="F21">
        <f t="shared" si="2"/>
        <v>0.11675000000000013</v>
      </c>
      <c r="G21">
        <f t="shared" si="3"/>
        <v>0.57200619999999991</v>
      </c>
    </row>
    <row r="22" spans="1:7" x14ac:dyDescent="0.3">
      <c r="A22" s="1">
        <v>44469</v>
      </c>
      <c r="B22">
        <v>2.5271569999999999</v>
      </c>
      <c r="C22">
        <v>-2.7070569999999998</v>
      </c>
      <c r="D22">
        <v>0.32625470000000001</v>
      </c>
      <c r="E22">
        <f t="shared" si="1"/>
        <v>4.7007999999999939E-2</v>
      </c>
      <c r="F22">
        <f t="shared" si="2"/>
        <v>-0.12512899999999982</v>
      </c>
      <c r="G22">
        <f t="shared" si="3"/>
        <v>1.0416212</v>
      </c>
    </row>
    <row r="23" spans="1:7" x14ac:dyDescent="0.3">
      <c r="A23" s="1">
        <v>44498</v>
      </c>
      <c r="B23">
        <v>1.8502350000000001</v>
      </c>
      <c r="C23">
        <v>-1.9180839999999999</v>
      </c>
      <c r="D23">
        <v>1.3125983999999999</v>
      </c>
      <c r="E23">
        <f t="shared" si="1"/>
        <v>-0.6769219999999998</v>
      </c>
      <c r="F23">
        <f t="shared" si="2"/>
        <v>0.78897299999999992</v>
      </c>
      <c r="G23">
        <f t="shared" si="3"/>
        <v>0.98634369999999993</v>
      </c>
    </row>
    <row r="24" spans="1:7" x14ac:dyDescent="0.3">
      <c r="A24" s="1">
        <v>44530</v>
      </c>
      <c r="B24">
        <v>1.7822279999999999</v>
      </c>
      <c r="C24">
        <v>-1.757944</v>
      </c>
      <c r="D24">
        <v>1.3706216</v>
      </c>
      <c r="E24">
        <f t="shared" si="1"/>
        <v>-6.8007000000000151E-2</v>
      </c>
      <c r="F24">
        <f t="shared" si="2"/>
        <v>0.16013999999999995</v>
      </c>
      <c r="G24">
        <f t="shared" si="3"/>
        <v>5.8023200000000053E-2</v>
      </c>
    </row>
    <row r="25" spans="1:7" x14ac:dyDescent="0.3">
      <c r="A25" s="1">
        <v>44560</v>
      </c>
      <c r="B25">
        <v>1.4837800000000001</v>
      </c>
      <c r="C25">
        <v>-1.269757</v>
      </c>
      <c r="D25">
        <v>2.3775900000000001</v>
      </c>
      <c r="E25">
        <f t="shared" si="1"/>
        <v>-0.29844799999999982</v>
      </c>
      <c r="F25">
        <f t="shared" si="2"/>
        <v>0.48818699999999993</v>
      </c>
      <c r="G25">
        <f t="shared" si="3"/>
        <v>1.0069684000000001</v>
      </c>
    </row>
    <row r="26" spans="1:7" x14ac:dyDescent="0.3">
      <c r="A26" s="1">
        <v>44592</v>
      </c>
      <c r="B26">
        <v>1.492756</v>
      </c>
      <c r="C26">
        <v>-0.77523399999999998</v>
      </c>
      <c r="D26">
        <v>2.3857474999999999</v>
      </c>
      <c r="E26">
        <f t="shared" si="1"/>
        <v>8.975999999999873E-3</v>
      </c>
      <c r="F26">
        <f t="shared" si="2"/>
        <v>0.49452300000000005</v>
      </c>
      <c r="G26">
        <f t="shared" si="3"/>
        <v>8.1574999999998177E-3</v>
      </c>
    </row>
    <row r="27" spans="1:7" x14ac:dyDescent="0.3">
      <c r="A27" s="1">
        <v>44620</v>
      </c>
      <c r="B27">
        <v>1.6152820000000001</v>
      </c>
      <c r="C27">
        <v>-0.39480999999999999</v>
      </c>
      <c r="D27">
        <v>1.9567663</v>
      </c>
      <c r="E27">
        <f t="shared" si="1"/>
        <v>0.12252600000000013</v>
      </c>
      <c r="F27">
        <f t="shared" si="2"/>
        <v>0.38042399999999998</v>
      </c>
      <c r="G27">
        <f t="shared" si="3"/>
        <v>-0.42898119999999995</v>
      </c>
    </row>
    <row r="28" spans="1:7" x14ac:dyDescent="0.3">
      <c r="A28" s="1">
        <v>44651</v>
      </c>
      <c r="B28">
        <v>1.061126</v>
      </c>
      <c r="C28">
        <v>0.77671500000000004</v>
      </c>
      <c r="D28">
        <v>3.5018913999999999</v>
      </c>
      <c r="E28">
        <f t="shared" si="1"/>
        <v>-0.55415600000000009</v>
      </c>
      <c r="F28">
        <f t="shared" si="2"/>
        <v>1.1715249999999999</v>
      </c>
      <c r="G28">
        <f t="shared" si="3"/>
        <v>1.5451250999999999</v>
      </c>
    </row>
    <row r="29" spans="1:7" x14ac:dyDescent="0.3">
      <c r="A29" s="1">
        <v>44680</v>
      </c>
      <c r="B29">
        <v>2.2364950000000001</v>
      </c>
      <c r="C29">
        <v>0.38751200000000002</v>
      </c>
      <c r="D29">
        <v>1.5727433</v>
      </c>
      <c r="E29">
        <f t="shared" si="1"/>
        <v>1.1753690000000001</v>
      </c>
      <c r="F29">
        <f t="shared" si="2"/>
        <v>-0.38920300000000002</v>
      </c>
      <c r="G29">
        <f t="shared" si="3"/>
        <v>-1.9291480999999999</v>
      </c>
    </row>
    <row r="30" spans="1:7" x14ac:dyDescent="0.3">
      <c r="A30" s="1">
        <v>44712</v>
      </c>
      <c r="B30">
        <v>2.789123</v>
      </c>
      <c r="C30">
        <v>-0.158501</v>
      </c>
      <c r="D30">
        <v>-0.34923209999999999</v>
      </c>
      <c r="E30">
        <f t="shared" si="1"/>
        <v>0.5526279999999999</v>
      </c>
      <c r="F30">
        <f t="shared" si="2"/>
        <v>-0.54601300000000008</v>
      </c>
      <c r="G30">
        <f t="shared" si="3"/>
        <v>-1.9219754</v>
      </c>
    </row>
    <row r="31" spans="1:7" x14ac:dyDescent="0.3">
      <c r="A31" s="1">
        <v>44742</v>
      </c>
      <c r="B31">
        <v>3.4353799999999999</v>
      </c>
      <c r="C31">
        <v>1.75E-4</v>
      </c>
      <c r="D31">
        <v>-2.5775614</v>
      </c>
      <c r="E31">
        <f t="shared" si="1"/>
        <v>0.64625699999999986</v>
      </c>
      <c r="F31">
        <f t="shared" si="2"/>
        <v>0.15867600000000001</v>
      </c>
      <c r="G31">
        <f t="shared" si="3"/>
        <v>-2.2283293</v>
      </c>
    </row>
    <row r="32" spans="1:7" x14ac:dyDescent="0.3">
      <c r="A32" s="1">
        <v>44771</v>
      </c>
      <c r="B32">
        <v>3.8835649999999999</v>
      </c>
      <c r="C32">
        <v>0.118613</v>
      </c>
      <c r="D32">
        <v>-5.5841108999999998</v>
      </c>
      <c r="E32">
        <f t="shared" si="1"/>
        <v>0.44818500000000006</v>
      </c>
      <c r="F32">
        <f t="shared" si="2"/>
        <v>0.118438</v>
      </c>
      <c r="G32">
        <f t="shared" si="3"/>
        <v>-3.0065494999999998</v>
      </c>
    </row>
    <row r="33" spans="1:7" x14ac:dyDescent="0.3">
      <c r="A33" s="1">
        <v>44804</v>
      </c>
      <c r="B33">
        <v>3.6529750000000001</v>
      </c>
      <c r="C33">
        <v>0.97893399999999997</v>
      </c>
      <c r="D33">
        <v>-4.4825482000000001</v>
      </c>
      <c r="E33">
        <f t="shared" si="1"/>
        <v>-0.23058999999999985</v>
      </c>
      <c r="F33">
        <f t="shared" si="2"/>
        <v>0.860321</v>
      </c>
      <c r="G33">
        <f t="shared" si="3"/>
        <v>1.1015626999999997</v>
      </c>
    </row>
    <row r="34" spans="1:7" x14ac:dyDescent="0.3">
      <c r="A34" s="1">
        <v>44834</v>
      </c>
      <c r="B34">
        <v>3.415864</v>
      </c>
      <c r="C34">
        <v>1.623318</v>
      </c>
      <c r="D34">
        <v>-2.6775229</v>
      </c>
      <c r="E34">
        <f t="shared" si="1"/>
        <v>-0.23711100000000007</v>
      </c>
      <c r="F34">
        <f t="shared" si="2"/>
        <v>0.64438400000000007</v>
      </c>
      <c r="G34">
        <f t="shared" si="3"/>
        <v>1.8050253000000001</v>
      </c>
    </row>
    <row r="35" spans="1:7" x14ac:dyDescent="0.3">
      <c r="A35" s="1">
        <v>44865</v>
      </c>
      <c r="B35">
        <v>4.6119859999999999</v>
      </c>
      <c r="C35">
        <v>1.490639</v>
      </c>
      <c r="D35">
        <v>-6.1090970999999996</v>
      </c>
      <c r="E35">
        <f t="shared" si="1"/>
        <v>1.1961219999999999</v>
      </c>
      <c r="F35">
        <f t="shared" si="2"/>
        <v>-0.13267899999999999</v>
      </c>
      <c r="G35">
        <f t="shared" si="3"/>
        <v>-3.4315741999999996</v>
      </c>
    </row>
    <row r="36" spans="1:7" x14ac:dyDescent="0.3">
      <c r="A36" s="1">
        <v>44895</v>
      </c>
      <c r="B36">
        <v>5.0238950000000004</v>
      </c>
      <c r="C36">
        <v>1.3633459999999999</v>
      </c>
      <c r="D36">
        <v>-10.1120444</v>
      </c>
      <c r="E36">
        <f t="shared" si="1"/>
        <v>0.41190900000000052</v>
      </c>
      <c r="F36">
        <f t="shared" si="2"/>
        <v>-0.1272930000000001</v>
      </c>
      <c r="G36">
        <f t="shared" si="3"/>
        <v>-4.0029473000000007</v>
      </c>
    </row>
    <row r="37" spans="1:7" x14ac:dyDescent="0.3">
      <c r="A37" s="1">
        <v>44925</v>
      </c>
      <c r="B37">
        <v>4.3384539999999996</v>
      </c>
      <c r="C37">
        <v>1.186105</v>
      </c>
      <c r="D37">
        <v>-5.4254557999999999</v>
      </c>
      <c r="E37">
        <f t="shared" si="1"/>
        <v>-0.68544100000000086</v>
      </c>
      <c r="F37">
        <f t="shared" si="2"/>
        <v>-0.17724099999999998</v>
      </c>
      <c r="G37">
        <f t="shared" si="3"/>
        <v>4.6865886000000003</v>
      </c>
    </row>
    <row r="38" spans="1:7" x14ac:dyDescent="0.3">
      <c r="A38" s="1">
        <v>44957</v>
      </c>
      <c r="B38">
        <v>4.370609</v>
      </c>
      <c r="C38">
        <v>1.31345</v>
      </c>
      <c r="D38">
        <v>-7.2606267999999998</v>
      </c>
      <c r="E38">
        <f t="shared" si="1"/>
        <v>3.2155000000000378E-2</v>
      </c>
      <c r="F38">
        <f t="shared" si="2"/>
        <v>0.12734500000000004</v>
      </c>
      <c r="G38">
        <f t="shared" si="3"/>
        <v>-1.8351709999999999</v>
      </c>
    </row>
    <row r="39" spans="1:7" x14ac:dyDescent="0.3">
      <c r="A39" s="1">
        <v>44985</v>
      </c>
      <c r="B39">
        <v>4.1637599999999999</v>
      </c>
      <c r="C39">
        <v>1.942842</v>
      </c>
      <c r="D39">
        <v>-5.7955350000000001</v>
      </c>
      <c r="E39">
        <f t="shared" si="1"/>
        <v>-0.20684900000000006</v>
      </c>
      <c r="F39">
        <f t="shared" si="2"/>
        <v>0.62939199999999995</v>
      </c>
      <c r="G39">
        <f t="shared" si="3"/>
        <v>1.4650917999999997</v>
      </c>
    </row>
    <row r="40" spans="1:7" x14ac:dyDescent="0.3">
      <c r="A40" s="1">
        <v>45016</v>
      </c>
      <c r="B40">
        <v>4.3104469999999999</v>
      </c>
      <c r="C40">
        <v>1.1839470000000001</v>
      </c>
      <c r="D40">
        <v>-6.6890311000000002</v>
      </c>
      <c r="E40">
        <f t="shared" si="1"/>
        <v>0.14668700000000001</v>
      </c>
      <c r="F40">
        <f t="shared" si="2"/>
        <v>-0.75889499999999988</v>
      </c>
      <c r="G40">
        <f t="shared" si="3"/>
        <v>-0.89349610000000013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BECE-8391-4912-B295-07EBF7D8989D}">
  <dimension ref="A1:G13"/>
  <sheetViews>
    <sheetView workbookViewId="0">
      <selection activeCell="G14" sqref="G14"/>
    </sheetView>
  </sheetViews>
  <sheetFormatPr defaultRowHeight="14.4" x14ac:dyDescent="0.3"/>
  <cols>
    <col min="4" max="4" width="11" customWidth="1"/>
  </cols>
  <sheetData>
    <row r="1" spans="1:7" x14ac:dyDescent="0.3">
      <c r="A1" t="s">
        <v>8</v>
      </c>
      <c r="B1" t="s">
        <v>7</v>
      </c>
      <c r="D1" t="s">
        <v>12</v>
      </c>
      <c r="E1" t="s">
        <v>9</v>
      </c>
      <c r="F1" t="s">
        <v>10</v>
      </c>
      <c r="G1" t="s">
        <v>11</v>
      </c>
    </row>
    <row r="3" spans="1:7" x14ac:dyDescent="0.3">
      <c r="A3">
        <f>AVERAGE('LSC Data'!E3:E40)*12</f>
        <v>0.63582221052631571</v>
      </c>
      <c r="B3">
        <f>STDEV('LSC Data'!E3:E40)*SQRT(12)</f>
        <v>1.6772118403756691</v>
      </c>
      <c r="C3">
        <f>STDEV('LSC Data'!E3:E40)</f>
        <v>0.48416935376446013</v>
      </c>
      <c r="E3">
        <f>CORREL('LSC Data'!E3:E11,'LSC Data'!E3:E11)</f>
        <v>1</v>
      </c>
    </row>
    <row r="4" spans="1:7" x14ac:dyDescent="0.3">
      <c r="A4">
        <f>AVERAGE('LSC Data'!F3:F40)*12</f>
        <v>0.6008183052631576</v>
      </c>
      <c r="B4">
        <f>STDEV('LSC Data'!F3:F40)*SQRT(12)</f>
        <v>1.675542988420051</v>
      </c>
      <c r="C4">
        <f>STDEV('LSC Data'!F3:F40)</f>
        <v>0.48368759770155323</v>
      </c>
      <c r="E4">
        <f>CORREL('LSC Data'!E3:E40,'LSC Data'!F3:F40)</f>
        <v>-0.63668173100558956</v>
      </c>
      <c r="F4">
        <v>1</v>
      </c>
    </row>
    <row r="5" spans="1:7" x14ac:dyDescent="0.3">
      <c r="A5">
        <f>AVERAGE('LSC Data'!G3:G40)*12</f>
        <v>-1.3371836210526316</v>
      </c>
      <c r="B5">
        <f>STDEV('LSC Data'!G3:G40)*SQRT(12)</f>
        <v>5.6578126621317795</v>
      </c>
      <c r="C5">
        <f>STDEV('LSC Data'!F3:F40)</f>
        <v>0.48368759770155323</v>
      </c>
      <c r="E5">
        <f>CORREL('LSC Data'!E3:E40,'LSC Data'!G3:G40)</f>
        <v>-0.7537258189640248</v>
      </c>
      <c r="F5">
        <f>CORREL('LSC Data'!F3:F40,'LSC Data'!G3:G40)</f>
        <v>0.3613610963340575</v>
      </c>
      <c r="G5">
        <v>1</v>
      </c>
    </row>
    <row r="8" spans="1:7" x14ac:dyDescent="0.3">
      <c r="C8">
        <f>E3*C4*C4*12</f>
        <v>2.8074443060435952</v>
      </c>
    </row>
    <row r="11" spans="1:7" x14ac:dyDescent="0.3">
      <c r="E11">
        <f>_xlfn.COVARIANCE.S('LSC Data'!E3:E40,'LSC Data'!E3:E40)*12</f>
        <v>2.8130395574963387</v>
      </c>
    </row>
    <row r="12" spans="1:7" x14ac:dyDescent="0.3">
      <c r="E12">
        <f>E4*B3*B4</f>
        <v>-1.7892288110632031</v>
      </c>
    </row>
    <row r="13" spans="1:7" x14ac:dyDescent="0.3">
      <c r="E13">
        <f>E5*B3*B5</f>
        <v>-7.1523683922963315</v>
      </c>
      <c r="F13">
        <f>F5*B4*B5</f>
        <v>3.4256700693815691</v>
      </c>
      <c r="G13">
        <f>G5*B5*B5</f>
        <v>32.010844119778696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LSC Data</vt:lpstr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Gaydos</dc:creator>
  <cp:lastModifiedBy>Jeff Gaydos</cp:lastModifiedBy>
  <dcterms:created xsi:type="dcterms:W3CDTF">2023-04-20T01:59:26Z</dcterms:created>
  <dcterms:modified xsi:type="dcterms:W3CDTF">2023-04-22T22:20:59Z</dcterms:modified>
</cp:coreProperties>
</file>