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nswhealth.sharepoint.com/sites/COVID-19-CloseContactFollowUp-CINSW-TEAMLEADS/Shared Documents/TEAM LEADS/"/>
    </mc:Choice>
  </mc:AlternateContent>
  <xr:revisionPtr revIDLastSave="95" documentId="14_{3E63DDA2-5FC6-4236-A32C-7FB3449E9AB0}" xr6:coauthVersionLast="44" xr6:coauthVersionMax="47" xr10:uidLastSave="{5A451870-B1E2-4D9A-9987-2A44B560F41F}"/>
  <bookViews>
    <workbookView xWindow="-120" yWindow="-120" windowWidth="29040" windowHeight="15840" tabRatio="434" activeTab="2" xr2:uid="{8CCC9E23-81D0-4940-85B2-F0200E6F5E52}"/>
  </bookViews>
  <sheets>
    <sheet name="INVITES" sheetId="3" r:id="rId1"/>
    <sheet name="ONBOARDED" sheetId="2" r:id="rId2"/>
    <sheet name="TALLIES (2)" sheetId="13" r:id="rId3"/>
    <sheet name="TALLIES" sheetId="6" r:id="rId4"/>
    <sheet name="TRAINING" sheetId="10" r:id="rId5"/>
    <sheet name="EXEMPTED" sheetId="11" r:id="rId6"/>
    <sheet name="TRANSFERS" sheetId="12" r:id="rId7"/>
  </sheets>
  <externalReferences>
    <externalReference r:id="rId8"/>
  </externalReferences>
  <definedNames>
    <definedName name="_xlnm._FilterDatabase" localSheetId="5" hidden="1">EXEMPTED!$A$2:$BJ$13</definedName>
    <definedName name="_xlnm._FilterDatabase" localSheetId="1" hidden="1">ONBOARDED!$A$1:$H$118</definedName>
    <definedName name="_xlnm._FilterDatabase" localSheetId="3" hidden="1">TALLIES!$A$1:$CH$120</definedName>
    <definedName name="_xlnm._FilterDatabase" localSheetId="2" hidden="1">'TALLIES (2)'!$A$1:$CH$120</definedName>
    <definedName name="_xlnm._FilterDatabase" localSheetId="4" hidden="1">TRAINING!$A$1:$L$32</definedName>
    <definedName name="_xlnm._FilterDatabase" localSheetId="6" hidden="1">TRANSFERS!$A$1:$CM$42</definedName>
    <definedName name="division">[1]Sheet2!$A:$D</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19" i="13" l="1"/>
  <c r="A120" i="13"/>
  <c r="A121" i="13" s="1"/>
  <c r="A122" i="13" s="1"/>
  <c r="A123" i="13" s="1"/>
  <c r="A124" i="13" s="1"/>
  <c r="A125" i="13" s="1"/>
  <c r="CG126" i="13"/>
  <c r="CF2" i="13"/>
  <c r="CG2" i="13"/>
  <c r="CE126" i="13"/>
  <c r="CF126" i="13"/>
  <c r="CQ131" i="13"/>
  <c r="CD126" i="13"/>
  <c r="CC126" i="13"/>
  <c r="CB126" i="13"/>
  <c r="CA126" i="13"/>
  <c r="BZ126" i="13"/>
  <c r="BY126" i="13"/>
  <c r="BX126" i="13"/>
  <c r="BW126" i="13"/>
  <c r="BV126" i="13"/>
  <c r="BU126" i="13"/>
  <c r="BT126" i="13"/>
  <c r="BS126" i="13"/>
  <c r="BR126" i="13"/>
  <c r="BQ126" i="13"/>
  <c r="BP126" i="13"/>
  <c r="BO126" i="13"/>
  <c r="BN126" i="13"/>
  <c r="BM126" i="13"/>
  <c r="BL126" i="13"/>
  <c r="BK126" i="13"/>
  <c r="BJ126" i="13"/>
  <c r="BI126" i="13"/>
  <c r="BH126" i="13"/>
  <c r="BG126" i="13"/>
  <c r="BF126" i="13"/>
  <c r="BE126" i="13"/>
  <c r="BD126" i="13"/>
  <c r="BC126" i="13"/>
  <c r="BB126" i="13"/>
  <c r="BA126" i="13"/>
  <c r="AZ126" i="13"/>
  <c r="AY126" i="13"/>
  <c r="AX126" i="13"/>
  <c r="AW126" i="13"/>
  <c r="AV126" i="13"/>
  <c r="AU126" i="13"/>
  <c r="AT126" i="13"/>
  <c r="AS126" i="13"/>
  <c r="AR126" i="13"/>
  <c r="AQ126" i="13"/>
  <c r="AP126" i="13"/>
  <c r="AO126" i="13"/>
  <c r="AN126" i="13"/>
  <c r="AM126" i="13"/>
  <c r="AL126" i="13"/>
  <c r="AK126" i="13"/>
  <c r="AJ126" i="13"/>
  <c r="AI126" i="13"/>
  <c r="AH126" i="13"/>
  <c r="AG126" i="13"/>
  <c r="AF126" i="13"/>
  <c r="AE126" i="13"/>
  <c r="AD126" i="13"/>
  <c r="AC126" i="13"/>
  <c r="AB126" i="13"/>
  <c r="AA126" i="13"/>
  <c r="Z126" i="13"/>
  <c r="Y126" i="13"/>
  <c r="X126" i="13"/>
  <c r="W126" i="13"/>
  <c r="V126" i="13"/>
  <c r="U126" i="13"/>
  <c r="T126" i="13"/>
  <c r="S126" i="13"/>
  <c r="R126" i="13"/>
  <c r="Q126" i="13"/>
  <c r="P126" i="13"/>
  <c r="O126" i="13"/>
  <c r="N126" i="13"/>
  <c r="M126" i="13"/>
  <c r="L126" i="13"/>
  <c r="K126" i="13"/>
  <c r="J126" i="13"/>
  <c r="I126" i="13"/>
  <c r="H126" i="13"/>
  <c r="G126" i="13"/>
  <c r="F126" i="13"/>
  <c r="E126" i="13"/>
  <c r="D126" i="13"/>
  <c r="CL120" i="13"/>
  <c r="CK120" i="13"/>
  <c r="CN120" i="13" s="1"/>
  <c r="CJ120" i="13"/>
  <c r="CL119" i="13"/>
  <c r="CK119" i="13"/>
  <c r="CJ119" i="13"/>
  <c r="CL118" i="13"/>
  <c r="CK118" i="13"/>
  <c r="CJ118" i="13"/>
  <c r="CL117" i="13"/>
  <c r="CK117" i="13"/>
  <c r="CJ117" i="13"/>
  <c r="CL116" i="13"/>
  <c r="CK116" i="13"/>
  <c r="CJ116" i="13"/>
  <c r="CL115" i="13"/>
  <c r="CK115" i="13"/>
  <c r="CJ115" i="13"/>
  <c r="CL114" i="13"/>
  <c r="CK114" i="13"/>
  <c r="CJ114" i="13"/>
  <c r="CL113" i="13"/>
  <c r="CK113" i="13"/>
  <c r="CJ113" i="13"/>
  <c r="CL112" i="13"/>
  <c r="CK112" i="13"/>
  <c r="CJ112" i="13"/>
  <c r="CL111" i="13"/>
  <c r="CK111" i="13"/>
  <c r="CJ111" i="13"/>
  <c r="CL110" i="13"/>
  <c r="CK110" i="13"/>
  <c r="CJ110" i="13"/>
  <c r="CL109" i="13"/>
  <c r="CK109" i="13"/>
  <c r="CJ109" i="13"/>
  <c r="CL108" i="13"/>
  <c r="CK108" i="13"/>
  <c r="CJ108" i="13"/>
  <c r="CL107" i="13"/>
  <c r="CK107" i="13"/>
  <c r="CJ107" i="13"/>
  <c r="CL106" i="13"/>
  <c r="CK106" i="13"/>
  <c r="CJ106" i="13"/>
  <c r="CL105" i="13"/>
  <c r="CK105" i="13"/>
  <c r="CJ105" i="13"/>
  <c r="CL104" i="13"/>
  <c r="CK104" i="13"/>
  <c r="CJ104" i="13"/>
  <c r="CN104" i="13" s="1"/>
  <c r="CL103" i="13"/>
  <c r="CK103" i="13"/>
  <c r="CJ103" i="13"/>
  <c r="CL102" i="13"/>
  <c r="CK102" i="13"/>
  <c r="CJ102" i="13"/>
  <c r="CL101" i="13"/>
  <c r="CK101" i="13"/>
  <c r="CJ101" i="13"/>
  <c r="CL100" i="13"/>
  <c r="CK100" i="13"/>
  <c r="CJ100" i="13"/>
  <c r="CN100" i="13" s="1"/>
  <c r="CL99" i="13"/>
  <c r="CK99" i="13"/>
  <c r="CJ99" i="13"/>
  <c r="CL98" i="13"/>
  <c r="CK98" i="13"/>
  <c r="CJ98" i="13"/>
  <c r="CL97" i="13"/>
  <c r="CK97" i="13"/>
  <c r="CN97" i="13" s="1"/>
  <c r="CJ97" i="13"/>
  <c r="CL96" i="13"/>
  <c r="CK96" i="13"/>
  <c r="CJ96" i="13"/>
  <c r="CL95" i="13"/>
  <c r="CK95" i="13"/>
  <c r="CJ95" i="13"/>
  <c r="CL94" i="13"/>
  <c r="CK94" i="13"/>
  <c r="CJ94" i="13"/>
  <c r="CL93" i="13"/>
  <c r="CK93" i="13"/>
  <c r="CJ93" i="13"/>
  <c r="CL92" i="13"/>
  <c r="CK92" i="13"/>
  <c r="CJ92" i="13"/>
  <c r="CL91" i="13"/>
  <c r="CK91" i="13"/>
  <c r="CJ91" i="13"/>
  <c r="CL90" i="13"/>
  <c r="CK90" i="13"/>
  <c r="CJ90" i="13"/>
  <c r="CL89" i="13"/>
  <c r="CK89" i="13"/>
  <c r="CJ89" i="13"/>
  <c r="CL88" i="13"/>
  <c r="CK88" i="13"/>
  <c r="CJ88" i="13"/>
  <c r="CL87" i="13"/>
  <c r="CK87" i="13"/>
  <c r="CJ87" i="13"/>
  <c r="CL86" i="13"/>
  <c r="CK86" i="13"/>
  <c r="CJ86" i="13"/>
  <c r="CL85" i="13"/>
  <c r="CK85" i="13"/>
  <c r="CJ85" i="13"/>
  <c r="CL84" i="13"/>
  <c r="CK84" i="13"/>
  <c r="CJ84" i="13"/>
  <c r="CL83" i="13"/>
  <c r="CK83" i="13"/>
  <c r="CN83" i="13" s="1"/>
  <c r="CJ83" i="13"/>
  <c r="CL82" i="13"/>
  <c r="CK82" i="13"/>
  <c r="CJ82" i="13"/>
  <c r="CL81" i="13"/>
  <c r="CK81" i="13"/>
  <c r="CN81" i="13" s="1"/>
  <c r="CJ81" i="13"/>
  <c r="CL80" i="13"/>
  <c r="CK80" i="13"/>
  <c r="CJ80" i="13"/>
  <c r="CL79" i="13"/>
  <c r="CK79" i="13"/>
  <c r="CJ79" i="13"/>
  <c r="CL78" i="13"/>
  <c r="CK78" i="13"/>
  <c r="CJ78" i="13"/>
  <c r="CL77" i="13"/>
  <c r="CK77" i="13"/>
  <c r="CJ77" i="13"/>
  <c r="CL76" i="13"/>
  <c r="CK76" i="13"/>
  <c r="CJ76" i="13"/>
  <c r="CL75" i="13"/>
  <c r="CK75" i="13"/>
  <c r="CJ75" i="13"/>
  <c r="CL74" i="13"/>
  <c r="CK74" i="13"/>
  <c r="CJ74" i="13"/>
  <c r="CL73" i="13"/>
  <c r="CK73" i="13"/>
  <c r="CJ73" i="13"/>
  <c r="CL72" i="13"/>
  <c r="CK72" i="13"/>
  <c r="CJ72" i="13"/>
  <c r="CN72" i="13" s="1"/>
  <c r="CL71" i="13"/>
  <c r="CK71" i="13"/>
  <c r="CJ71" i="13"/>
  <c r="CL70" i="13"/>
  <c r="CK70" i="13"/>
  <c r="CJ70" i="13"/>
  <c r="CL69" i="13"/>
  <c r="CK69" i="13"/>
  <c r="CJ69" i="13"/>
  <c r="CL68" i="13"/>
  <c r="CK68" i="13"/>
  <c r="CJ68" i="13"/>
  <c r="CN68" i="13" s="1"/>
  <c r="CL67" i="13"/>
  <c r="CK67" i="13"/>
  <c r="CN67" i="13" s="1"/>
  <c r="CJ67" i="13"/>
  <c r="CL66" i="13"/>
  <c r="CK66" i="13"/>
  <c r="CJ66" i="13"/>
  <c r="CL65" i="13"/>
  <c r="CK65" i="13"/>
  <c r="CN65" i="13" s="1"/>
  <c r="CJ65" i="13"/>
  <c r="CL64" i="13"/>
  <c r="CK64" i="13"/>
  <c r="CJ64" i="13"/>
  <c r="CN64" i="13" s="1"/>
  <c r="CL63" i="13"/>
  <c r="CK63" i="13"/>
  <c r="CJ63" i="13"/>
  <c r="CN63" i="13" s="1"/>
  <c r="CL62" i="13"/>
  <c r="CK62" i="13"/>
  <c r="CJ62" i="13"/>
  <c r="CL61" i="13"/>
  <c r="CK61" i="13"/>
  <c r="CJ61" i="13"/>
  <c r="CL60" i="13"/>
  <c r="CK60" i="13"/>
  <c r="CJ60" i="13"/>
  <c r="CL59" i="13"/>
  <c r="CK59" i="13"/>
  <c r="CJ59" i="13"/>
  <c r="CL58" i="13"/>
  <c r="CK58" i="13"/>
  <c r="CJ58" i="13"/>
  <c r="CL57" i="13"/>
  <c r="CK57" i="13"/>
  <c r="CJ57" i="13"/>
  <c r="CL56" i="13"/>
  <c r="CK56" i="13"/>
  <c r="CJ56" i="13"/>
  <c r="CN56" i="13" s="1"/>
  <c r="CL55" i="13"/>
  <c r="CK55" i="13"/>
  <c r="CJ55" i="13"/>
  <c r="CL54" i="13"/>
  <c r="CK54" i="13"/>
  <c r="CJ54" i="13"/>
  <c r="CL53" i="13"/>
  <c r="CK53" i="13"/>
  <c r="CJ53" i="13"/>
  <c r="CL52" i="13"/>
  <c r="CK52" i="13"/>
  <c r="CJ52" i="13"/>
  <c r="CL51" i="13"/>
  <c r="CK51" i="13"/>
  <c r="CJ51" i="13"/>
  <c r="CL50" i="13"/>
  <c r="CK50" i="13"/>
  <c r="CJ50" i="13"/>
  <c r="CN50" i="13" s="1"/>
  <c r="CL49" i="13"/>
  <c r="CK49" i="13"/>
  <c r="CN49" i="13" s="1"/>
  <c r="CJ49" i="13"/>
  <c r="CL48" i="13"/>
  <c r="CK48" i="13"/>
  <c r="CJ48" i="13"/>
  <c r="CL47" i="13"/>
  <c r="CK47" i="13"/>
  <c r="CJ47" i="13"/>
  <c r="CL46" i="13"/>
  <c r="CK46" i="13"/>
  <c r="CJ46" i="13"/>
  <c r="CL45" i="13"/>
  <c r="CK45" i="13"/>
  <c r="CJ45" i="13"/>
  <c r="CL44" i="13"/>
  <c r="CK44" i="13"/>
  <c r="CJ44" i="13"/>
  <c r="CL43" i="13"/>
  <c r="CK43" i="13"/>
  <c r="CN43" i="13" s="1"/>
  <c r="CJ43" i="13"/>
  <c r="CL42" i="13"/>
  <c r="CK42" i="13"/>
  <c r="CJ42" i="13"/>
  <c r="CL41" i="13"/>
  <c r="CK41" i="13"/>
  <c r="CJ41" i="13"/>
  <c r="CL40" i="13"/>
  <c r="CK40" i="13"/>
  <c r="CJ40" i="13"/>
  <c r="CL39" i="13"/>
  <c r="CK39" i="13"/>
  <c r="CJ39" i="13"/>
  <c r="CL38" i="13"/>
  <c r="CK38" i="13"/>
  <c r="CJ38" i="13"/>
  <c r="CL37" i="13"/>
  <c r="CK37" i="13"/>
  <c r="CJ37" i="13"/>
  <c r="CL36" i="13"/>
  <c r="CK36" i="13"/>
  <c r="CJ36" i="13"/>
  <c r="CL35" i="13"/>
  <c r="CK35" i="13"/>
  <c r="CJ35" i="13"/>
  <c r="CL34" i="13"/>
  <c r="CK34" i="13"/>
  <c r="CJ34" i="13"/>
  <c r="CN34" i="13" s="1"/>
  <c r="CL33" i="13"/>
  <c r="CK33" i="13"/>
  <c r="CJ33" i="13"/>
  <c r="CL32" i="13"/>
  <c r="CK32" i="13"/>
  <c r="CJ32" i="13"/>
  <c r="CL31" i="13"/>
  <c r="CK31" i="13"/>
  <c r="CJ31" i="13"/>
  <c r="CL30" i="13"/>
  <c r="CK30" i="13"/>
  <c r="CJ30" i="13"/>
  <c r="CN30" i="13" s="1"/>
  <c r="CL29" i="13"/>
  <c r="CK29" i="13"/>
  <c r="CJ29" i="13"/>
  <c r="CL28" i="13"/>
  <c r="CK28" i="13"/>
  <c r="CJ28" i="13"/>
  <c r="CL27" i="13"/>
  <c r="CK27" i="13"/>
  <c r="CJ27" i="13"/>
  <c r="CL26" i="13"/>
  <c r="CK26" i="13"/>
  <c r="CJ26" i="13"/>
  <c r="CL25" i="13"/>
  <c r="CK25" i="13"/>
  <c r="CN25" i="13" s="1"/>
  <c r="CJ25" i="13"/>
  <c r="CL24" i="13"/>
  <c r="CK24" i="13"/>
  <c r="CJ24" i="13"/>
  <c r="CL23" i="13"/>
  <c r="CK23" i="13"/>
  <c r="CJ23" i="13"/>
  <c r="CL22" i="13"/>
  <c r="CK22" i="13"/>
  <c r="CJ22" i="13"/>
  <c r="CN22" i="13" s="1"/>
  <c r="CL21" i="13"/>
  <c r="CK21" i="13"/>
  <c r="CJ21" i="13"/>
  <c r="CL20" i="13"/>
  <c r="CK20" i="13"/>
  <c r="CJ20" i="13"/>
  <c r="CL19" i="13"/>
  <c r="CK19" i="13"/>
  <c r="CN19" i="13" s="1"/>
  <c r="CJ19" i="13"/>
  <c r="CL18" i="13"/>
  <c r="CK18" i="13"/>
  <c r="CJ18" i="13"/>
  <c r="CL17" i="13"/>
  <c r="CK17" i="13"/>
  <c r="CJ17" i="13"/>
  <c r="CL16" i="13"/>
  <c r="CK16" i="13"/>
  <c r="CJ16" i="13"/>
  <c r="CL15" i="13"/>
  <c r="CN15" i="13" s="1"/>
  <c r="CK15" i="13"/>
  <c r="CJ15" i="13"/>
  <c r="CL14" i="13"/>
  <c r="CK14" i="13"/>
  <c r="CJ14" i="13"/>
  <c r="CL13" i="13"/>
  <c r="CK13" i="13"/>
  <c r="CJ13" i="13"/>
  <c r="CL12" i="13"/>
  <c r="CK12" i="13"/>
  <c r="CJ12" i="13"/>
  <c r="CL11" i="13"/>
  <c r="CK11" i="13"/>
  <c r="CJ11" i="13"/>
  <c r="CL10" i="13"/>
  <c r="CK10" i="13"/>
  <c r="CJ10" i="13"/>
  <c r="CL9" i="13"/>
  <c r="CK9" i="13"/>
  <c r="CJ9" i="13"/>
  <c r="CL8" i="13"/>
  <c r="CK8" i="13"/>
  <c r="CJ8" i="13"/>
  <c r="CL7" i="13"/>
  <c r="CK7" i="13"/>
  <c r="CJ7" i="13"/>
  <c r="CL6" i="13"/>
  <c r="CK6" i="13"/>
  <c r="CJ6" i="13"/>
  <c r="CL5" i="13"/>
  <c r="CK5" i="13"/>
  <c r="CJ5" i="13"/>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CL4" i="13"/>
  <c r="CK4" i="13"/>
  <c r="CJ4" i="13"/>
  <c r="CL3" i="13"/>
  <c r="CK3" i="13"/>
  <c r="CE2" i="13"/>
  <c r="CD2" i="13"/>
  <c r="CC2" i="13"/>
  <c r="CB2" i="13"/>
  <c r="CA2" i="13"/>
  <c r="BZ2" i="13"/>
  <c r="BY2" i="13"/>
  <c r="BX2" i="13"/>
  <c r="BW2" i="13"/>
  <c r="BV2" i="13"/>
  <c r="BU2" i="13"/>
  <c r="BT2" i="13"/>
  <c r="BS2" i="13"/>
  <c r="BR2" i="13"/>
  <c r="BQ2" i="13"/>
  <c r="BP2" i="13"/>
  <c r="BO2" i="13"/>
  <c r="BN2" i="13"/>
  <c r="BM2" i="13"/>
  <c r="BL2" i="13"/>
  <c r="BK2" i="13"/>
  <c r="BJ2" i="13"/>
  <c r="BI2" i="13"/>
  <c r="BH2" i="13"/>
  <c r="BG2" i="13"/>
  <c r="BF2" i="13"/>
  <c r="BE2" i="13"/>
  <c r="BD2" i="13"/>
  <c r="BC2" i="13"/>
  <c r="BB2" i="13"/>
  <c r="BA2" i="13"/>
  <c r="AZ2" i="13"/>
  <c r="AY2" i="13"/>
  <c r="AX2" i="13"/>
  <c r="AW2" i="13"/>
  <c r="AV2" i="13"/>
  <c r="AU2" i="13"/>
  <c r="AT2" i="13"/>
  <c r="AS2" i="13"/>
  <c r="AR2" i="13"/>
  <c r="AQ2" i="13"/>
  <c r="AP2" i="13"/>
  <c r="AO2" i="13"/>
  <c r="AN2" i="13"/>
  <c r="AM2" i="13"/>
  <c r="AL2" i="13"/>
  <c r="AK2" i="13"/>
  <c r="AJ2" i="13"/>
  <c r="AI2" i="13"/>
  <c r="AH2" i="13"/>
  <c r="AG2" i="13"/>
  <c r="AF2" i="13"/>
  <c r="AE2" i="13"/>
  <c r="AD2" i="13"/>
  <c r="AC2" i="13"/>
  <c r="AB2" i="13"/>
  <c r="AA2" i="13"/>
  <c r="Z2" i="13"/>
  <c r="Y2" i="13"/>
  <c r="X2" i="13"/>
  <c r="W2" i="13"/>
  <c r="V2" i="13"/>
  <c r="U2" i="13"/>
  <c r="T2" i="13"/>
  <c r="S2" i="13"/>
  <c r="R2" i="13"/>
  <c r="Q2" i="13"/>
  <c r="P2" i="13"/>
  <c r="O2" i="13"/>
  <c r="N2" i="13"/>
  <c r="M2" i="13"/>
  <c r="L2" i="13"/>
  <c r="K2" i="13"/>
  <c r="J2" i="13"/>
  <c r="I2" i="13"/>
  <c r="H2" i="13"/>
  <c r="G2" i="13"/>
  <c r="F2" i="13"/>
  <c r="E2" i="13"/>
  <c r="D2" i="13"/>
  <c r="CN12" i="13" l="1"/>
  <c r="CN80" i="13"/>
  <c r="CN88" i="13"/>
  <c r="CN96" i="13"/>
  <c r="CN99" i="13"/>
  <c r="CN7" i="13"/>
  <c r="CN52" i="13"/>
  <c r="CN70" i="13"/>
  <c r="CN86" i="13"/>
  <c r="CN94" i="13"/>
  <c r="CN102" i="13"/>
  <c r="CN112" i="13"/>
  <c r="CN47" i="13"/>
  <c r="CN110" i="13"/>
  <c r="CN118" i="13"/>
  <c r="CN29" i="13"/>
  <c r="CN45" i="13"/>
  <c r="CN79" i="13"/>
  <c r="CN95" i="13"/>
  <c r="CN103" i="13"/>
  <c r="CN105" i="13"/>
  <c r="CN108" i="13"/>
  <c r="CN113" i="13"/>
  <c r="CN116" i="13"/>
  <c r="CN16" i="13"/>
  <c r="CN24" i="13"/>
  <c r="CN40" i="13"/>
  <c r="CN61" i="13"/>
  <c r="CN90" i="13"/>
  <c r="CN98" i="13"/>
  <c r="CN111" i="13"/>
  <c r="CL126" i="13"/>
  <c r="CN6" i="13"/>
  <c r="CN32" i="13"/>
  <c r="CN48" i="13"/>
  <c r="CN106" i="13"/>
  <c r="CJ3" i="13"/>
  <c r="CJ126" i="13" s="1"/>
  <c r="CN4" i="13"/>
  <c r="CN11" i="13"/>
  <c r="CN14" i="13"/>
  <c r="CN37" i="13"/>
  <c r="CN42" i="13"/>
  <c r="CN55" i="13"/>
  <c r="CN57" i="13"/>
  <c r="CN60" i="13"/>
  <c r="CN75" i="13"/>
  <c r="CN78" i="13"/>
  <c r="CN93" i="13"/>
  <c r="CN115" i="13"/>
  <c r="CN9" i="13"/>
  <c r="CN27" i="13"/>
  <c r="CN53" i="13"/>
  <c r="CN58" i="13"/>
  <c r="CN71" i="13"/>
  <c r="CN73" i="13"/>
  <c r="CN76" i="13"/>
  <c r="CN91" i="13"/>
  <c r="CN101" i="13"/>
  <c r="CN17" i="13"/>
  <c r="CN20" i="13"/>
  <c r="CN35" i="13"/>
  <c r="CN38" i="13"/>
  <c r="CN66" i="13"/>
  <c r="CN84" i="13"/>
  <c r="CN5" i="13"/>
  <c r="CN10" i="13"/>
  <c r="CN23" i="13"/>
  <c r="CN28" i="13"/>
  <c r="CN46" i="13"/>
  <c r="CN69" i="13"/>
  <c r="CN74" i="13"/>
  <c r="CN109" i="13"/>
  <c r="CN13" i="13"/>
  <c r="CN18" i="13"/>
  <c r="CN31" i="13"/>
  <c r="CN33" i="13"/>
  <c r="CN36" i="13"/>
  <c r="CN51" i="13"/>
  <c r="CN54" i="13"/>
  <c r="CN77" i="13"/>
  <c r="CN82" i="13"/>
  <c r="CN87" i="13"/>
  <c r="CN89" i="13"/>
  <c r="CN92" i="13"/>
  <c r="CN114" i="13"/>
  <c r="CN119" i="13"/>
  <c r="CK126" i="13"/>
  <c r="CN8" i="13"/>
  <c r="CN21" i="13"/>
  <c r="CN26" i="13"/>
  <c r="CN39" i="13"/>
  <c r="CN41" i="13"/>
  <c r="CN44" i="13"/>
  <c r="CN59" i="13"/>
  <c r="CN62" i="13"/>
  <c r="CN85" i="13"/>
  <c r="CN107" i="13"/>
  <c r="CN117" i="13"/>
  <c r="CN3" i="13" l="1"/>
  <c r="A13" i="2" l="1"/>
  <c r="A14" i="2"/>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6" i="12" l="1"/>
  <c r="A7" i="12"/>
  <c r="A8" i="12"/>
  <c r="A9" i="12"/>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5" i="12"/>
  <c r="AO2" i="3" l="1"/>
  <c r="AP2" i="3"/>
  <c r="AQ2" i="3"/>
  <c r="AR2" i="3"/>
  <c r="AS2" i="3"/>
  <c r="AT2" i="3"/>
  <c r="AU2" i="3"/>
  <c r="AV2" i="3"/>
  <c r="AW2" i="3"/>
  <c r="AX2" i="3"/>
  <c r="AY2" i="3"/>
  <c r="AZ2" i="3"/>
  <c r="BA2" i="3"/>
  <c r="BB2" i="3"/>
  <c r="BC2" i="3"/>
  <c r="BD2" i="3"/>
  <c r="BE2" i="3"/>
  <c r="BF2" i="3"/>
  <c r="BG2" i="3"/>
  <c r="BH2" i="3"/>
  <c r="BI2" i="3"/>
  <c r="BJ2" i="3"/>
  <c r="BK2" i="3"/>
  <c r="BL2" i="3"/>
  <c r="BM2" i="3"/>
  <c r="BN2" i="3"/>
  <c r="BO2" i="3"/>
  <c r="BP2" i="3"/>
  <c r="BQ2" i="3"/>
  <c r="BR2" i="3"/>
  <c r="BS2" i="3"/>
  <c r="BT2" i="3"/>
  <c r="BU2" i="3"/>
  <c r="BV2" i="3"/>
  <c r="BW2" i="3"/>
  <c r="BX2" i="3"/>
  <c r="BY2" i="3"/>
  <c r="BZ2" i="3"/>
  <c r="CA2" i="3"/>
  <c r="CB2" i="3"/>
  <c r="CC2" i="3"/>
  <c r="CD2" i="3"/>
  <c r="CE2" i="3"/>
  <c r="CF2" i="3"/>
  <c r="AN2" i="3"/>
  <c r="T3" i="12" l="1"/>
  <c r="U3" i="12"/>
  <c r="V3" i="12"/>
  <c r="W3" i="12"/>
  <c r="X3" i="12"/>
  <c r="Y3" i="12"/>
  <c r="Z3" i="12"/>
  <c r="AA3" i="12"/>
  <c r="AB3" i="12"/>
  <c r="AC3" i="12"/>
  <c r="AD3" i="12"/>
  <c r="AE3" i="12"/>
  <c r="AF3" i="12"/>
  <c r="AG3" i="12"/>
  <c r="AH3" i="12"/>
  <c r="AI3" i="12"/>
  <c r="AJ3" i="12"/>
  <c r="AK3" i="12"/>
  <c r="AL3" i="12"/>
  <c r="AM3" i="12"/>
  <c r="AN3" i="12"/>
  <c r="AO3" i="12"/>
  <c r="AP3" i="12"/>
  <c r="AQ3" i="12"/>
  <c r="AR3" i="12"/>
  <c r="AS3" i="12"/>
  <c r="AT3" i="12"/>
  <c r="AU3" i="12"/>
  <c r="AV3" i="12"/>
  <c r="AW3" i="12"/>
  <c r="AX3" i="12"/>
  <c r="AY3" i="12"/>
  <c r="AZ3" i="12"/>
  <c r="BA3" i="12"/>
  <c r="BB3" i="12"/>
  <c r="BC3" i="12"/>
  <c r="BD3" i="12"/>
  <c r="BE3" i="12"/>
  <c r="BF3" i="12"/>
  <c r="BG3" i="12"/>
  <c r="BH3" i="12"/>
  <c r="BI3" i="12"/>
  <c r="BJ3" i="12"/>
  <c r="BK3" i="12"/>
  <c r="BL3" i="12"/>
  <c r="BM3" i="12"/>
  <c r="BN3" i="12"/>
  <c r="BO3" i="12"/>
  <c r="BP3" i="12"/>
  <c r="BQ3" i="12"/>
  <c r="BR3" i="12"/>
  <c r="BS3" i="12"/>
  <c r="BT3" i="12"/>
  <c r="BU3" i="12"/>
  <c r="BV3" i="12"/>
  <c r="BW3" i="12"/>
  <c r="BX3" i="12"/>
  <c r="BY3" i="12"/>
  <c r="BZ3" i="12"/>
  <c r="CA3" i="12"/>
  <c r="CB3" i="12"/>
  <c r="CC3" i="12"/>
  <c r="CD3" i="12"/>
  <c r="CE3" i="12"/>
  <c r="CF3" i="12"/>
  <c r="CG3" i="12"/>
  <c r="CH3" i="12"/>
  <c r="CI3" i="12"/>
  <c r="CJ3" i="12"/>
  <c r="CK3" i="12"/>
  <c r="CL3" i="12"/>
  <c r="CM3" i="12"/>
  <c r="J3" i="12"/>
  <c r="K3" i="12"/>
  <c r="L3" i="12"/>
  <c r="M3" i="12"/>
  <c r="N3" i="12"/>
  <c r="O3" i="12"/>
  <c r="P3" i="12"/>
  <c r="Q3" i="12"/>
  <c r="R3" i="12"/>
  <c r="S3" i="12"/>
  <c r="I3" i="12"/>
  <c r="CO3" i="11" l="1"/>
  <c r="CK3" i="11"/>
  <c r="CL3" i="11"/>
  <c r="CM3" i="11"/>
  <c r="CN3" i="11"/>
  <c r="CG3" i="11"/>
  <c r="CH3" i="11"/>
  <c r="CI3" i="11"/>
  <c r="CJ3" i="11"/>
  <c r="BK3" i="11"/>
  <c r="BL3" i="11"/>
  <c r="BM3" i="11"/>
  <c r="BN3" i="11"/>
  <c r="BO3" i="11"/>
  <c r="BP3" i="11"/>
  <c r="BQ3" i="11"/>
  <c r="BR3" i="11"/>
  <c r="BS3" i="11"/>
  <c r="BT3" i="11"/>
  <c r="BU3" i="11"/>
  <c r="BV3" i="11"/>
  <c r="BW3" i="11"/>
  <c r="BX3" i="11"/>
  <c r="BY3" i="11"/>
  <c r="BZ3" i="11"/>
  <c r="CA3" i="11"/>
  <c r="CB3" i="11"/>
  <c r="CC3" i="11"/>
  <c r="CD3" i="11"/>
  <c r="CE3" i="11"/>
  <c r="CF3" i="11"/>
  <c r="P121" i="6" l="1"/>
  <c r="Q121" i="6"/>
  <c r="R121" i="6"/>
  <c r="S121" i="6"/>
  <c r="T121" i="6"/>
  <c r="U121" i="6"/>
  <c r="V121" i="6"/>
  <c r="A5" i="11" l="1"/>
  <c r="A6" i="11" s="1"/>
  <c r="A7" i="11" s="1"/>
  <c r="A8" i="11" s="1"/>
  <c r="A9" i="11" s="1"/>
  <c r="A10" i="11" s="1"/>
  <c r="A11" i="11" s="1"/>
  <c r="A12" i="11" s="1"/>
  <c r="A13" i="11" s="1"/>
  <c r="A14" i="11" s="1"/>
  <c r="A15" i="11" s="1"/>
  <c r="A16" i="11" s="1"/>
  <c r="A17" i="11" s="1"/>
  <c r="A18" i="11" s="1"/>
  <c r="A19" i="11" s="1"/>
  <c r="AM2" i="3" l="1"/>
  <c r="AB2" i="3"/>
  <c r="AC2" i="3"/>
  <c r="AD2" i="3"/>
  <c r="AE2" i="3"/>
  <c r="AF2" i="3"/>
  <c r="AG2" i="3"/>
  <c r="AH2" i="3"/>
  <c r="AI2" i="3"/>
  <c r="AJ2" i="3"/>
  <c r="AK2" i="3"/>
  <c r="AL2" i="3"/>
  <c r="S2" i="3"/>
  <c r="T2" i="3"/>
  <c r="U2" i="3"/>
  <c r="V2" i="3"/>
  <c r="W2" i="3"/>
  <c r="X2" i="3"/>
  <c r="Y2" i="3"/>
  <c r="Z2" i="3"/>
  <c r="AA2" i="3"/>
  <c r="M2" i="3"/>
  <c r="N2" i="3"/>
  <c r="O2" i="3"/>
  <c r="P2" i="3"/>
  <c r="Q2" i="3"/>
  <c r="R2" i="3"/>
  <c r="F2" i="3"/>
  <c r="G2" i="3"/>
  <c r="H2" i="3"/>
  <c r="I2" i="3"/>
  <c r="J2" i="3"/>
  <c r="K2" i="3"/>
  <c r="L2" i="3"/>
  <c r="D2" i="3"/>
  <c r="E2" i="3"/>
  <c r="C2" i="3"/>
  <c r="CJ96" i="6" l="1"/>
  <c r="CK96" i="6"/>
  <c r="CL96" i="6"/>
  <c r="CJ97" i="6"/>
  <c r="CK97" i="6"/>
  <c r="CL97" i="6"/>
  <c r="CJ98" i="6"/>
  <c r="CK98" i="6"/>
  <c r="CL98" i="6"/>
  <c r="CN98" i="6" l="1"/>
  <c r="CN97" i="6"/>
  <c r="CN96" i="6"/>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3" i="2"/>
  <c r="A4" i="2" s="1"/>
  <c r="A5" i="2" s="1"/>
  <c r="A6" i="2" s="1"/>
  <c r="A7" i="2" s="1"/>
  <c r="A8" i="2" s="1"/>
  <c r="A9" i="2" s="1"/>
  <c r="A10" i="2" s="1"/>
  <c r="A11" i="2" s="1"/>
  <c r="A12" i="2" s="1"/>
  <c r="CJ8" i="6" l="1"/>
  <c r="CK8" i="6"/>
  <c r="CL8" i="6"/>
  <c r="CN8" i="6" l="1"/>
  <c r="CJ33" i="6"/>
  <c r="CK33" i="6"/>
  <c r="CL33" i="6"/>
  <c r="CN33" i="6" l="1"/>
  <c r="CJ53" i="6"/>
  <c r="CK53" i="6"/>
  <c r="CL53" i="6"/>
  <c r="CJ54" i="6"/>
  <c r="CK54" i="6"/>
  <c r="CL54" i="6"/>
  <c r="CN54" i="6" l="1"/>
  <c r="CN53" i="6"/>
  <c r="CJ3" i="6"/>
  <c r="CK3" i="6"/>
  <c r="CL3" i="6"/>
  <c r="CJ4" i="6"/>
  <c r="CK4" i="6"/>
  <c r="CL4" i="6"/>
  <c r="CJ5" i="6"/>
  <c r="CK5" i="6"/>
  <c r="CL5" i="6"/>
  <c r="CJ6" i="6"/>
  <c r="CK6" i="6"/>
  <c r="CL6" i="6"/>
  <c r="CJ7" i="6"/>
  <c r="CK7" i="6"/>
  <c r="CL7" i="6"/>
  <c r="CJ9" i="6"/>
  <c r="CK9" i="6"/>
  <c r="CL9" i="6"/>
  <c r="CJ10" i="6"/>
  <c r="CK10" i="6"/>
  <c r="CL10" i="6"/>
  <c r="CJ11" i="6"/>
  <c r="CK11" i="6"/>
  <c r="CL11" i="6"/>
  <c r="CJ12" i="6"/>
  <c r="CK12" i="6"/>
  <c r="CL12" i="6"/>
  <c r="CJ13" i="6"/>
  <c r="CK13" i="6"/>
  <c r="CL13" i="6"/>
  <c r="CJ14" i="6"/>
  <c r="CK14" i="6"/>
  <c r="CL14" i="6"/>
  <c r="CJ15" i="6"/>
  <c r="CK15" i="6"/>
  <c r="CL15" i="6"/>
  <c r="CJ16" i="6"/>
  <c r="CK16" i="6"/>
  <c r="CL16" i="6"/>
  <c r="CJ17" i="6"/>
  <c r="CK17" i="6"/>
  <c r="CL17" i="6"/>
  <c r="CJ18" i="6"/>
  <c r="CK18" i="6"/>
  <c r="CL18" i="6"/>
  <c r="CJ19" i="6"/>
  <c r="CK19" i="6"/>
  <c r="CL19" i="6"/>
  <c r="CJ20" i="6"/>
  <c r="CK20" i="6"/>
  <c r="CL20" i="6"/>
  <c r="CJ21" i="6"/>
  <c r="CK21" i="6"/>
  <c r="CL21" i="6"/>
  <c r="CJ22" i="6"/>
  <c r="CK22" i="6"/>
  <c r="CL22" i="6"/>
  <c r="CJ23" i="6"/>
  <c r="CK23" i="6"/>
  <c r="CL23" i="6"/>
  <c r="CJ24" i="6"/>
  <c r="CK24" i="6"/>
  <c r="CL24" i="6"/>
  <c r="CJ25" i="6"/>
  <c r="CK25" i="6"/>
  <c r="CL25" i="6"/>
  <c r="CJ26" i="6"/>
  <c r="CK26" i="6"/>
  <c r="CL26" i="6"/>
  <c r="CJ27" i="6"/>
  <c r="CK27" i="6"/>
  <c r="CL27" i="6"/>
  <c r="CJ28" i="6"/>
  <c r="CK28" i="6"/>
  <c r="CL28" i="6"/>
  <c r="CJ29" i="6"/>
  <c r="CK29" i="6"/>
  <c r="CL29" i="6"/>
  <c r="CJ30" i="6"/>
  <c r="CK30" i="6"/>
  <c r="CL30" i="6"/>
  <c r="CJ31" i="6"/>
  <c r="CK31" i="6"/>
  <c r="CL31" i="6"/>
  <c r="CJ32" i="6"/>
  <c r="CK32" i="6"/>
  <c r="CL32" i="6"/>
  <c r="CJ34" i="6"/>
  <c r="CK34" i="6"/>
  <c r="CL34" i="6"/>
  <c r="CJ35" i="6"/>
  <c r="CK35" i="6"/>
  <c r="CL35" i="6"/>
  <c r="CJ36" i="6"/>
  <c r="CK36" i="6"/>
  <c r="CL36" i="6"/>
  <c r="CJ37" i="6"/>
  <c r="CK37" i="6"/>
  <c r="CL37" i="6"/>
  <c r="CJ38" i="6"/>
  <c r="CK38" i="6"/>
  <c r="CL38" i="6"/>
  <c r="CJ39" i="6"/>
  <c r="CK39" i="6"/>
  <c r="CL39" i="6"/>
  <c r="CJ40" i="6"/>
  <c r="CK40" i="6"/>
  <c r="CL40" i="6"/>
  <c r="CJ41" i="6"/>
  <c r="CK41" i="6"/>
  <c r="CL41" i="6"/>
  <c r="CJ42" i="6"/>
  <c r="CK42" i="6"/>
  <c r="CL42" i="6"/>
  <c r="CJ43" i="6"/>
  <c r="CK43" i="6"/>
  <c r="CL43" i="6"/>
  <c r="CJ44" i="6"/>
  <c r="CK44" i="6"/>
  <c r="CL44" i="6"/>
  <c r="CJ45" i="6"/>
  <c r="CK45" i="6"/>
  <c r="CL45" i="6"/>
  <c r="CJ46" i="6"/>
  <c r="CK46" i="6"/>
  <c r="CL46" i="6"/>
  <c r="CJ47" i="6"/>
  <c r="CK47" i="6"/>
  <c r="CL47" i="6"/>
  <c r="CJ48" i="6"/>
  <c r="CK48" i="6"/>
  <c r="CL48" i="6"/>
  <c r="CJ49" i="6"/>
  <c r="CK49" i="6"/>
  <c r="CL49" i="6"/>
  <c r="CJ50" i="6"/>
  <c r="CK50" i="6"/>
  <c r="CL50" i="6"/>
  <c r="CJ51" i="6"/>
  <c r="CK51" i="6"/>
  <c r="CL51" i="6"/>
  <c r="CJ52" i="6"/>
  <c r="CK52" i="6"/>
  <c r="CL52" i="6"/>
  <c r="CJ55" i="6"/>
  <c r="CK55" i="6"/>
  <c r="CL55" i="6"/>
  <c r="CJ56" i="6"/>
  <c r="CK56" i="6"/>
  <c r="CL56" i="6"/>
  <c r="CJ57" i="6"/>
  <c r="CK57" i="6"/>
  <c r="CL57" i="6"/>
  <c r="CJ58" i="6"/>
  <c r="CK58" i="6"/>
  <c r="CL58" i="6"/>
  <c r="CJ59" i="6"/>
  <c r="CK59" i="6"/>
  <c r="CL59" i="6"/>
  <c r="CJ60" i="6"/>
  <c r="CK60" i="6"/>
  <c r="CL60" i="6"/>
  <c r="CJ61" i="6"/>
  <c r="CK61" i="6"/>
  <c r="CL61" i="6"/>
  <c r="CJ62" i="6"/>
  <c r="CK62" i="6"/>
  <c r="CL62" i="6"/>
  <c r="CJ63" i="6"/>
  <c r="CK63" i="6"/>
  <c r="CL63" i="6"/>
  <c r="CJ64" i="6"/>
  <c r="CK64" i="6"/>
  <c r="CL64" i="6"/>
  <c r="CJ65" i="6"/>
  <c r="CK65" i="6"/>
  <c r="CL65" i="6"/>
  <c r="CJ66" i="6"/>
  <c r="CK66" i="6"/>
  <c r="CL66" i="6"/>
  <c r="CJ67" i="6"/>
  <c r="CK67" i="6"/>
  <c r="CL67" i="6"/>
  <c r="CJ68" i="6"/>
  <c r="CK68" i="6"/>
  <c r="CL68" i="6"/>
  <c r="CJ69" i="6"/>
  <c r="CK69" i="6"/>
  <c r="CL69" i="6"/>
  <c r="CJ70" i="6"/>
  <c r="CK70" i="6"/>
  <c r="CL70" i="6"/>
  <c r="CJ71" i="6"/>
  <c r="CK71" i="6"/>
  <c r="CL71" i="6"/>
  <c r="CJ72" i="6"/>
  <c r="CK72" i="6"/>
  <c r="CL72" i="6"/>
  <c r="CJ73" i="6"/>
  <c r="CK73" i="6"/>
  <c r="CL73" i="6"/>
  <c r="CJ74" i="6"/>
  <c r="CK74" i="6"/>
  <c r="CL74" i="6"/>
  <c r="CJ75" i="6"/>
  <c r="CK75" i="6"/>
  <c r="CL75" i="6"/>
  <c r="CJ76" i="6"/>
  <c r="CK76" i="6"/>
  <c r="CL76" i="6"/>
  <c r="CJ77" i="6"/>
  <c r="CK77" i="6"/>
  <c r="CL77" i="6"/>
  <c r="CJ78" i="6"/>
  <c r="CK78" i="6"/>
  <c r="CL78" i="6"/>
  <c r="CJ79" i="6"/>
  <c r="CK79" i="6"/>
  <c r="CL79" i="6"/>
  <c r="CJ80" i="6"/>
  <c r="CK80" i="6"/>
  <c r="CL80" i="6"/>
  <c r="CJ81" i="6"/>
  <c r="CK81" i="6"/>
  <c r="CL81" i="6"/>
  <c r="CJ82" i="6"/>
  <c r="CK82" i="6"/>
  <c r="CL82" i="6"/>
  <c r="CJ83" i="6"/>
  <c r="CK83" i="6"/>
  <c r="CL83" i="6"/>
  <c r="CJ84" i="6"/>
  <c r="CK84" i="6"/>
  <c r="CL84" i="6"/>
  <c r="CJ85" i="6"/>
  <c r="CK85" i="6"/>
  <c r="CL85" i="6"/>
  <c r="CJ86" i="6"/>
  <c r="CK86" i="6"/>
  <c r="CL86" i="6"/>
  <c r="CJ87" i="6"/>
  <c r="CK87" i="6"/>
  <c r="CL87" i="6"/>
  <c r="CJ88" i="6"/>
  <c r="CK88" i="6"/>
  <c r="CL88" i="6"/>
  <c r="CJ89" i="6"/>
  <c r="CK89" i="6"/>
  <c r="CL89" i="6"/>
  <c r="CJ90" i="6"/>
  <c r="CK90" i="6"/>
  <c r="CL90" i="6"/>
  <c r="CJ91" i="6"/>
  <c r="CK91" i="6"/>
  <c r="CL91" i="6"/>
  <c r="CJ92" i="6"/>
  <c r="CK92" i="6"/>
  <c r="CL92" i="6"/>
  <c r="CJ93" i="6"/>
  <c r="CK93" i="6"/>
  <c r="CL93" i="6"/>
  <c r="CJ94" i="6"/>
  <c r="CK94" i="6"/>
  <c r="CL94" i="6"/>
  <c r="CJ95" i="6"/>
  <c r="CK95" i="6"/>
  <c r="CL95" i="6"/>
  <c r="CJ99" i="6"/>
  <c r="CK99" i="6"/>
  <c r="CL99" i="6"/>
  <c r="CJ100" i="6"/>
  <c r="CK100" i="6"/>
  <c r="CL100" i="6"/>
  <c r="CJ101" i="6"/>
  <c r="CK101" i="6"/>
  <c r="CL101" i="6"/>
  <c r="CJ102" i="6"/>
  <c r="CK102" i="6"/>
  <c r="CL102" i="6"/>
  <c r="CJ103" i="6"/>
  <c r="CK103" i="6"/>
  <c r="CL103" i="6"/>
  <c r="CJ104" i="6"/>
  <c r="CK104" i="6"/>
  <c r="CL104" i="6"/>
  <c r="CJ105" i="6"/>
  <c r="CK105" i="6"/>
  <c r="CL105" i="6"/>
  <c r="CJ106" i="6"/>
  <c r="CK106" i="6"/>
  <c r="CL106" i="6"/>
  <c r="CJ107" i="6"/>
  <c r="CK107" i="6"/>
  <c r="CL107" i="6"/>
  <c r="CJ108" i="6"/>
  <c r="CK108" i="6"/>
  <c r="CL108" i="6"/>
  <c r="CJ109" i="6"/>
  <c r="CK109" i="6"/>
  <c r="CL109" i="6"/>
  <c r="CJ110" i="6"/>
  <c r="CK110" i="6"/>
  <c r="CL110" i="6"/>
  <c r="CJ111" i="6"/>
  <c r="CK111" i="6"/>
  <c r="CL111" i="6"/>
  <c r="CJ112" i="6"/>
  <c r="CK112" i="6"/>
  <c r="CL112" i="6"/>
  <c r="CJ113" i="6"/>
  <c r="CK113" i="6"/>
  <c r="CL113" i="6"/>
  <c r="CJ114" i="6"/>
  <c r="CK114" i="6"/>
  <c r="CL114" i="6"/>
  <c r="CJ115" i="6"/>
  <c r="CK115" i="6"/>
  <c r="CL115" i="6"/>
  <c r="CJ116" i="6"/>
  <c r="CK116" i="6"/>
  <c r="CL116" i="6"/>
  <c r="CJ117" i="6"/>
  <c r="CK117" i="6"/>
  <c r="CL117" i="6"/>
  <c r="CJ118" i="6"/>
  <c r="CK118" i="6"/>
  <c r="CL118" i="6"/>
  <c r="CJ119" i="6"/>
  <c r="CK119" i="6"/>
  <c r="CL119" i="6"/>
  <c r="CL2" i="6"/>
  <c r="CK2" i="6"/>
  <c r="BE121" i="6"/>
  <c r="BF121" i="6"/>
  <c r="BG121" i="6"/>
  <c r="BH121" i="6"/>
  <c r="BI121" i="6"/>
  <c r="BJ121" i="6"/>
  <c r="BK121" i="6"/>
  <c r="BL121" i="6"/>
  <c r="BM121" i="6"/>
  <c r="BN121" i="6"/>
  <c r="BO121" i="6"/>
  <c r="BP121" i="6"/>
  <c r="BQ121" i="6"/>
  <c r="BR121" i="6"/>
  <c r="BS121" i="6"/>
  <c r="BT121" i="6"/>
  <c r="BU121" i="6"/>
  <c r="BV121" i="6"/>
  <c r="BW121" i="6"/>
  <c r="BX121" i="6"/>
  <c r="BY121" i="6"/>
  <c r="BZ121" i="6"/>
  <c r="CA121" i="6"/>
  <c r="CB121" i="6"/>
  <c r="CC121" i="6"/>
  <c r="CD121" i="6"/>
  <c r="CE121" i="6"/>
  <c r="CF120" i="6"/>
  <c r="CG120" i="6"/>
  <c r="CH120" i="6"/>
  <c r="AD2" i="6"/>
  <c r="AE2" i="6"/>
  <c r="AF2" i="6"/>
  <c r="AG2" i="6"/>
  <c r="AH2" i="6"/>
  <c r="AI2" i="6"/>
  <c r="AJ2" i="6"/>
  <c r="AK2" i="6"/>
  <c r="AL2" i="6"/>
  <c r="AM2" i="6"/>
  <c r="AN2" i="6"/>
  <c r="AO2" i="6"/>
  <c r="AP2" i="6"/>
  <c r="AQ2" i="6"/>
  <c r="AR2" i="6"/>
  <c r="AS2" i="6"/>
  <c r="AT2" i="6"/>
  <c r="AU2" i="6"/>
  <c r="AV2" i="6"/>
  <c r="AW2" i="6"/>
  <c r="AX2" i="6"/>
  <c r="AY2" i="6"/>
  <c r="AZ2" i="6"/>
  <c r="BA2" i="6"/>
  <c r="BB2" i="6"/>
  <c r="BC2" i="6"/>
  <c r="BD2" i="6"/>
  <c r="BE2" i="6"/>
  <c r="BF2" i="6"/>
  <c r="BG2" i="6"/>
  <c r="BH2" i="6"/>
  <c r="BI2" i="6"/>
  <c r="BJ2" i="6"/>
  <c r="BK2" i="6"/>
  <c r="BL2" i="6"/>
  <c r="BM2" i="6"/>
  <c r="BN2" i="6"/>
  <c r="BO2" i="6"/>
  <c r="BP2" i="6"/>
  <c r="BQ2" i="6"/>
  <c r="BR2" i="6"/>
  <c r="BS2" i="6"/>
  <c r="BT2" i="6"/>
  <c r="BU2" i="6"/>
  <c r="BV2" i="6"/>
  <c r="BW2" i="6"/>
  <c r="BX2" i="6"/>
  <c r="BY2" i="6"/>
  <c r="BZ2" i="6"/>
  <c r="CA2" i="6"/>
  <c r="CB2" i="6"/>
  <c r="CC2" i="6"/>
  <c r="CD2" i="6"/>
  <c r="CJ2" i="6" s="1"/>
  <c r="CE2" i="6"/>
  <c r="D2" i="6"/>
  <c r="CN32" i="6" l="1"/>
  <c r="CN52" i="6"/>
  <c r="CN45" i="6"/>
  <c r="CN37" i="6"/>
  <c r="CN29" i="6"/>
  <c r="CN40" i="6"/>
  <c r="CN114" i="6"/>
  <c r="CN106" i="6"/>
  <c r="CN89" i="6"/>
  <c r="CN81" i="6"/>
  <c r="CN73" i="6"/>
  <c r="CN59" i="6"/>
  <c r="CN50" i="6"/>
  <c r="CN43" i="6"/>
  <c r="CN35" i="6"/>
  <c r="CN27" i="6"/>
  <c r="CN20" i="6"/>
  <c r="CN17" i="6"/>
  <c r="CN61" i="6"/>
  <c r="CN22" i="6"/>
  <c r="CN25" i="6"/>
  <c r="CN94" i="6"/>
  <c r="CN86" i="6"/>
  <c r="CN63" i="6"/>
  <c r="CN56" i="6"/>
  <c r="CN91" i="6"/>
  <c r="CN75" i="6"/>
  <c r="CN100" i="6"/>
  <c r="CN68" i="6"/>
  <c r="CN108" i="6"/>
  <c r="CN83" i="6"/>
  <c r="CN78" i="6"/>
  <c r="CN48" i="6"/>
  <c r="CN103" i="6"/>
  <c r="CN111" i="6"/>
  <c r="CN55" i="6"/>
  <c r="CN47" i="6"/>
  <c r="CN39" i="6"/>
  <c r="CN31" i="6"/>
  <c r="CN24" i="6"/>
  <c r="CN16" i="6"/>
  <c r="CN116" i="6"/>
  <c r="CN119" i="6"/>
  <c r="CN113" i="6"/>
  <c r="CN105" i="6"/>
  <c r="CN88" i="6"/>
  <c r="CN80" i="6"/>
  <c r="CN72" i="6"/>
  <c r="CN65" i="6"/>
  <c r="CN58" i="6"/>
  <c r="CN49" i="6"/>
  <c r="CN42" i="6"/>
  <c r="CN34" i="6"/>
  <c r="CN26" i="6"/>
  <c r="CN19" i="6"/>
  <c r="CN99" i="6"/>
  <c r="CN82" i="6"/>
  <c r="CN67" i="6"/>
  <c r="CN60" i="6"/>
  <c r="CN51" i="6"/>
  <c r="CN44" i="6"/>
  <c r="CN36" i="6"/>
  <c r="CN28" i="6"/>
  <c r="CN21" i="6"/>
  <c r="CN18" i="6"/>
  <c r="CN13" i="6"/>
  <c r="CN110" i="6"/>
  <c r="CN70" i="6"/>
  <c r="CN107" i="6"/>
  <c r="CN10" i="6"/>
  <c r="CN118" i="6"/>
  <c r="CN112" i="6"/>
  <c r="CN104" i="6"/>
  <c r="CN95" i="6"/>
  <c r="CN87" i="6"/>
  <c r="CN79" i="6"/>
  <c r="CN71" i="6"/>
  <c r="CN66" i="6"/>
  <c r="CN64" i="6"/>
  <c r="CN57" i="6"/>
  <c r="CN41" i="6"/>
  <c r="CN85" i="6"/>
  <c r="CN115" i="6"/>
  <c r="CN90" i="6"/>
  <c r="CN74" i="6"/>
  <c r="CN117" i="6"/>
  <c r="CN109" i="6"/>
  <c r="CN101" i="6"/>
  <c r="CN92" i="6"/>
  <c r="CN84" i="6"/>
  <c r="CN76" i="6"/>
  <c r="CN69" i="6"/>
  <c r="CN46" i="6"/>
  <c r="CN38" i="6"/>
  <c r="CN30" i="6"/>
  <c r="CN23" i="6"/>
  <c r="CN15" i="6"/>
  <c r="CN93" i="6"/>
  <c r="CN62" i="6"/>
  <c r="CN2" i="6"/>
  <c r="CN12" i="6"/>
  <c r="CN4" i="6"/>
  <c r="CN102" i="6"/>
  <c r="CN77" i="6"/>
  <c r="CN14" i="6"/>
  <c r="CN9" i="6"/>
  <c r="CN5" i="6"/>
  <c r="CN11" i="6"/>
  <c r="CN3" i="6"/>
  <c r="CN7" i="6"/>
  <c r="CN6" i="6"/>
  <c r="F2" i="6" l="1"/>
  <c r="G2" i="6"/>
  <c r="H2" i="6"/>
  <c r="I2" i="6"/>
  <c r="J2" i="6"/>
  <c r="K2" i="6"/>
  <c r="L2" i="6"/>
  <c r="M2" i="6"/>
  <c r="N2" i="6"/>
  <c r="O2" i="6"/>
  <c r="P2" i="6"/>
  <c r="Q2" i="6"/>
  <c r="R2" i="6"/>
  <c r="S2" i="6"/>
  <c r="T2" i="6"/>
  <c r="U2" i="6"/>
  <c r="V2" i="6"/>
  <c r="W2" i="6"/>
  <c r="X2" i="6"/>
  <c r="Y2" i="6"/>
  <c r="Z2" i="6"/>
  <c r="AA2" i="6"/>
  <c r="AB2" i="6"/>
  <c r="AC2" i="6"/>
  <c r="Z121" i="6"/>
  <c r="AA121" i="6"/>
  <c r="AB121" i="6"/>
  <c r="AC121" i="6"/>
  <c r="AD121" i="6"/>
  <c r="AE121" i="6"/>
  <c r="AF121" i="6"/>
  <c r="AG121" i="6"/>
  <c r="AH121" i="6"/>
  <c r="AI121" i="6"/>
  <c r="AJ121" i="6"/>
  <c r="AK121" i="6"/>
  <c r="AL121" i="6"/>
  <c r="AM121" i="6"/>
  <c r="AN121" i="6"/>
  <c r="AO121" i="6"/>
  <c r="AP121" i="6"/>
  <c r="AQ121" i="6"/>
  <c r="AR121" i="6"/>
  <c r="AS121" i="6"/>
  <c r="AT121" i="6"/>
  <c r="AU121" i="6"/>
  <c r="AV121" i="6"/>
  <c r="AW121" i="6"/>
  <c r="AX121" i="6"/>
  <c r="AY121" i="6"/>
  <c r="AZ121" i="6"/>
  <c r="BA121" i="6"/>
  <c r="BB121" i="6"/>
  <c r="BC121" i="6"/>
  <c r="I1" i="10" l="1"/>
  <c r="J1" i="10" s="1"/>
  <c r="K1" i="10" s="1"/>
  <c r="L1" i="10" s="1"/>
  <c r="F121" i="6" l="1"/>
  <c r="G121" i="6"/>
  <c r="H121" i="6"/>
  <c r="I121" i="6"/>
  <c r="J121" i="6"/>
  <c r="K121" i="6"/>
  <c r="L121" i="6"/>
  <c r="M121" i="6"/>
  <c r="N121" i="6"/>
  <c r="O121" i="6"/>
  <c r="W121" i="6"/>
  <c r="X121" i="6"/>
  <c r="Y121" i="6"/>
  <c r="BD121" i="6"/>
  <c r="E121" i="6"/>
  <c r="E2" i="6"/>
  <c r="CQ126" i="6"/>
  <c r="BJ3" i="11" l="1"/>
  <c r="BI3" i="11"/>
  <c r="BH3" i="11"/>
  <c r="BG3" i="11"/>
  <c r="BF3" i="11"/>
  <c r="BE3" i="11"/>
  <c r="BD3" i="11"/>
  <c r="BC3" i="11"/>
  <c r="BB3" i="11"/>
  <c r="BA3" i="11"/>
  <c r="AZ3" i="11"/>
  <c r="AY3" i="11"/>
  <c r="AX3" i="11"/>
  <c r="AW3" i="11"/>
  <c r="AV3" i="11"/>
  <c r="AU3" i="11"/>
  <c r="AT3" i="11"/>
  <c r="AS3" i="11"/>
  <c r="AR3" i="11"/>
  <c r="AQ3" i="11"/>
  <c r="AP3" i="11"/>
  <c r="AO3" i="11"/>
  <c r="AN3" i="11"/>
  <c r="AM3" i="11"/>
  <c r="AL3" i="11"/>
  <c r="AK3" i="11"/>
  <c r="AJ3" i="11"/>
  <c r="AI3" i="11"/>
  <c r="AH3" i="11"/>
  <c r="AG3" i="11"/>
  <c r="AF3" i="11"/>
  <c r="AE3" i="11"/>
  <c r="AD3" i="11"/>
  <c r="AC3" i="11"/>
  <c r="AB3" i="11"/>
  <c r="AA3" i="11"/>
  <c r="Z3" i="11"/>
  <c r="Y3" i="11"/>
  <c r="X3" i="11"/>
  <c r="W3" i="11"/>
  <c r="V3" i="11"/>
  <c r="U3" i="11"/>
  <c r="T3" i="11"/>
  <c r="S3" i="11"/>
  <c r="R3" i="11"/>
  <c r="Q3" i="11"/>
  <c r="P3" i="11"/>
  <c r="O3" i="11"/>
  <c r="N3" i="11"/>
  <c r="M3" i="11"/>
  <c r="L3" i="11"/>
  <c r="K3" i="11"/>
  <c r="CK120" i="6" l="1"/>
  <c r="CL120" i="6"/>
  <c r="CJ120" i="6"/>
  <c r="A3" i="10" l="1"/>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B2" i="3" l="1"/>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alcChain>
</file>

<file path=xl/sharedStrings.xml><?xml version="1.0" encoding="utf-8"?>
<sst xmlns="http://schemas.openxmlformats.org/spreadsheetml/2006/main" count="4155" uniqueCount="742">
  <si>
    <t>No</t>
  </si>
  <si>
    <t>Sunday</t>
  </si>
  <si>
    <t>Monday</t>
  </si>
  <si>
    <t>Tuesday</t>
  </si>
  <si>
    <t>Wednesday</t>
  </si>
  <si>
    <t>Thursday</t>
  </si>
  <si>
    <t>Friday</t>
  </si>
  <si>
    <t>Saturday</t>
  </si>
  <si>
    <t>Aastha Srivastava</t>
  </si>
  <si>
    <t>Jacquelyn Abbott</t>
  </si>
  <si>
    <t>Dalya Karezi</t>
  </si>
  <si>
    <t>Anthea Temple</t>
  </si>
  <si>
    <t>Aimee Russell</t>
  </si>
  <si>
    <t>Ahkey Liao</t>
  </si>
  <si>
    <t>Amalia Czeizler</t>
  </si>
  <si>
    <t>Christine Ryan</t>
  </si>
  <si>
    <t>Jose Sao</t>
  </si>
  <si>
    <t>Aisling Kelly</t>
  </si>
  <si>
    <t>Alisha McInerney</t>
  </si>
  <si>
    <t>Catherine Westaway</t>
  </si>
  <si>
    <t>Chirag Mistry</t>
  </si>
  <si>
    <t>Alisha McInery</t>
  </si>
  <si>
    <t>Amanda Jayakody</t>
  </si>
  <si>
    <t>Chali Jiang</t>
  </si>
  <si>
    <t>Anthea Leslie</t>
  </si>
  <si>
    <t>Catherine Miles</t>
  </si>
  <si>
    <t>Danielle Yan</t>
  </si>
  <si>
    <t>Brooke Stapleton</t>
  </si>
  <si>
    <t>Daisy Chan</t>
  </si>
  <si>
    <t>Cherry Liang</t>
  </si>
  <si>
    <t>Flora Ding</t>
  </si>
  <si>
    <t>Kate Reakes</t>
  </si>
  <si>
    <t>Denise Bradfield</t>
  </si>
  <si>
    <t>Kylie Ide</t>
  </si>
  <si>
    <t>Julie Callaghan</t>
  </si>
  <si>
    <t>Kate Reakes (from 4pm)</t>
  </si>
  <si>
    <t xml:space="preserve">Brooke Selby </t>
  </si>
  <si>
    <t>Amit Bhatt</t>
  </si>
  <si>
    <t>Giorgina Papandony</t>
  </si>
  <si>
    <t>Elizabeth Norsa (CW)</t>
  </si>
  <si>
    <t>Margaux Ruane</t>
  </si>
  <si>
    <t>Karina McCarthy</t>
  </si>
  <si>
    <t>Kate Braude</t>
  </si>
  <si>
    <t>Julia Kennedy</t>
  </si>
  <si>
    <t>Laura Wuellner</t>
  </si>
  <si>
    <t>Isaac Addo</t>
  </si>
  <si>
    <t>Kimberley Yip</t>
  </si>
  <si>
    <t>Gemma Hearnshaw</t>
  </si>
  <si>
    <t>Martin Foster</t>
  </si>
  <si>
    <t>Maria Arcorace</t>
  </si>
  <si>
    <t>Jane Hager</t>
  </si>
  <si>
    <t>Jasmine Aurora</t>
  </si>
  <si>
    <t>Hanyu Chen</t>
  </si>
  <si>
    <t>Ginny Monteiro</t>
  </si>
  <si>
    <t>Christine Spooner</t>
  </si>
  <si>
    <t>Erin Furestad</t>
  </si>
  <si>
    <t>Meenaskshi Chopra</t>
  </si>
  <si>
    <t>Mary Mitchelhill</t>
  </si>
  <si>
    <t>Lisa Thai</t>
  </si>
  <si>
    <t>Kan Ren</t>
  </si>
  <si>
    <t>Nathalia Sanchez</t>
  </si>
  <si>
    <t>Nina Klug</t>
  </si>
  <si>
    <t>Kate O'Connor</t>
  </si>
  <si>
    <t>Kelly Elsner</t>
  </si>
  <si>
    <t>Kalliopi Galanis</t>
  </si>
  <si>
    <t>Neva Miller</t>
  </si>
  <si>
    <t>John Apostolakis</t>
  </si>
  <si>
    <t>Christopher Torrisi</t>
  </si>
  <si>
    <t>Matthew Warner-Smith</t>
  </si>
  <si>
    <t>Vaibhav Agrawal</t>
  </si>
  <si>
    <t>Felicity Devitt</t>
  </si>
  <si>
    <t>Kate Morrison</t>
  </si>
  <si>
    <t>Mayra Ouriques</t>
  </si>
  <si>
    <t>Janelle Burns</t>
  </si>
  <si>
    <t>Isaac Addo (finished @ 2pm)</t>
  </si>
  <si>
    <t>Louise Ross</t>
  </si>
  <si>
    <t>Shirlee Nichols</t>
  </si>
  <si>
    <t>Pasang Mitchell</t>
  </si>
  <si>
    <t>Niki Sansey</t>
  </si>
  <si>
    <t>Jenny Miu</t>
  </si>
  <si>
    <t>Julia Shingleton</t>
  </si>
  <si>
    <t>Rebecca Cerio</t>
  </si>
  <si>
    <t>Vidur Mahindra</t>
  </si>
  <si>
    <t>Samantha Parker</t>
  </si>
  <si>
    <t>Penny Perry</t>
  </si>
  <si>
    <t>Kimberley Williamson</t>
  </si>
  <si>
    <t>Nikki Woolley</t>
  </si>
  <si>
    <t>Philllipa Hastings</t>
  </si>
  <si>
    <t>Sue Edwards</t>
  </si>
  <si>
    <t>Simone Jones</t>
  </si>
  <si>
    <t>Russell Cameron</t>
  </si>
  <si>
    <t>Kahren White</t>
  </si>
  <si>
    <t>Leanne Robinson</t>
  </si>
  <si>
    <t>Lauren Lee</t>
  </si>
  <si>
    <t>Mimi Tan</t>
  </si>
  <si>
    <t>Lisa King</t>
  </si>
  <si>
    <t>Shelby Burns</t>
  </si>
  <si>
    <t>Kara Martin</t>
  </si>
  <si>
    <t>William Hui</t>
  </si>
  <si>
    <t>Melissa Minett</t>
  </si>
  <si>
    <t>Leona McGrath</t>
  </si>
  <si>
    <t>Ryan Adcock</t>
  </si>
  <si>
    <t>Taryn-Lea Bright</t>
  </si>
  <si>
    <t>Sonia Castino</t>
  </si>
  <si>
    <t>Stella Suen</t>
  </si>
  <si>
    <t>Stella Jun</t>
  </si>
  <si>
    <t>Kavitha Jyoshith</t>
  </si>
  <si>
    <t>Kathryn Duggan</t>
  </si>
  <si>
    <t>Tess Tanner</t>
  </si>
  <si>
    <t>Lydia McGee</t>
  </si>
  <si>
    <t>Savitha Subramanian (CW)</t>
  </si>
  <si>
    <t>Tracey Vashishtha</t>
  </si>
  <si>
    <t>Nazli Davar</t>
  </si>
  <si>
    <t>Kyong Ok Lee</t>
  </si>
  <si>
    <t>Taryn Medcalf</t>
  </si>
  <si>
    <t>Punam Kaur</t>
  </si>
  <si>
    <t>Philippa Smith</t>
  </si>
  <si>
    <t>Jason Hamilton</t>
  </si>
  <si>
    <t>Catherine Westaway (3.5hrs)</t>
  </si>
  <si>
    <t>Sheetal Challam</t>
  </si>
  <si>
    <t>Parvin Ataie-Kachoie</t>
  </si>
  <si>
    <t>Vanessa Buchmann</t>
  </si>
  <si>
    <t>Sandra Leon</t>
  </si>
  <si>
    <t>Sandra Rickards</t>
  </si>
  <si>
    <t>Nicola Scott</t>
  </si>
  <si>
    <t>Liesel Byrne</t>
  </si>
  <si>
    <t>Shivani Sharma</t>
  </si>
  <si>
    <t>Martin Foster (1hr)</t>
  </si>
  <si>
    <t>Shalini S Bhat</t>
  </si>
  <si>
    <t>Svetlana Aristidi</t>
  </si>
  <si>
    <t>Morgan Lawrence</t>
  </si>
  <si>
    <t>Shirlee Nichols (finished @ 3pm)</t>
  </si>
  <si>
    <t>Sheila Thackeray</t>
  </si>
  <si>
    <t>Stephen Silva</t>
  </si>
  <si>
    <t>Catherine Westaway (5hrs)</t>
  </si>
  <si>
    <t>Nicola Daye</t>
  </si>
  <si>
    <t>Kim Cameron</t>
  </si>
  <si>
    <t>Vanessa Wright</t>
  </si>
  <si>
    <t>Wendy Phillips</t>
  </si>
  <si>
    <t>Suzanna Mai</t>
  </si>
  <si>
    <t>Phillipa Hastings</t>
  </si>
  <si>
    <t>Richard Woods</t>
  </si>
  <si>
    <t>Victor Kapruziak</t>
  </si>
  <si>
    <t>Tara Bowman</t>
  </si>
  <si>
    <t>Invites Sent</t>
  </si>
  <si>
    <t>1st shift</t>
  </si>
  <si>
    <t>2nd shift</t>
  </si>
  <si>
    <t>Trainee T/Lead</t>
  </si>
  <si>
    <t>T/Lead on calls</t>
  </si>
  <si>
    <t>Name</t>
  </si>
  <si>
    <t>Email</t>
  </si>
  <si>
    <t>Stafflink</t>
  </si>
  <si>
    <t>Conf Form</t>
  </si>
  <si>
    <t>NCIMS access</t>
  </si>
  <si>
    <t>Teams access</t>
  </si>
  <si>
    <t>Training</t>
  </si>
  <si>
    <t>Aastha.Srivastava@health.nsw.gov.au</t>
  </si>
  <si>
    <t>E20/15606</t>
  </si>
  <si>
    <t>Yes</t>
  </si>
  <si>
    <t>Aimee.Russell@health.nsw.gov.au</t>
  </si>
  <si>
    <t>E20/09703</t>
  </si>
  <si>
    <t>Aisling.Kelly@health.nsw.gov.au</t>
  </si>
  <si>
    <t>E20/16168</t>
  </si>
  <si>
    <t>alisha.mcinerney@health.nsw.gov.au</t>
  </si>
  <si>
    <t>E20/07546</t>
  </si>
  <si>
    <t>Amalia.Czeizler@health.nsw.gov.au</t>
  </si>
  <si>
    <t>E20/08223</t>
  </si>
  <si>
    <t>amanda.jayakody@health.nsw.gov.au</t>
  </si>
  <si>
    <t>E21/13042</t>
  </si>
  <si>
    <t>Amit.Bhatt@health.nsw.gov.au</t>
  </si>
  <si>
    <t>E21/15293</t>
  </si>
  <si>
    <t>Andrew Douglas</t>
  </si>
  <si>
    <t>Andrew.Douglas@health.nsw.gov.au</t>
  </si>
  <si>
    <t>E20/15668</t>
  </si>
  <si>
    <t>Annette Patroni</t>
  </si>
  <si>
    <t>Annette.Patroni@health.nsw.gov.au</t>
  </si>
  <si>
    <t>5614 7364</t>
  </si>
  <si>
    <t>E21/15317</t>
  </si>
  <si>
    <t>Requested</t>
  </si>
  <si>
    <t>Annie Zheng</t>
  </si>
  <si>
    <t>E21/15170</t>
  </si>
  <si>
    <t>Anna Hartley</t>
  </si>
  <si>
    <t>Anna.Hartley@health.nsw.gov.au</t>
  </si>
  <si>
    <t>E21/14987</t>
  </si>
  <si>
    <t>Anthea.Leslie@health.nsw.gov.au</t>
  </si>
  <si>
    <t>E20/07485</t>
  </si>
  <si>
    <t>anthea.temple@health.nsw.gov.au</t>
  </si>
  <si>
    <t>E21/12851</t>
  </si>
  <si>
    <t>Belinda Marchant</t>
  </si>
  <si>
    <t>belinda.marchant@health.nsw.gov.au</t>
  </si>
  <si>
    <t>E20/08553</t>
  </si>
  <si>
    <t>E20/07513</t>
  </si>
  <si>
    <t>Brooke.Stapleton@health.nsw.gov.au</t>
  </si>
  <si>
    <t>E20/15727</t>
  </si>
  <si>
    <t>Catherine.Miles@health.nsw.gov.au</t>
  </si>
  <si>
    <t>E21/15075</t>
  </si>
  <si>
    <t>Catherine.Westaway@health.nsw.gov.au</t>
  </si>
  <si>
    <t>E20/15831</t>
  </si>
  <si>
    <t>chali.jiang@health.nsw.gov.au</t>
  </si>
  <si>
    <t>E21/14787</t>
  </si>
  <si>
    <t>yunhui.liang@health.nsw.gov.au</t>
  </si>
  <si>
    <t>60181558-2</t>
  </si>
  <si>
    <t>E21/15034</t>
  </si>
  <si>
    <t>Chirag.Mistry@health.nsw.gov.au</t>
  </si>
  <si>
    <t> 60226270</t>
  </si>
  <si>
    <t>E21/14287</t>
  </si>
  <si>
    <t>Christine.Ryan2@health.nsw.gov.au</t>
  </si>
  <si>
    <t>E21/13124</t>
  </si>
  <si>
    <t>christine.spooner@health.nsw.gov.au</t>
  </si>
  <si>
    <t>E21/13029</t>
  </si>
  <si>
    <t>Christopher Horn</t>
  </si>
  <si>
    <t>Christopher.Horn@health.nsw.gov.au</t>
  </si>
  <si>
    <t>60049374-2</t>
  </si>
  <si>
    <t>E20/15376</t>
  </si>
  <si>
    <t>Christopher.Torrisi@health.nsw.gov.au</t>
  </si>
  <si>
    <t>E21/15338</t>
  </si>
  <si>
    <t>Claire Cooke-Yarborough</t>
  </si>
  <si>
    <t>Claire.CookeYarborough@health.nsw.gov.au</t>
  </si>
  <si>
    <t>E20/07527</t>
  </si>
  <si>
    <t>Cynthia Lean</t>
  </si>
  <si>
    <t>cynthia.lean@health.nsw.gov.au</t>
  </si>
  <si>
    <t>E21/15014</t>
  </si>
  <si>
    <t xml:space="preserve">daisy.chan@health.nsw.gov.au  </t>
  </si>
  <si>
    <t>E20/15513</t>
  </si>
  <si>
    <t>Dalya.Karezi@health.nsw.gov.au</t>
  </si>
  <si>
    <t>E2/012878</t>
  </si>
  <si>
    <t>Danhong.Yan@health.nsw.gov.au</t>
  </si>
  <si>
    <t>E21/15076</t>
  </si>
  <si>
    <t>Denise.Bradfield@health.nsw.gov.au</t>
  </si>
  <si>
    <t>E20/15632</t>
  </si>
  <si>
    <t>Eliza Laidlaw</t>
  </si>
  <si>
    <t>Eliza.Laidlaw@health.nsw.gov.au</t>
  </si>
  <si>
    <t>E20/07364</t>
  </si>
  <si>
    <t>elizabeth.norsa@health.nsw.gov.au</t>
  </si>
  <si>
    <t>E21/13073</t>
  </si>
  <si>
    <t>Emma Heeley</t>
  </si>
  <si>
    <t>Emma.Heeley@health.nsw.gov.au</t>
  </si>
  <si>
    <t>E20/15911</t>
  </si>
  <si>
    <t>Erin.Furestad@health.nsw.gov.au</t>
  </si>
  <si>
    <t>E21/15291</t>
  </si>
  <si>
    <t>Felicity.Devitt@health.nsw.gov.au</t>
  </si>
  <si>
    <t>E20/07635</t>
  </si>
  <si>
    <t>Flora.Ding@health.nsw.gov.au</t>
  </si>
  <si>
    <t>E20/15928</t>
  </si>
  <si>
    <t>Gemma.Hearnshaw@health.nsw.gov.au</t>
  </si>
  <si>
    <t>E20/07502</t>
  </si>
  <si>
    <t>Giorgina.Papandony@health.nsw.gov.au</t>
  </si>
  <si>
    <t>E21/12942</t>
  </si>
  <si>
    <t>Sarojini.Monteiro@health.nsw.gov.au</t>
  </si>
  <si>
    <t>E21/15166</t>
  </si>
  <si>
    <t>Hanyu.Chen@health.nsw.gov.au</t>
  </si>
  <si>
    <t>E21/15294</t>
  </si>
  <si>
    <t>Hayley Robertson</t>
  </si>
  <si>
    <t>Hayley.Robertson@health.nsw.gov.au</t>
  </si>
  <si>
    <t>60079538-2</t>
  </si>
  <si>
    <t>E21/15171</t>
  </si>
  <si>
    <t>Ian Mead</t>
  </si>
  <si>
    <t>Ian.Mead@health.nsw.gov.au</t>
  </si>
  <si>
    <t>E20/15919</t>
  </si>
  <si>
    <t>Jacquelyn.Abbott@health.nsw.gov.au</t>
  </si>
  <si>
    <t>E20/15611</t>
  </si>
  <si>
    <t>Jane.Hager@health.nsw.gov.au</t>
  </si>
  <si>
    <t>E21/14396</t>
  </si>
  <si>
    <t>jasmine.aurora@health.nsw.gov.au</t>
  </si>
  <si>
    <t>E21/12856</t>
  </si>
  <si>
    <t>Jenny.Miu@health.nsw.gov.au</t>
  </si>
  <si>
    <t>E20/07366</t>
  </si>
  <si>
    <t>Jeremy Roberts</t>
  </si>
  <si>
    <t>Jeremy.Roberts@health.nsw.gov.au</t>
  </si>
  <si>
    <t>E21/15172</t>
  </si>
  <si>
    <t>john.apostolakis@health.nsw.gov.au</t>
  </si>
  <si>
    <t>E21/13123</t>
  </si>
  <si>
    <t>Jose.Sao@health.nsw.gov.au</t>
  </si>
  <si>
    <t>E20/08020</t>
  </si>
  <si>
    <t>Josephine Touma</t>
  </si>
  <si>
    <t>Josephine.Touma@health.nsw.gov.au</t>
  </si>
  <si>
    <t>60041475-3</t>
  </si>
  <si>
    <t>julia.kennedy@health.nsw.gov.au</t>
  </si>
  <si>
    <t>E21/13126</t>
  </si>
  <si>
    <t>Julia.Shingleton@health.nsw.gov.au</t>
  </si>
  <si>
    <t>Julie.Callaghan@health.nsw.gov.au</t>
  </si>
  <si>
    <t>E20/08674</t>
  </si>
  <si>
    <t>Julie Sherring</t>
  </si>
  <si>
    <t>Julie.Sherring@health.nsw.gov.au</t>
  </si>
  <si>
    <t>E20/08863</t>
  </si>
  <si>
    <t>E20/15520</t>
  </si>
  <si>
    <t>Kalliopi.Galanis@health.nsw.gov.au</t>
  </si>
  <si>
    <t>E21/12931</t>
  </si>
  <si>
    <t>Kan.Ren@health.nsw.gov.au</t>
  </si>
  <si>
    <t>E20/15975</t>
  </si>
  <si>
    <t>Kara.Martin1@health.nsw.gov.au</t>
  </si>
  <si>
    <t>E21/15083</t>
  </si>
  <si>
    <t>Karina.McCarthy@health.nsw.gov.au</t>
  </si>
  <si>
    <t>E20/07528</t>
  </si>
  <si>
    <t>Kate.Braude@health.nsw.gov.au</t>
  </si>
  <si>
    <t>E20/07794</t>
  </si>
  <si>
    <t>kate.morrison@health.nsw.gov.au</t>
  </si>
  <si>
    <t>E21/12843</t>
  </si>
  <si>
    <t>Kate.OConnor8@health.nsw.gov.au</t>
  </si>
  <si>
    <t>E21/12930</t>
  </si>
  <si>
    <t>Kate.Reakes@health.nsw.gov.au</t>
  </si>
  <si>
    <t>56162453-2</t>
  </si>
  <si>
    <t>E20/07634</t>
  </si>
  <si>
    <t>Kathryn.Duggan@health.nsw.gov.au</t>
  </si>
  <si>
    <t>E21/15235</t>
  </si>
  <si>
    <t>Kathryn Edwards</t>
  </si>
  <si>
    <t>Kathryn.Edwards1@health.nsw.gov.au</t>
  </si>
  <si>
    <t>E21/15315</t>
  </si>
  <si>
    <t>Kavitha.Jyoshith@health.nsw.gov.au</t>
  </si>
  <si>
    <t>E21/15088</t>
  </si>
  <si>
    <t>kelly.elsner@health.nsw.gov.au</t>
  </si>
  <si>
    <t xml:space="preserve">25049714-1 </t>
  </si>
  <si>
    <t>E21/13602</t>
  </si>
  <si>
    <t>Kimberley.Gelland@health.nsw.gov.au</t>
  </si>
  <si>
    <t>60184244-2</t>
  </si>
  <si>
    <t>E20/07540</t>
  </si>
  <si>
    <t>Kimberley.Yip@health.nsw.gov.au</t>
  </si>
  <si>
    <t>E20/07510</t>
  </si>
  <si>
    <t>Kylie.Ide@health.nsw.gov.au</t>
  </si>
  <si>
    <t>E20/08207</t>
  </si>
  <si>
    <t>Kylie Williams</t>
  </si>
  <si>
    <t>Kylie.Williams8@health.nsw.gov.au</t>
  </si>
  <si>
    <t>E21/13620</t>
  </si>
  <si>
    <t>KyongOk.Lee@health.nsw.gov.au</t>
  </si>
  <si>
    <t>E21/15290</t>
  </si>
  <si>
    <t>Larry Armstrong</t>
  </si>
  <si>
    <t>Larry.Armstrong@health.nsw.gov.au</t>
  </si>
  <si>
    <r>
      <t>60012196-3</t>
    </r>
    <r>
      <rPr>
        <sz val="10"/>
        <color rgb="FF000000"/>
        <rFont val="Segoe UI"/>
        <family val="2"/>
      </rPr>
      <t xml:space="preserve"> </t>
    </r>
  </si>
  <si>
    <t>E21/15292</t>
  </si>
  <si>
    <t>Laura.Wuellner@health.nsw.gov.au</t>
  </si>
  <si>
    <t>E20/15603</t>
  </si>
  <si>
    <t>Lauren.Lee@health.nsw.gov.au</t>
  </si>
  <si>
    <t>E20/07939</t>
  </si>
  <si>
    <t>Leanne.Robinson1@health.nsw.gov.au</t>
  </si>
  <si>
    <t>E20/08081</t>
  </si>
  <si>
    <t>Leighna Carmichael</t>
  </si>
  <si>
    <t>Leighna.Carmichael@health.nsw.gov.au</t>
  </si>
  <si>
    <t>E21/15174</t>
  </si>
  <si>
    <t>Liesel.Byrne@health.nsw.gov.au</t>
  </si>
  <si>
    <t>E20/16050</t>
  </si>
  <si>
    <t>Lindsey Jasicki</t>
  </si>
  <si>
    <t>Lindsey.Jasicki@health.nsw.gov.au</t>
  </si>
  <si>
    <t>E21/15193</t>
  </si>
  <si>
    <t>Lisa Cox</t>
  </si>
  <si>
    <t>lisa.cox@health.nsw.gov.au</t>
  </si>
  <si>
    <t>40040687-3</t>
  </si>
  <si>
    <t>E20/07535</t>
  </si>
  <si>
    <t>Lisa.King@health.nsw.gov.au</t>
  </si>
  <si>
    <t>E20/07484</t>
  </si>
  <si>
    <t>Lisa McLean</t>
  </si>
  <si>
    <t>Lisa.McLean@health.nsw.gov.au</t>
  </si>
  <si>
    <t>40000163-2</t>
  </si>
  <si>
    <t>E20/08355</t>
  </si>
  <si>
    <t>Lisa.Thai@health.nsw.gov.au</t>
  </si>
  <si>
    <t>E21/13021</t>
  </si>
  <si>
    <t>Louise.Ross@health.nsw.gov.au</t>
  </si>
  <si>
    <t>E20/08213</t>
  </si>
  <si>
    <t>Lydia.McGee@health.nsw.gov.au</t>
  </si>
  <si>
    <t>Madeline Palfrey</t>
  </si>
  <si>
    <t>Madeline.Palfrey@health.nsw.gov.au</t>
  </si>
  <si>
    <t>Madhan Kumar</t>
  </si>
  <si>
    <t>Madhan.Kumar@health.nsw.gov.au</t>
  </si>
  <si>
    <t>60126329-2</t>
  </si>
  <si>
    <t>E20/15833</t>
  </si>
  <si>
    <t>Margaux.Ruane@health.nsw.gov.au</t>
  </si>
  <si>
    <t>60104719-2</t>
  </si>
  <si>
    <t>E20/09227</t>
  </si>
  <si>
    <t>maria.arcorace@health.nsw.gov.au</t>
  </si>
  <si>
    <t>E21/13020</t>
  </si>
  <si>
    <t>Maria Mury</t>
  </si>
  <si>
    <t>Maria.Mury@health.nsw.gov.au</t>
  </si>
  <si>
    <t>E21/15136</t>
  </si>
  <si>
    <t>Marie Brand</t>
  </si>
  <si>
    <t>Marie.Brand@health.nsw.gov.au</t>
  </si>
  <si>
    <t>E20/15516</t>
  </si>
  <si>
    <t>Martin.Foster1@health.nsw.gov.au</t>
  </si>
  <si>
    <t>E20/15978</t>
  </si>
  <si>
    <t>Mary.Mitchelhill@health.nsw.gov.au</t>
  </si>
  <si>
    <t>E20/07372</t>
  </si>
  <si>
    <t>Matthew.WarnerSmith@health.nsw.gov.au</t>
  </si>
  <si>
    <t>E20/08656</t>
  </si>
  <si>
    <t>Mayra.Ouriques@health.nsw.gov.au</t>
  </si>
  <si>
    <t>E20/07791</t>
  </si>
  <si>
    <t>Meenakshi.Chopra@health.nsw.gov.au</t>
  </si>
  <si>
    <t>52014259-2</t>
  </si>
  <si>
    <t>E21/15236</t>
  </si>
  <si>
    <t>Melanie Eslick</t>
  </si>
  <si>
    <t>Melanie.Eslick@health.nsw.gov.au</t>
  </si>
  <si>
    <t>E20/07544</t>
  </si>
  <si>
    <t>Melissa.Minett@health.nsw.gov.au</t>
  </si>
  <si>
    <t>E21/15217</t>
  </si>
  <si>
    <t>Mimi.Tan@health.nsw.gov.au</t>
  </si>
  <si>
    <t>E21/15040</t>
  </si>
  <si>
    <t>morgan.lawrence@health.nsw.gov.au</t>
  </si>
  <si>
    <t>E21/14993</t>
  </si>
  <si>
    <t>nathalia.sanchez@health.nsw.gov.au</t>
  </si>
  <si>
    <t>E21/12941</t>
  </si>
  <si>
    <t>Nazli.Davar@health.nsw.gov.au</t>
  </si>
  <si>
    <t>E21/15205</t>
  </si>
  <si>
    <t>Neva.Miller@health.nsw.gov.au</t>
  </si>
  <si>
    <t>E21/13017</t>
  </si>
  <si>
    <t>nicola.daye@health.nsw.gov.au</t>
  </si>
  <si>
    <t>E21/13039</t>
  </si>
  <si>
    <t>Nicola.Scott1@health.nsw.gov.au</t>
  </si>
  <si>
    <t>60030904-2</t>
  </si>
  <si>
    <t>E21/15215</t>
  </si>
  <si>
    <t>Nicola Stuart</t>
  </si>
  <si>
    <t>Nicole.Stuart@health.nsw.gov.au</t>
  </si>
  <si>
    <t>E21/15325</t>
  </si>
  <si>
    <t>Niki.Sansey@health.nsw.gov.au</t>
  </si>
  <si>
    <t>E20/15981</t>
  </si>
  <si>
    <t>Nikki.Woolley@health.nsw.gov.au</t>
  </si>
  <si>
    <t>E20/07526</t>
  </si>
  <si>
    <t>nina.klug@health.nsw.gov.au</t>
  </si>
  <si>
    <t>E21/3072</t>
  </si>
  <si>
    <t>Parvin.AtaieKachoie@health.nsw.gov.au</t>
  </si>
  <si>
    <t>E20/07790</t>
  </si>
  <si>
    <t>pasang.mitchell@health.nsw.gov.au</t>
  </si>
  <si>
    <t>E21/12868</t>
  </si>
  <si>
    <t>Patricia.Donnelly@health.nsw.gov.au</t>
  </si>
  <si>
    <t>E21/15318</t>
  </si>
  <si>
    <t>Pene Manolas</t>
  </si>
  <si>
    <t>pene.manolas@health.nsw.gov.au</t>
  </si>
  <si>
    <t>25042174-2</t>
  </si>
  <si>
    <t>E20/07536</t>
  </si>
  <si>
    <t>penny.perry@health.nsw.gov.au</t>
  </si>
  <si>
    <t>E21/12842</t>
  </si>
  <si>
    <t>Philippa.Smith2@health.nsw.gov.au</t>
  </si>
  <si>
    <t>60072926-2</t>
  </si>
  <si>
    <t>E21/15316</t>
  </si>
  <si>
    <t>Phillipa.Hastings@health.nsw.gov.au</t>
  </si>
  <si>
    <t>E20/09092</t>
  </si>
  <si>
    <t>Punam.Kaur@health.nsw.gov.au</t>
  </si>
  <si>
    <t>E20/15359</t>
  </si>
  <si>
    <t>Rachel Claire Tan</t>
  </si>
  <si>
    <t>rachelclaire.graham@health.nsw.gov.au</t>
  </si>
  <si>
    <t xml:space="preserve">60097832-6 </t>
  </si>
  <si>
    <t>E21/15237</t>
  </si>
  <si>
    <t>Rebecca.Cerio@health.nsw.gov.au</t>
  </si>
  <si>
    <t>E21/14025</t>
  </si>
  <si>
    <t>Rebecca Sebastian</t>
  </si>
  <si>
    <t>Rebecca.Sebastian@health.nsw.gov.au</t>
  </si>
  <si>
    <t>60130165-2</t>
  </si>
  <si>
    <t>E20/7381</t>
  </si>
  <si>
    <t>Richard Haberhauer</t>
  </si>
  <si>
    <t>Richard.Haberhauer@health.nsw.gov.au</t>
  </si>
  <si>
    <t>E20/16138</t>
  </si>
  <si>
    <t>Richard.Woods1@health.nsw.gov.au</t>
  </si>
  <si>
    <t>E20/16130</t>
  </si>
  <si>
    <t>Roy Alquiza</t>
  </si>
  <si>
    <t>RoyOliver.Alquiza@health.nsw.gov.au</t>
  </si>
  <si>
    <t>E21/15204</t>
  </si>
  <si>
    <t>Russell.Cameron@health.nsw.gov.au</t>
  </si>
  <si>
    <t>E20/15915</t>
  </si>
  <si>
    <t>ryan.adcock@health.nsw.gov.au</t>
  </si>
  <si>
    <t>E21/12848</t>
  </si>
  <si>
    <t>samantha.parker@health.nsw.gov.au</t>
  </si>
  <si>
    <t>E21/12845</t>
  </si>
  <si>
    <t>Sandra.Leon@health.nsw.gov.au</t>
  </si>
  <si>
    <t>E21/13494</t>
  </si>
  <si>
    <t>Sandra.Rickards@health.nsw.gov.au</t>
  </si>
  <si>
    <t>E20/15646</t>
  </si>
  <si>
    <t>Sarah Chung</t>
  </si>
  <si>
    <t>Sarah.Chung@health.nsw.gov.au</t>
  </si>
  <si>
    <t>56141384-3</t>
  </si>
  <si>
    <t>E21/15327</t>
  </si>
  <si>
    <t>Satoshi Yasuda</t>
  </si>
  <si>
    <t>satoshi.yasuda@health.nsw.gov.au</t>
  </si>
  <si>
    <t>E21/15169</t>
  </si>
  <si>
    <t>savitha.subramanian@health.nsw.gov.au</t>
  </si>
  <si>
    <t>E21/12859</t>
  </si>
  <si>
    <t>Serina Teuss</t>
  </si>
  <si>
    <t>Serina.Teuss@health.nsw.gov.au</t>
  </si>
  <si>
    <t>E21/15295</t>
  </si>
  <si>
    <t>Shalini.SatyanarayanaBhat@health.nsw.gov.au</t>
  </si>
  <si>
    <t>E20/15618</t>
  </si>
  <si>
    <t>Sheetal.Challam@health.nsw.gov.au</t>
  </si>
  <si>
    <t>E20/07368</t>
  </si>
  <si>
    <t>Sheila.Thackeray@health.nsw.gov.au</t>
  </si>
  <si>
    <t>E20/07722</t>
  </si>
  <si>
    <t>Shelby.Burns@health.nsw.gov.au</t>
  </si>
  <si>
    <t>E20/15628</t>
  </si>
  <si>
    <t>Shelley Rushton</t>
  </si>
  <si>
    <t>shelley.rushton@health.nsw.gov.au</t>
  </si>
  <si>
    <t>Shirlee.Nichols@health.nsw.gov.au</t>
  </si>
  <si>
    <t>E20/07388</t>
  </si>
  <si>
    <t>Shivani.Sharma1@health.nsw.gov.au</t>
  </si>
  <si>
    <t>E20/16285</t>
  </si>
  <si>
    <t>Simone.Jones3@health.nsw.gov.au</t>
  </si>
  <si>
    <t>E21/12849</t>
  </si>
  <si>
    <t>Sonia.Castino@health.nsw.gov.au</t>
  </si>
  <si>
    <t>E20/10160</t>
  </si>
  <si>
    <t>Refresh</t>
  </si>
  <si>
    <t>Stella.Jun@health.nsw.gov.au</t>
  </si>
  <si>
    <t>E21/13128</t>
  </si>
  <si>
    <t>Stella.Suen1@health.nsw.gov.au</t>
  </si>
  <si>
    <t>E21/13156</t>
  </si>
  <si>
    <t>Stephen.Silva@health.nsw.gov.au</t>
  </si>
  <si>
    <t>E21/12953</t>
  </si>
  <si>
    <t>Sue.Edwards1@health.nsw.gov.au</t>
  </si>
  <si>
    <t>E20/07503</t>
  </si>
  <si>
    <t>suzanna.mai@health.nsw.gov.au</t>
  </si>
  <si>
    <t>E20/16605</t>
  </si>
  <si>
    <t>Svetlana.Aristidi@health.nsw.gov.au</t>
  </si>
  <si>
    <t>E21/15028</t>
  </si>
  <si>
    <t>Tara.Bowman@health.nsw.gov.au</t>
  </si>
  <si>
    <t>E20/15636</t>
  </si>
  <si>
    <t>Taryn.Medcalf@health.nsw.gov.au</t>
  </si>
  <si>
    <t>E21/14208</t>
  </si>
  <si>
    <t>E20/15365</t>
  </si>
  <si>
    <t>Teresa Fisher</t>
  </si>
  <si>
    <t>Teresa.Fisher@health.nsw.gov.au</t>
  </si>
  <si>
    <t>Tess.Tanner@health.nsw.gov.au</t>
  </si>
  <si>
    <t>E20/00816</t>
  </si>
  <si>
    <t>Tia Moeke</t>
  </si>
  <si>
    <t>tia.moeke@health.nsw.gov.au</t>
  </si>
  <si>
    <t>E20/07371</t>
  </si>
  <si>
    <t>tracey.vashishtha@health.nsw.gov.au</t>
  </si>
  <si>
    <t>E21/12846</t>
  </si>
  <si>
    <t>vaibhav.agrawal@health.nsw.gov.au</t>
  </si>
  <si>
    <t>E21/12862</t>
  </si>
  <si>
    <t>Victor.Kapruziak@health.nsw.gov.au</t>
  </si>
  <si>
    <t>E20/15391</t>
  </si>
  <si>
    <t>vidur.mahindra@health.nsw.gov.au</t>
  </si>
  <si>
    <t>E21/13172</t>
  </si>
  <si>
    <t>Volodymyr Soloshenko</t>
  </si>
  <si>
    <t>Volodymyr.Soloshenko@health.nsw.gov.au</t>
  </si>
  <si>
    <t>Wendy.Phillips1@health.nsw.gov.au</t>
  </si>
  <si>
    <t>E20/15573</t>
  </si>
  <si>
    <t>William.Hui@health.nsw.gov.au</t>
  </si>
  <si>
    <t>E20/15665</t>
  </si>
  <si>
    <t>Sun</t>
  </si>
  <si>
    <t>Mon</t>
  </si>
  <si>
    <t xml:space="preserve">Tue </t>
  </si>
  <si>
    <t>Wed</t>
  </si>
  <si>
    <t>Thur</t>
  </si>
  <si>
    <t>Fri</t>
  </si>
  <si>
    <t>Sat</t>
  </si>
  <si>
    <t>Thu</t>
  </si>
  <si>
    <t>Tue</t>
  </si>
  <si>
    <t>Staff Member</t>
  </si>
  <si>
    <t>Stafflink No.</t>
  </si>
  <si>
    <t>SLT</t>
  </si>
  <si>
    <t>CSI</t>
  </si>
  <si>
    <t>QSP</t>
  </si>
  <si>
    <t>Haley Robertson</t>
  </si>
  <si>
    <t>eviQ</t>
  </si>
  <si>
    <t>S&amp;P</t>
  </si>
  <si>
    <t>Prevention</t>
  </si>
  <si>
    <t>BIIS</t>
  </si>
  <si>
    <t>Breastscreen</t>
  </si>
  <si>
    <t>Cervical</t>
  </si>
  <si>
    <t>SRI</t>
  </si>
  <si>
    <t>D&amp;R Governance</t>
  </si>
  <si>
    <t>Registries</t>
  </si>
  <si>
    <t>Sheena Lawrance</t>
  </si>
  <si>
    <t>Corporate</t>
  </si>
  <si>
    <t>Communications</t>
  </si>
  <si>
    <t>Melissa Devine</t>
  </si>
  <si>
    <t>Equity</t>
  </si>
  <si>
    <t>Sarah McGill</t>
  </si>
  <si>
    <t>Finance</t>
  </si>
  <si>
    <t>CIA</t>
  </si>
  <si>
    <t>Carol George</t>
  </si>
  <si>
    <t>Business Unit</t>
  </si>
  <si>
    <t>Clinical Trials</t>
  </si>
  <si>
    <t>DG&amp;M</t>
  </si>
  <si>
    <t>Leadership</t>
  </si>
  <si>
    <t>Maria MurYes</t>
  </si>
  <si>
    <t xml:space="preserve">Executive </t>
  </si>
  <si>
    <t>ICT</t>
  </si>
  <si>
    <t>Paul Crees</t>
  </si>
  <si>
    <t>BF&amp;Q</t>
  </si>
  <si>
    <t>Web based</t>
  </si>
  <si>
    <t>Skin Prevention</t>
  </si>
  <si>
    <t>Bowel</t>
  </si>
  <si>
    <t>David Currow</t>
  </si>
  <si>
    <t>Data Intelligence</t>
  </si>
  <si>
    <t>Research</t>
  </si>
  <si>
    <t>Rachel BodleYes</t>
  </si>
  <si>
    <t>eviQ Ed</t>
  </si>
  <si>
    <t>EquitYes</t>
  </si>
  <si>
    <t>MarYes Mitchelhill</t>
  </si>
  <si>
    <t>Amanda J</t>
  </si>
  <si>
    <t>Amit Bhatt (pm)</t>
  </si>
  <si>
    <t>Annette Patroni (pm)</t>
  </si>
  <si>
    <t>Isacc Addo</t>
  </si>
  <si>
    <t>Christopher Torrisi (am)</t>
  </si>
  <si>
    <t>Andrew Douglas (pm)</t>
  </si>
  <si>
    <t>Belinda Marchant (pm)</t>
  </si>
  <si>
    <t>Christine Spooner (pm)</t>
  </si>
  <si>
    <t>Denise B</t>
  </si>
  <si>
    <t>Kimberley W</t>
  </si>
  <si>
    <t>Brooke Selby (pm)</t>
  </si>
  <si>
    <t>Erin Furestad (pm)</t>
  </si>
  <si>
    <t>Despina T</t>
  </si>
  <si>
    <t>Svetlana Sristidi</t>
  </si>
  <si>
    <t>Emma Heeley (am)</t>
  </si>
  <si>
    <t>Chris Horn</t>
  </si>
  <si>
    <t>Kathryn Edwards (pm)</t>
  </si>
  <si>
    <t>Isaac A</t>
  </si>
  <si>
    <t>Philippa Smith (pm)</t>
  </si>
  <si>
    <t>Larry Armstrong (pm)</t>
  </si>
  <si>
    <t>John A</t>
  </si>
  <si>
    <t>Richard Woods (pm)</t>
  </si>
  <si>
    <t>Ginny Monteiro (am)</t>
  </si>
  <si>
    <t>Patricia Donnelly (pm)</t>
  </si>
  <si>
    <t>Jose S</t>
  </si>
  <si>
    <t>Hayley Robertson (am)</t>
  </si>
  <si>
    <t>Madeline Palfrey (pm)</t>
  </si>
  <si>
    <t>Rebecca Sebastian (pm)</t>
  </si>
  <si>
    <t>Kalliopi G</t>
  </si>
  <si>
    <t>Suzanna Mai (pm)</t>
  </si>
  <si>
    <t>Kathryn Duggan (am)</t>
  </si>
  <si>
    <t>Maria Mury (pm)</t>
  </si>
  <si>
    <t>Karina M</t>
  </si>
  <si>
    <t>Leanne Robinson (am)</t>
  </si>
  <si>
    <t>Kate Au</t>
  </si>
  <si>
    <t>Josephine Touma (pm)</t>
  </si>
  <si>
    <t>Kelly E</t>
  </si>
  <si>
    <t>Lindsey Jasicki (am)</t>
  </si>
  <si>
    <t xml:space="preserve">Kimberley W </t>
  </si>
  <si>
    <t>Kavitha Jyoshith (pm)</t>
  </si>
  <si>
    <t>Kylie I</t>
  </si>
  <si>
    <t xml:space="preserve">Meenakshi Chopra </t>
  </si>
  <si>
    <t>Kyong Ok Lee (pm)</t>
  </si>
  <si>
    <t>Roy Alquiza (pm)</t>
  </si>
  <si>
    <t>Lisa T</t>
  </si>
  <si>
    <t>Satoshi Yasuda (pm)</t>
  </si>
  <si>
    <t>Margaux R</t>
  </si>
  <si>
    <t>Melissa Minett (am)</t>
  </si>
  <si>
    <t>Tejnei Vaishnav (pm)</t>
  </si>
  <si>
    <t>Maria A</t>
  </si>
  <si>
    <t>Mimi Tan (am)</t>
  </si>
  <si>
    <t>Lisa Cox (pm)</t>
  </si>
  <si>
    <t>Nicola D</t>
  </si>
  <si>
    <t>Nazli Davar (am)</t>
  </si>
  <si>
    <t>Nikki W</t>
  </si>
  <si>
    <t>Russell C</t>
  </si>
  <si>
    <t>Madhan Kumar (pm)</t>
  </si>
  <si>
    <t>Samantha P</t>
  </si>
  <si>
    <t>Matthew Warner-Smith (pm)</t>
  </si>
  <si>
    <t>Sandra L</t>
  </si>
  <si>
    <t>Wenzhong Si (am)</t>
  </si>
  <si>
    <t>Stephen S</t>
  </si>
  <si>
    <t>Rachel Claire Tan (pm)</t>
  </si>
  <si>
    <t>Tracey V</t>
  </si>
  <si>
    <t>Richard Harberhauer (pm)</t>
  </si>
  <si>
    <t>Vidur M</t>
  </si>
  <si>
    <t>Victor Kapruziak (pm)</t>
  </si>
  <si>
    <t>Volodymyr Soloshenko (pm)</t>
  </si>
  <si>
    <t xml:space="preserve">CINSW Contact Tracing Roster  
</t>
  </si>
  <si>
    <t>Training Complete</t>
  </si>
  <si>
    <t>Comment</t>
  </si>
  <si>
    <t>Ahkey</t>
  </si>
  <si>
    <t>Liao</t>
  </si>
  <si>
    <t>Ahkey.Liao@health.nsw.gov.au</t>
  </si>
  <si>
    <t>60081603-3</t>
  </si>
  <si>
    <t>E20/07914</t>
  </si>
  <si>
    <t>See email of 13/08 on H:/drive</t>
  </si>
  <si>
    <t>Alexis</t>
  </si>
  <si>
    <t>Le Clerc</t>
  </si>
  <si>
    <t>Alexis.LeClerc@health.nsw.gov.au</t>
  </si>
  <si>
    <t xml:space="preserve">Cameron
</t>
  </si>
  <si>
    <t>Sugden</t>
  </si>
  <si>
    <t>Cameron.Sugden@health.nsw.gov.au</t>
  </si>
  <si>
    <t>Despina</t>
  </si>
  <si>
    <t>Tambassis</t>
  </si>
  <si>
    <t>despina.tambassis@health.nsw.gov.au</t>
  </si>
  <si>
    <t>Isaac</t>
  </si>
  <si>
    <t>Addo</t>
  </si>
  <si>
    <t>isaac.addo@health.nsw.gov.au</t>
  </si>
  <si>
    <t>E21/12940</t>
  </si>
  <si>
    <t>Redeployed</t>
  </si>
  <si>
    <t>Janelle</t>
  </si>
  <si>
    <t>Burns</t>
  </si>
  <si>
    <t>Janelle.Burns@health.nsw.gov.au</t>
  </si>
  <si>
    <t>E20/08250</t>
  </si>
  <si>
    <t>Yes (DI)</t>
  </si>
  <si>
    <t>Removed by Exec 10/08</t>
  </si>
  <si>
    <t>Jason</t>
  </si>
  <si>
    <t>Hamilton</t>
  </si>
  <si>
    <t>Jason.Hamilton@health.nsw.gov.au</t>
  </si>
  <si>
    <t>E20/16320</t>
  </si>
  <si>
    <t>Kate</t>
  </si>
  <si>
    <t>Aubin</t>
  </si>
  <si>
    <t>Kate.Aubin@health.nsw.gov.au</t>
  </si>
  <si>
    <t>E21/13018</t>
  </si>
  <si>
    <t>Leona</t>
  </si>
  <si>
    <t>McGrath</t>
  </si>
  <si>
    <t>Leona.Mcgrath@health.nsw.gov.au</t>
  </si>
  <si>
    <t>E21/12847</t>
  </si>
  <si>
    <t>Deployed</t>
  </si>
  <si>
    <t>Matthew</t>
  </si>
  <si>
    <t>Clarke</t>
  </si>
  <si>
    <t>Matthew.Clarke1@health.nsw.gov.au</t>
  </si>
  <si>
    <t>E20/16053</t>
  </si>
  <si>
    <t>Withdrew by MM 09/08</t>
  </si>
  <si>
    <t>Melissa</t>
  </si>
  <si>
    <t>Devine</t>
  </si>
  <si>
    <t>melissa.devine@health.nsw.gov.au</t>
  </si>
  <si>
    <t>Not received</t>
  </si>
  <si>
    <t>Not R'cd</t>
  </si>
  <si>
    <t xml:space="preserve">Nikki </t>
  </si>
  <si>
    <t>Ramos</t>
  </si>
  <si>
    <t>Nikki.Ramos@health.nsw.gov.au</t>
  </si>
  <si>
    <t>E20/07622</t>
  </si>
  <si>
    <t>Rachael</t>
  </si>
  <si>
    <t>Sorensen</t>
  </si>
  <si>
    <t>Rachael.Sorensen@health.nsw.gov.au</t>
  </si>
  <si>
    <t>E20/15381</t>
  </si>
  <si>
    <t>Maternity leave</t>
  </si>
  <si>
    <t>Susan</t>
  </si>
  <si>
    <t>Anderson</t>
  </si>
  <si>
    <t>susan.anderson1@health.nsw.gov.au</t>
  </si>
  <si>
    <t>60038498-4</t>
  </si>
  <si>
    <t> E20/07365</t>
  </si>
  <si>
    <t xml:space="preserve">Vanessa </t>
  </si>
  <si>
    <t>Wright</t>
  </si>
  <si>
    <t>Vanessa.Wright2@health.nsw.gov.au</t>
  </si>
  <si>
    <t>E21/13157</t>
  </si>
  <si>
    <t>Buchmann</t>
  </si>
  <si>
    <t>Vanessa.Buchmann@health.nsw.gov.au</t>
  </si>
  <si>
    <t>E21/13019</t>
  </si>
  <si>
    <t>First Name</t>
  </si>
  <si>
    <t>kahren.white@health.nsw.gov.au</t>
  </si>
  <si>
    <t>Shift full</t>
  </si>
  <si>
    <t>yes</t>
  </si>
  <si>
    <t>Nicola Day</t>
  </si>
  <si>
    <t>Patricia Donnelly</t>
  </si>
  <si>
    <t xml:space="preserve">Tejnei Vaishnav </t>
  </si>
  <si>
    <t>annie.zheng1@health.nsw.gov.au</t>
  </si>
  <si>
    <t>Brooke.selby@health.nsw.gov.au</t>
  </si>
  <si>
    <t>tarynlea.bright@health.nsw.gov.au</t>
  </si>
  <si>
    <t>Tejnei.Vaishnav@health.nsw.gov.au</t>
  </si>
  <si>
    <t>WEEKDAY</t>
  </si>
  <si>
    <t>SATURDAY</t>
  </si>
  <si>
    <t>SUNDAY</t>
  </si>
  <si>
    <t>TOTAL SHIFTS</t>
  </si>
  <si>
    <t>STAFF MEMBER</t>
  </si>
  <si>
    <t>DIVISION</t>
  </si>
  <si>
    <t>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</si>
</sst>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C09]dd\-mmm\-yy;@"/>
    <numFmt numFmtId="165" formatCode="[$-C09]ddd\,\ d\-mmm\-yy;@"/>
    <numFmt numFmtId="166" formatCode="d/mm/yy;@"/>
  </numFmts>
  <fonts count="38" x14ac:knownFonts="1">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sz val="8.5"/>
      <name val="Arial Nova"/>
      <family val="2"/>
    </font>
    <font>
      <sz val="8.5"/>
      <color theme="1"/>
      <name val="Arial Nova"/>
      <family val="2"/>
    </font>
    <font>
      <sz val="8"/>
      <color theme="1"/>
      <name val="Arial Nova"/>
      <family val="2"/>
    </font>
    <font>
      <sz val="8"/>
      <name val="Arial Nova"/>
      <family val="2"/>
    </font>
    <font>
      <sz val="8.5"/>
      <color theme="0"/>
      <name val="Arial Nova"/>
      <family val="2"/>
    </font>
    <font>
      <b/>
      <sz val="8.5"/>
      <color theme="1"/>
      <name val="Arial Nova"/>
      <family val="2"/>
    </font>
    <font>
      <sz val="8.5"/>
      <color rgb="FFFF0000"/>
      <name val="Arial Nova"/>
      <family val="2"/>
    </font>
    <font>
      <i/>
      <sz val="8.5"/>
      <color rgb="FFFF0000"/>
      <name val="Arial Nova"/>
      <family val="2"/>
    </font>
    <font>
      <sz val="8.5"/>
      <color rgb="FF000000"/>
      <name val="Arial Nova"/>
      <family val="2"/>
    </font>
    <font>
      <b/>
      <sz val="8.5"/>
      <name val="Arial Nova"/>
      <family val="2"/>
    </font>
    <font>
      <b/>
      <sz val="12"/>
      <color rgb="FFFFFFFF"/>
      <name val="Arial Nova"/>
      <family val="2"/>
    </font>
    <font>
      <sz val="12"/>
      <color theme="1"/>
      <name val="Arial Nova"/>
      <family val="2"/>
    </font>
    <font>
      <sz val="11"/>
      <color theme="1"/>
      <name val="Arial Nova"/>
      <family val="2"/>
    </font>
    <font>
      <sz val="9"/>
      <color theme="1"/>
      <name val="Arial Nova"/>
      <family val="2"/>
    </font>
    <font>
      <b/>
      <sz val="8"/>
      <color rgb="FFFFFFFF"/>
      <name val="Arial Nova"/>
      <family val="2"/>
    </font>
    <font>
      <sz val="8"/>
      <color theme="0"/>
      <name val="Arial Nova"/>
      <family val="2"/>
    </font>
    <font>
      <sz val="8"/>
      <color theme="1"/>
      <name val="Calibri"/>
      <family val="2"/>
      <scheme val="minor"/>
    </font>
    <font>
      <sz val="8"/>
      <color rgb="FF000000"/>
      <name val="Arial Nova"/>
      <family val="2"/>
    </font>
    <font>
      <sz val="8"/>
      <color rgb="FFFF0000"/>
      <name val="Arial Nova"/>
      <family val="2"/>
    </font>
    <font>
      <sz val="10.5"/>
      <color theme="1"/>
      <name val="Arial"/>
      <family val="2"/>
    </font>
    <font>
      <sz val="10.5"/>
      <name val="Arial"/>
      <family val="2"/>
    </font>
    <font>
      <b/>
      <sz val="9"/>
      <color theme="1"/>
      <name val="Arial Nova"/>
      <family val="2"/>
    </font>
    <font>
      <b/>
      <sz val="10"/>
      <color rgb="FFFFFFFF"/>
      <name val="Arial Nova"/>
      <family val="2"/>
    </font>
    <font>
      <sz val="10"/>
      <color theme="1"/>
      <name val="Arial Nova"/>
      <family val="2"/>
    </font>
    <font>
      <sz val="10"/>
      <color rgb="FF000000"/>
      <name val="Segoe UI"/>
      <family val="2"/>
    </font>
    <font>
      <sz val="9"/>
      <color theme="1"/>
      <name val="Arial Nova"/>
    </font>
    <font>
      <sz val="8.5"/>
      <name val="Arial Nova"/>
    </font>
    <font>
      <sz val="8.5"/>
      <color rgb="FFFF0000"/>
      <name val="Arial Nova"/>
    </font>
    <font>
      <sz val="8"/>
      <color theme="1"/>
      <name val="Arial Nova"/>
    </font>
    <font>
      <sz val="10.5"/>
      <color theme="1"/>
      <name val="Arial Nova"/>
      <family val="2"/>
    </font>
    <font>
      <sz val="9"/>
      <name val="Arial Nova"/>
      <family val="2"/>
    </font>
    <font>
      <sz val="9"/>
      <color theme="0"/>
      <name val="Arial Nova"/>
      <family val="2"/>
    </font>
    <font>
      <b/>
      <sz val="9"/>
      <name val="Arial Nova"/>
      <family val="2"/>
    </font>
    <font>
      <sz val="10.5"/>
      <color theme="0"/>
      <name val="Arial Nova"/>
      <family val="2"/>
    </font>
  </fonts>
  <fills count="30">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
      <patternFill patternType="solid">
        <fgColor theme="3"/>
        <bgColor indexed="64"/>
      </patternFill>
    </fill>
    <fill>
      <patternFill patternType="solid">
        <fgColor theme="9" tint="0.59999389629810485"/>
        <bgColor indexed="64"/>
      </patternFill>
    </fill>
    <fill>
      <patternFill patternType="solid">
        <fgColor rgb="FFCC99FF"/>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9" tint="0.59999389629810485"/>
        <bgColor theme="1" tint="0.499984740745262"/>
      </patternFill>
    </fill>
    <fill>
      <patternFill patternType="solid">
        <fgColor rgb="FF00B0F0"/>
        <bgColor indexed="64"/>
      </patternFill>
    </fill>
    <fill>
      <patternFill patternType="solid">
        <fgColor theme="5"/>
        <bgColor indexed="64"/>
      </patternFill>
    </fill>
    <fill>
      <patternFill patternType="solid">
        <fgColor theme="1"/>
        <bgColor indexed="64"/>
      </patternFill>
    </fill>
    <fill>
      <patternFill patternType="solid">
        <fgColor rgb="FF44546A"/>
        <bgColor rgb="FF000000"/>
      </patternFill>
    </fill>
    <fill>
      <patternFill patternType="solid">
        <fgColor rgb="FF44546A"/>
        <bgColor indexed="64"/>
      </patternFill>
    </fill>
    <fill>
      <patternFill patternType="solid">
        <fgColor rgb="FFFFFFFF"/>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4"/>
        <bgColor indexed="64"/>
      </patternFill>
    </fill>
    <fill>
      <patternFill patternType="solid">
        <fgColor theme="9" tint="0.39997558519241921"/>
        <bgColor indexed="64"/>
      </patternFill>
    </fill>
    <fill>
      <patternFill patternType="solid">
        <fgColor indexed="65"/>
        <bgColor auto="1"/>
      </patternFill>
    </fill>
    <fill>
      <patternFill patternType="solid">
        <fgColor auto="1"/>
        <bgColor auto="1"/>
      </patternFill>
    </fill>
    <fill>
      <patternFill patternType="solid">
        <fgColor theme="3"/>
        <bgColor rgb="FF000000"/>
      </patternFill>
    </fill>
    <fill>
      <patternFill patternType="solid">
        <fgColor rgb="FFC6E0B4"/>
        <bgColor indexed="64"/>
      </patternFill>
    </fill>
    <fill>
      <patternFill patternType="solid">
        <fgColor rgb="FFFFFF00"/>
        <bgColor rgb="FF000000"/>
      </patternFill>
    </fill>
    <fill>
      <patternFill patternType="solid">
        <fgColor rgb="FF4472C4"/>
        <bgColor rgb="FF000000"/>
      </patternFill>
    </fill>
    <fill>
      <patternFill patternType="solid">
        <fgColor rgb="FFFFFFFF"/>
        <bgColor rgb="FF000000"/>
      </patternFill>
    </fill>
    <fill>
      <patternFill patternType="solid">
        <fgColor rgb="FFCCCCFF"/>
        <bgColor indexed="64"/>
      </patternFill>
    </fill>
    <fill>
      <patternFill patternType="solid">
        <fgColor rgb="FF0070C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indexed="64"/>
      </top>
      <bottom style="medium">
        <color indexed="64"/>
      </bottom>
      <diagonal/>
    </border>
  </borders>
  <cellStyleXfs count="3">
    <xf numFmtId="0" fontId="0" fillId="0" borderId="0"/>
    <xf numFmtId="0" fontId="1" fillId="0" borderId="0" applyNumberFormat="0" applyFill="0" applyBorder="0" applyAlignment="0" applyProtection="0"/>
    <xf numFmtId="0" fontId="2" fillId="0" borderId="0"/>
  </cellStyleXfs>
  <cellXfs count="274">
    <xf numFmtId="0" fontId="0" fillId="0" borderId="0" xfId="0"/>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1" fontId="5" fillId="0" borderId="1" xfId="0" applyNumberFormat="1" applyFont="1" applyBorder="1" applyAlignment="1">
      <alignment horizontal="left" vertical="top"/>
    </xf>
    <xf numFmtId="0" fontId="4" fillId="0" borderId="1" xfId="0" applyFont="1" applyBorder="1" applyAlignment="1">
      <alignment horizontal="left" vertical="top"/>
    </xf>
    <xf numFmtId="0" fontId="4" fillId="0" borderId="1" xfId="2" quotePrefix="1" applyFont="1" applyBorder="1" applyAlignment="1">
      <alignment horizontal="left" vertical="top"/>
    </xf>
    <xf numFmtId="16" fontId="5" fillId="0" borderId="1" xfId="0" applyNumberFormat="1" applyFont="1" applyBorder="1" applyAlignment="1">
      <alignment horizontal="left" vertical="top" wrapText="1"/>
    </xf>
    <xf numFmtId="0" fontId="5" fillId="0" borderId="1" xfId="0" applyFont="1" applyBorder="1" applyAlignment="1">
      <alignment horizontal="left" vertical="top"/>
    </xf>
    <xf numFmtId="1" fontId="6" fillId="0" borderId="1" xfId="0" applyNumberFormat="1" applyFont="1" applyBorder="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wrapText="1"/>
    </xf>
    <xf numFmtId="0" fontId="6" fillId="0" borderId="1" xfId="0" applyFont="1" applyBorder="1" applyAlignment="1">
      <alignment horizontal="left" vertical="top"/>
    </xf>
    <xf numFmtId="0" fontId="7" fillId="0" borderId="1" xfId="0" applyFont="1" applyBorder="1" applyAlignment="1">
      <alignment vertical="top"/>
    </xf>
    <xf numFmtId="0" fontId="6" fillId="0" borderId="1" xfId="2" applyFont="1" applyBorder="1" applyAlignment="1">
      <alignment horizontal="left" vertical="top" wrapText="1"/>
    </xf>
    <xf numFmtId="0" fontId="6" fillId="0" borderId="1" xfId="2" applyFont="1" applyBorder="1" applyAlignment="1">
      <alignment horizontal="left" vertical="top"/>
    </xf>
    <xf numFmtId="0" fontId="4" fillId="0" borderId="1" xfId="0" applyFont="1" applyBorder="1" applyAlignment="1">
      <alignment vertical="top"/>
    </xf>
    <xf numFmtId="0" fontId="6" fillId="19" borderId="1" xfId="0" applyFont="1" applyFill="1" applyBorder="1" applyAlignment="1">
      <alignment horizontal="left" vertical="top"/>
    </xf>
    <xf numFmtId="0" fontId="5" fillId="0" borderId="0" xfId="2" applyFont="1" applyAlignment="1">
      <alignment horizontal="center" vertical="top"/>
    </xf>
    <xf numFmtId="0" fontId="5" fillId="0" borderId="0" xfId="2" applyFont="1"/>
    <xf numFmtId="0" fontId="5" fillId="0" borderId="0" xfId="2" applyFont="1" applyAlignment="1">
      <alignment horizontal="center"/>
    </xf>
    <xf numFmtId="0" fontId="4" fillId="0" borderId="1" xfId="2" applyFont="1" applyBorder="1" applyAlignment="1">
      <alignment horizontal="center" vertical="top"/>
    </xf>
    <xf numFmtId="1" fontId="4" fillId="0" borderId="1" xfId="2" applyNumberFormat="1" applyFont="1" applyBorder="1" applyAlignment="1">
      <alignment horizontal="center" vertical="top"/>
    </xf>
    <xf numFmtId="1" fontId="5" fillId="0" borderId="1" xfId="2" applyNumberFormat="1" applyFont="1" applyBorder="1" applyAlignment="1">
      <alignment horizontal="center" vertical="top"/>
    </xf>
    <xf numFmtId="1" fontId="5" fillId="6" borderId="1" xfId="2" applyNumberFormat="1" applyFont="1" applyFill="1" applyBorder="1" applyAlignment="1">
      <alignment horizontal="center"/>
    </xf>
    <xf numFmtId="0" fontId="5" fillId="8" borderId="1" xfId="2" quotePrefix="1" applyFont="1" applyFill="1" applyBorder="1" applyAlignment="1">
      <alignment horizontal="left" vertical="top"/>
    </xf>
    <xf numFmtId="0" fontId="5" fillId="0" borderId="1" xfId="2" quotePrefix="1" applyFont="1" applyBorder="1" applyAlignment="1">
      <alignment horizontal="left" vertical="top"/>
    </xf>
    <xf numFmtId="0" fontId="5" fillId="8" borderId="1" xfId="2" applyFont="1" applyFill="1" applyBorder="1" applyAlignment="1">
      <alignment horizontal="left" vertical="top" wrapText="1"/>
    </xf>
    <xf numFmtId="0" fontId="5" fillId="0" borderId="1" xfId="2" quotePrefix="1" applyFont="1" applyBorder="1" applyAlignment="1">
      <alignment horizontal="left" vertical="top" wrapText="1"/>
    </xf>
    <xf numFmtId="0" fontId="5" fillId="8" borderId="1" xfId="2" quotePrefix="1" applyFont="1" applyFill="1" applyBorder="1" applyAlignment="1">
      <alignment horizontal="left" vertical="top" wrapText="1"/>
    </xf>
    <xf numFmtId="0" fontId="10" fillId="0" borderId="1" xfId="0" applyFont="1" applyBorder="1" applyAlignment="1">
      <alignment horizontal="left" vertical="top"/>
    </xf>
    <xf numFmtId="0" fontId="5" fillId="7" borderId="1" xfId="2" quotePrefix="1" applyFont="1" applyFill="1" applyBorder="1" applyAlignment="1">
      <alignment horizontal="left" vertical="top" wrapText="1"/>
    </xf>
    <xf numFmtId="0" fontId="11" fillId="0" borderId="0" xfId="2" applyFont="1"/>
    <xf numFmtId="0" fontId="5" fillId="0" borderId="1" xfId="0" applyFont="1" applyBorder="1" applyAlignment="1">
      <alignment horizontal="left"/>
    </xf>
    <xf numFmtId="0" fontId="5" fillId="0" borderId="1" xfId="0" applyFont="1" applyBorder="1" applyAlignment="1">
      <alignment vertical="top"/>
    </xf>
    <xf numFmtId="0" fontId="4" fillId="5" borderId="1" xfId="2" applyFont="1" applyFill="1" applyBorder="1" applyAlignment="1">
      <alignment horizontal="left" vertical="top" wrapText="1"/>
    </xf>
    <xf numFmtId="0" fontId="5" fillId="0" borderId="1" xfId="2" applyFont="1" applyBorder="1" applyAlignment="1">
      <alignment horizontal="left" vertical="top" wrapText="1"/>
    </xf>
    <xf numFmtId="0" fontId="12" fillId="0" borderId="1" xfId="0" applyFont="1" applyBorder="1" applyAlignment="1">
      <alignment horizontal="left" vertical="top"/>
    </xf>
    <xf numFmtId="0" fontId="5" fillId="2" borderId="1" xfId="2" applyFont="1" applyFill="1" applyBorder="1" applyAlignment="1">
      <alignment horizontal="left" vertical="top" wrapText="1"/>
    </xf>
    <xf numFmtId="0" fontId="4" fillId="0" borderId="1" xfId="2" applyFont="1" applyBorder="1" applyAlignment="1">
      <alignment horizontal="left" vertical="top" wrapText="1"/>
    </xf>
    <xf numFmtId="0" fontId="4" fillId="8" borderId="1" xfId="2" applyFont="1" applyFill="1" applyBorder="1" applyAlignment="1">
      <alignment horizontal="left" vertical="top" wrapText="1"/>
    </xf>
    <xf numFmtId="0" fontId="4" fillId="0" borderId="1" xfId="0" applyFont="1" applyBorder="1" applyAlignment="1">
      <alignment vertical="top" wrapText="1"/>
    </xf>
    <xf numFmtId="0" fontId="5" fillId="0" borderId="1" xfId="2" applyFont="1" applyBorder="1" applyAlignment="1">
      <alignment horizontal="left" vertical="top"/>
    </xf>
    <xf numFmtId="0" fontId="5" fillId="8" borderId="1" xfId="2" applyFont="1" applyFill="1" applyBorder="1" applyAlignment="1">
      <alignment horizontal="left" vertical="top"/>
    </xf>
    <xf numFmtId="0" fontId="4" fillId="0" borderId="1" xfId="2" applyFont="1" applyBorder="1" applyAlignment="1">
      <alignment horizontal="left" vertical="top"/>
    </xf>
    <xf numFmtId="0" fontId="4" fillId="0" borderId="1" xfId="0" applyFont="1" applyBorder="1" applyAlignment="1">
      <alignment horizontal="left"/>
    </xf>
    <xf numFmtId="0" fontId="4" fillId="0" borderId="1" xfId="0" quotePrefix="1" applyFont="1" applyBorder="1" applyAlignment="1">
      <alignment horizontal="left" vertical="top"/>
    </xf>
    <xf numFmtId="0" fontId="5" fillId="19" borderId="1" xfId="0" applyFont="1" applyFill="1" applyBorder="1" applyAlignment="1">
      <alignment horizontal="left" vertical="top"/>
    </xf>
    <xf numFmtId="0" fontId="5" fillId="2" borderId="1" xfId="2" quotePrefix="1" applyFont="1" applyFill="1" applyBorder="1" applyAlignment="1">
      <alignment horizontal="left" vertical="top"/>
    </xf>
    <xf numFmtId="0" fontId="4" fillId="2" borderId="1" xfId="2" quotePrefix="1" applyFont="1" applyFill="1" applyBorder="1" applyAlignment="1">
      <alignment horizontal="left" vertical="top"/>
    </xf>
    <xf numFmtId="0" fontId="12" fillId="0" borderId="1" xfId="2" applyFont="1" applyBorder="1" applyAlignment="1">
      <alignment horizontal="left" vertical="top"/>
    </xf>
    <xf numFmtId="0" fontId="13" fillId="0" borderId="1" xfId="2" applyFont="1" applyBorder="1" applyAlignment="1">
      <alignment horizontal="center" vertical="top"/>
    </xf>
    <xf numFmtId="1" fontId="13" fillId="0" borderId="1" xfId="2" applyNumberFormat="1" applyFont="1" applyBorder="1" applyAlignment="1">
      <alignment horizontal="center" vertical="top"/>
    </xf>
    <xf numFmtId="0" fontId="5" fillId="0" borderId="0" xfId="0" applyFont="1"/>
    <xf numFmtId="0" fontId="4" fillId="2" borderId="1" xfId="2" applyFont="1" applyFill="1" applyBorder="1" applyAlignment="1">
      <alignment horizontal="left" vertical="top" wrapText="1"/>
    </xf>
    <xf numFmtId="0" fontId="12" fillId="0" borderId="1" xfId="0" applyFont="1" applyBorder="1" applyAlignment="1">
      <alignment horizontal="left" vertical="center"/>
    </xf>
    <xf numFmtId="0" fontId="9" fillId="0" borderId="0" xfId="2" applyFont="1"/>
    <xf numFmtId="0" fontId="9" fillId="0" borderId="0" xfId="2" applyFont="1" applyAlignment="1">
      <alignment horizontal="center" vertical="top"/>
    </xf>
    <xf numFmtId="0" fontId="9" fillId="0" borderId="0" xfId="2" applyFont="1" applyAlignment="1">
      <alignment horizontal="right"/>
    </xf>
    <xf numFmtId="0" fontId="9" fillId="3" borderId="6" xfId="2" applyFont="1" applyFill="1" applyBorder="1" applyAlignment="1">
      <alignment horizontal="center" vertical="top"/>
    </xf>
    <xf numFmtId="1" fontId="9" fillId="0" borderId="1" xfId="2" applyNumberFormat="1" applyFont="1" applyBorder="1" applyAlignment="1">
      <alignment horizontal="center" vertical="top"/>
    </xf>
    <xf numFmtId="0" fontId="9" fillId="0" borderId="0" xfId="2" applyFont="1" applyAlignment="1">
      <alignment horizontal="center"/>
    </xf>
    <xf numFmtId="0" fontId="5" fillId="0" borderId="0" xfId="2" applyFont="1" applyAlignment="1">
      <alignment vertical="top"/>
    </xf>
    <xf numFmtId="0" fontId="5" fillId="0" borderId="0" xfId="2" applyFont="1" applyAlignment="1">
      <alignment horizontal="right" vertical="top"/>
    </xf>
    <xf numFmtId="0" fontId="5" fillId="2" borderId="0" xfId="2" applyFont="1" applyFill="1" applyAlignment="1">
      <alignment horizontal="left" vertical="top"/>
    </xf>
    <xf numFmtId="0" fontId="5" fillId="0" borderId="0" xfId="2" applyFont="1" applyAlignment="1">
      <alignment horizontal="left" vertical="top"/>
    </xf>
    <xf numFmtId="0" fontId="5" fillId="8" borderId="0" xfId="2" applyFont="1" applyFill="1" applyAlignment="1">
      <alignment horizontal="left" vertical="top"/>
    </xf>
    <xf numFmtId="0" fontId="5" fillId="7" borderId="0" xfId="2" quotePrefix="1" applyFont="1" applyFill="1" applyAlignment="1">
      <alignment horizontal="left" vertical="top" wrapText="1"/>
    </xf>
    <xf numFmtId="0" fontId="4" fillId="5" borderId="0" xfId="2" applyFont="1" applyFill="1" applyAlignment="1">
      <alignment horizontal="left" vertical="top" wrapText="1"/>
    </xf>
    <xf numFmtId="0" fontId="9" fillId="0" borderId="7" xfId="2" applyFont="1" applyBorder="1" applyAlignment="1">
      <alignment horizontal="left" vertical="top"/>
    </xf>
    <xf numFmtId="0" fontId="5" fillId="0" borderId="0" xfId="0" applyFont="1" applyAlignment="1">
      <alignment horizontal="center" vertical="top"/>
    </xf>
    <xf numFmtId="0" fontId="5" fillId="0" borderId="0" xfId="0" applyFont="1" applyAlignment="1">
      <alignment vertical="top"/>
    </xf>
    <xf numFmtId="0" fontId="4" fillId="5" borderId="1" xfId="0" applyFont="1" applyFill="1" applyBorder="1" applyAlignment="1">
      <alignment vertical="top"/>
    </xf>
    <xf numFmtId="0" fontId="10" fillId="5" borderId="1" xfId="0" applyFont="1" applyFill="1" applyBorder="1" applyAlignment="1">
      <alignment vertical="top"/>
    </xf>
    <xf numFmtId="0" fontId="5" fillId="5" borderId="1" xfId="0" applyFont="1" applyFill="1" applyBorder="1" applyAlignment="1">
      <alignment vertical="top"/>
    </xf>
    <xf numFmtId="0" fontId="4" fillId="18" borderId="1" xfId="0" applyFont="1" applyFill="1" applyBorder="1" applyAlignment="1">
      <alignment vertical="top"/>
    </xf>
    <xf numFmtId="0" fontId="4" fillId="10" borderId="1" xfId="0" applyFont="1" applyFill="1" applyBorder="1" applyAlignment="1">
      <alignment vertical="top"/>
    </xf>
    <xf numFmtId="0" fontId="10" fillId="12" borderId="1" xfId="0" applyFont="1" applyFill="1" applyBorder="1" applyAlignment="1">
      <alignment vertical="top"/>
    </xf>
    <xf numFmtId="0" fontId="10" fillId="9" borderId="1" xfId="0" applyFont="1" applyFill="1" applyBorder="1" applyAlignment="1">
      <alignment vertical="top"/>
    </xf>
    <xf numFmtId="0" fontId="5" fillId="10" borderId="1" xfId="0" applyFont="1" applyFill="1" applyBorder="1" applyAlignment="1">
      <alignment vertical="top"/>
    </xf>
    <xf numFmtId="0" fontId="4" fillId="11" borderId="1" xfId="0" applyFont="1" applyFill="1" applyBorder="1" applyAlignment="1">
      <alignment vertical="top"/>
    </xf>
    <xf numFmtId="0" fontId="5" fillId="5" borderId="0" xfId="0" applyFont="1" applyFill="1" applyAlignment="1">
      <alignment vertical="top"/>
    </xf>
    <xf numFmtId="0" fontId="4" fillId="20" borderId="0" xfId="0" applyFont="1" applyFill="1" applyAlignment="1">
      <alignment vertical="top"/>
    </xf>
    <xf numFmtId="0" fontId="4" fillId="10" borderId="0" xfId="0" applyFont="1" applyFill="1" applyAlignment="1">
      <alignment vertical="top"/>
    </xf>
    <xf numFmtId="0" fontId="4" fillId="18" borderId="0" xfId="0" applyFont="1" applyFill="1" applyAlignment="1">
      <alignment vertical="top"/>
    </xf>
    <xf numFmtId="0" fontId="10" fillId="12" borderId="0" xfId="0" applyFont="1" applyFill="1" applyAlignment="1">
      <alignment vertical="top"/>
    </xf>
    <xf numFmtId="0" fontId="8" fillId="0" borderId="0" xfId="0" applyFont="1" applyAlignment="1">
      <alignment vertical="top"/>
    </xf>
    <xf numFmtId="0" fontId="5" fillId="0" borderId="1" xfId="0" applyFont="1" applyBorder="1" applyAlignment="1">
      <alignment horizontal="center" vertical="top" wrapText="1"/>
    </xf>
    <xf numFmtId="0" fontId="13" fillId="3" borderId="1" xfId="0" applyFont="1" applyFill="1" applyBorder="1" applyAlignment="1">
      <alignment horizontal="center" vertical="top" wrapText="1"/>
    </xf>
    <xf numFmtId="0" fontId="5" fillId="0" borderId="0" xfId="0" applyFont="1" applyAlignment="1">
      <alignment horizontal="center" vertical="top" wrapText="1"/>
    </xf>
    <xf numFmtId="0" fontId="5" fillId="0" borderId="1" xfId="0" applyFont="1" applyBorder="1" applyAlignment="1">
      <alignment horizontal="center" vertical="top"/>
    </xf>
    <xf numFmtId="0" fontId="4" fillId="0" borderId="0" xfId="0" applyFont="1" applyAlignment="1">
      <alignment horizontal="left" vertical="top"/>
    </xf>
    <xf numFmtId="0" fontId="4" fillId="0" borderId="1" xfId="1" applyFont="1" applyBorder="1" applyAlignment="1">
      <alignment horizontal="left" vertical="top"/>
    </xf>
    <xf numFmtId="1" fontId="4" fillId="0" borderId="1" xfId="0" applyNumberFormat="1" applyFont="1" applyBorder="1" applyAlignment="1">
      <alignment horizontal="left" vertical="top"/>
    </xf>
    <xf numFmtId="0" fontId="4" fillId="0" borderId="1" xfId="1" applyFont="1" applyBorder="1" applyAlignment="1">
      <alignment vertical="top"/>
    </xf>
    <xf numFmtId="0" fontId="5" fillId="0" borderId="0" xfId="0" applyFont="1" applyAlignment="1">
      <alignment horizontal="right" vertical="top"/>
    </xf>
    <xf numFmtId="0" fontId="4" fillId="0" borderId="1" xfId="1" applyFont="1" applyBorder="1" applyAlignment="1">
      <alignment horizontal="left" vertical="top" wrapText="1"/>
    </xf>
    <xf numFmtId="0" fontId="5" fillId="0" borderId="0" xfId="0" applyFont="1" applyAlignment="1">
      <alignment horizontal="left" vertical="top"/>
    </xf>
    <xf numFmtId="1" fontId="5" fillId="0" borderId="0" xfId="0" applyNumberFormat="1" applyFont="1" applyAlignment="1">
      <alignment horizontal="right" vertical="top"/>
    </xf>
    <xf numFmtId="0" fontId="8" fillId="1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5" fillId="0" borderId="0" xfId="0" applyFont="1" applyAlignment="1">
      <alignment vertical="top" wrapText="1"/>
    </xf>
    <xf numFmtId="14" fontId="5" fillId="0" borderId="0" xfId="0" applyNumberFormat="1" applyFont="1" applyAlignment="1">
      <alignment horizontal="center" vertical="top" wrapText="1"/>
    </xf>
    <xf numFmtId="14" fontId="8" fillId="14" borderId="1" xfId="0" applyNumberFormat="1" applyFont="1" applyFill="1" applyBorder="1" applyAlignment="1">
      <alignment vertical="top" wrapText="1"/>
    </xf>
    <xf numFmtId="14" fontId="8" fillId="14" borderId="1" xfId="0" applyNumberFormat="1" applyFont="1" applyFill="1" applyBorder="1" applyAlignment="1">
      <alignment horizontal="left" vertical="top" wrapText="1"/>
    </xf>
    <xf numFmtId="14" fontId="8" fillId="14" borderId="1" xfId="0" applyNumberFormat="1" applyFont="1" applyFill="1" applyBorder="1" applyAlignment="1">
      <alignment horizontal="center" vertical="top" wrapText="1"/>
    </xf>
    <xf numFmtId="164" fontId="8" fillId="4" borderId="1" xfId="0" applyNumberFormat="1" applyFont="1" applyFill="1" applyBorder="1" applyAlignment="1">
      <alignment horizontal="center" vertical="center" wrapText="1"/>
    </xf>
    <xf numFmtId="0" fontId="13" fillId="3" borderId="5" xfId="0" applyFont="1" applyFill="1" applyBorder="1" applyAlignment="1">
      <alignment horizontal="center" vertical="top" wrapText="1"/>
    </xf>
    <xf numFmtId="14" fontId="13" fillId="3" borderId="5" xfId="0" applyNumberFormat="1" applyFont="1" applyFill="1" applyBorder="1" applyAlignment="1">
      <alignment horizontal="center" vertical="top" wrapText="1"/>
    </xf>
    <xf numFmtId="0" fontId="5" fillId="0" borderId="0" xfId="0" applyFont="1" applyAlignment="1">
      <alignment horizontal="center" vertical="center" wrapText="1"/>
    </xf>
    <xf numFmtId="0" fontId="7" fillId="16" borderId="1" xfId="0" applyFont="1" applyFill="1" applyBorder="1" applyAlignment="1">
      <alignment horizontal="left" vertical="top" wrapText="1"/>
    </xf>
    <xf numFmtId="0" fontId="7" fillId="16" borderId="1" xfId="0" applyFont="1" applyFill="1" applyBorder="1" applyAlignment="1">
      <alignment horizontal="center" vertical="top" wrapText="1"/>
    </xf>
    <xf numFmtId="0" fontId="7" fillId="15" borderId="1" xfId="0" applyFont="1" applyFill="1" applyBorder="1" applyAlignment="1">
      <alignment horizontal="center" vertical="top" wrapText="1"/>
    </xf>
    <xf numFmtId="0" fontId="7" fillId="0" borderId="1" xfId="0" applyFont="1" applyBorder="1" applyAlignment="1">
      <alignment horizontal="center" vertical="top" wrapText="1"/>
    </xf>
    <xf numFmtId="0" fontId="6" fillId="0" borderId="0" xfId="0" applyFont="1" applyAlignment="1">
      <alignment horizontal="center" vertical="center" wrapText="1"/>
    </xf>
    <xf numFmtId="0" fontId="6" fillId="0" borderId="1" xfId="0" applyFont="1" applyBorder="1" applyAlignment="1">
      <alignment horizontal="center" vertical="top" wrapText="1"/>
    </xf>
    <xf numFmtId="0" fontId="7" fillId="0" borderId="1" xfId="1" applyFont="1" applyFill="1" applyBorder="1" applyAlignment="1">
      <alignment vertical="top"/>
    </xf>
    <xf numFmtId="1" fontId="5" fillId="0" borderId="1" xfId="2" applyNumberFormat="1" applyFont="1" applyBorder="1" applyAlignment="1">
      <alignment horizontal="left" vertical="top"/>
    </xf>
    <xf numFmtId="0" fontId="4" fillId="0" borderId="1" xfId="0" applyFont="1" applyBorder="1" applyAlignment="1">
      <alignment horizontal="center" vertical="top" wrapText="1"/>
    </xf>
    <xf numFmtId="0" fontId="4" fillId="16" borderId="1" xfId="0" applyFont="1" applyFill="1" applyBorder="1" applyAlignment="1">
      <alignment horizontal="center" vertical="top" wrapText="1"/>
    </xf>
    <xf numFmtId="0" fontId="4" fillId="15" borderId="1" xfId="0" applyFont="1" applyFill="1" applyBorder="1" applyAlignment="1">
      <alignment horizontal="center" vertical="top" wrapText="1"/>
    </xf>
    <xf numFmtId="0" fontId="4" fillId="0" borderId="1" xfId="1" applyFont="1" applyFill="1" applyBorder="1" applyAlignment="1">
      <alignment horizontal="left" vertical="top"/>
    </xf>
    <xf numFmtId="0" fontId="4" fillId="0" borderId="1" xfId="1" applyFont="1" applyFill="1" applyBorder="1" applyAlignment="1">
      <alignment vertical="top"/>
    </xf>
    <xf numFmtId="0" fontId="6" fillId="0" borderId="1" xfId="0" applyFont="1" applyBorder="1" applyAlignment="1">
      <alignment vertical="top"/>
    </xf>
    <xf numFmtId="0" fontId="5" fillId="0" borderId="0" xfId="0" applyFont="1" applyAlignment="1">
      <alignment horizontal="left" vertical="top" wrapText="1"/>
    </xf>
    <xf numFmtId="0" fontId="5" fillId="15" borderId="0" xfId="0" applyFont="1" applyFill="1" applyAlignment="1">
      <alignment horizontal="center" vertical="top" wrapText="1"/>
    </xf>
    <xf numFmtId="0" fontId="13" fillId="3" borderId="5" xfId="0" applyFont="1" applyFill="1" applyBorder="1" applyAlignment="1">
      <alignment horizontal="center" vertical="top"/>
    </xf>
    <xf numFmtId="164" fontId="6" fillId="0" borderId="1" xfId="0" applyNumberFormat="1" applyFont="1" applyBorder="1" applyAlignment="1">
      <alignment horizontal="left" vertical="top"/>
    </xf>
    <xf numFmtId="164" fontId="7" fillId="0" borderId="1" xfId="0" applyNumberFormat="1" applyFont="1" applyBorder="1" applyAlignment="1">
      <alignment horizontal="left" vertical="top"/>
    </xf>
    <xf numFmtId="164" fontId="4" fillId="0" borderId="1" xfId="0" applyNumberFormat="1" applyFont="1" applyBorder="1" applyAlignment="1">
      <alignment horizontal="left" vertical="top"/>
    </xf>
    <xf numFmtId="16" fontId="5" fillId="0" borderId="1" xfId="0" applyNumberFormat="1" applyFont="1" applyBorder="1" applyAlignment="1">
      <alignment horizontal="left" vertical="top"/>
    </xf>
    <xf numFmtId="16" fontId="4" fillId="0" borderId="1" xfId="0" applyNumberFormat="1" applyFont="1" applyBorder="1" applyAlignment="1">
      <alignment horizontal="left" vertical="top" wrapText="1"/>
    </xf>
    <xf numFmtId="16" fontId="4" fillId="0" borderId="1" xfId="0" applyNumberFormat="1" applyFont="1" applyBorder="1" applyAlignment="1">
      <alignment horizontal="left" vertical="top"/>
    </xf>
    <xf numFmtId="0" fontId="4" fillId="0" borderId="1" xfId="0" applyFont="1" applyBorder="1" applyAlignment="1">
      <alignment horizontal="left" vertical="top" wrapText="1" readingOrder="1"/>
    </xf>
    <xf numFmtId="0" fontId="6" fillId="19" borderId="1" xfId="0" applyFont="1" applyFill="1" applyBorder="1" applyAlignment="1">
      <alignment horizontal="right" vertical="top"/>
    </xf>
    <xf numFmtId="16" fontId="6" fillId="0" borderId="1" xfId="0" applyNumberFormat="1" applyFont="1" applyBorder="1" applyAlignment="1">
      <alignment horizontal="left" vertical="top"/>
    </xf>
    <xf numFmtId="0" fontId="17" fillId="3" borderId="1" xfId="0" applyFont="1" applyFill="1" applyBorder="1" applyAlignment="1">
      <alignment horizontal="center" vertical="top"/>
    </xf>
    <xf numFmtId="0" fontId="4" fillId="21" borderId="1" xfId="0" applyFont="1" applyFill="1" applyBorder="1" applyAlignment="1">
      <alignment vertical="top"/>
    </xf>
    <xf numFmtId="0" fontId="5" fillId="21" borderId="1" xfId="0" applyFont="1" applyFill="1" applyBorder="1" applyAlignment="1">
      <alignment vertical="top"/>
    </xf>
    <xf numFmtId="0" fontId="4" fillId="22" borderId="1" xfId="0" applyFont="1" applyFill="1" applyBorder="1" applyAlignment="1">
      <alignment vertical="top"/>
    </xf>
    <xf numFmtId="0" fontId="9" fillId="0" borderId="0" xfId="2" applyFont="1" applyAlignment="1">
      <alignment horizontal="left"/>
    </xf>
    <xf numFmtId="0" fontId="4" fillId="10" borderId="1" xfId="0" applyFont="1" applyFill="1" applyBorder="1" applyAlignment="1">
      <alignment horizontal="left" vertical="top"/>
    </xf>
    <xf numFmtId="0" fontId="10" fillId="12" borderId="1" xfId="0" applyFont="1" applyFill="1" applyBorder="1" applyAlignment="1">
      <alignment horizontal="left" vertical="top"/>
    </xf>
    <xf numFmtId="0" fontId="4" fillId="5" borderId="1" xfId="0" applyFont="1" applyFill="1" applyBorder="1" applyAlignment="1">
      <alignment horizontal="left" vertical="top"/>
    </xf>
    <xf numFmtId="0" fontId="10" fillId="5" borderId="1" xfId="0" applyFont="1" applyFill="1" applyBorder="1" applyAlignment="1">
      <alignment horizontal="left" vertical="top"/>
    </xf>
    <xf numFmtId="0" fontId="6" fillId="0" borderId="0" xfId="0" applyFont="1" applyAlignment="1">
      <alignment vertical="top" wrapText="1"/>
    </xf>
    <xf numFmtId="0" fontId="17" fillId="0" borderId="0" xfId="0" applyFont="1" applyAlignment="1">
      <alignment vertical="top" wrapText="1"/>
    </xf>
    <xf numFmtId="0" fontId="7" fillId="0" borderId="1" xfId="0" applyFont="1" applyBorder="1" applyAlignment="1">
      <alignment vertical="top" wrapText="1"/>
    </xf>
    <xf numFmtId="0" fontId="5" fillId="10" borderId="0" xfId="0" applyFont="1" applyFill="1" applyAlignment="1">
      <alignment vertical="top"/>
    </xf>
    <xf numFmtId="0" fontId="4" fillId="19" borderId="1" xfId="0" applyFont="1" applyFill="1" applyBorder="1" applyAlignment="1">
      <alignment horizontal="left" vertical="top"/>
    </xf>
    <xf numFmtId="0" fontId="4" fillId="0" borderId="6" xfId="0" applyFont="1" applyBorder="1" applyAlignment="1">
      <alignment horizontal="left" vertical="top"/>
    </xf>
    <xf numFmtId="16" fontId="12" fillId="0" borderId="1" xfId="0" applyNumberFormat="1" applyFont="1" applyBorder="1" applyAlignment="1">
      <alignment horizontal="left" vertical="top"/>
    </xf>
    <xf numFmtId="0" fontId="5" fillId="16" borderId="1" xfId="0" applyFont="1" applyFill="1" applyBorder="1" applyAlignment="1">
      <alignment horizontal="left" vertical="top"/>
    </xf>
    <xf numFmtId="0" fontId="4" fillId="16" borderId="1" xfId="0" applyFont="1" applyFill="1" applyBorder="1" applyAlignment="1">
      <alignment horizontal="left" vertical="top" wrapText="1"/>
    </xf>
    <xf numFmtId="0" fontId="4" fillId="10" borderId="1" xfId="0" applyFont="1" applyFill="1" applyBorder="1" applyAlignment="1">
      <alignment vertical="top" wrapText="1"/>
    </xf>
    <xf numFmtId="0" fontId="4" fillId="18" borderId="1" xfId="0" applyFont="1" applyFill="1" applyBorder="1" applyAlignment="1">
      <alignment horizontal="left" vertical="top"/>
    </xf>
    <xf numFmtId="0" fontId="4" fillId="0" borderId="0" xfId="0" applyFont="1" applyAlignment="1">
      <alignment vertical="top"/>
    </xf>
    <xf numFmtId="0" fontId="10" fillId="0" borderId="0" xfId="0" applyFont="1" applyAlignment="1">
      <alignment horizontal="left" vertical="top"/>
    </xf>
    <xf numFmtId="0" fontId="7" fillId="16" borderId="5" xfId="0" applyFont="1" applyFill="1" applyBorder="1" applyAlignment="1">
      <alignment horizontal="center" vertical="top" wrapText="1"/>
    </xf>
    <xf numFmtId="0" fontId="7" fillId="15" borderId="5" xfId="0" applyFont="1" applyFill="1" applyBorder="1" applyAlignment="1">
      <alignment horizontal="center" vertical="top" wrapText="1"/>
    </xf>
    <xf numFmtId="0" fontId="7" fillId="0" borderId="5" xfId="0" applyFont="1" applyBorder="1" applyAlignment="1">
      <alignment horizontal="center" vertical="top" wrapText="1"/>
    </xf>
    <xf numFmtId="0" fontId="6" fillId="0" borderId="5" xfId="0" applyFont="1" applyBorder="1" applyAlignment="1">
      <alignment horizontal="center" vertical="center" wrapText="1"/>
    </xf>
    <xf numFmtId="0" fontId="5" fillId="0" borderId="1" xfId="0" applyFont="1" applyBorder="1" applyAlignment="1">
      <alignment vertical="top" wrapText="1"/>
    </xf>
    <xf numFmtId="0" fontId="6" fillId="0" borderId="0" xfId="0" applyFont="1" applyAlignment="1">
      <alignment horizontal="center" vertical="top" wrapText="1"/>
    </xf>
    <xf numFmtId="0" fontId="18" fillId="23"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19" fillId="14" borderId="1" xfId="0" applyFont="1" applyFill="1" applyBorder="1" applyAlignment="1">
      <alignment horizontal="center" vertical="center" wrapText="1"/>
    </xf>
    <xf numFmtId="0" fontId="19" fillId="4" borderId="1" xfId="0" applyFont="1" applyFill="1" applyBorder="1" applyAlignment="1">
      <alignment horizontal="center" vertical="center" wrapText="1"/>
    </xf>
    <xf numFmtId="166" fontId="19" fillId="4" borderId="1" xfId="0" applyNumberFormat="1" applyFont="1" applyFill="1" applyBorder="1" applyAlignment="1">
      <alignment horizontal="center" vertical="center" wrapText="1"/>
    </xf>
    <xf numFmtId="14" fontId="6" fillId="0" borderId="0" xfId="0" applyNumberFormat="1" applyFont="1" applyAlignment="1">
      <alignment horizontal="center" vertical="top" wrapText="1"/>
    </xf>
    <xf numFmtId="14" fontId="7" fillId="3"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16" fillId="4" borderId="1" xfId="0" applyFont="1" applyFill="1" applyBorder="1" applyAlignment="1">
      <alignment vertical="top" wrapText="1"/>
    </xf>
    <xf numFmtId="0" fontId="17" fillId="0" borderId="1" xfId="0" applyFont="1" applyBorder="1" applyAlignment="1">
      <alignment vertical="top" wrapText="1"/>
    </xf>
    <xf numFmtId="0" fontId="7" fillId="3" borderId="1" xfId="0" applyFont="1" applyFill="1" applyBorder="1" applyAlignment="1">
      <alignment horizontal="center" vertical="center"/>
    </xf>
    <xf numFmtId="0" fontId="6" fillId="0" borderId="0" xfId="0" applyFont="1" applyAlignment="1">
      <alignment horizontal="center" vertical="top"/>
    </xf>
    <xf numFmtId="0" fontId="20" fillId="0" borderId="0" xfId="0" applyFont="1"/>
    <xf numFmtId="0" fontId="21" fillId="0" borderId="1" xfId="0" applyFont="1" applyBorder="1" applyAlignment="1">
      <alignment horizontal="left" vertical="top"/>
    </xf>
    <xf numFmtId="0" fontId="7" fillId="0" borderId="1" xfId="1" applyFont="1" applyBorder="1" applyAlignment="1">
      <alignment horizontal="left" vertical="top"/>
    </xf>
    <xf numFmtId="0" fontId="22" fillId="16" borderId="1" xfId="0" applyFont="1" applyFill="1" applyBorder="1" applyAlignment="1">
      <alignment horizontal="center" vertical="top" wrapText="1"/>
    </xf>
    <xf numFmtId="16" fontId="7" fillId="0" borderId="1" xfId="0" applyNumberFormat="1" applyFont="1" applyBorder="1" applyAlignment="1">
      <alignment horizontal="left" vertical="top" wrapText="1"/>
    </xf>
    <xf numFmtId="16" fontId="7" fillId="0" borderId="1" xfId="0" applyNumberFormat="1" applyFont="1" applyBorder="1" applyAlignment="1">
      <alignment horizontal="left" vertical="top"/>
    </xf>
    <xf numFmtId="0" fontId="6" fillId="0" borderId="1" xfId="0" applyFont="1" applyBorder="1" applyAlignment="1">
      <alignment horizontal="left" vertical="top" wrapText="1"/>
    </xf>
    <xf numFmtId="0" fontId="22" fillId="15" borderId="1" xfId="0" applyFont="1" applyFill="1" applyBorder="1" applyAlignment="1">
      <alignment horizontal="center" vertical="top" wrapText="1"/>
    </xf>
    <xf numFmtId="0" fontId="7" fillId="0" borderId="1" xfId="1" applyFont="1" applyBorder="1" applyAlignment="1">
      <alignment vertical="top"/>
    </xf>
    <xf numFmtId="0" fontId="7" fillId="0" borderId="1" xfId="2" quotePrefix="1" applyFont="1" applyBorder="1" applyAlignment="1">
      <alignment horizontal="left" vertical="top"/>
    </xf>
    <xf numFmtId="0" fontId="10" fillId="8" borderId="1" xfId="0" applyFont="1" applyFill="1" applyBorder="1" applyAlignment="1">
      <alignment horizontal="left" vertical="top"/>
    </xf>
    <xf numFmtId="0" fontId="23" fillId="0" borderId="0" xfId="0" applyFont="1" applyAlignment="1">
      <alignment vertical="top"/>
    </xf>
    <xf numFmtId="165" fontId="24" fillId="17" borderId="0" xfId="0" applyNumberFormat="1" applyFont="1" applyFill="1" applyAlignment="1">
      <alignment horizontal="center" vertical="top"/>
    </xf>
    <xf numFmtId="165" fontId="24" fillId="19" borderId="0" xfId="0" applyNumberFormat="1" applyFont="1" applyFill="1" applyAlignment="1">
      <alignment horizontal="center" vertical="top"/>
    </xf>
    <xf numFmtId="165" fontId="24" fillId="11" borderId="0" xfId="0" applyNumberFormat="1" applyFont="1" applyFill="1" applyAlignment="1">
      <alignment horizontal="center" vertical="top"/>
    </xf>
    <xf numFmtId="0" fontId="24" fillId="0" borderId="0" xfId="0" applyFont="1" applyAlignment="1">
      <alignment vertical="top"/>
    </xf>
    <xf numFmtId="0" fontId="24" fillId="0" borderId="1" xfId="0" applyFont="1" applyBorder="1" applyAlignment="1">
      <alignment vertical="top" wrapText="1"/>
    </xf>
    <xf numFmtId="0" fontId="4" fillId="5" borderId="1" xfId="0" applyFont="1" applyFill="1" applyBorder="1" applyAlignment="1">
      <alignment vertical="top" wrapText="1"/>
    </xf>
    <xf numFmtId="0" fontId="10" fillId="8" borderId="0" xfId="0" applyFont="1" applyFill="1" applyAlignment="1">
      <alignment vertical="top"/>
    </xf>
    <xf numFmtId="0" fontId="10" fillId="24" borderId="1" xfId="0" applyFont="1" applyFill="1" applyBorder="1"/>
    <xf numFmtId="0" fontId="4" fillId="24" borderId="1" xfId="0" applyFont="1" applyFill="1" applyBorder="1"/>
    <xf numFmtId="0" fontId="4" fillId="24" borderId="1" xfId="0" applyFont="1" applyFill="1" applyBorder="1" applyAlignment="1">
      <alignment horizontal="left" vertical="top"/>
    </xf>
    <xf numFmtId="0" fontId="29" fillId="0" borderId="0" xfId="0" applyFont="1" applyAlignment="1">
      <alignment vertical="top" wrapText="1"/>
    </xf>
    <xf numFmtId="1" fontId="31" fillId="0" borderId="1" xfId="0" applyNumberFormat="1" applyFont="1" applyBorder="1" applyAlignment="1">
      <alignment horizontal="left" vertical="top"/>
    </xf>
    <xf numFmtId="0" fontId="32" fillId="0" borderId="0" xfId="0" applyFont="1" applyAlignment="1">
      <alignment vertical="top" wrapText="1"/>
    </xf>
    <xf numFmtId="1" fontId="10" fillId="0" borderId="1" xfId="0" applyNumberFormat="1" applyFont="1" applyBorder="1" applyAlignment="1">
      <alignment horizontal="left" vertical="top"/>
    </xf>
    <xf numFmtId="0" fontId="10" fillId="15" borderId="1" xfId="0" applyFont="1" applyFill="1" applyBorder="1" applyAlignment="1">
      <alignment horizontal="center" vertical="top" wrapText="1"/>
    </xf>
    <xf numFmtId="0" fontId="30" fillId="0" borderId="1" xfId="0" applyFont="1" applyBorder="1" applyAlignment="1">
      <alignment horizontal="center" vertical="top" wrapText="1"/>
    </xf>
    <xf numFmtId="0" fontId="23" fillId="18" borderId="0" xfId="0" applyFont="1" applyFill="1" applyAlignment="1">
      <alignment vertical="top"/>
    </xf>
    <xf numFmtId="0" fontId="6" fillId="0" borderId="0" xfId="0" applyFont="1" applyBorder="1" applyAlignment="1">
      <alignment horizontal="left"/>
    </xf>
    <xf numFmtId="0" fontId="12" fillId="0" borderId="1" xfId="0" applyFont="1" applyBorder="1" applyAlignment="1">
      <alignment vertical="top"/>
    </xf>
    <xf numFmtId="0" fontId="12" fillId="26" borderId="1" xfId="0" applyFont="1" applyFill="1" applyBorder="1" applyAlignment="1">
      <alignment horizontal="left" vertical="top"/>
    </xf>
    <xf numFmtId="0" fontId="4" fillId="27" borderId="1" xfId="0" applyFont="1" applyFill="1" applyBorder="1" applyAlignment="1">
      <alignment horizontal="left" vertical="top" wrapText="1"/>
    </xf>
    <xf numFmtId="0" fontId="4" fillId="0" borderId="6" xfId="0" applyFont="1" applyBorder="1" applyAlignment="1">
      <alignment vertical="top"/>
    </xf>
    <xf numFmtId="0" fontId="5" fillId="0" borderId="6" xfId="0" applyFont="1" applyBorder="1" applyAlignment="1">
      <alignment horizontal="left" vertical="top"/>
    </xf>
    <xf numFmtId="1" fontId="5" fillId="0" borderId="6" xfId="0" applyNumberFormat="1" applyFont="1" applyBorder="1" applyAlignment="1">
      <alignment horizontal="left" vertical="top"/>
    </xf>
    <xf numFmtId="0" fontId="21" fillId="26" borderId="1" xfId="0" applyFont="1" applyFill="1" applyBorder="1" applyAlignment="1">
      <alignment horizontal="right" vertical="top"/>
    </xf>
    <xf numFmtId="0" fontId="10" fillId="16" borderId="1" xfId="0" applyFont="1" applyFill="1" applyBorder="1" applyAlignment="1">
      <alignment horizontal="center" vertical="top" wrapText="1"/>
    </xf>
    <xf numFmtId="0" fontId="7" fillId="0" borderId="1" xfId="0" applyFont="1" applyFill="1" applyBorder="1" applyAlignment="1">
      <alignment horizontal="left" vertical="top"/>
    </xf>
    <xf numFmtId="0" fontId="4" fillId="0" borderId="1" xfId="0" applyFont="1" applyFill="1" applyBorder="1" applyAlignment="1">
      <alignment vertical="top"/>
    </xf>
    <xf numFmtId="0" fontId="4" fillId="0" borderId="1" xfId="0" applyFont="1" applyFill="1" applyBorder="1" applyAlignment="1">
      <alignment horizontal="left" vertical="top"/>
    </xf>
    <xf numFmtId="0" fontId="10" fillId="0" borderId="1" xfId="0" applyFont="1" applyFill="1" applyBorder="1" applyAlignment="1">
      <alignment horizontal="left" vertical="top"/>
    </xf>
    <xf numFmtId="0" fontId="7" fillId="0" borderId="1" xfId="0" applyFont="1" applyFill="1" applyBorder="1" applyAlignment="1">
      <alignment vertical="top" wrapText="1"/>
    </xf>
    <xf numFmtId="0" fontId="7" fillId="0" borderId="1" xfId="0" applyFont="1" applyFill="1" applyBorder="1" applyAlignment="1">
      <alignment horizontal="left" vertical="top" wrapText="1"/>
    </xf>
    <xf numFmtId="0" fontId="4" fillId="0" borderId="1" xfId="0" applyFont="1" applyFill="1" applyBorder="1" applyAlignment="1">
      <alignment vertical="top" wrapText="1"/>
    </xf>
    <xf numFmtId="0" fontId="10" fillId="28" borderId="1" xfId="0" applyFont="1" applyFill="1" applyBorder="1" applyAlignment="1">
      <alignment horizontal="left" vertical="top"/>
    </xf>
    <xf numFmtId="0" fontId="4" fillId="0" borderId="1" xfId="0" applyFont="1" applyBorder="1" applyAlignment="1">
      <alignment horizontal="center" vertical="top"/>
    </xf>
    <xf numFmtId="0" fontId="33" fillId="0" borderId="1" xfId="0" applyFont="1" applyBorder="1" applyAlignment="1">
      <alignment horizontal="center" vertical="top" wrapText="1"/>
    </xf>
    <xf numFmtId="0" fontId="33" fillId="0" borderId="0" xfId="0" applyFont="1" applyAlignment="1">
      <alignment horizontal="center" vertical="top" wrapText="1"/>
    </xf>
    <xf numFmtId="0" fontId="25" fillId="3" borderId="1" xfId="0" applyFont="1" applyFill="1" applyBorder="1" applyAlignment="1">
      <alignment horizontal="center" vertical="top"/>
    </xf>
    <xf numFmtId="165" fontId="35" fillId="29" borderId="1" xfId="0" applyNumberFormat="1" applyFont="1" applyFill="1" applyBorder="1" applyAlignment="1">
      <alignment horizontal="center" vertical="top"/>
    </xf>
    <xf numFmtId="14" fontId="36" fillId="0" borderId="0" xfId="0" applyNumberFormat="1" applyFont="1" applyFill="1" applyAlignment="1">
      <alignment horizontal="center" vertical="top"/>
    </xf>
    <xf numFmtId="0" fontId="34" fillId="0" borderId="0" xfId="0" applyFont="1" applyFill="1" applyAlignment="1">
      <alignment horizontal="center" vertical="top"/>
    </xf>
    <xf numFmtId="0" fontId="4" fillId="25" borderId="1" xfId="0" applyFont="1" applyFill="1" applyBorder="1"/>
    <xf numFmtId="0" fontId="4" fillId="24" borderId="1" xfId="0" applyFont="1" applyFill="1" applyBorder="1" applyAlignment="1">
      <alignment wrapText="1"/>
    </xf>
    <xf numFmtId="0" fontId="10" fillId="8" borderId="1" xfId="0" applyFont="1" applyFill="1" applyBorder="1" applyAlignment="1">
      <alignment vertical="top"/>
    </xf>
    <xf numFmtId="0" fontId="4" fillId="0" borderId="1" xfId="0" applyFont="1" applyFill="1" applyBorder="1" applyAlignment="1">
      <alignment horizontal="left" vertical="top" wrapText="1"/>
    </xf>
    <xf numFmtId="0" fontId="5" fillId="0" borderId="1" xfId="0" applyFont="1" applyFill="1" applyBorder="1" applyAlignment="1">
      <alignment vertical="top"/>
    </xf>
    <xf numFmtId="0" fontId="5" fillId="0" borderId="1" xfId="0" applyFont="1" applyFill="1" applyBorder="1" applyAlignment="1">
      <alignment horizontal="left" vertical="top" wrapText="1"/>
    </xf>
    <xf numFmtId="0" fontId="5" fillId="0" borderId="1" xfId="0" quotePrefix="1" applyFont="1" applyFill="1" applyBorder="1" applyAlignment="1">
      <alignment vertical="top"/>
    </xf>
    <xf numFmtId="0" fontId="37" fillId="29" borderId="1" xfId="0" applyFont="1" applyFill="1" applyBorder="1" applyAlignment="1">
      <alignment horizontal="center" vertical="top" wrapText="1"/>
    </xf>
    <xf numFmtId="14" fontId="37" fillId="29" borderId="1" xfId="0" applyNumberFormat="1" applyFont="1" applyFill="1" applyBorder="1" applyAlignment="1">
      <alignment horizontal="center" vertical="top" wrapText="1"/>
    </xf>
    <xf numFmtId="16" fontId="37" fillId="29" borderId="1" xfId="0" applyNumberFormat="1" applyFont="1" applyFill="1" applyBorder="1" applyAlignment="1">
      <alignment horizontal="center" vertical="top" wrapText="1"/>
    </xf>
    <xf numFmtId="165" fontId="35" fillId="29" borderId="1" xfId="0" applyNumberFormat="1" applyFont="1" applyFill="1" applyBorder="1" applyAlignment="1">
      <alignment horizontal="left" textRotation="45"/>
    </xf>
    <xf numFmtId="0" fontId="14" fillId="13" borderId="2" xfId="0" applyFont="1" applyFill="1" applyBorder="1" applyAlignment="1">
      <alignment horizontal="left" vertical="top" wrapText="1"/>
    </xf>
    <xf numFmtId="0" fontId="14" fillId="13" borderId="4" xfId="0" applyFont="1" applyFill="1" applyBorder="1" applyAlignment="1">
      <alignment horizontal="left" vertical="top" wrapText="1"/>
    </xf>
    <xf numFmtId="0" fontId="15" fillId="0" borderId="4" xfId="0" applyFont="1" applyBorder="1" applyAlignment="1">
      <alignment horizontal="left" vertical="top" wrapText="1"/>
    </xf>
    <xf numFmtId="0" fontId="15" fillId="0" borderId="4" xfId="0" applyFont="1" applyBorder="1" applyAlignment="1">
      <alignment vertical="top" wrapText="1"/>
    </xf>
    <xf numFmtId="0" fontId="16" fillId="0" borderId="3" xfId="0" applyFont="1" applyBorder="1" applyAlignment="1">
      <alignment vertical="top" wrapText="1"/>
    </xf>
    <xf numFmtId="0" fontId="26" fillId="23" borderId="1"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1" xfId="0" applyFont="1" applyFill="1" applyBorder="1" applyAlignment="1">
      <alignment vertical="top" wrapText="1"/>
    </xf>
    <xf numFmtId="0" fontId="17" fillId="0" borderId="0" xfId="2" applyFont="1" applyAlignment="1">
      <alignment horizontal="left" textRotation="45"/>
    </xf>
    <xf numFmtId="0" fontId="17" fillId="29" borderId="0" xfId="2" applyFont="1" applyFill="1" applyAlignment="1">
      <alignment horizontal="left" textRotation="45"/>
    </xf>
    <xf numFmtId="0" fontId="35" fillId="29" borderId="1" xfId="0" applyFont="1" applyFill="1" applyBorder="1" applyAlignment="1">
      <alignment horizontal="left" textRotation="45" wrapText="1"/>
    </xf>
    <xf numFmtId="0" fontId="35" fillId="29" borderId="0" xfId="2" applyFont="1" applyFill="1" applyAlignment="1">
      <alignment horizontal="left" textRotation="45"/>
    </xf>
    <xf numFmtId="0" fontId="35" fillId="29" borderId="0" xfId="2" applyFont="1" applyFill="1" applyAlignment="1">
      <alignment horizontal="center" textRotation="45"/>
    </xf>
    <xf numFmtId="0" fontId="17" fillId="0" borderId="0" xfId="2" applyFont="1" applyFill="1" applyAlignment="1">
      <alignment horizontal="center" textRotation="45"/>
    </xf>
    <xf numFmtId="0" fontId="17" fillId="0" borderId="0" xfId="2" applyFont="1" applyAlignment="1">
      <alignment horizontal="center" vertical="top" textRotation="45"/>
    </xf>
    <xf numFmtId="0" fontId="34" fillId="3" borderId="1" xfId="2" applyFont="1" applyFill="1" applyBorder="1" applyAlignment="1">
      <alignment vertical="top"/>
    </xf>
    <xf numFmtId="0" fontId="34" fillId="3" borderId="1" xfId="2" applyFont="1" applyFill="1" applyBorder="1" applyAlignment="1">
      <alignment horizontal="left" vertical="top"/>
    </xf>
    <xf numFmtId="0" fontId="25" fillId="3" borderId="1" xfId="2" applyFont="1" applyFill="1" applyBorder="1" applyAlignment="1">
      <alignment horizontal="center" vertical="center"/>
    </xf>
    <xf numFmtId="1" fontId="34" fillId="0" borderId="1" xfId="2" applyNumberFormat="1" applyFont="1" applyBorder="1" applyAlignment="1">
      <alignment horizontal="center" vertical="top"/>
    </xf>
    <xf numFmtId="0" fontId="17" fillId="0" borderId="0" xfId="2" applyFont="1"/>
    <xf numFmtId="1" fontId="17" fillId="0" borderId="1" xfId="2" applyNumberFormat="1" applyFont="1" applyBorder="1" applyAlignment="1">
      <alignment horizontal="center" vertical="top"/>
    </xf>
    <xf numFmtId="0" fontId="17" fillId="0" borderId="0" xfId="2" applyFont="1" applyAlignment="1">
      <alignment horizontal="center"/>
    </xf>
    <xf numFmtId="1" fontId="17" fillId="6" borderId="1" xfId="2" applyNumberFormat="1" applyFont="1" applyFill="1" applyBorder="1" applyAlignment="1">
      <alignment horizontal="center"/>
    </xf>
    <xf numFmtId="0" fontId="34" fillId="0" borderId="1" xfId="0" applyFont="1" applyBorder="1" applyAlignment="1">
      <alignment horizontal="left" vertical="top"/>
    </xf>
    <xf numFmtId="0" fontId="17" fillId="8" borderId="1" xfId="2" quotePrefix="1" applyFont="1" applyFill="1" applyBorder="1" applyAlignment="1">
      <alignment horizontal="left" vertical="top"/>
    </xf>
    <xf numFmtId="0" fontId="17" fillId="0" borderId="1" xfId="2" quotePrefix="1" applyFont="1" applyBorder="1" applyAlignment="1">
      <alignment horizontal="left" vertical="top"/>
    </xf>
    <xf numFmtId="0" fontId="35" fillId="29" borderId="0" xfId="2" applyFont="1" applyFill="1" applyAlignment="1">
      <alignment horizontal="left" textRotation="90"/>
    </xf>
    <xf numFmtId="0" fontId="35" fillId="29" borderId="0" xfId="2" applyFont="1" applyFill="1" applyAlignment="1">
      <alignment horizontal="center" textRotation="90"/>
    </xf>
    <xf numFmtId="0" fontId="17" fillId="0" borderId="0" xfId="2" applyFont="1" applyFill="1" applyAlignment="1">
      <alignment horizontal="center" textRotation="90"/>
    </xf>
    <xf numFmtId="1" fontId="4" fillId="0" borderId="6" xfId="2" applyNumberFormat="1" applyFont="1" applyBorder="1" applyAlignment="1">
      <alignment horizontal="center" vertical="top"/>
    </xf>
    <xf numFmtId="0" fontId="9" fillId="0" borderId="1" xfId="2" applyFont="1" applyBorder="1" applyAlignment="1">
      <alignment horizontal="right"/>
    </xf>
    <xf numFmtId="0" fontId="5" fillId="0" borderId="1" xfId="2" applyFont="1" applyBorder="1" applyAlignment="1">
      <alignment horizontal="center"/>
    </xf>
    <xf numFmtId="0" fontId="5" fillId="0" borderId="1" xfId="2" applyFont="1" applyBorder="1" applyAlignment="1">
      <alignment horizontal="right" vertical="top"/>
    </xf>
    <xf numFmtId="0" fontId="17" fillId="29" borderId="0" xfId="2" applyFont="1" applyFill="1" applyAlignment="1">
      <alignment horizontal="left" textRotation="90"/>
    </xf>
    <xf numFmtId="165" fontId="35" fillId="29" borderId="1" xfId="0" applyNumberFormat="1" applyFont="1" applyFill="1" applyBorder="1" applyAlignment="1">
      <alignment horizontal="left" textRotation="90"/>
    </xf>
  </cellXfs>
  <cellStyles count="3">
    <cellStyle name="Hyperlink" xfId="1" builtinId="8"/>
    <cellStyle name="Normal" xfId="0" builtinId="0"/>
    <cellStyle name="Normal 2" xfId="2" xr:uid="{5053AD3B-27B4-4A37-A163-39ECDC0EA398}"/>
  </cellStyles>
  <dxfs count="114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patternType="lightUp">
          <fgColor theme="0" tint="-0.24994659260841701"/>
        </patternFill>
      </fill>
    </dxf>
  </dxfs>
  <tableStyles count="0" defaultTableStyle="TableStyleMedium2" defaultPivotStyle="PivotStyleLight16"/>
  <colors>
    <mruColors>
      <color rgb="FFCCCCFF"/>
      <color rgb="FFCC99FF"/>
      <color rgb="FF9999FF"/>
      <color rgb="FFB48FFF"/>
      <color rgb="FFCC66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33116631/AppData/Local/Microsoft/Windows/INetCache/Content.Outlook/QB7BOTIK/COVID%20contact%20tracing%20SP%20opt-o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P"/>
      <sheetName val="Naomi"/>
      <sheetName val="Chris Horn"/>
      <sheetName val="Matthew"/>
      <sheetName val="Pene"/>
      <sheetName val="Shane"/>
      <sheetName val="Kate "/>
      <sheetName val="Mary "/>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A1" t="str">
            <v>POSITION NUMBER</v>
          </cell>
          <cell r="B1" t="str">
            <v>DIVISION</v>
          </cell>
          <cell r="C1" t="str">
            <v>POSITION TITLE</v>
          </cell>
          <cell r="D1" t="str">
            <v>comments</v>
          </cell>
        </row>
        <row r="2">
          <cell r="A2">
            <v>22223</v>
          </cell>
          <cell r="B2" t="str">
            <v>Board</v>
          </cell>
          <cell r="C2" t="str">
            <v>Board</v>
          </cell>
        </row>
        <row r="3">
          <cell r="A3">
            <v>22223</v>
          </cell>
          <cell r="B3" t="str">
            <v>Board</v>
          </cell>
          <cell r="C3" t="str">
            <v>Board</v>
          </cell>
        </row>
        <row r="4">
          <cell r="A4">
            <v>15098</v>
          </cell>
          <cell r="B4" t="str">
            <v>Board</v>
          </cell>
          <cell r="C4" t="str">
            <v>Board</v>
          </cell>
        </row>
        <row r="5">
          <cell r="A5">
            <v>15098</v>
          </cell>
          <cell r="B5" t="str">
            <v>Board</v>
          </cell>
          <cell r="C5" t="str">
            <v>Board</v>
          </cell>
        </row>
        <row r="6">
          <cell r="A6">
            <v>15098</v>
          </cell>
          <cell r="B6" t="str">
            <v>Board</v>
          </cell>
          <cell r="C6" t="str">
            <v>Board</v>
          </cell>
        </row>
        <row r="7">
          <cell r="A7">
            <v>15098</v>
          </cell>
          <cell r="B7" t="str">
            <v>Board</v>
          </cell>
          <cell r="C7" t="str">
            <v>Board</v>
          </cell>
        </row>
        <row r="8">
          <cell r="A8">
            <v>15098</v>
          </cell>
          <cell r="B8" t="str">
            <v>Board</v>
          </cell>
          <cell r="C8" t="str">
            <v>Board</v>
          </cell>
        </row>
        <row r="9">
          <cell r="A9">
            <v>682101</v>
          </cell>
          <cell r="B9" t="str">
            <v>Services and Information</v>
          </cell>
          <cell r="C9" t="str">
            <v>Executive Project Support Officer</v>
          </cell>
          <cell r="D9" t="str">
            <v>Ella Davies backfilling Melissa Minnet (Mat leave) - contract ends 15-01-2021</v>
          </cell>
        </row>
        <row r="10">
          <cell r="A10">
            <v>682101</v>
          </cell>
          <cell r="B10" t="str">
            <v>Services and Information</v>
          </cell>
          <cell r="C10" t="str">
            <v>Executive Project Support Officer</v>
          </cell>
          <cell r="D10" t="str">
            <v>Ella Davies backfilling Melissa Minnet (Mat leave) - contract ends 15-01-2021</v>
          </cell>
        </row>
        <row r="11">
          <cell r="A11">
            <v>642483</v>
          </cell>
          <cell r="B11" t="str">
            <v>Services and Information</v>
          </cell>
          <cell r="C11" t="str">
            <v>Project Officer Reporting and System Performance</v>
          </cell>
          <cell r="D11" t="str">
            <v>Mat Leave - CW to cover for Mel Stathakis</v>
          </cell>
        </row>
        <row r="12">
          <cell r="A12">
            <v>642483</v>
          </cell>
          <cell r="B12" t="str">
            <v>Services and Information</v>
          </cell>
          <cell r="C12" t="str">
            <v>Project Officer Reporting and System Performance</v>
          </cell>
          <cell r="D12" t="str">
            <v>Mat Leave - CW to cover for Mel Stathakis</v>
          </cell>
        </row>
        <row r="13">
          <cell r="A13">
            <v>15021</v>
          </cell>
          <cell r="B13" t="str">
            <v>Services and Information</v>
          </cell>
          <cell r="C13" t="str">
            <v>Manager Registries and Data Collection</v>
          </cell>
          <cell r="D13" t="str">
            <v>Sheena Lawrance on HGD until  24 August 2020 covering Thanos' position</v>
          </cell>
        </row>
        <row r="14">
          <cell r="A14">
            <v>15021</v>
          </cell>
          <cell r="B14" t="str">
            <v>Services and Information</v>
          </cell>
          <cell r="C14" t="str">
            <v>Manager Registries and Data Collection</v>
          </cell>
          <cell r="D14" t="str">
            <v>Sheena Lawrance on HGD until  24 August 2020 covering Thanos' position</v>
          </cell>
        </row>
        <row r="15">
          <cell r="A15">
            <v>672659</v>
          </cell>
          <cell r="B15" t="str">
            <v>Services and Information</v>
          </cell>
          <cell r="C15" t="str">
            <v>Content Author eviQ</v>
          </cell>
          <cell r="D15" t="str">
            <v>CW covering Maternity Leave for Lydia McGee</v>
          </cell>
        </row>
        <row r="16">
          <cell r="A16">
            <v>672659</v>
          </cell>
          <cell r="B16" t="str">
            <v>Services and Information</v>
          </cell>
          <cell r="C16" t="str">
            <v>Content Author eviQ</v>
          </cell>
          <cell r="D16" t="str">
            <v>CW covering Maternity Leave for Lydia McGee</v>
          </cell>
        </row>
        <row r="17">
          <cell r="A17">
            <v>672663</v>
          </cell>
          <cell r="B17" t="str">
            <v>Services and Information</v>
          </cell>
          <cell r="C17" t="str">
            <v>Content Author eviQ</v>
          </cell>
          <cell r="D17" t="str">
            <v>Melanie covering Kelly Conway on mat leave until 7Aug 2020</v>
          </cell>
        </row>
        <row r="18">
          <cell r="A18">
            <v>672663</v>
          </cell>
          <cell r="B18" t="str">
            <v>Services and Information</v>
          </cell>
          <cell r="C18" t="str">
            <v>Content Author eviQ</v>
          </cell>
          <cell r="D18" t="str">
            <v>Melanie covering Kelly Conway on mat leave until 7Aug 2020</v>
          </cell>
        </row>
        <row r="19">
          <cell r="A19">
            <v>15093</v>
          </cell>
          <cell r="B19" t="str">
            <v>Corporate Services - Strategic Communications and Public Affairs</v>
          </cell>
          <cell r="C19" t="str">
            <v>Associate Director, Strategic Communications &amp; Public Affairs</v>
          </cell>
          <cell r="D19" t="str">
            <v>Job Share - part-time arrangements with Laura Kiely</v>
          </cell>
        </row>
        <row r="20">
          <cell r="A20">
            <v>15093</v>
          </cell>
          <cell r="B20" t="str">
            <v>Corporate Services - Strategic Communications and Public Affairs</v>
          </cell>
          <cell r="C20" t="str">
            <v>Associate Director, Strategic Communications &amp; Public Affairs</v>
          </cell>
          <cell r="D20" t="str">
            <v>Job Share - part-time arrangements with Laura Kiely</v>
          </cell>
        </row>
        <row r="21">
          <cell r="A21">
            <v>14936</v>
          </cell>
          <cell r="B21" t="str">
            <v>Corporate Services - Finance</v>
          </cell>
          <cell r="C21" t="str">
            <v>Administrative Support Officer, Finance</v>
          </cell>
          <cell r="D21" t="str">
            <v>Margaux covering Maternity leave for Saveth - July 2020</v>
          </cell>
        </row>
        <row r="22">
          <cell r="A22">
            <v>14936</v>
          </cell>
          <cell r="B22" t="str">
            <v>Corporate Services - Finance</v>
          </cell>
          <cell r="C22" t="str">
            <v>Administrative Support Officer, Finance</v>
          </cell>
          <cell r="D22" t="str">
            <v>Margaux covering Maternity leave for Saveth - July 2020</v>
          </cell>
        </row>
        <row r="23">
          <cell r="A23">
            <v>689180</v>
          </cell>
          <cell r="B23" t="str">
            <v>CW - Corporate Services - IT</v>
          </cell>
          <cell r="C23" t="str">
            <v>CONTRACTOR - Project Manager, IT and Strategic Communications</v>
          </cell>
          <cell r="D23" t="str">
            <v>should not have contingents in the same posiition numbers  separate out.</v>
          </cell>
        </row>
        <row r="24">
          <cell r="A24">
            <v>689180</v>
          </cell>
          <cell r="B24" t="str">
            <v>CW - Corporate Services - IT</v>
          </cell>
          <cell r="C24" t="str">
            <v>CONTRACTOR - Project Manager, IT and Strategic Communications</v>
          </cell>
          <cell r="D24" t="str">
            <v>should not have contingents in the same posiition numbers  separate out.</v>
          </cell>
        </row>
        <row r="25">
          <cell r="A25">
            <v>697838</v>
          </cell>
          <cell r="B25" t="str">
            <v>CW - Corporate Services - IT</v>
          </cell>
          <cell r="C25" t="str">
            <v>Contractor</v>
          </cell>
          <cell r="D25" t="str">
            <v>should not have contingents in the same posiition numbers  separate out.</v>
          </cell>
        </row>
        <row r="26">
          <cell r="A26">
            <v>697838</v>
          </cell>
          <cell r="B26" t="str">
            <v>CW - Corporate Services - IT</v>
          </cell>
          <cell r="C26" t="str">
            <v>Contractor</v>
          </cell>
          <cell r="D26" t="str">
            <v>should not have contingents in the same posiition numbers  separate out.</v>
          </cell>
        </row>
        <row r="27">
          <cell r="A27">
            <v>17078</v>
          </cell>
          <cell r="B27" t="str">
            <v>Screening and Prevention</v>
          </cell>
          <cell r="C27" t="str">
            <v>Finance Officer</v>
          </cell>
          <cell r="D27" t="str">
            <v>Contingent worker in established role -  Job share with Stella Suen - Stella Suen substantive position</v>
          </cell>
        </row>
        <row r="28">
          <cell r="A28">
            <v>17078</v>
          </cell>
          <cell r="B28" t="str">
            <v>Screening and Prevention</v>
          </cell>
          <cell r="C28" t="str">
            <v>Finance Officer</v>
          </cell>
          <cell r="D28" t="str">
            <v>Contingent worker in established role -  Job share with Stella Suen - Stella Suen substantive position</v>
          </cell>
        </row>
        <row r="29">
          <cell r="A29">
            <v>14956</v>
          </cell>
          <cell r="B29" t="str">
            <v>Screening and Prevention</v>
          </cell>
          <cell r="C29" t="str">
            <v>Project Officer Primary Care</v>
          </cell>
          <cell r="D29" t="str">
            <v>Part-time Reduced 19 hours per week.  Melanie fixed term contract to 9 August.  Kathryn Duggan contingent now in remaining FTE  portion until end of June.  CW in proportion of Trisca substantive position.</v>
          </cell>
        </row>
        <row r="30">
          <cell r="A30">
            <v>14956</v>
          </cell>
          <cell r="B30" t="str">
            <v>Screening and Prevention</v>
          </cell>
          <cell r="C30" t="str">
            <v>Project Officer Primary Care</v>
          </cell>
          <cell r="D30" t="str">
            <v>Part-time Reduced 19 hours per week.  Melanie fixed term contract to 9 August.  Kathryn Duggan contingent now in remaining FTE  portion until end of June.  CW in proportion of Trisca substantive position.</v>
          </cell>
        </row>
        <row r="31">
          <cell r="A31">
            <v>653940</v>
          </cell>
          <cell r="B31" t="str">
            <v>Screening and Prevention</v>
          </cell>
          <cell r="C31" t="str">
            <v>Project Officer Social Marketing and Campaigns</v>
          </cell>
          <cell r="D31" t="str">
            <v>CW Despina using remaining FTE portion of established position</v>
          </cell>
        </row>
        <row r="32">
          <cell r="A32">
            <v>653940</v>
          </cell>
          <cell r="B32" t="str">
            <v>Screening and Prevention</v>
          </cell>
          <cell r="C32" t="str">
            <v>Project Officer Social Marketing and Campaigns</v>
          </cell>
          <cell r="D32" t="str">
            <v>CW Despina using remaining FTE portion of established position</v>
          </cell>
        </row>
        <row r="33">
          <cell r="A33">
            <v>14964</v>
          </cell>
          <cell r="B33" t="str">
            <v>Screening and Prevention</v>
          </cell>
          <cell r="C33" t="str">
            <v>Program Support Officer, Cervical and Bowel</v>
          </cell>
          <cell r="D33" t="str">
            <v>Covering Rachael Seo on Secondment</v>
          </cell>
        </row>
        <row r="34">
          <cell r="A34">
            <v>14964</v>
          </cell>
          <cell r="B34" t="str">
            <v>Screening and Prevention</v>
          </cell>
          <cell r="C34" t="str">
            <v>Program Support Officer, Cervical and Bowel</v>
          </cell>
          <cell r="D34" t="str">
            <v>Covering Rachael Seo on Secondment</v>
          </cell>
        </row>
        <row r="35">
          <cell r="A35">
            <v>679335</v>
          </cell>
          <cell r="B35" t="str">
            <v>Screening and Prevention</v>
          </cell>
          <cell r="C35" t="str">
            <v>Project Officer Cervical</v>
          </cell>
          <cell r="D35" t="str">
            <v>Maternity Leave - Anthea Leslie covering</v>
          </cell>
        </row>
        <row r="36">
          <cell r="A36">
            <v>679335</v>
          </cell>
          <cell r="B36" t="str">
            <v>Screening and Prevention</v>
          </cell>
          <cell r="C36" t="str">
            <v>Project Officer Cervical</v>
          </cell>
          <cell r="D36" t="str">
            <v>Maternity Leave - Anthea Leslie covering</v>
          </cell>
        </row>
        <row r="37">
          <cell r="A37">
            <v>651462</v>
          </cell>
          <cell r="B37" t="str">
            <v>Screening and Prevention</v>
          </cell>
          <cell r="C37" t="str">
            <v>Team Leader Research and Evaluation</v>
          </cell>
          <cell r="D37" t="str">
            <v>Maternity Leave Cover for Nicola Scott - Erin Acting</v>
          </cell>
        </row>
        <row r="38">
          <cell r="A38">
            <v>651462</v>
          </cell>
          <cell r="B38" t="str">
            <v>Screening and Prevention</v>
          </cell>
          <cell r="C38" t="str">
            <v>Team Leader Research and Evaluation</v>
          </cell>
          <cell r="D38" t="str">
            <v>Maternity Leave Cover for Nicola Scott - Erin Acting</v>
          </cell>
        </row>
        <row r="39">
          <cell r="A39">
            <v>651462</v>
          </cell>
          <cell r="B39" t="str">
            <v>Screening and Prevention</v>
          </cell>
          <cell r="C39" t="str">
            <v>Team Leader Research and Evaluation</v>
          </cell>
          <cell r="D39" t="str">
            <v>Maternity Leave Cover for Nicola Scott - Erin Acting</v>
          </cell>
        </row>
        <row r="40">
          <cell r="A40">
            <v>23713</v>
          </cell>
          <cell r="B40" t="str">
            <v>Screening and Prevention</v>
          </cell>
          <cell r="C40" t="str">
            <v>Business Analyst Systems</v>
          </cell>
          <cell r="D40" t="str">
            <v>Maternity Leave - Alica Spence CW covering</v>
          </cell>
        </row>
        <row r="41">
          <cell r="A41">
            <v>23713</v>
          </cell>
          <cell r="B41" t="str">
            <v>Screening and Prevention</v>
          </cell>
          <cell r="C41" t="str">
            <v>Business Analyst Systems</v>
          </cell>
          <cell r="D41" t="str">
            <v>Maternity Leave - Alica Spence CW covering</v>
          </cell>
        </row>
        <row r="42">
          <cell r="A42">
            <v>16728</v>
          </cell>
          <cell r="B42" t="str">
            <v>Screening and Prevention</v>
          </cell>
          <cell r="C42" t="str">
            <v>PACS Administrator</v>
          </cell>
          <cell r="D42" t="str">
            <v>Monica Connolly Mat leave - Craig Acting to cover</v>
          </cell>
        </row>
        <row r="43">
          <cell r="A43">
            <v>16728</v>
          </cell>
          <cell r="B43" t="str">
            <v>Screening and Prevention</v>
          </cell>
          <cell r="C43" t="str">
            <v>PACS Administrator</v>
          </cell>
          <cell r="D43" t="str">
            <v>Monica Connolly Mat leave - Craig Acting to cover</v>
          </cell>
        </row>
        <row r="44">
          <cell r="A44">
            <v>656023</v>
          </cell>
          <cell r="B44" t="str">
            <v>Screening and Prevention</v>
          </cell>
          <cell r="C44" t="str">
            <v>Portfolio Coordinator Social Marketing and Campaigns, Tobacco</v>
          </cell>
          <cell r="D44" t="str">
            <v>Matthew Clark mat leave cover for Sam Raheb</v>
          </cell>
        </row>
        <row r="45">
          <cell r="A45">
            <v>656023</v>
          </cell>
          <cell r="B45" t="str">
            <v>Screening and Prevention</v>
          </cell>
          <cell r="C45" t="str">
            <v>Portfolio Coordinator Social Marketing and Campaigns, Tobacco</v>
          </cell>
          <cell r="D45" t="str">
            <v>Matthew Clark mat leave cover for Sam Raheb</v>
          </cell>
        </row>
        <row r="46">
          <cell r="A46">
            <v>651459</v>
          </cell>
          <cell r="B46" t="str">
            <v>Screening and Prevention</v>
          </cell>
          <cell r="C46" t="str">
            <v>Manager Social Marketing and Campaigns</v>
          </cell>
        </row>
        <row r="47">
          <cell r="A47">
            <v>651459</v>
          </cell>
          <cell r="B47" t="str">
            <v>Screening and Prevention</v>
          </cell>
          <cell r="C47" t="str">
            <v>Manager Social Marketing and Campaigns</v>
          </cell>
        </row>
        <row r="48">
          <cell r="A48">
            <v>651583</v>
          </cell>
          <cell r="B48" t="str">
            <v>Screening and Prevention</v>
          </cell>
          <cell r="C48" t="str">
            <v>Project Officer BreastScreen</v>
          </cell>
          <cell r="D48" t="str">
            <v>Mat Leave 5 June 20 - 11 June 21 - Job Share with Paulina 19 to 26 hrs per week</v>
          </cell>
        </row>
        <row r="49">
          <cell r="A49">
            <v>651583</v>
          </cell>
          <cell r="B49" t="str">
            <v>Screening and Prevention</v>
          </cell>
          <cell r="C49" t="str">
            <v>Project Officer BreastScreen</v>
          </cell>
          <cell r="D49" t="str">
            <v>Mat Leave 5 June 20 - 11 June 21 - Job Share with Paulina 19 to 26 hrs per week</v>
          </cell>
        </row>
        <row r="50">
          <cell r="A50">
            <v>672491</v>
          </cell>
          <cell r="B50" t="str">
            <v>Screening and Prevention</v>
          </cell>
          <cell r="C50" t="str">
            <v>Project Officer BreastScreen</v>
          </cell>
          <cell r="D50" t="str">
            <v xml:space="preserve">Acting Maternity Leave Cover for Stacey (sub PN651500) </v>
          </cell>
        </row>
        <row r="51">
          <cell r="A51">
            <v>672491</v>
          </cell>
          <cell r="B51" t="str">
            <v>Screening and Prevention</v>
          </cell>
          <cell r="C51" t="str">
            <v>Project Officer BreastScreen</v>
          </cell>
          <cell r="D51" t="str">
            <v xml:space="preserve">Acting Maternity Leave Cover for Stacey (sub PN651500) </v>
          </cell>
        </row>
        <row r="52">
          <cell r="A52">
            <v>651500</v>
          </cell>
          <cell r="B52" t="str">
            <v>Screening and Prevention</v>
          </cell>
          <cell r="C52" t="str">
            <v>Program Support Officer, Prevention &amp; Social Marketing and Campaigns</v>
          </cell>
          <cell r="D52" t="str">
            <v>Irene Evelen is in this role, can you check with Manager as I think this contingent has left .  Contactor central to have HS remove please. Kate Reakes 26/4 advised Kalliopi is definitely still with the Prevention and Social Marketing teams. She is backfilling Kate Braude while she is in BreastScreen. The contract finishes at the end of FY.</v>
          </cell>
        </row>
        <row r="53">
          <cell r="A53">
            <v>651500</v>
          </cell>
          <cell r="B53" t="str">
            <v>Screening and Prevention</v>
          </cell>
          <cell r="C53" t="str">
            <v>Program Support Officer, Prevention &amp; Social Marketing and Campaigns</v>
          </cell>
          <cell r="D53" t="str">
            <v>Irene Evelen is in this role, can you check with Manager as I think this contingent has left .  Contactor central to have HS remove please. Kate Reakes 26/4 advised Kalliopi is definitely still with the Prevention and Social Marketing teams. She is backfilling Kate Braude while she is in BreastScreen. The contract finishes at the end of FY.</v>
          </cell>
        </row>
        <row r="54">
          <cell r="A54">
            <v>651576</v>
          </cell>
          <cell r="B54" t="str">
            <v>Screening and Prevention</v>
          </cell>
          <cell r="C54" t="str">
            <v>Portfolio Coordinator Social Marketing and Campaigns, Bowel and Cervical</v>
          </cell>
          <cell r="D54" t="str">
            <v>Acting materity leave cover for Blanche - 28 August 2020</v>
          </cell>
        </row>
        <row r="55">
          <cell r="A55">
            <v>651576</v>
          </cell>
          <cell r="B55" t="str">
            <v>Screening and Prevention</v>
          </cell>
          <cell r="C55" t="str">
            <v>Portfolio Coordinator Social Marketing and Campaigns, Bowel and Cervical</v>
          </cell>
          <cell r="D55" t="str">
            <v>Acting materity leave cover for Blanche - 28 August 2020</v>
          </cell>
        </row>
        <row r="56">
          <cell r="A56">
            <v>15048</v>
          </cell>
          <cell r="B56" t="str">
            <v>Services and Information</v>
          </cell>
          <cell r="C56" t="str">
            <v>Hereditary Cancer Registry Coordinator</v>
          </cell>
          <cell r="D56" t="str">
            <v>Permanent ongoing role</v>
          </cell>
        </row>
        <row r="57">
          <cell r="A57">
            <v>15049</v>
          </cell>
          <cell r="B57" t="str">
            <v>Services and Information</v>
          </cell>
          <cell r="C57" t="str">
            <v>Hereditary Cancer Registry Officer</v>
          </cell>
          <cell r="D57" t="str">
            <v>CSI proposing to Delete</v>
          </cell>
        </row>
        <row r="58">
          <cell r="A58">
            <v>684733</v>
          </cell>
          <cell r="B58" t="str">
            <v>CW - Services and Information</v>
          </cell>
          <cell r="C58">
            <v>0</v>
          </cell>
        </row>
        <row r="59">
          <cell r="A59">
            <v>684749</v>
          </cell>
          <cell r="B59" t="str">
            <v>CW - Services and Information</v>
          </cell>
          <cell r="C59">
            <v>0</v>
          </cell>
        </row>
        <row r="60">
          <cell r="A60">
            <v>684069</v>
          </cell>
          <cell r="B60" t="str">
            <v>CW - Services and Information</v>
          </cell>
          <cell r="C60" t="str">
            <v>CW - Data Officer</v>
          </cell>
        </row>
        <row r="61">
          <cell r="A61">
            <v>701143</v>
          </cell>
          <cell r="B61" t="str">
            <v>CW - Services and Information</v>
          </cell>
          <cell r="C61" t="str">
            <v xml:space="preserve">CW - PRMs Developer </v>
          </cell>
        </row>
        <row r="62">
          <cell r="A62">
            <v>686325</v>
          </cell>
          <cell r="B62" t="str">
            <v>CW - Services and Information</v>
          </cell>
          <cell r="C62" t="str">
            <v>CW - Project Manager Patient Reported Measures</v>
          </cell>
        </row>
        <row r="63">
          <cell r="A63">
            <v>660202</v>
          </cell>
          <cell r="B63" t="str">
            <v>Services and Information</v>
          </cell>
          <cell r="C63" t="str">
            <v>Project Manager Transformational Change</v>
          </cell>
        </row>
        <row r="64">
          <cell r="A64">
            <v>658499</v>
          </cell>
          <cell r="B64" t="str">
            <v>Services and Information</v>
          </cell>
          <cell r="C64" t="str">
            <v>Project Manager Transformational Change</v>
          </cell>
          <cell r="D64" t="str">
            <v>Shirley - abolished</v>
          </cell>
        </row>
        <row r="65">
          <cell r="A65">
            <v>684041</v>
          </cell>
          <cell r="B65" t="str">
            <v>CW - Services and Information</v>
          </cell>
          <cell r="C65" t="str">
            <v xml:space="preserve">CW - PRMs Developer </v>
          </cell>
        </row>
        <row r="66">
          <cell r="A66">
            <v>688055</v>
          </cell>
          <cell r="B66" t="str">
            <v>CW - Services and Information</v>
          </cell>
          <cell r="C66" t="str">
            <v>CONTRACTOR - Data Warehouse Project Management</v>
          </cell>
        </row>
        <row r="67">
          <cell r="A67">
            <v>684735</v>
          </cell>
          <cell r="B67" t="str">
            <v>CW - Services and Information</v>
          </cell>
          <cell r="C67">
            <v>0</v>
          </cell>
        </row>
        <row r="68">
          <cell r="A68">
            <v>684068</v>
          </cell>
          <cell r="B68" t="str">
            <v>CW - Services and Information</v>
          </cell>
          <cell r="C68" t="str">
            <v>CW - Business and Test Analyst</v>
          </cell>
        </row>
        <row r="69">
          <cell r="A69">
            <v>683548</v>
          </cell>
          <cell r="B69" t="str">
            <v>Services and Information</v>
          </cell>
          <cell r="C69" t="str">
            <v>Project Manager RBCO &amp; Surgical Outcomes</v>
          </cell>
          <cell r="D69" t="str">
            <v>Contingent Worker in established role</v>
          </cell>
        </row>
        <row r="70">
          <cell r="A70">
            <v>660183</v>
          </cell>
          <cell r="B70" t="str">
            <v>Services and Information</v>
          </cell>
          <cell r="C70" t="str">
            <v>Program Lead Transformational Change</v>
          </cell>
        </row>
        <row r="71">
          <cell r="A71">
            <v>697158</v>
          </cell>
          <cell r="B71" t="str">
            <v>CW - Services and Information</v>
          </cell>
          <cell r="C71" t="str">
            <v>PRMs Integration Tester</v>
          </cell>
          <cell r="D71" t="str">
            <v>12 month CS contract</v>
          </cell>
        </row>
        <row r="72">
          <cell r="A72">
            <v>697155</v>
          </cell>
          <cell r="B72" t="str">
            <v>CW - Services and Information</v>
          </cell>
          <cell r="C72" t="str">
            <v>PRMs Function Tester</v>
          </cell>
          <cell r="D72" t="str">
            <v>July - November 2019</v>
          </cell>
        </row>
        <row r="73">
          <cell r="A73">
            <v>694152</v>
          </cell>
          <cell r="B73" t="str">
            <v>CW - Services and Information</v>
          </cell>
          <cell r="C73" t="str">
            <v>Research Assistant</v>
          </cell>
          <cell r="D73" t="str">
            <v>Research Assistant to David Roder</v>
          </cell>
        </row>
        <row r="74">
          <cell r="A74">
            <v>685378</v>
          </cell>
          <cell r="B74" t="str">
            <v>CW - Services and Information</v>
          </cell>
          <cell r="C74" t="str">
            <v>CONTRACTOR - Researcher</v>
          </cell>
        </row>
        <row r="75">
          <cell r="A75">
            <v>14928</v>
          </cell>
          <cell r="B75" t="str">
            <v>Corporate Services - Executive Office</v>
          </cell>
          <cell r="C75" t="str">
            <v>Executive Officer</v>
          </cell>
        </row>
        <row r="76">
          <cell r="A76">
            <v>14927</v>
          </cell>
          <cell r="B76" t="str">
            <v>Corporate Services - Executive Office</v>
          </cell>
          <cell r="C76" t="str">
            <v xml:space="preserve">Executive Assistant to the Chief Cancer Officer &amp; CEO </v>
          </cell>
        </row>
        <row r="77">
          <cell r="A77">
            <v>21256</v>
          </cell>
          <cell r="B77" t="str">
            <v>Board</v>
          </cell>
          <cell r="C77" t="str">
            <v>Board</v>
          </cell>
        </row>
        <row r="78">
          <cell r="A78">
            <v>703969</v>
          </cell>
          <cell r="B78" t="str">
            <v>CW - Services and Information</v>
          </cell>
          <cell r="C78" t="str">
            <v>Graphic Designer</v>
          </cell>
          <cell r="D78" t="str">
            <v>Kimberley Williamson confirmed Natalie will be with CINSW until 30 June 2020</v>
          </cell>
        </row>
        <row r="79">
          <cell r="A79">
            <v>672479</v>
          </cell>
          <cell r="B79" t="str">
            <v>Services and Information</v>
          </cell>
          <cell r="C79" t="str">
            <v>Project Support Officer</v>
          </cell>
        </row>
        <row r="80">
          <cell r="A80">
            <v>629993</v>
          </cell>
          <cell r="B80" t="str">
            <v>Services and Information</v>
          </cell>
          <cell r="C80" t="str">
            <v>Project Support Officer</v>
          </cell>
        </row>
        <row r="81">
          <cell r="A81">
            <v>622701</v>
          </cell>
          <cell r="B81" t="str">
            <v>Services and Information</v>
          </cell>
          <cell r="C81" t="str">
            <v>Administrative Officer</v>
          </cell>
        </row>
        <row r="82">
          <cell r="A82">
            <v>622704</v>
          </cell>
          <cell r="B82" t="str">
            <v>Services and Information</v>
          </cell>
          <cell r="C82" t="str">
            <v>Finance, Contracts and Risk Officer</v>
          </cell>
        </row>
        <row r="83">
          <cell r="A83">
            <v>622706</v>
          </cell>
          <cell r="B83" t="str">
            <v>Services and Information</v>
          </cell>
          <cell r="C83" t="str">
            <v>Director Cancer Services and Information</v>
          </cell>
        </row>
        <row r="84">
          <cell r="A84">
            <v>622703</v>
          </cell>
          <cell r="B84" t="str">
            <v>Services and Information</v>
          </cell>
          <cell r="C84" t="str">
            <v>Business Unit Operations Manager</v>
          </cell>
        </row>
        <row r="85">
          <cell r="A85">
            <v>690177</v>
          </cell>
          <cell r="B85" t="str">
            <v>Services and Information</v>
          </cell>
          <cell r="C85" t="str">
            <v>Program Officer, CSI</v>
          </cell>
        </row>
        <row r="86">
          <cell r="A86">
            <v>677655</v>
          </cell>
          <cell r="B86" t="str">
            <v>Services and Information</v>
          </cell>
          <cell r="C86" t="str">
            <v>Associate Director, Strategy, Quality and System Performance</v>
          </cell>
          <cell r="D86" t="str">
            <v>Job Catalogue information entered - management/operation support - best fit</v>
          </cell>
        </row>
        <row r="87">
          <cell r="A87">
            <v>702110</v>
          </cell>
          <cell r="B87" t="str">
            <v>CW - Services and Information</v>
          </cell>
          <cell r="C87" t="str">
            <v>Data Manager, ACT Health</v>
          </cell>
          <cell r="D87" t="str">
            <v>Approved via Services Agreement – ACT and Cancer Institute NSW 2016. Requirement for 4 ACT Health staff to have read-only access as part of this agreement</v>
          </cell>
        </row>
        <row r="88">
          <cell r="A88">
            <v>702111</v>
          </cell>
          <cell r="B88" t="str">
            <v>CW - Services and Information</v>
          </cell>
          <cell r="C88" t="str">
            <v>Data Manager, ACT Health</v>
          </cell>
          <cell r="D88" t="str">
            <v>Approved via Services Agreement – ACT and Cancer Institute NSW 2016. Requirement for 4 ACT Health staff to have read-only access as part of this agreement (Project officer)</v>
          </cell>
        </row>
        <row r="89">
          <cell r="A89">
            <v>702113</v>
          </cell>
          <cell r="B89" t="str">
            <v>CW - Services and Information</v>
          </cell>
          <cell r="C89" t="str">
            <v>Data Manager, ACT Health</v>
          </cell>
          <cell r="D89" t="str">
            <v>Approved via Services Agreement – ACT and Cancer Institute NSW 2016. Requirement for 4 ACT Health staff to have read-only access as part of this agreement (Senior Officer)</v>
          </cell>
        </row>
        <row r="90">
          <cell r="A90">
            <v>702114</v>
          </cell>
          <cell r="B90" t="str">
            <v>CW - Services and Information</v>
          </cell>
          <cell r="C90" t="str">
            <v>Data Manager, ACT Health</v>
          </cell>
          <cell r="D90" t="str">
            <v>Approved via Services Agreement – ACT and Cancer Institute NSW 2016. Requirement for 4 ACT Health staff to have read-only access as part of this agreement (Data Manager)</v>
          </cell>
        </row>
        <row r="91">
          <cell r="A91">
            <v>703791</v>
          </cell>
          <cell r="B91" t="str">
            <v>CW - Corporate Services - IT</v>
          </cell>
          <cell r="C91" t="str">
            <v>CW - IT Project Manager</v>
          </cell>
          <cell r="D91" t="str">
            <v>Brief E20/03916 - Contingent Worker position - IT Project Manager  New position to be created,. This position is approved from 16 March 2020 to 12 March 2021.</v>
          </cell>
        </row>
        <row r="92">
          <cell r="A92">
            <v>684050</v>
          </cell>
          <cell r="B92" t="str">
            <v>CW - Corporate Services - IT</v>
          </cell>
          <cell r="C92" t="str">
            <v>CW / Contractor - Business Analyst</v>
          </cell>
        </row>
        <row r="93">
          <cell r="A93">
            <v>684051</v>
          </cell>
          <cell r="B93" t="str">
            <v>CW - Corporate Services - IT</v>
          </cell>
          <cell r="C93" t="str">
            <v>CW - Solutions Architect</v>
          </cell>
        </row>
        <row r="94">
          <cell r="A94">
            <v>684059</v>
          </cell>
          <cell r="B94" t="str">
            <v>CW - Services and Information</v>
          </cell>
          <cell r="C94" t="str">
            <v>CW - Developer</v>
          </cell>
        </row>
        <row r="95">
          <cell r="A95">
            <v>687614</v>
          </cell>
          <cell r="B95" t="str">
            <v>CW - Services and Information</v>
          </cell>
          <cell r="C95" t="str">
            <v>CONTRACTOR - Data Quality Validation</v>
          </cell>
        </row>
        <row r="96">
          <cell r="A96">
            <v>684052</v>
          </cell>
          <cell r="B96" t="str">
            <v>CW - Corporate Services - IT</v>
          </cell>
          <cell r="C96" t="str">
            <v>CW - ETL Developer</v>
          </cell>
        </row>
        <row r="97">
          <cell r="A97">
            <v>686466</v>
          </cell>
          <cell r="B97" t="str">
            <v>CW - Services and Information</v>
          </cell>
          <cell r="C97" t="str">
            <v xml:space="preserve">CW / Contractor - Business Analyst/ Data Architect </v>
          </cell>
        </row>
        <row r="98">
          <cell r="A98">
            <v>686469</v>
          </cell>
          <cell r="B98" t="str">
            <v>CW - Services and Information</v>
          </cell>
          <cell r="C98" t="str">
            <v>CW / Contractor - Enhancement Developer</v>
          </cell>
        </row>
        <row r="99">
          <cell r="A99">
            <v>686470</v>
          </cell>
          <cell r="B99" t="str">
            <v>CW - Services and Information</v>
          </cell>
          <cell r="C99" t="str">
            <v>CW - IT Business Support</v>
          </cell>
        </row>
        <row r="100">
          <cell r="A100">
            <v>684748</v>
          </cell>
          <cell r="B100" t="str">
            <v>CW - Services and Information</v>
          </cell>
          <cell r="C100" t="str">
            <v>CONTRACTOR - Website Tester</v>
          </cell>
          <cell r="D100" t="str">
            <v>Faith Papuni confirmed on 26/4 that Sushma Kalkunte's assignment ended on 30 Nov 2018. Il processed the separation in Staffilnk 26/4</v>
          </cell>
        </row>
        <row r="101">
          <cell r="A101">
            <v>701415</v>
          </cell>
          <cell r="B101" t="str">
            <v>CW - Corporate Services - IT</v>
          </cell>
          <cell r="C101" t="str">
            <v>APPARENTLY EXITED SO WHY IS SHE NOT REMOVED</v>
          </cell>
          <cell r="D101" t="str">
            <v>Irene can you follow up with reporting Manager.  If this is the case can they contact contractor central please to have them have HS remove from establishment IL emailed Kimberley Williamson 26/4</v>
          </cell>
        </row>
        <row r="102">
          <cell r="A102">
            <v>701173</v>
          </cell>
          <cell r="B102" t="str">
            <v>Services and Information</v>
          </cell>
          <cell r="C102" t="str">
            <v>Health System Performance Analyst</v>
          </cell>
        </row>
        <row r="103">
          <cell r="A103">
            <v>672485</v>
          </cell>
          <cell r="B103" t="str">
            <v>Services and Information</v>
          </cell>
          <cell r="C103" t="str">
            <v>Analyst</v>
          </cell>
        </row>
        <row r="104">
          <cell r="A104">
            <v>641786</v>
          </cell>
          <cell r="B104" t="str">
            <v>Services and Information</v>
          </cell>
          <cell r="C104" t="str">
            <v>Manager Data and Reporting</v>
          </cell>
        </row>
        <row r="105">
          <cell r="A105">
            <v>641787</v>
          </cell>
          <cell r="B105" t="str">
            <v>Services and Information</v>
          </cell>
          <cell r="C105" t="str">
            <v>Business Objects Report Developer</v>
          </cell>
        </row>
        <row r="106">
          <cell r="A106">
            <v>641788</v>
          </cell>
          <cell r="B106" t="str">
            <v>Services and Information</v>
          </cell>
          <cell r="C106" t="str">
            <v>Analyst</v>
          </cell>
        </row>
        <row r="107">
          <cell r="A107">
            <v>698934</v>
          </cell>
          <cell r="B107" t="str">
            <v>CW - Services and Information</v>
          </cell>
          <cell r="C107" t="str">
            <v>Analyst</v>
          </cell>
        </row>
        <row r="108">
          <cell r="A108">
            <v>690277</v>
          </cell>
          <cell r="B108" t="str">
            <v>Services and Information</v>
          </cell>
          <cell r="C108" t="str">
            <v>Project Officer, Medical and Scientific Advice</v>
          </cell>
          <cell r="D108" t="str">
            <v>Vacant Tala appointed to CSI Data Linkage role effective 27.04.2020</v>
          </cell>
        </row>
        <row r="109">
          <cell r="A109">
            <v>690274</v>
          </cell>
          <cell r="B109" t="str">
            <v>Services and Information</v>
          </cell>
          <cell r="C109" t="str">
            <v>Research Support Officer, Medical and Scientific Advice</v>
          </cell>
        </row>
        <row r="110">
          <cell r="A110">
            <v>690275</v>
          </cell>
          <cell r="B110" t="str">
            <v>Services and Information</v>
          </cell>
          <cell r="C110" t="str">
            <v>Project Officer, Medical and Scientific Advice</v>
          </cell>
          <cell r="D110" t="str">
            <v>Formerly Laura Holliday - CW PN692205 Maria Glinoga doing role.</v>
          </cell>
        </row>
        <row r="111">
          <cell r="A111">
            <v>684545</v>
          </cell>
          <cell r="B111" t="str">
            <v>Services and Information</v>
          </cell>
          <cell r="C111" t="str">
            <v>CW - Data Analyst</v>
          </cell>
          <cell r="D111" t="str">
            <v>CW in established role</v>
          </cell>
        </row>
        <row r="112">
          <cell r="A112">
            <v>702778</v>
          </cell>
          <cell r="B112" t="str">
            <v>Services and Information</v>
          </cell>
          <cell r="C112" t="str">
            <v>Senior Data Analyst</v>
          </cell>
          <cell r="D112" t="str">
            <v>Brief E19/28665 HM2 PN682100 used to offset new HM3 position.</v>
          </cell>
        </row>
        <row r="113">
          <cell r="A113">
            <v>672486</v>
          </cell>
          <cell r="B113" t="str">
            <v>Services and Information</v>
          </cell>
          <cell r="C113" t="str">
            <v>Analyst</v>
          </cell>
          <cell r="D113" t="str">
            <v>structure changes within CIA - realign PN 672486 into Nic Creighton's team as HM2 Epidemiologist - SR to confirm title (and retention of role) 22/1/20.  Recreate a new positoin and then abolish</v>
          </cell>
        </row>
        <row r="114">
          <cell r="A114">
            <v>684044</v>
          </cell>
          <cell r="B114" t="str">
            <v>CW - Services and Information</v>
          </cell>
          <cell r="C114" t="str">
            <v>CW - Project Officer</v>
          </cell>
          <cell r="D114" t="str">
            <v>7 Oct 19 - Reporting line changed to Serina Teuss acting position number ie PN598239, A/g Manager Registries &amp; Support</v>
          </cell>
        </row>
        <row r="115">
          <cell r="A115">
            <v>690664</v>
          </cell>
          <cell r="B115" t="str">
            <v>CW - Services and Information</v>
          </cell>
          <cell r="C115" t="str">
            <v>CW - Data Collection Officer, Prostate Clinical Cancer Registry</v>
          </cell>
          <cell r="D115" t="str">
            <v>Previous student in PCCR - DOO role to 31 July 2020 effective 25/7/18. Brief E19/02881. 7 Oct 19 - Reporting line changed to Serina W477 acting position number ie PN598239, A/g Manager Registries &amp; Support</v>
          </cell>
        </row>
        <row r="116">
          <cell r="A116">
            <v>690890</v>
          </cell>
          <cell r="B116" t="str">
            <v>CW - Services and Information</v>
          </cell>
          <cell r="C116" t="str">
            <v>CW - Data Collection Officer, Prostate Clinical Cancer Registry</v>
          </cell>
        </row>
        <row r="117">
          <cell r="A117">
            <v>690892</v>
          </cell>
          <cell r="B117" t="str">
            <v>CW - Services and Information</v>
          </cell>
          <cell r="C117" t="str">
            <v>CW - Data Collection Officer, Prostate Clinical Cancer Registry</v>
          </cell>
        </row>
        <row r="118">
          <cell r="A118">
            <v>690894</v>
          </cell>
          <cell r="B118" t="str">
            <v>CW - Services and Information</v>
          </cell>
          <cell r="C118" t="str">
            <v>CW - Administration Officer, Prostate Clinical Cancer Registry</v>
          </cell>
          <cell r="D118" t="str">
            <v>Supervised Vidur</v>
          </cell>
        </row>
        <row r="119">
          <cell r="A119">
            <v>694170</v>
          </cell>
          <cell r="B119" t="str">
            <v>CW - Services and Information</v>
          </cell>
          <cell r="C119" t="str">
            <v>CW - Data Collection Officer, Prostate Clinical Cancer Registry</v>
          </cell>
          <cell r="D119" t="str">
            <v>7 Oct 19 - Brief E18/29185. Reporting line changed to Serina Teuss acting position number ie PN598239, A/g Manager Registries &amp; Support</v>
          </cell>
        </row>
        <row r="120">
          <cell r="A120">
            <v>694169</v>
          </cell>
          <cell r="B120" t="str">
            <v>CW - Services and Information</v>
          </cell>
          <cell r="C120" t="str">
            <v>CW - Data Collection Officer, Prostate Clinical Cancer Registry</v>
          </cell>
          <cell r="D120" t="str">
            <v>7 Oct 19 - Brief E18/29185. Reporting line changed to Serina Teuss acting position number ie PN598239, A/g Manager Registries &amp; Support</v>
          </cell>
        </row>
        <row r="121">
          <cell r="A121">
            <v>616657</v>
          </cell>
          <cell r="B121" t="str">
            <v>Services and Information</v>
          </cell>
          <cell r="C121" t="str">
            <v>NSW Prostate Clinical Cancer Registry Officer</v>
          </cell>
        </row>
        <row r="122">
          <cell r="A122">
            <v>694168</v>
          </cell>
          <cell r="B122" t="str">
            <v>CW - Services and Information</v>
          </cell>
          <cell r="C122" t="str">
            <v>CW - Administration Officer PCCR</v>
          </cell>
          <cell r="D122" t="str">
            <v>7 Oct 19 - Brief E18/29185. Reporting line changed to Serina Teuss acting position number ie PN598239, A/g Manager Registries &amp; Support</v>
          </cell>
        </row>
        <row r="123">
          <cell r="A123">
            <v>684046</v>
          </cell>
          <cell r="B123" t="str">
            <v>CW - Services and Information</v>
          </cell>
          <cell r="C123" t="str">
            <v>CW - Project Officer</v>
          </cell>
          <cell r="D123" t="str">
            <v>7 Oct 19 - Reporting line changed to Serina Teuss acting position number ie PN598239, A/g Manager Registries &amp; Support</v>
          </cell>
        </row>
        <row r="124">
          <cell r="A124">
            <v>684045</v>
          </cell>
          <cell r="B124" t="str">
            <v>CW - Services and Information</v>
          </cell>
          <cell r="C124" t="str">
            <v>CW - Project Officer</v>
          </cell>
          <cell r="D124" t="str">
            <v>7 Oct 19 - Reporting line changed to Serina Teuss acting position number ie PN598239, A/g Manager Registries &amp; Support</v>
          </cell>
        </row>
        <row r="125">
          <cell r="A125">
            <v>679129</v>
          </cell>
          <cell r="B125" t="str">
            <v>Services and Information</v>
          </cell>
          <cell r="C125" t="str">
            <v>Project Manager Clinical Engagement and System Performance</v>
          </cell>
          <cell r="D125" t="str">
            <v>Kahren White substantive - CWPN679129 Sophia Bernhard offset role reqt's.</v>
          </cell>
        </row>
        <row r="126">
          <cell r="A126">
            <v>690655</v>
          </cell>
          <cell r="B126" t="str">
            <v>CW - Services and Information</v>
          </cell>
          <cell r="C126" t="str">
            <v>CW - Student Officer - Multicultural Program</v>
          </cell>
          <cell r="D126" t="str">
            <v>Retain for future student placement - no cost - CSI considering deleting</v>
          </cell>
        </row>
        <row r="127">
          <cell r="A127">
            <v>696987</v>
          </cell>
          <cell r="B127" t="str">
            <v>CW - Services and Information</v>
          </cell>
          <cell r="C127" t="str">
            <v>Project Officer</v>
          </cell>
        </row>
        <row r="128">
          <cell r="A128">
            <v>658005</v>
          </cell>
          <cell r="B128" t="str">
            <v>Services and Information</v>
          </cell>
          <cell r="C128" t="str">
            <v>Program Lead Strategy and Equity</v>
          </cell>
          <cell r="D128" t="str">
            <v>Contingent in perm position - unwell based in Newcastle - not to be extended April 2020</v>
          </cell>
        </row>
        <row r="129">
          <cell r="A129">
            <v>665246</v>
          </cell>
          <cell r="B129" t="str">
            <v>Services and Information</v>
          </cell>
          <cell r="C129" t="str">
            <v>Program Lead Clinical Engagement System Performance</v>
          </cell>
          <cell r="D129" t="str">
            <v>Taryn Medcalf in Acting Appointment until  20.06.2020 while Victoria Walton is on secondment until 20.06.2020</v>
          </cell>
        </row>
        <row r="130">
          <cell r="A130">
            <v>660138</v>
          </cell>
          <cell r="B130" t="str">
            <v>Services and Information</v>
          </cell>
          <cell r="C130" t="str">
            <v>Project Manager Clinical Engagement and System Performance</v>
          </cell>
          <cell r="D130" t="str">
            <v>Taryn Medcalf in Acting Appointment until  20.06.2020 while Victoria Walton is on secondment until 20.06.2020.  CW Hayley in established perm position.</v>
          </cell>
        </row>
        <row r="131">
          <cell r="A131">
            <v>684784</v>
          </cell>
          <cell r="B131" t="str">
            <v>CW - Services and Information</v>
          </cell>
          <cell r="C131" t="str">
            <v>CW - Administrative Support Officer</v>
          </cell>
          <cell r="D131" t="str">
            <v>Innovations Conference E18/13610</v>
          </cell>
        </row>
        <row r="132">
          <cell r="A132">
            <v>627007</v>
          </cell>
          <cell r="B132" t="str">
            <v>Services and Information</v>
          </cell>
          <cell r="C132" t="str">
            <v>Manager Quality and System Performance</v>
          </cell>
          <cell r="D132" t="str">
            <v>Julie Callaghan - Acting - 10Jun'19-30Aug'19</v>
          </cell>
        </row>
        <row r="133">
          <cell r="A133">
            <v>672480</v>
          </cell>
          <cell r="B133" t="str">
            <v>Services and Information</v>
          </cell>
          <cell r="C133" t="str">
            <v>Program Officer Stakeholder Engagement</v>
          </cell>
        </row>
        <row r="134">
          <cell r="A134">
            <v>641784</v>
          </cell>
          <cell r="B134" t="str">
            <v>Services and Information</v>
          </cell>
          <cell r="C134" t="str">
            <v>Aboriginal Strategic Advisor</v>
          </cell>
        </row>
        <row r="135">
          <cell r="A135">
            <v>641785</v>
          </cell>
          <cell r="B135" t="str">
            <v>Services and Information</v>
          </cell>
          <cell r="C135" t="str">
            <v>Multicultural Strategic Advisor</v>
          </cell>
        </row>
        <row r="136">
          <cell r="A136">
            <v>634142</v>
          </cell>
          <cell r="B136" t="str">
            <v>Services and Information</v>
          </cell>
          <cell r="C136" t="str">
            <v>Project Officer Strategy and Equity</v>
          </cell>
        </row>
        <row r="137">
          <cell r="A137">
            <v>622695</v>
          </cell>
          <cell r="B137" t="str">
            <v>Services and Information</v>
          </cell>
          <cell r="C137" t="str">
            <v>Program Lead Evaluation and Planning</v>
          </cell>
        </row>
        <row r="138">
          <cell r="A138">
            <v>15010</v>
          </cell>
          <cell r="B138" t="str">
            <v>Services and Information</v>
          </cell>
          <cell r="C138" t="str">
            <v>Senior Epidemiologist</v>
          </cell>
        </row>
        <row r="139">
          <cell r="A139">
            <v>15012</v>
          </cell>
          <cell r="B139" t="str">
            <v>Services and Information</v>
          </cell>
          <cell r="C139" t="str">
            <v>Manager Cancer Analysis and Statistics</v>
          </cell>
        </row>
        <row r="140">
          <cell r="A140">
            <v>699092</v>
          </cell>
          <cell r="B140" t="str">
            <v>Services and Information</v>
          </cell>
          <cell r="C140" t="str">
            <v>Senior Epidemologist</v>
          </cell>
          <cell r="D140" t="str">
            <v>Where has this come from E19/20578 was Hui You HM2 15013 level role for recruitment.  Created in error?  Abolish</v>
          </cell>
        </row>
        <row r="141">
          <cell r="A141">
            <v>19479</v>
          </cell>
          <cell r="B141" t="str">
            <v>Services and Information</v>
          </cell>
          <cell r="C141" t="str">
            <v>Analyst Health System Performance Improvement</v>
          </cell>
        </row>
        <row r="142">
          <cell r="A142">
            <v>666593</v>
          </cell>
          <cell r="B142" t="str">
            <v>Services and Information</v>
          </cell>
          <cell r="C142" t="str">
            <v>Senior Biostatistician</v>
          </cell>
        </row>
        <row r="143">
          <cell r="A143">
            <v>684061</v>
          </cell>
          <cell r="B143" t="str">
            <v>CW - Services and Information</v>
          </cell>
          <cell r="C143" t="str">
            <v>CW - Clinical Coder</v>
          </cell>
        </row>
        <row r="144">
          <cell r="A144">
            <v>15038</v>
          </cell>
          <cell r="B144" t="str">
            <v>Services and Information</v>
          </cell>
          <cell r="C144" t="str">
            <v>Cancer Notifications Manager</v>
          </cell>
        </row>
        <row r="145">
          <cell r="A145">
            <v>15040</v>
          </cell>
          <cell r="B145" t="str">
            <v>Services and Information</v>
          </cell>
          <cell r="C145" t="str">
            <v>Data Officer</v>
          </cell>
        </row>
        <row r="146">
          <cell r="A146">
            <v>15042</v>
          </cell>
          <cell r="B146" t="str">
            <v>Services and Information</v>
          </cell>
          <cell r="C146" t="str">
            <v>Data and Administration Officer</v>
          </cell>
        </row>
        <row r="147">
          <cell r="A147">
            <v>15044</v>
          </cell>
          <cell r="B147" t="str">
            <v>Services and Information</v>
          </cell>
          <cell r="C147" t="str">
            <v>Data Officer</v>
          </cell>
        </row>
        <row r="148">
          <cell r="A148">
            <v>672489</v>
          </cell>
          <cell r="B148" t="str">
            <v>Services and Information</v>
          </cell>
          <cell r="C148" t="str">
            <v>Epidemiologist</v>
          </cell>
          <cell r="D148" t="str">
            <v>Resigned departed 24 April 2020</v>
          </cell>
        </row>
        <row r="149">
          <cell r="A149">
            <v>616482</v>
          </cell>
          <cell r="B149" t="str">
            <v>Services and Information</v>
          </cell>
          <cell r="C149" t="str">
            <v>Epidemiologist</v>
          </cell>
          <cell r="D149" t="str">
            <v>I s this person still here given covered Hanna mat leave. IL Checked Amy Johnston's contract - permanent part time</v>
          </cell>
        </row>
        <row r="150">
          <cell r="A150">
            <v>15024</v>
          </cell>
          <cell r="B150" t="str">
            <v>Services and Information</v>
          </cell>
          <cell r="C150" t="str">
            <v>Case Abstraction and Coding Manager</v>
          </cell>
        </row>
        <row r="151">
          <cell r="A151">
            <v>693129</v>
          </cell>
          <cell r="B151" t="str">
            <v>CW - Services and Information</v>
          </cell>
          <cell r="C151" t="str">
            <v>CW - Clinical Coder</v>
          </cell>
        </row>
        <row r="152">
          <cell r="A152">
            <v>679130</v>
          </cell>
          <cell r="B152" t="str">
            <v>Services and Information</v>
          </cell>
          <cell r="C152" t="str">
            <v>Business Application Support Coordinator</v>
          </cell>
        </row>
        <row r="153">
          <cell r="A153">
            <v>695210</v>
          </cell>
          <cell r="B153" t="str">
            <v>CW - Services and Information</v>
          </cell>
          <cell r="C153" t="str">
            <v>Project Officer PRMs</v>
          </cell>
          <cell r="D153" t="str">
            <v>Project Officer PRMs</v>
          </cell>
        </row>
        <row r="154">
          <cell r="A154">
            <v>690179</v>
          </cell>
          <cell r="B154" t="str">
            <v>Services and Information</v>
          </cell>
          <cell r="C154" t="str">
            <v>Project Manager System Improvement</v>
          </cell>
        </row>
        <row r="155">
          <cell r="A155">
            <v>690181</v>
          </cell>
          <cell r="B155" t="str">
            <v>Services and Information</v>
          </cell>
          <cell r="C155" t="str">
            <v>Project Officer System Improvement</v>
          </cell>
          <cell r="D155" t="str">
            <v>29 April Mat Leave. Nina on LWOP until 30 September 2020</v>
          </cell>
        </row>
        <row r="156">
          <cell r="A156">
            <v>15099</v>
          </cell>
          <cell r="B156" t="str">
            <v>Services and Information</v>
          </cell>
          <cell r="C156" t="str">
            <v>Medical Advisor</v>
          </cell>
        </row>
        <row r="157">
          <cell r="A157">
            <v>598239</v>
          </cell>
          <cell r="B157" t="str">
            <v>Services and Information</v>
          </cell>
          <cell r="C157" t="str">
            <v>Manager Registries and Support</v>
          </cell>
        </row>
        <row r="158">
          <cell r="A158">
            <v>684785</v>
          </cell>
          <cell r="B158" t="str">
            <v>CW - Services and Information</v>
          </cell>
          <cell r="C158" t="str">
            <v>CW - Medical Coder, RBCO</v>
          </cell>
        </row>
        <row r="159">
          <cell r="A159">
            <v>621357</v>
          </cell>
          <cell r="B159" t="str">
            <v>Services and Information</v>
          </cell>
          <cell r="C159" t="str">
            <v>Medical Oncology Information Systems Support Manager</v>
          </cell>
        </row>
        <row r="160">
          <cell r="A160">
            <v>682636</v>
          </cell>
          <cell r="B160" t="str">
            <v>Services and Information</v>
          </cell>
          <cell r="C160" t="str">
            <v>Senior Application and Database Support</v>
          </cell>
          <cell r="D160" t="str">
            <v>Fixed Term Contract - to be extended 22 May 2020 Brief E20/04334</v>
          </cell>
        </row>
        <row r="161">
          <cell r="A161">
            <v>19263</v>
          </cell>
          <cell r="B161" t="str">
            <v>Services and Information</v>
          </cell>
          <cell r="C161" t="str">
            <v>Data Quality Manager</v>
          </cell>
        </row>
        <row r="162">
          <cell r="A162">
            <v>672492</v>
          </cell>
          <cell r="B162" t="str">
            <v>Services and Information</v>
          </cell>
          <cell r="C162" t="str">
            <v>Clinical Data Support Officer</v>
          </cell>
        </row>
        <row r="163">
          <cell r="A163">
            <v>661427</v>
          </cell>
          <cell r="B163" t="str">
            <v>Services and Information</v>
          </cell>
          <cell r="C163" t="str">
            <v>Project Manager Clinical Registries</v>
          </cell>
          <cell r="D163" t="str">
            <v>Formerly Surbhi Vohra role.  CW in CWPN 693130 - Rajkamal Hariram to offset role</v>
          </cell>
        </row>
        <row r="164">
          <cell r="A164">
            <v>693130</v>
          </cell>
          <cell r="B164" t="str">
            <v>CW - Services and Information</v>
          </cell>
          <cell r="C164" t="str">
            <v>CW - ETL Developer</v>
          </cell>
        </row>
        <row r="165">
          <cell r="A165">
            <v>696309</v>
          </cell>
          <cell r="B165" t="str">
            <v>CW - Services and Information</v>
          </cell>
          <cell r="C165" t="str">
            <v>Epidemiologist</v>
          </cell>
        </row>
        <row r="166">
          <cell r="A166">
            <v>15009</v>
          </cell>
          <cell r="B166" t="str">
            <v>Services and Information</v>
          </cell>
          <cell r="C166" t="str">
            <v>Manager Cancer Information and Analysis</v>
          </cell>
        </row>
        <row r="167">
          <cell r="A167">
            <v>15046</v>
          </cell>
          <cell r="B167" t="str">
            <v>Services and Information</v>
          </cell>
          <cell r="C167" t="str">
            <v>Patient Recruitment Coordinator</v>
          </cell>
          <cell r="D167" t="str">
            <v>CSI want to retain one of 2 roles in Penny Perry's team.   Note this not in latest 20/21 ERE?</v>
          </cell>
        </row>
        <row r="168">
          <cell r="A168">
            <v>685379</v>
          </cell>
          <cell r="B168" t="str">
            <v>CW - Services and Information</v>
          </cell>
          <cell r="C168" t="str">
            <v>OTHER (Researcher) - Researcher</v>
          </cell>
        </row>
        <row r="169">
          <cell r="A169">
            <v>685008</v>
          </cell>
          <cell r="B169" t="str">
            <v>CW - Services and Information</v>
          </cell>
          <cell r="C169" t="str">
            <v>OTHER (Researcher) - Research Assistant, CIA</v>
          </cell>
        </row>
        <row r="170">
          <cell r="A170">
            <v>673636</v>
          </cell>
          <cell r="B170" t="str">
            <v>Services and Information</v>
          </cell>
          <cell r="C170" t="str">
            <v>Clinical Coder</v>
          </cell>
        </row>
        <row r="171">
          <cell r="A171">
            <v>673593</v>
          </cell>
          <cell r="B171" t="str">
            <v>Services and Information</v>
          </cell>
          <cell r="C171" t="str">
            <v>Clinical Coder</v>
          </cell>
        </row>
        <row r="172">
          <cell r="A172">
            <v>673613</v>
          </cell>
          <cell r="B172" t="str">
            <v>Services and Information</v>
          </cell>
          <cell r="C172" t="str">
            <v>Clinical Coder</v>
          </cell>
        </row>
        <row r="173">
          <cell r="A173">
            <v>673633</v>
          </cell>
          <cell r="B173" t="str">
            <v>Services and Information</v>
          </cell>
          <cell r="C173" t="str">
            <v>Clinical Coder</v>
          </cell>
        </row>
        <row r="174">
          <cell r="A174">
            <v>673635</v>
          </cell>
          <cell r="B174" t="str">
            <v>Services and Information</v>
          </cell>
          <cell r="C174" t="str">
            <v>Clinical Coder</v>
          </cell>
        </row>
        <row r="175">
          <cell r="A175">
            <v>673637</v>
          </cell>
          <cell r="B175" t="str">
            <v>Services and Information</v>
          </cell>
          <cell r="C175" t="str">
            <v>Clinical Coder</v>
          </cell>
        </row>
        <row r="176">
          <cell r="A176">
            <v>673638</v>
          </cell>
          <cell r="B176" t="str">
            <v>Services and Information</v>
          </cell>
          <cell r="C176" t="str">
            <v>Clinical Coder</v>
          </cell>
        </row>
        <row r="177">
          <cell r="A177">
            <v>673639</v>
          </cell>
          <cell r="B177" t="str">
            <v>Services and Information</v>
          </cell>
          <cell r="C177" t="str">
            <v>Clinical Coder</v>
          </cell>
          <cell r="D177" t="str">
            <v>Request to increase hours 0.76 Brief E20/04529
Irene can we check FTE establishement in Stafflink was it part-time or full-time FTE</v>
          </cell>
        </row>
        <row r="178">
          <cell r="A178">
            <v>15025</v>
          </cell>
          <cell r="B178" t="str">
            <v>Services and Information</v>
          </cell>
          <cell r="C178" t="str">
            <v>Coding Coordinator</v>
          </cell>
        </row>
        <row r="179">
          <cell r="A179">
            <v>673634</v>
          </cell>
          <cell r="B179" t="str">
            <v>Services and Information</v>
          </cell>
          <cell r="C179" t="str">
            <v>Clinical Coder</v>
          </cell>
        </row>
        <row r="180">
          <cell r="A180">
            <v>673640</v>
          </cell>
          <cell r="B180" t="str">
            <v>Services and Information</v>
          </cell>
          <cell r="C180" t="str">
            <v>Clinical Coder</v>
          </cell>
        </row>
        <row r="181">
          <cell r="A181">
            <v>616481</v>
          </cell>
          <cell r="B181" t="str">
            <v>Services and Information</v>
          </cell>
          <cell r="C181" t="str">
            <v>Clinical Coder</v>
          </cell>
        </row>
        <row r="182">
          <cell r="A182">
            <v>673594</v>
          </cell>
          <cell r="B182" t="str">
            <v>Services and Information</v>
          </cell>
          <cell r="C182" t="str">
            <v>Clinical Coder</v>
          </cell>
        </row>
        <row r="183">
          <cell r="A183">
            <v>673614</v>
          </cell>
          <cell r="B183" t="str">
            <v>Services and Information</v>
          </cell>
          <cell r="C183" t="str">
            <v>Clinical Coder</v>
          </cell>
        </row>
        <row r="184">
          <cell r="A184">
            <v>15047</v>
          </cell>
          <cell r="B184" t="str">
            <v>Services and Information</v>
          </cell>
          <cell r="C184" t="str">
            <v>Patient Recruitment Officer</v>
          </cell>
        </row>
        <row r="185">
          <cell r="A185">
            <v>695209</v>
          </cell>
          <cell r="B185" t="str">
            <v>CW - Services and Information</v>
          </cell>
          <cell r="C185" t="str">
            <v>Data Collection Officer</v>
          </cell>
          <cell r="D185" t="str">
            <v>Data Collection Officer</v>
          </cell>
        </row>
        <row r="186">
          <cell r="A186">
            <v>23696</v>
          </cell>
          <cell r="B186" t="str">
            <v>Services and Information</v>
          </cell>
          <cell r="C186" t="str">
            <v>Coordinator NSW Prostate Clinical Cancer Registry</v>
          </cell>
        </row>
        <row r="187">
          <cell r="A187">
            <v>703875</v>
          </cell>
          <cell r="B187" t="str">
            <v>Services and Information</v>
          </cell>
          <cell r="C187" t="str">
            <v>Acting Program Lead, System Performance</v>
          </cell>
          <cell r="D187" t="str">
            <v xml:space="preserve">Acting in HM4 position.  Can we enter </v>
          </cell>
        </row>
        <row r="188">
          <cell r="A188">
            <v>679497</v>
          </cell>
          <cell r="B188" t="str">
            <v>Services and Information</v>
          </cell>
          <cell r="C188" t="str">
            <v>Program Lead Quality and System Performance</v>
          </cell>
        </row>
        <row r="189">
          <cell r="A189">
            <v>692205</v>
          </cell>
          <cell r="B189" t="str">
            <v>CW - Services and Information</v>
          </cell>
          <cell r="C189" t="str">
            <v>CW - Project Officer, Quality and System Performance</v>
          </cell>
        </row>
        <row r="190">
          <cell r="A190">
            <v>689042</v>
          </cell>
          <cell r="B190" t="str">
            <v>CW - Services and Information</v>
          </cell>
          <cell r="C190" t="str">
            <v>CW - Project Officer, Quality and System Performance</v>
          </cell>
        </row>
        <row r="191">
          <cell r="A191">
            <v>690249</v>
          </cell>
          <cell r="B191" t="str">
            <v>Services and Information</v>
          </cell>
          <cell r="C191" t="str">
            <v>Project Manager Clinical Engagement and System Performance</v>
          </cell>
        </row>
        <row r="192">
          <cell r="A192">
            <v>690273</v>
          </cell>
          <cell r="B192" t="str">
            <v>Services and Information</v>
          </cell>
          <cell r="C192" t="str">
            <v>Senior Health Analyst, Clinical Engagement and System Performance</v>
          </cell>
        </row>
        <row r="193">
          <cell r="A193">
            <v>690203</v>
          </cell>
          <cell r="B193" t="str">
            <v>Services and Information</v>
          </cell>
          <cell r="C193" t="str">
            <v>Project Officer System Improvement</v>
          </cell>
        </row>
        <row r="194">
          <cell r="A194">
            <v>690180</v>
          </cell>
          <cell r="B194" t="str">
            <v>Services and Information</v>
          </cell>
          <cell r="C194" t="str">
            <v>Project Officer System Improvement</v>
          </cell>
        </row>
        <row r="195">
          <cell r="A195">
            <v>690176</v>
          </cell>
          <cell r="B195" t="str">
            <v>Services and Information</v>
          </cell>
          <cell r="C195" t="str">
            <v>Program Lead System Improvement</v>
          </cell>
        </row>
        <row r="196">
          <cell r="A196">
            <v>689167</v>
          </cell>
          <cell r="B196" t="str">
            <v>Services and Information</v>
          </cell>
          <cell r="C196" t="str">
            <v>Project Manager, Leading Better Value Care</v>
          </cell>
          <cell r="D196" t="str">
            <v>Fixed Term Contract - 2 Years - ends 29 October 2021</v>
          </cell>
        </row>
        <row r="197">
          <cell r="A197">
            <v>679498</v>
          </cell>
          <cell r="B197" t="str">
            <v>Services and Information</v>
          </cell>
          <cell r="C197" t="str">
            <v>Project Support Officer Quality and System Performance</v>
          </cell>
        </row>
        <row r="198">
          <cell r="A198">
            <v>694190</v>
          </cell>
          <cell r="B198" t="str">
            <v>Services and Information</v>
          </cell>
          <cell r="C198" t="str">
            <v>PROJECT MANAGER</v>
          </cell>
          <cell r="D198" t="str">
            <v>Brief E19/39303. Paula Caroll Resigned. Separation date 22 May 2020</v>
          </cell>
        </row>
        <row r="199">
          <cell r="A199">
            <v>691449</v>
          </cell>
          <cell r="B199" t="str">
            <v>Services and Information</v>
          </cell>
          <cell r="C199" t="str">
            <v>Graphic Design and Content Lead RBCO</v>
          </cell>
          <cell r="D199" t="str">
            <v xml:space="preserve">Anna Chen previous incumbent. </v>
          </cell>
        </row>
        <row r="200">
          <cell r="A200">
            <v>684055</v>
          </cell>
          <cell r="B200" t="str">
            <v>CW - Services and Information</v>
          </cell>
          <cell r="C200" t="str">
            <v>CW - Graphic Designer</v>
          </cell>
        </row>
        <row r="201">
          <cell r="A201">
            <v>684056</v>
          </cell>
          <cell r="B201" t="str">
            <v>CW - Services and Information</v>
          </cell>
          <cell r="C201" t="str">
            <v>CW - Project Manager</v>
          </cell>
        </row>
        <row r="202">
          <cell r="A202">
            <v>684057</v>
          </cell>
          <cell r="B202" t="str">
            <v>CW - Services and Information</v>
          </cell>
          <cell r="C202" t="str">
            <v>CW - Project Manager</v>
          </cell>
        </row>
        <row r="203">
          <cell r="A203">
            <v>703738</v>
          </cell>
          <cell r="B203" t="str">
            <v>Services and Information</v>
          </cell>
          <cell r="C203" t="str">
            <v>Manager, AYA</v>
          </cell>
          <cell r="D203" t="str">
            <v>Position on hold due to COVID-19</v>
          </cell>
        </row>
        <row r="204">
          <cell r="A204">
            <v>684034</v>
          </cell>
          <cell r="B204" t="str">
            <v>CW - Services and Information</v>
          </cell>
          <cell r="C204" t="str">
            <v>CW / Contractor - Content Author- EviQ</v>
          </cell>
        </row>
        <row r="205">
          <cell r="A205">
            <v>690178</v>
          </cell>
          <cell r="B205" t="str">
            <v>Services and Information</v>
          </cell>
          <cell r="C205" t="str">
            <v>Health Content Officer System Improvement</v>
          </cell>
        </row>
        <row r="206">
          <cell r="A206">
            <v>672541</v>
          </cell>
          <cell r="B206" t="str">
            <v>Services and Information</v>
          </cell>
          <cell r="C206" t="str">
            <v>Content Author eviQ</v>
          </cell>
        </row>
        <row r="207">
          <cell r="A207">
            <v>672539</v>
          </cell>
          <cell r="B207" t="str">
            <v>Services and Information</v>
          </cell>
          <cell r="C207" t="str">
            <v>Content Author eviQ</v>
          </cell>
        </row>
        <row r="208">
          <cell r="A208">
            <v>680083</v>
          </cell>
          <cell r="B208" t="str">
            <v>Services and Information</v>
          </cell>
          <cell r="C208" t="str">
            <v>Content Author eviQ</v>
          </cell>
        </row>
        <row r="209">
          <cell r="A209">
            <v>616485</v>
          </cell>
          <cell r="B209" t="str">
            <v>Services and Information</v>
          </cell>
          <cell r="C209" t="str">
            <v>Content Author eviQ</v>
          </cell>
          <cell r="D209" t="str">
            <v>Mat Leave. Gemma McErlean terminated on 04.02.2020. Aimee Russell seconded to CINSW 06 May 2019 to 05 May 2020</v>
          </cell>
        </row>
        <row r="210">
          <cell r="A210">
            <v>672544</v>
          </cell>
          <cell r="B210" t="str">
            <v>Services and Information</v>
          </cell>
          <cell r="C210" t="str">
            <v>Content Author eviQ</v>
          </cell>
          <cell r="D210" t="str">
            <v>Engaged in secondary employment. Temporary Part-Time Hours (24 hours per week) from 24 Feb 2020 to 31 Oct 2021</v>
          </cell>
        </row>
        <row r="211">
          <cell r="A211">
            <v>684037</v>
          </cell>
          <cell r="B211" t="str">
            <v>CW - Services and Information</v>
          </cell>
          <cell r="C211" t="str">
            <v>CW - Content Migration Administration Support</v>
          </cell>
        </row>
        <row r="212">
          <cell r="A212">
            <v>684038</v>
          </cell>
          <cell r="B212" t="str">
            <v>CW - Services and Information</v>
          </cell>
          <cell r="C212" t="str">
            <v>CW - Content Author- EviQ</v>
          </cell>
        </row>
        <row r="213">
          <cell r="A213">
            <v>684035</v>
          </cell>
          <cell r="B213" t="str">
            <v>CW - Services and Information</v>
          </cell>
          <cell r="C213" t="str">
            <v>CW - eviQ Special Projects</v>
          </cell>
        </row>
        <row r="214">
          <cell r="A214">
            <v>690174</v>
          </cell>
          <cell r="B214" t="str">
            <v>Services and Information</v>
          </cell>
          <cell r="C214" t="str">
            <v>Health Literacy Advisor</v>
          </cell>
        </row>
        <row r="215">
          <cell r="A215">
            <v>703254</v>
          </cell>
          <cell r="B215" t="str">
            <v>Services and Information</v>
          </cell>
          <cell r="C215" t="str">
            <v>Content Author eviQ (Pharmacy)</v>
          </cell>
          <cell r="D215" t="str">
            <v xml:space="preserve"> Fixed Term Contract - 28 Jan 2020 to 27 Jan 2021</v>
          </cell>
        </row>
        <row r="216">
          <cell r="A216">
            <v>660982</v>
          </cell>
          <cell r="B216" t="str">
            <v>Services and Information</v>
          </cell>
          <cell r="C216" t="str">
            <v>Project Manager, Clinical Residgn &amp; Tele-Health</v>
          </cell>
          <cell r="D216" t="str">
            <v>Nicola on Maternity Lave, Shane Daye covering.  Called back to LHD COVID-19</v>
          </cell>
        </row>
        <row r="217">
          <cell r="A217">
            <v>622715</v>
          </cell>
          <cell r="B217" t="str">
            <v>Services and Information</v>
          </cell>
          <cell r="C217" t="str">
            <v>Equity Manager</v>
          </cell>
        </row>
        <row r="218">
          <cell r="A218">
            <v>701477</v>
          </cell>
          <cell r="B218" t="str">
            <v>Services and Information</v>
          </cell>
          <cell r="C218" t="str">
            <v>EviQ Content Author</v>
          </cell>
          <cell r="D218" t="str">
            <v>Temporary Internal Transfer 12 months (13.01.20 to 24.12.20) to cover mat leave Lydia McGee
Fixed Term position only to be aoblished foloiwng this term</v>
          </cell>
        </row>
        <row r="219">
          <cell r="A219">
            <v>693132</v>
          </cell>
          <cell r="B219" t="str">
            <v>Services and Information</v>
          </cell>
          <cell r="C219" t="str">
            <v>Manager Web Based Cancer Resources</v>
          </cell>
          <cell r="D219" t="str">
            <v>Position was previously titled Senior Content Manager eviQ</v>
          </cell>
        </row>
        <row r="220">
          <cell r="A220">
            <v>15084</v>
          </cell>
          <cell r="B220" t="str">
            <v>Services and Information</v>
          </cell>
          <cell r="C220" t="str">
            <v>Content Manager eviQ</v>
          </cell>
        </row>
        <row r="221">
          <cell r="A221">
            <v>702762</v>
          </cell>
          <cell r="B221" t="str">
            <v>CW - Services and Information</v>
          </cell>
          <cell r="C221">
            <v>0</v>
          </cell>
        </row>
        <row r="222">
          <cell r="A222">
            <v>700024</v>
          </cell>
          <cell r="B222" t="str">
            <v>Services and Information</v>
          </cell>
          <cell r="C222" t="str">
            <v>Program Lead, Patient Experience</v>
          </cell>
        </row>
        <row r="223">
          <cell r="A223">
            <v>629247</v>
          </cell>
          <cell r="B223" t="str">
            <v>Services and Information</v>
          </cell>
          <cell r="C223" t="str">
            <v>Project Officer Education</v>
          </cell>
        </row>
        <row r="224">
          <cell r="A224">
            <v>622709</v>
          </cell>
          <cell r="B224" t="str">
            <v>Services and Information</v>
          </cell>
          <cell r="C224" t="str">
            <v>Project Support Officer Education</v>
          </cell>
          <cell r="D224" t="str">
            <v>Jackie Hodges in a temporary appointment to Project Officer eviQ Education (PN 629247) from 15 June 2020 to 18 December 2020 following successful EOI application. After this period she will return to her substantive position (PN 622709) Project Support Officer Education</v>
          </cell>
        </row>
        <row r="225">
          <cell r="A225">
            <v>618259</v>
          </cell>
          <cell r="B225" t="str">
            <v>Services and Information</v>
          </cell>
          <cell r="C225" t="str">
            <v>Project Support Officer Strategy and Equity</v>
          </cell>
        </row>
        <row r="226">
          <cell r="A226">
            <v>679501</v>
          </cell>
          <cell r="B226" t="str">
            <v>Services and Information</v>
          </cell>
          <cell r="C226" t="str">
            <v>Content Author eviQ Education</v>
          </cell>
        </row>
        <row r="227">
          <cell r="A227">
            <v>679500</v>
          </cell>
          <cell r="B227" t="str">
            <v>Services and Information</v>
          </cell>
          <cell r="C227" t="str">
            <v>Communications and Events Coordinator</v>
          </cell>
          <cell r="D227" t="str">
            <v>Maternity leave. RTW 06 May 2020 @ 2 days (16 hours) per week umtil 06 May 2021</v>
          </cell>
        </row>
        <row r="228">
          <cell r="A228">
            <v>684062</v>
          </cell>
          <cell r="B228" t="str">
            <v>CW - Services and Information</v>
          </cell>
          <cell r="C228" t="str">
            <v>CW - Content Author</v>
          </cell>
        </row>
        <row r="229">
          <cell r="A229">
            <v>679499</v>
          </cell>
          <cell r="B229" t="str">
            <v>Services and Information</v>
          </cell>
          <cell r="C229" t="str">
            <v>Program Lead eviQ Education</v>
          </cell>
        </row>
        <row r="230">
          <cell r="A230">
            <v>672664</v>
          </cell>
          <cell r="B230" t="str">
            <v>Services and Information</v>
          </cell>
          <cell r="C230" t="str">
            <v>Content Author eviQ</v>
          </cell>
        </row>
        <row r="231">
          <cell r="A231">
            <v>672658</v>
          </cell>
          <cell r="B231" t="str">
            <v>Services and Information</v>
          </cell>
          <cell r="C231" t="str">
            <v>Content Author eviQ</v>
          </cell>
        </row>
        <row r="232">
          <cell r="A232">
            <v>616484</v>
          </cell>
          <cell r="B232" t="str">
            <v>Services and Information</v>
          </cell>
          <cell r="C232" t="str">
            <v>Content Author eviQ</v>
          </cell>
        </row>
        <row r="233">
          <cell r="A233">
            <v>685123</v>
          </cell>
          <cell r="B233" t="str">
            <v>CW - Services and Information</v>
          </cell>
          <cell r="C233" t="str">
            <v>CW - Project Manager, Pharmacist</v>
          </cell>
        </row>
        <row r="234">
          <cell r="A234">
            <v>15092</v>
          </cell>
          <cell r="B234" t="str">
            <v>Services and Information</v>
          </cell>
          <cell r="C234" t="str">
            <v>Quality Manager eviQ</v>
          </cell>
        </row>
        <row r="235">
          <cell r="A235">
            <v>598219</v>
          </cell>
          <cell r="B235" t="str">
            <v>Corporate Services - Strategic Communications and Public Affairs</v>
          </cell>
          <cell r="C235" t="str">
            <v>Digital Content Producer</v>
          </cell>
        </row>
        <row r="236">
          <cell r="A236">
            <v>15095</v>
          </cell>
          <cell r="B236" t="str">
            <v>Corporate Services - Strategic Communications and Public Affairs</v>
          </cell>
          <cell r="C236" t="str">
            <v>Digital and Online Communications Advisor</v>
          </cell>
          <cell r="D236" t="str">
            <v>Troy Beer - vacant - has this lost funding?</v>
          </cell>
        </row>
        <row r="237">
          <cell r="A237">
            <v>15096</v>
          </cell>
          <cell r="B237" t="str">
            <v>Corporate Services - Strategic Communications and Public Affairs</v>
          </cell>
          <cell r="C237" t="str">
            <v>Principal Advisor, Publications &amp; Communications</v>
          </cell>
          <cell r="D237" t="str">
            <v>Role Title changed previously Publications and Editorial Advisor</v>
          </cell>
        </row>
        <row r="238">
          <cell r="A238">
            <v>15097</v>
          </cell>
          <cell r="B238" t="str">
            <v>Corporate Services - Strategic Communications and Public Affairs</v>
          </cell>
          <cell r="C238" t="str">
            <v>Principal Advisor, Media and Public Relations</v>
          </cell>
          <cell r="D238" t="str">
            <v>Laura's substantive position.  Contingent in permanent position</v>
          </cell>
        </row>
        <row r="239">
          <cell r="A239">
            <v>689064</v>
          </cell>
          <cell r="B239" t="str">
            <v>CW - Strategic Communications and Public Affairs</v>
          </cell>
          <cell r="C239" t="str">
            <v>CW - Administration Officer, Strategic Communications and Public Affairs</v>
          </cell>
          <cell r="D239" t="str">
            <v>Abollish</v>
          </cell>
        </row>
        <row r="240">
          <cell r="A240">
            <v>662989</v>
          </cell>
          <cell r="B240" t="str">
            <v>Corporate Services - Strategic Communications and Public Affairs</v>
          </cell>
          <cell r="C240" t="str">
            <v>Principal Advisor, Brand and Marketing</v>
          </cell>
          <cell r="D240" t="str">
            <v>Role Title changed previously Marketing and Communications Advisor</v>
          </cell>
        </row>
        <row r="241">
          <cell r="A241">
            <v>616864</v>
          </cell>
          <cell r="B241" t="str">
            <v>Corporate Services - Strategic Communications and Public Affairs</v>
          </cell>
          <cell r="C241" t="str">
            <v>Media and Communications Officer</v>
          </cell>
        </row>
        <row r="242">
          <cell r="A242">
            <v>15094</v>
          </cell>
          <cell r="B242" t="str">
            <v>Corporate Services - Strategic Communications and Public Affairs</v>
          </cell>
          <cell r="C242" t="str">
            <v>Graphic Designer</v>
          </cell>
        </row>
        <row r="243">
          <cell r="A243">
            <v>701401</v>
          </cell>
          <cell r="B243" t="str">
            <v>Corporate Services - Strategic Communications and Public Affairs</v>
          </cell>
          <cell r="C243" t="str">
            <v>Principal Advisor, Digital Content</v>
          </cell>
        </row>
        <row r="244">
          <cell r="A244">
            <v>701402</v>
          </cell>
          <cell r="B244" t="str">
            <v>Corporate Services - Strategic Communications and Public Affairs</v>
          </cell>
          <cell r="C244" t="str">
            <v>Principal Advisor, Digital Production</v>
          </cell>
        </row>
        <row r="245">
          <cell r="A245">
            <v>696255</v>
          </cell>
          <cell r="B245" t="str">
            <v>Corporate Services - Executive Office</v>
          </cell>
          <cell r="C245" t="str">
            <v>Manager, Gevernance, Risk and Compliance</v>
          </cell>
        </row>
        <row r="246">
          <cell r="A246">
            <v>14933</v>
          </cell>
          <cell r="B246" t="str">
            <v>Corporate Services - Finance</v>
          </cell>
          <cell r="C246" t="str">
            <v>Financial Controller</v>
          </cell>
        </row>
        <row r="247">
          <cell r="A247">
            <v>14934</v>
          </cell>
          <cell r="B247" t="str">
            <v>Corporate Services - Executive Office</v>
          </cell>
          <cell r="C247" t="str">
            <v>Receptionist</v>
          </cell>
        </row>
        <row r="248">
          <cell r="A248">
            <v>14935</v>
          </cell>
          <cell r="B248" t="str">
            <v>Corporate Services - Finance</v>
          </cell>
          <cell r="C248" t="str">
            <v>Assistant Accountant</v>
          </cell>
        </row>
        <row r="249">
          <cell r="A249">
            <v>14937</v>
          </cell>
          <cell r="B249" t="str">
            <v>Corporate Services - Finance</v>
          </cell>
          <cell r="C249" t="str">
            <v>Management Accountant</v>
          </cell>
        </row>
        <row r="250">
          <cell r="A250">
            <v>627002</v>
          </cell>
          <cell r="B250" t="str">
            <v>Corporate Services - HR</v>
          </cell>
          <cell r="C250" t="str">
            <v>Recruitment Officer</v>
          </cell>
          <cell r="D250" t="str">
            <v>Retain in the event we can resuse - unfunded 04/2020</v>
          </cell>
        </row>
        <row r="251">
          <cell r="A251">
            <v>672693</v>
          </cell>
          <cell r="B251" t="str">
            <v>Corporate Services - HR</v>
          </cell>
          <cell r="C251" t="str">
            <v>Human Resources Business Partner</v>
          </cell>
        </row>
        <row r="252">
          <cell r="A252">
            <v>14938</v>
          </cell>
          <cell r="B252" t="str">
            <v>Corporate Services - HR</v>
          </cell>
          <cell r="C252" t="str">
            <v>Human Resources Manager</v>
          </cell>
        </row>
        <row r="253">
          <cell r="A253">
            <v>14940</v>
          </cell>
          <cell r="B253" t="str">
            <v>Corporate Services - HR</v>
          </cell>
          <cell r="C253" t="str">
            <v>Human Resources Business Partner</v>
          </cell>
        </row>
        <row r="254">
          <cell r="A254">
            <v>14941</v>
          </cell>
          <cell r="B254" t="str">
            <v>Corporate Services - HR</v>
          </cell>
          <cell r="C254" t="str">
            <v>Human Resources Coordinator</v>
          </cell>
        </row>
        <row r="255">
          <cell r="A255">
            <v>684033</v>
          </cell>
          <cell r="B255" t="str">
            <v>CW - Corporate Services - IT</v>
          </cell>
          <cell r="C255" t="str">
            <v>CW - Senior Software Development Specialist</v>
          </cell>
        </row>
        <row r="256">
          <cell r="A256">
            <v>14943</v>
          </cell>
          <cell r="B256" t="str">
            <v>Corporate Services - IT</v>
          </cell>
          <cell r="C256" t="str">
            <v>Manager Application Development and Maintenance</v>
          </cell>
          <cell r="D256" t="str">
            <v>Role to be abolished</v>
          </cell>
        </row>
        <row r="257">
          <cell r="A257">
            <v>695213</v>
          </cell>
          <cell r="B257" t="str">
            <v>CW - Corporate Services - IT</v>
          </cell>
          <cell r="C257" t="str">
            <v>Technical Writer</v>
          </cell>
          <cell r="D257" t="str">
            <v>Technical Writer</v>
          </cell>
        </row>
        <row r="258">
          <cell r="A258">
            <v>684043</v>
          </cell>
          <cell r="B258" t="str">
            <v>CW - Corporate Services - IT</v>
          </cell>
          <cell r="C258" t="str">
            <v>CW - Project Manager IT</v>
          </cell>
        </row>
        <row r="259">
          <cell r="A259">
            <v>684042</v>
          </cell>
          <cell r="B259" t="str">
            <v>CW - Corporate Services - IT</v>
          </cell>
          <cell r="C259" t="str">
            <v>CW - Manager Applications Development and Maintenance</v>
          </cell>
        </row>
        <row r="260">
          <cell r="A260">
            <v>685806</v>
          </cell>
          <cell r="B260" t="str">
            <v>CW - Corporate Services - IT</v>
          </cell>
          <cell r="C260" t="str">
            <v>CW - Principal Application Developer, Technical Lead</v>
          </cell>
        </row>
        <row r="261">
          <cell r="A261">
            <v>685009</v>
          </cell>
          <cell r="B261" t="str">
            <v>CW - Corporate Services - IT</v>
          </cell>
          <cell r="C261" t="str">
            <v>CW - Software Development Specialist</v>
          </cell>
        </row>
        <row r="262">
          <cell r="A262">
            <v>685010</v>
          </cell>
          <cell r="B262" t="str">
            <v>CW - Corporate Services - IT</v>
          </cell>
          <cell r="C262">
            <v>0</v>
          </cell>
          <cell r="D262" t="str">
            <v>Michael Carey moved into this position (in duplicate 684741) should be correct in next report JP</v>
          </cell>
        </row>
        <row r="263">
          <cell r="A263">
            <v>684736</v>
          </cell>
          <cell r="B263" t="str">
            <v>CW - Corporate Services - IT</v>
          </cell>
          <cell r="C263" t="str">
            <v>CONTRACTOR - Infrastructure Project Management</v>
          </cell>
        </row>
        <row r="264">
          <cell r="A264">
            <v>684738</v>
          </cell>
          <cell r="B264" t="str">
            <v>CW - Corporate Services - IT</v>
          </cell>
          <cell r="C264" t="str">
            <v>CONTRACTOR - Business Analysis &amp; Project Management</v>
          </cell>
        </row>
        <row r="265">
          <cell r="A265">
            <v>684739</v>
          </cell>
          <cell r="B265" t="str">
            <v>CW - Corporate Services - IT</v>
          </cell>
          <cell r="C265" t="str">
            <v>Software Development Specialist</v>
          </cell>
        </row>
        <row r="266">
          <cell r="A266">
            <v>684740</v>
          </cell>
          <cell r="B266" t="str">
            <v>CW - Corporate Services - IT</v>
          </cell>
          <cell r="C266" t="str">
            <v>CONTRACTOR - Senior Developer</v>
          </cell>
        </row>
        <row r="267">
          <cell r="A267">
            <v>684741</v>
          </cell>
          <cell r="B267" t="str">
            <v>CW - Corporate Services - IT</v>
          </cell>
          <cell r="C267" t="str">
            <v>CONTRACTOR - Senior Support</v>
          </cell>
          <cell r="D267" t="str">
            <v>StaffLink request to relocate into PN685010.  Should ot have multiple CW's in one position.</v>
          </cell>
        </row>
        <row r="268">
          <cell r="A268">
            <v>684742</v>
          </cell>
          <cell r="B268" t="str">
            <v>CW - Corporate Services - IT</v>
          </cell>
          <cell r="C268" t="str">
            <v>CONTRACTOR - Technical Writer</v>
          </cell>
        </row>
        <row r="269">
          <cell r="A269">
            <v>684745</v>
          </cell>
          <cell r="B269" t="str">
            <v>CW - Corporate Services - IT</v>
          </cell>
          <cell r="C269" t="str">
            <v>CONTRACTOR - Technical Specialist</v>
          </cell>
        </row>
        <row r="270">
          <cell r="A270">
            <v>684746</v>
          </cell>
          <cell r="B270" t="str">
            <v>CW - Corporate Services - IT</v>
          </cell>
          <cell r="C270" t="str">
            <v>CONTRACTOR - Technical Support</v>
          </cell>
        </row>
        <row r="271">
          <cell r="A271">
            <v>684030</v>
          </cell>
          <cell r="B271" t="str">
            <v>CW - Corporate Services - IT</v>
          </cell>
          <cell r="C271" t="str">
            <v>CW - IT Support Engineer</v>
          </cell>
        </row>
        <row r="272">
          <cell r="A272">
            <v>684031</v>
          </cell>
          <cell r="B272" t="str">
            <v>CW - Corporate Services - IT</v>
          </cell>
          <cell r="C272" t="str">
            <v>CW - IT Support Engineer</v>
          </cell>
        </row>
        <row r="273">
          <cell r="A273">
            <v>700955</v>
          </cell>
          <cell r="B273" t="str">
            <v>Corporate Services - IT</v>
          </cell>
          <cell r="C273" t="str">
            <v>Manager Applications and Platform Services</v>
          </cell>
          <cell r="D273" t="str">
            <v>The position classification in column E needs to be fixed in checked in StaffLink it should indicate HM5. IL checked in Stafflink Assignment Grade is HM5. Manually Adjusted column E to this and will monitor in May establishment to see where it pulls from</v>
          </cell>
        </row>
        <row r="274">
          <cell r="A274">
            <v>697141</v>
          </cell>
          <cell r="B274" t="str">
            <v>Corporate Services - IT</v>
          </cell>
          <cell r="C274" t="str">
            <v>Senior Cloud and Network Administrator</v>
          </cell>
        </row>
        <row r="275">
          <cell r="A275">
            <v>616480</v>
          </cell>
          <cell r="B275" t="str">
            <v>Corporate Services - IT</v>
          </cell>
          <cell r="C275" t="str">
            <v>Software Development Specialist</v>
          </cell>
        </row>
        <row r="276">
          <cell r="A276">
            <v>616479</v>
          </cell>
          <cell r="B276" t="str">
            <v>Corporate Services - IT</v>
          </cell>
          <cell r="C276" t="str">
            <v>Database Administration Specialist</v>
          </cell>
        </row>
        <row r="277">
          <cell r="A277">
            <v>672699</v>
          </cell>
          <cell r="B277" t="str">
            <v>Corporate Services - IT</v>
          </cell>
          <cell r="C277" t="str">
            <v>Database Administration Specialist</v>
          </cell>
        </row>
        <row r="278">
          <cell r="A278">
            <v>672697</v>
          </cell>
          <cell r="B278" t="str">
            <v>Corporate Services - IT</v>
          </cell>
          <cell r="C278" t="str">
            <v>Software Development Specialist</v>
          </cell>
          <cell r="D278" t="str">
            <v>Role to be abolished</v>
          </cell>
        </row>
        <row r="279">
          <cell r="A279">
            <v>672695</v>
          </cell>
          <cell r="B279" t="str">
            <v>Corporate Services - IT</v>
          </cell>
          <cell r="C279" t="str">
            <v>Software Development Specialist</v>
          </cell>
          <cell r="D279" t="str">
            <v>Email to SJ 23/04 to abolish</v>
          </cell>
        </row>
        <row r="280">
          <cell r="A280">
            <v>697137</v>
          </cell>
          <cell r="B280" t="str">
            <v>Corporate Services - IT</v>
          </cell>
          <cell r="C280" t="str">
            <v>Senior Application Platforms Engineer</v>
          </cell>
          <cell r="D280" t="str">
            <v>Email to SJ 23/04 to abolish</v>
          </cell>
        </row>
        <row r="281">
          <cell r="A281">
            <v>14949</v>
          </cell>
          <cell r="B281" t="str">
            <v>Corporate Services - IT</v>
          </cell>
          <cell r="C281" t="str">
            <v>Manager Infrastructure and Technology Services</v>
          </cell>
        </row>
        <row r="282">
          <cell r="A282">
            <v>697140</v>
          </cell>
          <cell r="B282" t="str">
            <v>Corporate Services - IT</v>
          </cell>
          <cell r="C282" t="str">
            <v>Senior Application Systems Administrator</v>
          </cell>
        </row>
        <row r="283">
          <cell r="A283">
            <v>704798</v>
          </cell>
          <cell r="B283" t="str">
            <v>CW - Corporate Services - IT</v>
          </cell>
          <cell r="C283" t="str">
            <v xml:space="preserve">ICT Vendor Relationship Manager </v>
          </cell>
          <cell r="D283" t="str">
            <v>Brief E20/04535 to engage a contingent worker for the period Monday, 30 March 2020 to Wednesday, 30 September 2020, via Contractor Central.</v>
          </cell>
        </row>
        <row r="284">
          <cell r="A284">
            <v>646407</v>
          </cell>
          <cell r="B284" t="str">
            <v>Corporate Services - IT</v>
          </cell>
          <cell r="C284" t="str">
            <v>IT Information and Reporting Analyst</v>
          </cell>
          <cell r="D284" t="str">
            <v>New vendor CW contingent worker position established for Title: Sectra; Contract Number: C19/0009; Record Number: E19/18517; CW worker is Richard SCHMELICH starting CW assignment 15/04/2020 and ending 30/08/2020</v>
          </cell>
        </row>
        <row r="285">
          <cell r="A285">
            <v>14953</v>
          </cell>
          <cell r="B285" t="str">
            <v>CW - Corporate Services - IT</v>
          </cell>
          <cell r="C285" t="str">
            <v>Information Management Specialist</v>
          </cell>
          <cell r="D285" t="str">
            <v xml:space="preserve">New vendor CW contingent worker position established for Title: Sectra  Contract Number: C19/0009; Record Number: E19/18517; CW worker is Tyson Churcher starting CW assignment 20/04/2020 and ending 30/08/2020. </v>
          </cell>
        </row>
        <row r="286">
          <cell r="A286">
            <v>16864</v>
          </cell>
          <cell r="B286" t="str">
            <v>Corporate Services - IT</v>
          </cell>
          <cell r="C286" t="str">
            <v>Chief Information Officer</v>
          </cell>
          <cell r="D286" t="str">
            <v>New vendor CW contingent worker position established for Title: Sectra;  Contract Number: C19/0009; Record Number: E19/18517; CW worker is Allan Tahana starting CW assignment 20/04/2020 and ending 30/08/2020.</v>
          </cell>
        </row>
        <row r="287">
          <cell r="A287">
            <v>19542</v>
          </cell>
          <cell r="B287" t="str">
            <v>Corporate Services - IT</v>
          </cell>
          <cell r="C287" t="str">
            <v>Project and Services Support Officer</v>
          </cell>
          <cell r="D287" t="str">
            <v>Vendor consultant from Taylor Fry - contingent worker is Anna Cohen to conduct COVID-19 analysis for BreastScreen NSW</v>
          </cell>
        </row>
        <row r="288">
          <cell r="A288">
            <v>651365</v>
          </cell>
          <cell r="B288" t="str">
            <v>Corporate Services - IT</v>
          </cell>
          <cell r="C288" t="str">
            <v>Data Analyst - Architect</v>
          </cell>
        </row>
        <row r="289">
          <cell r="A289">
            <v>640744</v>
          </cell>
          <cell r="B289" t="str">
            <v>Corporate Services - IT</v>
          </cell>
          <cell r="C289" t="str">
            <v>Information Security Lead</v>
          </cell>
        </row>
        <row r="290">
          <cell r="A290">
            <v>19545</v>
          </cell>
          <cell r="B290" t="str">
            <v>Corporate Services - IT</v>
          </cell>
          <cell r="C290" t="str">
            <v>Business Analyst</v>
          </cell>
          <cell r="D290" t="str">
            <v>No longer Rebecca Constable Substantive - vacant</v>
          </cell>
        </row>
        <row r="291">
          <cell r="A291">
            <v>683972</v>
          </cell>
          <cell r="B291" t="str">
            <v>Corporate Services - IT</v>
          </cell>
          <cell r="C291" t="str">
            <v>Technical Project Team Lead</v>
          </cell>
          <cell r="D291" t="str">
            <v>CW in established role</v>
          </cell>
        </row>
        <row r="292">
          <cell r="A292">
            <v>683973</v>
          </cell>
          <cell r="B292" t="str">
            <v>Corporate Services - IT</v>
          </cell>
          <cell r="C292" t="str">
            <v>Technical Team Lead</v>
          </cell>
          <cell r="D292" t="str">
            <v>Fixed Term</v>
          </cell>
        </row>
        <row r="293">
          <cell r="A293">
            <v>683971</v>
          </cell>
          <cell r="B293" t="str">
            <v>Corporate Services - IT</v>
          </cell>
          <cell r="C293" t="str">
            <v>Senior Project Manager</v>
          </cell>
          <cell r="D293" t="str">
            <v>Fixed Term</v>
          </cell>
        </row>
        <row r="294">
          <cell r="A294">
            <v>691200</v>
          </cell>
          <cell r="B294" t="str">
            <v>Corporate Services - IT</v>
          </cell>
          <cell r="C294" t="str">
            <v>Business Architect and Solutions Delivery Manager</v>
          </cell>
        </row>
        <row r="295">
          <cell r="A295">
            <v>690956</v>
          </cell>
          <cell r="B295" t="str">
            <v>Corporate Services - IT</v>
          </cell>
          <cell r="C295" t="str">
            <v>Records Management Lead</v>
          </cell>
        </row>
        <row r="296">
          <cell r="A296">
            <v>624657</v>
          </cell>
          <cell r="B296" t="str">
            <v>Corporate Services - IT</v>
          </cell>
          <cell r="C296" t="str">
            <v>Institute Data Warehouse and Business Intelligence Manager</v>
          </cell>
        </row>
        <row r="297">
          <cell r="A297">
            <v>697989</v>
          </cell>
          <cell r="B297" t="str">
            <v>CW - Corporate Services - IT</v>
          </cell>
          <cell r="C297" t="str">
            <v>ICT Contractor - Attribute Testing</v>
          </cell>
        </row>
        <row r="298">
          <cell r="A298">
            <v>697332</v>
          </cell>
          <cell r="B298" t="str">
            <v>CW - Corporate Services - IT</v>
          </cell>
          <cell r="C298" t="str">
            <v>IT Vendor</v>
          </cell>
          <cell r="D298" t="str">
            <v>Adelaide Copeland 28.05.19 - 30.06.19</v>
          </cell>
        </row>
        <row r="299">
          <cell r="A299">
            <v>670477</v>
          </cell>
          <cell r="B299" t="str">
            <v>Corporate Services - IT</v>
          </cell>
          <cell r="C299" t="str">
            <v>Information Records Specialist</v>
          </cell>
        </row>
        <row r="300">
          <cell r="A300">
            <v>704921</v>
          </cell>
          <cell r="B300" t="str">
            <v>CW - Corporate Services - IT</v>
          </cell>
          <cell r="C300" t="str">
            <v>CW / Contractor Sectra C19/0009</v>
          </cell>
          <cell r="D300" t="str">
            <v>New vendor CW contingent worker position established for Title: Sectra; Contract Number: C19/0009; Record Number: E19/18517; CW worker is Richard SCHMELICH starting CW assignment 15/04/2020 and ending 30/08/2020</v>
          </cell>
        </row>
        <row r="301">
          <cell r="A301">
            <v>686802</v>
          </cell>
          <cell r="B301" t="str">
            <v>CW - Corporate Services - IT</v>
          </cell>
          <cell r="C301" t="str">
            <v>CW / Contractor - Data Warehouse, Data Quality Validation</v>
          </cell>
        </row>
        <row r="302">
          <cell r="A302">
            <v>698032</v>
          </cell>
          <cell r="B302" t="str">
            <v>CW - Services and Information</v>
          </cell>
          <cell r="C302" t="str">
            <v>Network Engineer &amp; E-Path Product Specialist - remote in from Canada</v>
          </cell>
          <cell r="D302" t="str">
            <v>Inspirata company hired to support Epath Solution in registeries - remote into our system from Canada</v>
          </cell>
        </row>
        <row r="303">
          <cell r="A303">
            <v>698033</v>
          </cell>
          <cell r="B303" t="str">
            <v>CW - Services and Information</v>
          </cell>
          <cell r="C303" t="str">
            <v>System Integration Specialist - remote in from Canada</v>
          </cell>
          <cell r="D303" t="str">
            <v>Inspirata company hired to support Epath Solution in registeries - remote into our system from Canada</v>
          </cell>
        </row>
        <row r="304">
          <cell r="A304">
            <v>698035</v>
          </cell>
          <cell r="B304" t="str">
            <v>CW - Services and Information</v>
          </cell>
          <cell r="C304" t="str">
            <v>Product Owner - remote in from Canada</v>
          </cell>
          <cell r="D304" t="str">
            <v>Inspirata company hired to support Epath Solution in registeries - remote into our system from Canada</v>
          </cell>
        </row>
        <row r="305">
          <cell r="A305">
            <v>698036</v>
          </cell>
          <cell r="B305" t="str">
            <v>CW - Services and Information</v>
          </cell>
          <cell r="C305" t="str">
            <v>Product Owner - remote in from Canada</v>
          </cell>
          <cell r="D305" t="str">
            <v>Inspirata company hired to support Epath Solution in registeries - remote into our system from Canada</v>
          </cell>
        </row>
        <row r="306">
          <cell r="A306">
            <v>700751</v>
          </cell>
          <cell r="B306" t="str">
            <v>CW - Corporate Services - IT</v>
          </cell>
          <cell r="C306" t="str">
            <v>ICT Contractor - Varian</v>
          </cell>
        </row>
        <row r="307">
          <cell r="A307">
            <v>697324</v>
          </cell>
          <cell r="B307" t="str">
            <v>CW - Corporate Services - IT</v>
          </cell>
          <cell r="C307" t="str">
            <v>DCR Vendor</v>
          </cell>
          <cell r="D307" t="str">
            <v>Ben Sammut 06 May - 28 June 2019</v>
          </cell>
        </row>
        <row r="308">
          <cell r="A308">
            <v>697323</v>
          </cell>
          <cell r="B308" t="str">
            <v>CW - Corporate Services - IT</v>
          </cell>
          <cell r="C308" t="str">
            <v>DCR Vendor</v>
          </cell>
          <cell r="D308" t="str">
            <v>Jayson La 06 May - 28 June 2019</v>
          </cell>
        </row>
        <row r="309">
          <cell r="A309">
            <v>697325</v>
          </cell>
          <cell r="B309" t="str">
            <v>CW - Corporate Services - IT</v>
          </cell>
          <cell r="C309" t="str">
            <v>DCR Vendor</v>
          </cell>
          <cell r="D309" t="str">
            <v>Alex Petrovic 06 May - 28 June 2019</v>
          </cell>
        </row>
        <row r="310">
          <cell r="A310">
            <v>700270</v>
          </cell>
          <cell r="B310" t="str">
            <v>CW - Corporate Services - IT</v>
          </cell>
          <cell r="C310" t="str">
            <v>ICT Contractor - Symantec</v>
          </cell>
        </row>
        <row r="311">
          <cell r="A311">
            <v>701171</v>
          </cell>
          <cell r="B311" t="str">
            <v>CW - Corporate Services - IT</v>
          </cell>
          <cell r="C311" t="str">
            <v>Contractor - AIM</v>
          </cell>
        </row>
        <row r="312">
          <cell r="A312">
            <v>701170</v>
          </cell>
          <cell r="B312" t="str">
            <v>CW - Corporate Services - IT</v>
          </cell>
          <cell r="C312" t="str">
            <v>Contractor- Varian</v>
          </cell>
        </row>
        <row r="313">
          <cell r="A313">
            <v>704850</v>
          </cell>
          <cell r="B313" t="str">
            <v>CW - Corporate Services - IT</v>
          </cell>
          <cell r="C313" t="str">
            <v>CW / Contractor Sectra C19/0009</v>
          </cell>
          <cell r="D313" t="str">
            <v xml:space="preserve">New vendor CW contingent worker position established for Title: Sectra  Contract Number: C19/0009; Record Number: E19/18517; CW worker is Tyson Churcher starting CW assignment 20/04/2020 and ending 30/08/2020. </v>
          </cell>
        </row>
        <row r="314">
          <cell r="A314">
            <v>704851</v>
          </cell>
          <cell r="B314" t="str">
            <v>CW - Corporate Services - IT</v>
          </cell>
          <cell r="C314" t="str">
            <v>CW / Contractor Sectra C19/0009</v>
          </cell>
          <cell r="D314" t="str">
            <v>New vendor CW contingent worker position established for Title: Sectra;  Contract Number: C19/0009; Record Number: E19/18517; CW worker is Allan Tahana starting CW assignment 20/04/2020 and ending 30/08/2020.</v>
          </cell>
        </row>
        <row r="315">
          <cell r="A315">
            <v>701266</v>
          </cell>
          <cell r="B315" t="str">
            <v>CW - Corporate Services - IT</v>
          </cell>
          <cell r="C315" t="str">
            <v>Contractor - Varian</v>
          </cell>
          <cell r="D315" t="str">
            <v xml:space="preserve">From 20/04/2020 the position number has been reassigned to report to PN 14949 (Sheila Thackeray) for a new CW - Contractor Eric Liew Sectra Contract Number: C19/0009. </v>
          </cell>
        </row>
        <row r="316">
          <cell r="A316">
            <v>616142</v>
          </cell>
          <cell r="B316" t="str">
            <v>Corporate Services - Executive Office</v>
          </cell>
          <cell r="C316" t="str">
            <v>Project Management Officer Lead</v>
          </cell>
        </row>
        <row r="317">
          <cell r="A317">
            <v>14932</v>
          </cell>
          <cell r="B317" t="str">
            <v>Corporate Services - Executive Office</v>
          </cell>
          <cell r="C317" t="str">
            <v>Coordinator Corporate Support Services</v>
          </cell>
        </row>
        <row r="318">
          <cell r="A318">
            <v>14931</v>
          </cell>
          <cell r="B318" t="str">
            <v>Corporate Services - Executive Office</v>
          </cell>
          <cell r="C318" t="str">
            <v>Chief Operating Officer</v>
          </cell>
        </row>
        <row r="319">
          <cell r="A319">
            <v>22701</v>
          </cell>
          <cell r="B319" t="str">
            <v>Corporate Services - Executive Office</v>
          </cell>
          <cell r="C319" t="str">
            <v>Evaluation and Planning Manager</v>
          </cell>
          <cell r="D319" t="str">
            <v>Role was moved to unfunded in 2019-20 budget.  Should have been abolished.  Now being included in 20/21HR budget to offset 4 x $ losses.</v>
          </cell>
        </row>
        <row r="320">
          <cell r="A320">
            <v>691096</v>
          </cell>
          <cell r="B320" t="str">
            <v>CW - Corporate Services - Executive</v>
          </cell>
          <cell r="C320" t="str">
            <v>CONTRACTOR - Change Manager</v>
          </cell>
        </row>
        <row r="321">
          <cell r="A321">
            <v>664551</v>
          </cell>
          <cell r="B321" t="str">
            <v>Corporate Services - Executive Office</v>
          </cell>
          <cell r="C321" t="str">
            <v>Facilities Support Officer</v>
          </cell>
        </row>
        <row r="322">
          <cell r="A322">
            <v>14986</v>
          </cell>
          <cell r="B322" t="str">
            <v>Screening and Prevention</v>
          </cell>
          <cell r="C322" t="str">
            <v>Manager Business, Finance and Quality</v>
          </cell>
        </row>
        <row r="323">
          <cell r="A323">
            <v>14987</v>
          </cell>
          <cell r="B323" t="str">
            <v>Screening and Prevention</v>
          </cell>
          <cell r="C323" t="str">
            <v>Program Support Officer, Business Intelligence &amp; Finance and Quality</v>
          </cell>
        </row>
        <row r="324">
          <cell r="A324">
            <v>20257</v>
          </cell>
          <cell r="B324" t="str">
            <v>Screening and Prevention</v>
          </cell>
          <cell r="C324" t="str">
            <v>Systems Improvement and Quality Specialist</v>
          </cell>
        </row>
        <row r="325">
          <cell r="A325">
            <v>651461</v>
          </cell>
          <cell r="B325" t="str">
            <v>Screening and Prevention</v>
          </cell>
          <cell r="C325" t="str">
            <v>Business and Finance Manager</v>
          </cell>
        </row>
        <row r="326">
          <cell r="A326">
            <v>651464</v>
          </cell>
          <cell r="B326" t="str">
            <v>Screening and Prevention</v>
          </cell>
          <cell r="C326" t="str">
            <v>Portfolio Manager Primary Care</v>
          </cell>
        </row>
        <row r="327">
          <cell r="A327">
            <v>651537</v>
          </cell>
          <cell r="B327" t="str">
            <v>Screening and Prevention</v>
          </cell>
          <cell r="C327" t="str">
            <v>Procurement &amp; Contracts Co-ordinator</v>
          </cell>
          <cell r="D327" t="str">
            <v>Qier An substantive position (currently on external secondment) CW in established role</v>
          </cell>
        </row>
        <row r="328">
          <cell r="A328">
            <v>651538</v>
          </cell>
          <cell r="B328" t="str">
            <v>Screening and Prevention</v>
          </cell>
          <cell r="C328" t="str">
            <v>Project Officer</v>
          </cell>
        </row>
        <row r="329">
          <cell r="A329">
            <v>679132</v>
          </cell>
          <cell r="B329" t="str">
            <v>Screening and Prevention</v>
          </cell>
          <cell r="C329" t="str">
            <v>Executive Assistant to Director, Cancer Screening &amp; Prevention</v>
          </cell>
        </row>
        <row r="330">
          <cell r="A330">
            <v>679339</v>
          </cell>
          <cell r="B330" t="str">
            <v>Screening and Prevention</v>
          </cell>
          <cell r="C330" t="str">
            <v>Director Cancer Screening and Prevention</v>
          </cell>
        </row>
        <row r="331">
          <cell r="A331">
            <v>685007</v>
          </cell>
          <cell r="B331" t="str">
            <v>CW - Screening and Prevention</v>
          </cell>
          <cell r="C331" t="str">
            <v>CONTRACTOR - Quality Improvement Specialist</v>
          </cell>
        </row>
        <row r="332">
          <cell r="A332">
            <v>683957</v>
          </cell>
          <cell r="B332" t="str">
            <v>Screening and Prevention</v>
          </cell>
          <cell r="C332" t="str">
            <v>Project Manager Primary Care Strategy</v>
          </cell>
          <cell r="D332" t="str">
            <v>Fixed Term - 18 Months to 26 June 2020</v>
          </cell>
        </row>
        <row r="333">
          <cell r="A333">
            <v>653790</v>
          </cell>
          <cell r="B333" t="str">
            <v>Screening and Prevention</v>
          </cell>
          <cell r="C333" t="str">
            <v>Project Officer Social Marketing and Campaigns, Skin</v>
          </cell>
        </row>
        <row r="334">
          <cell r="A334">
            <v>653787</v>
          </cell>
          <cell r="B334" t="str">
            <v>Screening and Prevention</v>
          </cell>
          <cell r="C334" t="str">
            <v>Project Officer Bowel</v>
          </cell>
        </row>
        <row r="335">
          <cell r="A335">
            <v>653789</v>
          </cell>
          <cell r="B335" t="str">
            <v>Screening and Prevention</v>
          </cell>
          <cell r="C335" t="str">
            <v>Project Officer Prevention, Tobacco</v>
          </cell>
          <cell r="D335" t="str">
            <v>Digital Project Owner.  Contingent in substantive posiition approved to 27 March 2020. Brief E18/40421</v>
          </cell>
        </row>
        <row r="336">
          <cell r="A336">
            <v>685006</v>
          </cell>
          <cell r="B336" t="str">
            <v>CW - Screening and Prevention</v>
          </cell>
          <cell r="C336" t="str">
            <v>CONTRACTOR - Change Manager and Business Analyst</v>
          </cell>
        </row>
        <row r="337">
          <cell r="A337">
            <v>14972</v>
          </cell>
          <cell r="B337" t="str">
            <v>Screening and Prevention</v>
          </cell>
          <cell r="C337" t="str">
            <v>Project Officer PTR and CSP</v>
          </cell>
        </row>
        <row r="338">
          <cell r="A338">
            <v>679336</v>
          </cell>
          <cell r="B338" t="str">
            <v>Screening and Prevention</v>
          </cell>
          <cell r="C338" t="str">
            <v>Senior Project Manager, Cervical Program</v>
          </cell>
        </row>
        <row r="339">
          <cell r="A339">
            <v>679337</v>
          </cell>
          <cell r="B339" t="str">
            <v>Screening and Prevention</v>
          </cell>
          <cell r="C339" t="str">
            <v>Team Leader Client Services Follow Up and Admin</v>
          </cell>
        </row>
        <row r="340">
          <cell r="A340">
            <v>14970</v>
          </cell>
          <cell r="B340" t="str">
            <v>Screening and Prevention</v>
          </cell>
          <cell r="C340" t="str">
            <v>Program Manager Cervical Program</v>
          </cell>
        </row>
        <row r="341">
          <cell r="A341">
            <v>690430</v>
          </cell>
          <cell r="B341" t="str">
            <v>Screening and Prevention</v>
          </cell>
          <cell r="C341" t="str">
            <v>Senior Research and Evaluation Officer, Bowel</v>
          </cell>
          <cell r="D341" t="str">
            <v>Fixed Term - 3 Dec 2021 (457 Partner Visa - awaiting Visa Status March 2020)</v>
          </cell>
        </row>
        <row r="342">
          <cell r="A342">
            <v>19711</v>
          </cell>
          <cell r="B342" t="str">
            <v>Screening and Prevention</v>
          </cell>
          <cell r="C342" t="str">
            <v>Portfolio Manager Bowel</v>
          </cell>
          <cell r="D342" t="str">
            <v>E18/22979 - Increase in FTE Aug 2018 ongoing</v>
          </cell>
        </row>
        <row r="343">
          <cell r="A343">
            <v>690428</v>
          </cell>
          <cell r="B343" t="str">
            <v>Screening and Prevention</v>
          </cell>
          <cell r="C343" t="str">
            <v>Project Manager, Clinical Engagement and Implementation (Leading Better Value Care - Bowel)</v>
          </cell>
          <cell r="D343" t="str">
            <v>Should this be abolished given budget and termination of fixed term contractor
26.02.2020 - IL Requested position to be abolished on Stafflink</v>
          </cell>
        </row>
        <row r="344">
          <cell r="A344">
            <v>690431</v>
          </cell>
          <cell r="B344" t="str">
            <v>Screening and Prevention</v>
          </cell>
          <cell r="C344" t="str">
            <v xml:space="preserve">Implementation Lead, Bowel – Leading Better Value Care </v>
          </cell>
          <cell r="D344" t="str">
            <v>Fixed Term Role x 3 years - 5 Nov 2021</v>
          </cell>
        </row>
        <row r="345">
          <cell r="A345">
            <v>622842</v>
          </cell>
          <cell r="B345" t="str">
            <v>Screening and Prevention</v>
          </cell>
          <cell r="C345" t="str">
            <v>Program Manager Bowel</v>
          </cell>
        </row>
        <row r="346">
          <cell r="A346">
            <v>692810</v>
          </cell>
          <cell r="B346" t="str">
            <v>Screening and Prevention</v>
          </cell>
          <cell r="C346" t="str">
            <v>Project Officer Data Governance and Management</v>
          </cell>
          <cell r="D346" t="str">
            <v>Remove P/N move to DA P/N 690422</v>
          </cell>
        </row>
        <row r="347">
          <cell r="A347">
            <v>679333</v>
          </cell>
          <cell r="B347" t="str">
            <v>Screening and Prevention</v>
          </cell>
          <cell r="C347" t="str">
            <v>Manager Business Intelligence and Information Systems</v>
          </cell>
        </row>
        <row r="348">
          <cell r="A348">
            <v>651465</v>
          </cell>
          <cell r="B348" t="str">
            <v>Screening and Prevention</v>
          </cell>
          <cell r="C348" t="str">
            <v>Team Leader Data Governance and Management</v>
          </cell>
        </row>
        <row r="349">
          <cell r="A349">
            <v>687805</v>
          </cell>
          <cell r="B349" t="str">
            <v>Screening and Prevention</v>
          </cell>
          <cell r="C349" t="str">
            <v>Business Analyst, Business Intelligence Infrastructure</v>
          </cell>
          <cell r="D349" t="str">
            <v>Fixed Term x 2 years - 12 March 2021</v>
          </cell>
        </row>
        <row r="350">
          <cell r="A350">
            <v>685381</v>
          </cell>
          <cell r="B350" t="str">
            <v>CW - Screening and Prevention</v>
          </cell>
          <cell r="C350" t="str">
            <v>CONTRACTOR - Consultant</v>
          </cell>
        </row>
        <row r="351">
          <cell r="A351">
            <v>684066</v>
          </cell>
          <cell r="B351" t="str">
            <v>CW - Screening and Prevention</v>
          </cell>
          <cell r="C351" t="str">
            <v>CW - Data Analyst</v>
          </cell>
        </row>
        <row r="352">
          <cell r="A352">
            <v>660360</v>
          </cell>
          <cell r="B352" t="str">
            <v>Screening and Prevention</v>
          </cell>
          <cell r="C352" t="str">
            <v>Data Analyst</v>
          </cell>
        </row>
        <row r="353">
          <cell r="A353">
            <v>684032</v>
          </cell>
          <cell r="B353" t="str">
            <v>CW - Screening and Prevention</v>
          </cell>
          <cell r="C353" t="str">
            <v>CW - Business Analyst</v>
          </cell>
        </row>
        <row r="354">
          <cell r="A354">
            <v>684732</v>
          </cell>
          <cell r="B354" t="str">
            <v>CW - Screening and Prevention</v>
          </cell>
          <cell r="C354" t="str">
            <v>CONTRACTOR - Solutions Architect</v>
          </cell>
        </row>
        <row r="355">
          <cell r="A355">
            <v>684070</v>
          </cell>
          <cell r="B355" t="str">
            <v>CW - Screening and Prevention</v>
          </cell>
          <cell r="C355" t="str">
            <v>CW - Senior Research and Evaluation Officer</v>
          </cell>
        </row>
        <row r="356">
          <cell r="A356">
            <v>684071</v>
          </cell>
          <cell r="B356" t="str">
            <v>CW - Screening and Prevention</v>
          </cell>
          <cell r="C356" t="str">
            <v>CW - Data Analyst</v>
          </cell>
        </row>
        <row r="357">
          <cell r="A357">
            <v>684039</v>
          </cell>
          <cell r="B357" t="str">
            <v>CW - Screening and Prevention</v>
          </cell>
          <cell r="C357" t="str">
            <v>CONTRACTOR - Junior Test Analyst</v>
          </cell>
        </row>
        <row r="358">
          <cell r="A358">
            <v>684040</v>
          </cell>
          <cell r="B358" t="str">
            <v>CW - Screening and Prevention</v>
          </cell>
          <cell r="C358" t="str">
            <v>CW / Contractor - Systems Administrator</v>
          </cell>
          <cell r="D358" t="str">
            <v>Contingent Worker - C18/0070</v>
          </cell>
        </row>
        <row r="359">
          <cell r="A359">
            <v>685752</v>
          </cell>
          <cell r="B359" t="str">
            <v>Services and Information</v>
          </cell>
          <cell r="C359" t="str">
            <v>Data Scientist</v>
          </cell>
        </row>
        <row r="360">
          <cell r="A360">
            <v>685767</v>
          </cell>
          <cell r="B360" t="str">
            <v>Services and Information</v>
          </cell>
          <cell r="C360" t="str">
            <v>Senior Epidemiologist/Team Leader</v>
          </cell>
        </row>
        <row r="361">
          <cell r="A361">
            <v>702741</v>
          </cell>
          <cell r="B361" t="str">
            <v>CW - Services and Information</v>
          </cell>
          <cell r="C361" t="str">
            <v>MoH Trainee Placement – Research and Evaluation</v>
          </cell>
          <cell r="D361" t="str">
            <v>Brief E19/32491 - placement Feb-Aug 2020</v>
          </cell>
        </row>
        <row r="362">
          <cell r="A362">
            <v>672634</v>
          </cell>
          <cell r="B362" t="str">
            <v>Screening and Prevention</v>
          </cell>
          <cell r="C362" t="str">
            <v>Project Officer Research and Evaluation</v>
          </cell>
          <cell r="D362" t="str">
            <v>Maternity Leave - Kate Broome covering</v>
          </cell>
        </row>
        <row r="363">
          <cell r="A363">
            <v>672635</v>
          </cell>
          <cell r="B363" t="str">
            <v>Screening and Prevention</v>
          </cell>
          <cell r="C363" t="str">
            <v>Project Officer Research and Evaluation</v>
          </cell>
        </row>
        <row r="364">
          <cell r="A364">
            <v>672636</v>
          </cell>
          <cell r="B364" t="str">
            <v>Screening and Prevention</v>
          </cell>
          <cell r="C364" t="str">
            <v>Project Officer Research and Evaluation</v>
          </cell>
        </row>
        <row r="365">
          <cell r="A365">
            <v>651536</v>
          </cell>
          <cell r="B365" t="str">
            <v>Screening and Prevention</v>
          </cell>
          <cell r="C365" t="str">
            <v>Senior Research and Evaluation Officer</v>
          </cell>
        </row>
        <row r="366">
          <cell r="A366">
            <v>14960</v>
          </cell>
          <cell r="B366" t="str">
            <v>Screening and Prevention</v>
          </cell>
          <cell r="C366" t="str">
            <v>Project Officer Research and Evaluation</v>
          </cell>
        </row>
        <row r="367">
          <cell r="A367">
            <v>687803</v>
          </cell>
          <cell r="B367" t="str">
            <v>Screening and Prevention</v>
          </cell>
          <cell r="C367" t="str">
            <v>Senior Project Manager, Business Intelligence Infrastructure</v>
          </cell>
          <cell r="D367" t="str">
            <v>Fixed Term - 2 years - 24 March 2021</v>
          </cell>
        </row>
        <row r="368">
          <cell r="A368">
            <v>682862</v>
          </cell>
          <cell r="B368" t="str">
            <v>Screening and Prevention</v>
          </cell>
          <cell r="C368" t="str">
            <v>Senior Research and Evaluation Officer</v>
          </cell>
          <cell r="D368" t="str">
            <v>Fixed Term covering LWOP - 4 March Sandra Rickards</v>
          </cell>
        </row>
        <row r="369">
          <cell r="A369">
            <v>670475</v>
          </cell>
          <cell r="B369" t="str">
            <v>Screening and Prevention</v>
          </cell>
          <cell r="C369" t="str">
            <v>Project Manager Systems Support</v>
          </cell>
        </row>
        <row r="370">
          <cell r="A370">
            <v>15738</v>
          </cell>
          <cell r="B370" t="str">
            <v>Screening and Prevention</v>
          </cell>
          <cell r="C370" t="str">
            <v>BIS Administrator</v>
          </cell>
          <cell r="D370" t="str">
            <v>Remote Worker</v>
          </cell>
        </row>
        <row r="371">
          <cell r="A371">
            <v>23712</v>
          </cell>
          <cell r="B371" t="str">
            <v>Screening and Prevention</v>
          </cell>
          <cell r="C371" t="str">
            <v>Test and Support Analyst</v>
          </cell>
        </row>
        <row r="372">
          <cell r="A372">
            <v>16846</v>
          </cell>
          <cell r="B372" t="str">
            <v>Screening and Prevention</v>
          </cell>
          <cell r="C372" t="str">
            <v>Team Leader Systems Support</v>
          </cell>
        </row>
        <row r="373">
          <cell r="A373">
            <v>629246</v>
          </cell>
          <cell r="B373" t="str">
            <v>Corporate Services - IT</v>
          </cell>
          <cell r="C373" t="str">
            <v>Systems Administrator Screening and Prevention</v>
          </cell>
          <cell r="D373" t="str">
            <v>Vacant indefinitely</v>
          </cell>
        </row>
        <row r="374">
          <cell r="A374">
            <v>704863</v>
          </cell>
          <cell r="B374" t="str">
            <v>CW - Screening and Prevention</v>
          </cell>
          <cell r="C374" t="str">
            <v>CW / Contractor Taylor Fry</v>
          </cell>
          <cell r="D374" t="str">
            <v>Vendor consultant from Taylor Fry - contingent worker is Anna Cohen to conduct COVID-19 analysis for BreastScreen NSW</v>
          </cell>
        </row>
        <row r="375">
          <cell r="A375">
            <v>672546</v>
          </cell>
          <cell r="B375" t="str">
            <v>Screening and Prevention</v>
          </cell>
          <cell r="C375" t="str">
            <v>Senior Statistician</v>
          </cell>
        </row>
        <row r="376">
          <cell r="A376">
            <v>616488</v>
          </cell>
          <cell r="B376" t="str">
            <v>Screening and Prevention</v>
          </cell>
          <cell r="C376" t="str">
            <v>Data Analyst Reporting</v>
          </cell>
        </row>
        <row r="377">
          <cell r="A377">
            <v>16719</v>
          </cell>
          <cell r="B377" t="str">
            <v>Screening and Prevention</v>
          </cell>
          <cell r="C377" t="str">
            <v>Business Analyst Systems Support</v>
          </cell>
        </row>
        <row r="378">
          <cell r="A378">
            <v>14992</v>
          </cell>
          <cell r="B378" t="str">
            <v>Screening and Prevention</v>
          </cell>
          <cell r="C378" t="str">
            <v>Team Leader Reporting and Analytics</v>
          </cell>
        </row>
        <row r="379">
          <cell r="A379">
            <v>679653</v>
          </cell>
          <cell r="B379" t="str">
            <v>Screening and Prevention</v>
          </cell>
          <cell r="C379" t="str">
            <v>Business Analyst Reporting</v>
          </cell>
        </row>
        <row r="380">
          <cell r="A380">
            <v>690763</v>
          </cell>
          <cell r="B380" t="str">
            <v>Screening and Prevention</v>
          </cell>
          <cell r="C380" t="str">
            <v>Data Scientist</v>
          </cell>
          <cell r="D380" t="str">
            <v>Zahra sppointed into Data Analyst, Team Leader role in CSI March 2020</v>
          </cell>
        </row>
        <row r="381">
          <cell r="A381">
            <v>690424</v>
          </cell>
          <cell r="B381" t="str">
            <v>Screening and Prevention</v>
          </cell>
          <cell r="C381" t="str">
            <v>Business Analyst, Data Governance and Management</v>
          </cell>
        </row>
        <row r="382">
          <cell r="A382">
            <v>690423</v>
          </cell>
          <cell r="B382" t="str">
            <v>Screening and Prevention</v>
          </cell>
          <cell r="C382" t="str">
            <v>Business Analyst, Data Governance and Management</v>
          </cell>
          <cell r="D382" t="str">
            <v>Contingent Worker in established position.</v>
          </cell>
        </row>
        <row r="383">
          <cell r="A383">
            <v>690380</v>
          </cell>
          <cell r="B383" t="str">
            <v>Screening and Prevention</v>
          </cell>
          <cell r="C383" t="str">
            <v>Senior Data Analyst</v>
          </cell>
        </row>
        <row r="384">
          <cell r="A384">
            <v>662422</v>
          </cell>
          <cell r="B384" t="str">
            <v>Screening and Prevention</v>
          </cell>
          <cell r="C384" t="str">
            <v>Business Analyst</v>
          </cell>
        </row>
        <row r="385">
          <cell r="A385">
            <v>672633</v>
          </cell>
          <cell r="B385" t="str">
            <v>Screening and Prevention</v>
          </cell>
          <cell r="C385" t="str">
            <v>Data Analyst Systems Support</v>
          </cell>
        </row>
        <row r="386">
          <cell r="A386">
            <v>690422</v>
          </cell>
          <cell r="B386" t="str">
            <v>Screening and Prevention</v>
          </cell>
          <cell r="C386" t="str">
            <v>Data Analyst</v>
          </cell>
        </row>
        <row r="387">
          <cell r="A387">
            <v>684064</v>
          </cell>
          <cell r="B387" t="str">
            <v>CW - Screening and Prevention</v>
          </cell>
          <cell r="C387" t="str">
            <v xml:space="preserve">CW - Project Officer </v>
          </cell>
          <cell r="D387" t="str">
            <v>No longer employed.  SMC to contact Contractor Central to have removed</v>
          </cell>
        </row>
        <row r="388">
          <cell r="A388">
            <v>16337</v>
          </cell>
          <cell r="B388" t="str">
            <v>Screening and Prevention</v>
          </cell>
          <cell r="C388" t="str">
            <v>Portfolio Manager Prevention, Skin and Lifestyle</v>
          </cell>
        </row>
        <row r="389">
          <cell r="A389">
            <v>15005</v>
          </cell>
          <cell r="B389" t="str">
            <v>Strategic Research Investment</v>
          </cell>
          <cell r="C389" t="str">
            <v>Finance Officer</v>
          </cell>
        </row>
        <row r="390">
          <cell r="A390">
            <v>670473</v>
          </cell>
          <cell r="B390" t="str">
            <v>Strategic Research Investment</v>
          </cell>
          <cell r="C390" t="str">
            <v xml:space="preserve">Manager Data and Information Governance </v>
          </cell>
        </row>
        <row r="391">
          <cell r="A391">
            <v>704020</v>
          </cell>
          <cell r="B391" t="str">
            <v>Screening and Prevention</v>
          </cell>
          <cell r="C391" t="str">
            <v>PFUF Officer</v>
          </cell>
          <cell r="D391" t="str">
            <v>Brief E19/34683</v>
          </cell>
        </row>
        <row r="392">
          <cell r="A392">
            <v>650247</v>
          </cell>
          <cell r="B392" t="str">
            <v>Screening and Prevention</v>
          </cell>
          <cell r="C392" t="str">
            <v>Participant Follow Up Function Manager</v>
          </cell>
          <cell r="D392" t="str">
            <v>Kelly Elsner Substantive - Temporary Internal transfer to eviQ - 1/01/20 - 24/12/2020</v>
          </cell>
        </row>
        <row r="393">
          <cell r="A393">
            <v>672540</v>
          </cell>
          <cell r="B393" t="str">
            <v>Screening and Prevention</v>
          </cell>
          <cell r="C393" t="str">
            <v>Participant Follow Up Function Officer</v>
          </cell>
        </row>
        <row r="394">
          <cell r="A394">
            <v>650246</v>
          </cell>
          <cell r="B394" t="str">
            <v>Screening and Prevention</v>
          </cell>
          <cell r="C394" t="str">
            <v>Participant Follow Up Function Officer</v>
          </cell>
        </row>
        <row r="395">
          <cell r="A395">
            <v>672513</v>
          </cell>
          <cell r="B395" t="str">
            <v>Screening and Prevention</v>
          </cell>
          <cell r="C395" t="str">
            <v>Participant Follow Up Function Officer</v>
          </cell>
        </row>
        <row r="396">
          <cell r="A396">
            <v>672537</v>
          </cell>
          <cell r="B396" t="str">
            <v>Screening and Prevention</v>
          </cell>
          <cell r="C396" t="str">
            <v>Participant Follow Up Function Officer</v>
          </cell>
        </row>
        <row r="397">
          <cell r="A397">
            <v>685741</v>
          </cell>
          <cell r="B397" t="str">
            <v>Screening and Prevention</v>
          </cell>
          <cell r="C397" t="str">
            <v>Participant Follow Up Function Officer</v>
          </cell>
        </row>
        <row r="398">
          <cell r="A398">
            <v>672535</v>
          </cell>
          <cell r="B398" t="str">
            <v>Screening and Prevention</v>
          </cell>
          <cell r="C398" t="str">
            <v>Participant Follow Up Function Officer</v>
          </cell>
        </row>
        <row r="399">
          <cell r="A399">
            <v>672543</v>
          </cell>
          <cell r="B399" t="str">
            <v>Screening and Prevention</v>
          </cell>
          <cell r="C399" t="str">
            <v>Participant Follow Up Function Officer</v>
          </cell>
        </row>
        <row r="400">
          <cell r="A400">
            <v>704019</v>
          </cell>
          <cell r="B400" t="str">
            <v>Screening and Prevention</v>
          </cell>
          <cell r="C400" t="str">
            <v>PFUF Officer</v>
          </cell>
          <cell r="D400" t="str">
            <v>Brief E19/34683</v>
          </cell>
        </row>
        <row r="401">
          <cell r="A401">
            <v>651496</v>
          </cell>
          <cell r="B401" t="str">
            <v>Screening and Prevention</v>
          </cell>
          <cell r="C401" t="str">
            <v>Operations Manager BreastScreen</v>
          </cell>
        </row>
        <row r="402">
          <cell r="A402">
            <v>651498</v>
          </cell>
          <cell r="B402" t="str">
            <v>Screening and Prevention</v>
          </cell>
          <cell r="C402" t="str">
            <v>Portfolio Manager BreastScreen</v>
          </cell>
        </row>
        <row r="403">
          <cell r="A403">
            <v>651580</v>
          </cell>
          <cell r="B403" t="str">
            <v>Screening and Prevention</v>
          </cell>
          <cell r="C403" t="str">
            <v>Portfolio Coordinator BreastScreen, Accreditation</v>
          </cell>
        </row>
        <row r="404">
          <cell r="A404">
            <v>679121</v>
          </cell>
          <cell r="B404" t="str">
            <v>Screening and Prevention</v>
          </cell>
          <cell r="C404" t="str">
            <v>State Radiographer</v>
          </cell>
        </row>
        <row r="405">
          <cell r="A405">
            <v>679123</v>
          </cell>
          <cell r="B405" t="str">
            <v>Screening and Prevention</v>
          </cell>
          <cell r="C405" t="str">
            <v>Program Support Officer, BreastScreen NSW and Bowel</v>
          </cell>
          <cell r="D405" t="str">
            <v>Contingent worker in established role</v>
          </cell>
        </row>
        <row r="406">
          <cell r="A406">
            <v>679120</v>
          </cell>
          <cell r="B406" t="str">
            <v>Screening and Prevention</v>
          </cell>
          <cell r="C406" t="str">
            <v>Program Manager BreastScreen</v>
          </cell>
        </row>
        <row r="407">
          <cell r="A407">
            <v>679122</v>
          </cell>
          <cell r="B407" t="str">
            <v>Screening and Prevention</v>
          </cell>
          <cell r="C407" t="str">
            <v>Portfolio Coordinator BreastScreen, Operations</v>
          </cell>
        </row>
        <row r="408">
          <cell r="A408">
            <v>691201</v>
          </cell>
          <cell r="B408" t="str">
            <v>Screening and Prevention</v>
          </cell>
          <cell r="C408" t="str">
            <v>BSNSW Portfolio Coordinator (Quality and Accreditation) -</v>
          </cell>
          <cell r="D408" t="str">
            <v xml:space="preserve"> Fixed Term Contract - 1 July 2019 to 10 April 2020</v>
          </cell>
        </row>
        <row r="409">
          <cell r="A409">
            <v>685140</v>
          </cell>
          <cell r="B409" t="str">
            <v>CW - Screening and Prevention</v>
          </cell>
          <cell r="C409" t="str">
            <v>OTHER (Radiologist) - BreastScreen NSW Clinical Director</v>
          </cell>
        </row>
        <row r="410">
          <cell r="A410">
            <v>690373</v>
          </cell>
          <cell r="B410" t="str">
            <v>Screening and Prevention</v>
          </cell>
          <cell r="C410" t="str">
            <v>Project Coordinator, Smoking Cessation</v>
          </cell>
          <cell r="D410" t="str">
            <v>Fixed Term x 3 Years - 12 Nov 18 - 12 Nov 2021</v>
          </cell>
        </row>
        <row r="411">
          <cell r="A411">
            <v>651460</v>
          </cell>
          <cell r="B411" t="str">
            <v>Screening and Prevention</v>
          </cell>
          <cell r="C411" t="str">
            <v>Program Manager Prevention</v>
          </cell>
        </row>
        <row r="412">
          <cell r="A412">
            <v>651494</v>
          </cell>
          <cell r="B412" t="str">
            <v>Screening and Prevention</v>
          </cell>
          <cell r="C412" t="str">
            <v>Portfolio Manager Prevention, Tobacco Control and Smoking Cessation</v>
          </cell>
        </row>
        <row r="413">
          <cell r="A413">
            <v>679118</v>
          </cell>
          <cell r="B413" t="str">
            <v>Screening and Prevention</v>
          </cell>
          <cell r="C413" t="str">
            <v>Project Officer Prevention - Skin and Lifestyle</v>
          </cell>
        </row>
        <row r="414">
          <cell r="A414">
            <v>695189</v>
          </cell>
          <cell r="B414" t="str">
            <v>Screening and Prevention</v>
          </cell>
          <cell r="C414" t="str">
            <v>Student Placement - Health Promotion Support Officer</v>
          </cell>
          <cell r="D414" t="str">
            <v>CW postion to support unpaid University Placements.</v>
          </cell>
        </row>
        <row r="415">
          <cell r="A415">
            <v>689929</v>
          </cell>
          <cell r="B415" t="str">
            <v>Screening and Prevention</v>
          </cell>
          <cell r="C415" t="str">
            <v>Project Manager Smoking Cessation</v>
          </cell>
          <cell r="D415" t="str">
            <v>Fixed Term Contract 2 years - 13 Nov 2020</v>
          </cell>
        </row>
        <row r="416">
          <cell r="A416">
            <v>677656</v>
          </cell>
          <cell r="B416" t="str">
            <v>Screening and Prevention</v>
          </cell>
          <cell r="C416" t="str">
            <v>Portfolio Coordinator, Smoking Cessation Services</v>
          </cell>
        </row>
        <row r="417">
          <cell r="A417">
            <v>651575</v>
          </cell>
          <cell r="B417" t="str">
            <v>Screening and Prevention</v>
          </cell>
          <cell r="C417" t="str">
            <v>Project Officer Social Marketing and Campaigns, Breast</v>
          </cell>
        </row>
        <row r="418">
          <cell r="A418">
            <v>651577</v>
          </cell>
          <cell r="B418" t="str">
            <v>Screening and Prevention</v>
          </cell>
          <cell r="C418" t="str">
            <v>Portfolio Coordinator Social Marketing and Campaigns, Breast</v>
          </cell>
        </row>
        <row r="419">
          <cell r="A419">
            <v>679334</v>
          </cell>
          <cell r="B419" t="str">
            <v>Screening and Prevention</v>
          </cell>
          <cell r="C419" t="str">
            <v>Project Officer Social Marketing and Campaigns, Bowel and Cervical</v>
          </cell>
        </row>
        <row r="420">
          <cell r="A420">
            <v>651579</v>
          </cell>
          <cell r="B420" t="str">
            <v>Screening and Prevention</v>
          </cell>
          <cell r="C420" t="str">
            <v>Portfolio Coordinator Social Marketing and Campaigns, Skin</v>
          </cell>
        </row>
        <row r="421">
          <cell r="A421">
            <v>660856</v>
          </cell>
          <cell r="B421" t="str">
            <v>Screening and Prevention</v>
          </cell>
          <cell r="C421" t="str">
            <v>Project Officer Social Marketing and Campaigns, Tobacco</v>
          </cell>
        </row>
        <row r="422">
          <cell r="A422">
            <v>660081</v>
          </cell>
          <cell r="B422" t="str">
            <v>Strategic Research Investment</v>
          </cell>
          <cell r="C422" t="str">
            <v>Project Support Officer, Ethics</v>
          </cell>
        </row>
        <row r="423">
          <cell r="A423">
            <v>670332</v>
          </cell>
          <cell r="B423" t="str">
            <v>Strategic Research Investment</v>
          </cell>
          <cell r="C423" t="str">
            <v>Project Officer Clinical Trials</v>
          </cell>
        </row>
        <row r="424">
          <cell r="A424">
            <v>14994</v>
          </cell>
          <cell r="B424" t="str">
            <v>Strategic Research Investment</v>
          </cell>
          <cell r="C424" t="str">
            <v>Manager Clinical Trials</v>
          </cell>
        </row>
        <row r="425">
          <cell r="A425">
            <v>14997</v>
          </cell>
          <cell r="B425" t="str">
            <v>Strategic Research Investment</v>
          </cell>
          <cell r="C425" t="str">
            <v>Program Manager Clinical Trials</v>
          </cell>
        </row>
        <row r="426">
          <cell r="A426">
            <v>689170</v>
          </cell>
          <cell r="B426" t="str">
            <v>Strategic Research Investment</v>
          </cell>
          <cell r="C426" t="str">
            <v>Research &amp; Ethics Manager</v>
          </cell>
          <cell r="D426" t="str">
            <v>Amend FTE to 0.80 ERE 20/21 Budget allocation.</v>
          </cell>
        </row>
        <row r="427">
          <cell r="A427">
            <v>705737</v>
          </cell>
          <cell r="B427" t="str">
            <v>Strategic Research Investment</v>
          </cell>
          <cell r="C427" t="str">
            <v>Senior Grants and Research Officer</v>
          </cell>
          <cell r="D427" t="str">
            <v>E20/10150 : Brief - Approval to create/establish a new HM3 position and recruit for the role of Senior Grants and Research Officer, Strategic Research Investment.</v>
          </cell>
        </row>
        <row r="428">
          <cell r="A428">
            <v>15002</v>
          </cell>
          <cell r="B428" t="str">
            <v>Strategic Research Investment</v>
          </cell>
          <cell r="C428" t="str">
            <v>Manager Grants and Research Development</v>
          </cell>
          <cell r="D428" t="str">
            <v>Maryann postion used for new HM3 to be develoiped and approved</v>
          </cell>
        </row>
        <row r="429">
          <cell r="A429">
            <v>15004</v>
          </cell>
          <cell r="B429" t="str">
            <v>Strategic Research Investment</v>
          </cell>
          <cell r="C429" t="str">
            <v>Project Support Officer, Grants</v>
          </cell>
        </row>
        <row r="430">
          <cell r="A430">
            <v>696250</v>
          </cell>
          <cell r="B430" t="str">
            <v>Strategic Research Investment</v>
          </cell>
          <cell r="C430" t="str">
            <v>Finance Officer</v>
          </cell>
          <cell r="D430" t="str">
            <v>Moved in StaffLink on 8 May to position no 15005 JP
Should be correct in next establishment report</v>
          </cell>
        </row>
        <row r="431">
          <cell r="A431">
            <v>14993</v>
          </cell>
          <cell r="B431" t="str">
            <v>Strategic Research Investment</v>
          </cell>
          <cell r="C431" t="str">
            <v>Director Strategic Research Investment</v>
          </cell>
        </row>
        <row r="432">
          <cell r="A432">
            <v>650255</v>
          </cell>
          <cell r="B432" t="str">
            <v>Strategic Research Investment</v>
          </cell>
          <cell r="C432" t="str">
            <v>Finance and Operations Lead</v>
          </cell>
        </row>
        <row r="433">
          <cell r="A433">
            <v>690096</v>
          </cell>
          <cell r="B433" t="str">
            <v>Strategic Research Investment</v>
          </cell>
          <cell r="C433" t="str">
            <v>Data and Research Governance Officer</v>
          </cell>
        </row>
        <row r="434">
          <cell r="A434">
            <v>660080</v>
          </cell>
          <cell r="B434" t="str">
            <v>Strategic Research Investment</v>
          </cell>
          <cell r="C434" t="str">
            <v>Research and Evaluation Officer</v>
          </cell>
        </row>
        <row r="435">
          <cell r="A435">
            <v>658007</v>
          </cell>
          <cell r="B435" t="str">
            <v>Strategic Research Investment</v>
          </cell>
          <cell r="C435" t="str">
            <v>Manager Data Intelligence</v>
          </cell>
        </row>
        <row r="436">
          <cell r="A436">
            <v>696454</v>
          </cell>
          <cell r="B436" t="str">
            <v>CW - Strategic Research Investment</v>
          </cell>
          <cell r="C436" t="str">
            <v>Support Officer</v>
          </cell>
        </row>
        <row r="437">
          <cell r="A437">
            <v>628624</v>
          </cell>
          <cell r="B437" t="str">
            <v>Corporate Services - Executive Office</v>
          </cell>
          <cell r="C437" t="str">
            <v>Evaluation and Planning Coordinator</v>
          </cell>
        </row>
        <row r="438">
          <cell r="A438">
            <v>14925</v>
          </cell>
          <cell r="B438" t="str">
            <v>Corporate Services - Executive Office</v>
          </cell>
          <cell r="C438" t="str">
            <v>Chief Cancer Officer and Chief Executive Officer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hali.jiang@health.nsw.gov.au" TargetMode="External"/><Relationship Id="rId13" Type="http://schemas.openxmlformats.org/officeDocument/2006/relationships/hyperlink" Target="mailto:daisy.chan@health.nsw.gov.au" TargetMode="External"/><Relationship Id="rId18" Type="http://schemas.openxmlformats.org/officeDocument/2006/relationships/hyperlink" Target="mailto:satoshi.yasuda@health.nsw.gov.au" TargetMode="External"/><Relationship Id="rId26" Type="http://schemas.openxmlformats.org/officeDocument/2006/relationships/hyperlink" Target="mailto:Kylie.Williams8@health.nsw.gov.au" TargetMode="External"/><Relationship Id="rId3" Type="http://schemas.openxmlformats.org/officeDocument/2006/relationships/hyperlink" Target="mailto:kelly.elsner@health.nsw.gov.au" TargetMode="External"/><Relationship Id="rId21" Type="http://schemas.openxmlformats.org/officeDocument/2006/relationships/hyperlink" Target="mailto:Richard.Haberhauer@health.nsw.gov.au" TargetMode="External"/><Relationship Id="rId7" Type="http://schemas.openxmlformats.org/officeDocument/2006/relationships/hyperlink" Target="mailto:Kimberley.Yip@health.nsw.gov.au" TargetMode="External"/><Relationship Id="rId12" Type="http://schemas.openxmlformats.org/officeDocument/2006/relationships/hyperlink" Target="mailto:suzanna.mai@health.nsw.gov.au" TargetMode="External"/><Relationship Id="rId17" Type="http://schemas.openxmlformats.org/officeDocument/2006/relationships/hyperlink" Target="mailto:annie.zheng1@health.nsw.gov.au" TargetMode="External"/><Relationship Id="rId25" Type="http://schemas.openxmlformats.org/officeDocument/2006/relationships/hyperlink" Target="mailto:Martin.Foster1@health.nsw.gov.au" TargetMode="External"/><Relationship Id="rId2" Type="http://schemas.openxmlformats.org/officeDocument/2006/relationships/hyperlink" Target="mailto:Sandra.Leon@health.nsw.gov.au" TargetMode="External"/><Relationship Id="rId16" Type="http://schemas.openxmlformats.org/officeDocument/2006/relationships/hyperlink" Target="mailto:Shelby.Burns@health.nsw.gov.au" TargetMode="External"/><Relationship Id="rId20" Type="http://schemas.openxmlformats.org/officeDocument/2006/relationships/hyperlink" Target="mailto:Matthew.WarnerSmith@health.nsw.gov.au" TargetMode="External"/><Relationship Id="rId1" Type="http://schemas.openxmlformats.org/officeDocument/2006/relationships/hyperlink" Target="mailto:Shivani.Sharma1@health.nsw.gov.au" TargetMode="External"/><Relationship Id="rId6" Type="http://schemas.openxmlformats.org/officeDocument/2006/relationships/hyperlink" Target="mailto:Niki.Sansey@health.nsw.gov.au" TargetMode="External"/><Relationship Id="rId11" Type="http://schemas.openxmlformats.org/officeDocument/2006/relationships/hyperlink" Target="mailto:yunhui.liang@health.nsw.gov.au" TargetMode="External"/><Relationship Id="rId24" Type="http://schemas.openxmlformats.org/officeDocument/2006/relationships/hyperlink" Target="mailto:rachelclaire.graham@health.nsw.gov.au" TargetMode="External"/><Relationship Id="rId5" Type="http://schemas.openxmlformats.org/officeDocument/2006/relationships/hyperlink" Target="mailto:Chirag.Mistry@health.nsw.gov.au" TargetMode="External"/><Relationship Id="rId15" Type="http://schemas.openxmlformats.org/officeDocument/2006/relationships/hyperlink" Target="mailto:Brooke.selby@health.nsw.gov.au" TargetMode="External"/><Relationship Id="rId23" Type="http://schemas.openxmlformats.org/officeDocument/2006/relationships/hyperlink" Target="mailto:Punam.Kaur@health.nsw.gov.au" TargetMode="External"/><Relationship Id="rId10" Type="http://schemas.openxmlformats.org/officeDocument/2006/relationships/hyperlink" Target="mailto:Stella.Suen1@health.nsw.gov.au" TargetMode="External"/><Relationship Id="rId19" Type="http://schemas.openxmlformats.org/officeDocument/2006/relationships/hyperlink" Target="mailto:tia.moeke@health.nsw.gov.au" TargetMode="External"/><Relationship Id="rId4" Type="http://schemas.openxmlformats.org/officeDocument/2006/relationships/hyperlink" Target="mailto:Russell.Cameron@health.nsw.gov.au" TargetMode="External"/><Relationship Id="rId9" Type="http://schemas.openxmlformats.org/officeDocument/2006/relationships/hyperlink" Target="mailto:Leanne.Robinson1@health.nsw.gov.au" TargetMode="External"/><Relationship Id="rId14" Type="http://schemas.openxmlformats.org/officeDocument/2006/relationships/hyperlink" Target="mailto:Kavitha.Jyoshith@health.nsw.gov.au" TargetMode="External"/><Relationship Id="rId22" Type="http://schemas.openxmlformats.org/officeDocument/2006/relationships/hyperlink" Target="mailto:Taryn.Medcalf@health.nsw.gov.au" TargetMode="External"/><Relationship Id="rId27"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isaac.addo@health.nsw.gov.au" TargetMode="External"/><Relationship Id="rId2" Type="http://schemas.openxmlformats.org/officeDocument/2006/relationships/hyperlink" Target="mailto:susan.anderson1@health.nsw.gov.au" TargetMode="External"/><Relationship Id="rId1" Type="http://schemas.openxmlformats.org/officeDocument/2006/relationships/hyperlink" Target="mailto:Matthew.Clarke1@health.nsw.gov.au" TargetMode="External"/><Relationship Id="rId6" Type="http://schemas.openxmlformats.org/officeDocument/2006/relationships/printerSettings" Target="../printerSettings/printerSettings6.bin"/><Relationship Id="rId5" Type="http://schemas.openxmlformats.org/officeDocument/2006/relationships/hyperlink" Target="mailto:Kate.Aubin@health.nsw.gov.au" TargetMode="External"/><Relationship Id="rId4" Type="http://schemas.openxmlformats.org/officeDocument/2006/relationships/hyperlink" Target="mailto:Vanessa.Wright2@health.nsw.gov.au"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ene.manolas@health.nsw.gov.au" TargetMode="External"/><Relationship Id="rId13" Type="http://schemas.openxmlformats.org/officeDocument/2006/relationships/printerSettings" Target="../printerSettings/printerSettings7.bin"/><Relationship Id="rId3" Type="http://schemas.openxmlformats.org/officeDocument/2006/relationships/hyperlink" Target="mailto:Hayley.Robertson@health.nsw.gov.au" TargetMode="External"/><Relationship Id="rId7" Type="http://schemas.openxmlformats.org/officeDocument/2006/relationships/hyperlink" Target="mailto:Martin.Foster1@health.nsw.gov.au" TargetMode="External"/><Relationship Id="rId12" Type="http://schemas.openxmlformats.org/officeDocument/2006/relationships/hyperlink" Target="mailto:Gemma.Hearnshaw@health.nsw.gov.au" TargetMode="External"/><Relationship Id="rId2" Type="http://schemas.openxmlformats.org/officeDocument/2006/relationships/hyperlink" Target="mailto:cynthia.lean@health.nsw.gov.au" TargetMode="External"/><Relationship Id="rId1" Type="http://schemas.openxmlformats.org/officeDocument/2006/relationships/hyperlink" Target="mailto:amanda.jayakody@health.nsw.gov.au" TargetMode="External"/><Relationship Id="rId6" Type="http://schemas.openxmlformats.org/officeDocument/2006/relationships/hyperlink" Target="mailto:Louise.Ross@health.nsw.gov.au" TargetMode="External"/><Relationship Id="rId11" Type="http://schemas.openxmlformats.org/officeDocument/2006/relationships/hyperlink" Target="mailto:elizabeth.norsa@health.nsw.gov.au" TargetMode="External"/><Relationship Id="rId5" Type="http://schemas.openxmlformats.org/officeDocument/2006/relationships/hyperlink" Target="mailto:lisa.cox@health.nsw.gov.au" TargetMode="External"/><Relationship Id="rId10" Type="http://schemas.openxmlformats.org/officeDocument/2006/relationships/hyperlink" Target="mailto:belinda.marchant@health.nsw.gov.au" TargetMode="External"/><Relationship Id="rId4" Type="http://schemas.openxmlformats.org/officeDocument/2006/relationships/hyperlink" Target="mailto:kahren.white@health.nsw.gov.au" TargetMode="External"/><Relationship Id="rId9" Type="http://schemas.openxmlformats.org/officeDocument/2006/relationships/hyperlink" Target="mailto:shelley.rushton@health.nsw.gov.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BBFA4-0FD5-4177-87EB-F8721F9B7DE6}">
  <sheetPr>
    <tabColor rgb="FF00B050"/>
  </sheetPr>
  <dimension ref="A1:CF47"/>
  <sheetViews>
    <sheetView topLeftCell="BR1" zoomScaleNormal="100" workbookViewId="0">
      <selection activeCell="B1" sqref="B1:CF1"/>
    </sheetView>
  </sheetViews>
  <sheetFormatPr defaultColWidth="15.7109375" defaultRowHeight="12" customHeight="1" x14ac:dyDescent="0.25"/>
  <cols>
    <col min="1" max="1" width="3.140625" style="69" bestFit="1" customWidth="1"/>
    <col min="2" max="2" width="12.42578125" style="70" customWidth="1"/>
    <col min="3" max="3" width="15.42578125" style="70" customWidth="1"/>
    <col min="4" max="5" width="13.28515625" style="70" customWidth="1"/>
    <col min="6" max="6" width="21.5703125" style="70" customWidth="1"/>
    <col min="7" max="7" width="20.140625" style="70" customWidth="1"/>
    <col min="8" max="8" width="14.85546875" style="70" customWidth="1"/>
    <col min="9" max="9" width="15.5703125" style="70" customWidth="1"/>
    <col min="10" max="10" width="23.5703125" style="70" customWidth="1"/>
    <col min="11" max="11" width="16" style="70" customWidth="1"/>
    <col min="12" max="12" width="20" style="70" customWidth="1"/>
    <col min="13" max="13" width="12.42578125" style="70" customWidth="1"/>
    <col min="14" max="15" width="14.85546875" style="70" customWidth="1"/>
    <col min="16" max="16" width="15.5703125" style="70" customWidth="1"/>
    <col min="17" max="17" width="15.42578125" style="70" customWidth="1"/>
    <col min="18" max="19" width="14" style="70" customWidth="1"/>
    <col min="20" max="20" width="20" style="70" customWidth="1"/>
    <col min="21" max="21" width="18.140625" style="70" customWidth="1"/>
    <col min="22" max="22" width="14.85546875" style="70" customWidth="1"/>
    <col min="23" max="23" width="15.5703125" style="70" customWidth="1"/>
    <col min="24" max="24" width="16" style="70" customWidth="1"/>
    <col min="25" max="25" width="14" style="70" customWidth="1"/>
    <col min="26" max="26" width="13.28515625" style="70" customWidth="1"/>
    <col min="27" max="27" width="13.85546875" style="70" customWidth="1"/>
    <col min="28" max="28" width="12.85546875" style="70" customWidth="1"/>
    <col min="29" max="29" width="14.85546875" style="70" customWidth="1"/>
    <col min="30" max="30" width="15.5703125" style="70" customWidth="1"/>
    <col min="31" max="31" width="15.42578125" style="70" customWidth="1"/>
    <col min="32" max="32" width="13.42578125" style="70" customWidth="1"/>
    <col min="33" max="33" width="13.85546875" style="70" customWidth="1"/>
    <col min="34" max="34" width="20" style="70" customWidth="1"/>
    <col min="35" max="35" width="14" style="70" customWidth="1"/>
    <col min="36" max="36" width="14.85546875" style="70" customWidth="1"/>
    <col min="37" max="37" width="15.5703125" style="70" customWidth="1"/>
    <col min="38" max="38" width="15.42578125" style="70" customWidth="1"/>
    <col min="39" max="39" width="13.7109375" style="70" customWidth="1"/>
    <col min="40" max="40" width="16.140625" style="70" customWidth="1"/>
    <col min="41" max="41" width="13.42578125" style="70" bestFit="1" customWidth="1"/>
    <col min="42" max="42" width="14" style="70" bestFit="1" customWidth="1"/>
    <col min="43" max="43" width="15.28515625" style="70" bestFit="1" customWidth="1"/>
    <col min="44" max="44" width="15.7109375" style="70" bestFit="1" customWidth="1"/>
    <col min="45" max="45" width="17.140625" style="70" bestFit="1" customWidth="1"/>
    <col min="46" max="46" width="15" style="70" bestFit="1" customWidth="1"/>
    <col min="47" max="47" width="16.140625" style="70" bestFit="1" customWidth="1"/>
    <col min="48" max="48" width="20.140625" style="70" bestFit="1" customWidth="1"/>
    <col min="49" max="49" width="15.28515625" style="70" bestFit="1" customWidth="1"/>
    <col min="50" max="50" width="12.85546875" style="70" bestFit="1" customWidth="1"/>
    <col min="51" max="51" width="13.42578125" style="70" bestFit="1" customWidth="1"/>
    <col min="52" max="52" width="17.140625" style="70" bestFit="1" customWidth="1"/>
    <col min="53" max="53" width="13.5703125" style="70" bestFit="1" customWidth="1"/>
    <col min="54" max="54" width="15.28515625" style="70" bestFit="1" customWidth="1"/>
    <col min="55" max="55" width="20.140625" style="70" bestFit="1" customWidth="1"/>
    <col min="56" max="56" width="16.140625" style="70" bestFit="1" customWidth="1"/>
    <col min="57" max="57" width="15.28515625" style="70" bestFit="1" customWidth="1"/>
    <col min="58" max="58" width="13.42578125" style="70" bestFit="1" customWidth="1"/>
    <col min="59" max="59" width="17.140625" style="70" bestFit="1" customWidth="1"/>
    <col min="60" max="60" width="13.42578125" style="70" bestFit="1" customWidth="1"/>
    <col min="61" max="61" width="15.28515625" style="70" bestFit="1" customWidth="1"/>
    <col min="62" max="62" width="20.140625" style="70" bestFit="1" customWidth="1"/>
    <col min="63" max="63" width="15.28515625" style="70" bestFit="1" customWidth="1"/>
    <col min="64" max="64" width="12.85546875" style="70" bestFit="1" customWidth="1"/>
    <col min="65" max="65" width="13.42578125" style="70" bestFit="1" customWidth="1"/>
    <col min="66" max="66" width="17.140625" style="70" bestFit="1" customWidth="1"/>
    <col min="67" max="67" width="13.5703125" style="70" bestFit="1" customWidth="1"/>
    <col min="68" max="68" width="15.28515625" style="70" bestFit="1" customWidth="1"/>
    <col min="69" max="69" width="20.140625" style="70" bestFit="1" customWidth="1"/>
    <col min="70" max="70" width="15" style="70" bestFit="1" customWidth="1"/>
    <col min="71" max="71" width="15.28515625" style="70" bestFit="1" customWidth="1"/>
    <col min="72" max="72" width="13.5703125" style="70" bestFit="1" customWidth="1"/>
    <col min="73" max="73" width="17.140625" style="70" bestFit="1" customWidth="1"/>
    <col min="74" max="74" width="13.42578125" style="70" bestFit="1" customWidth="1"/>
    <col min="75" max="75" width="15.28515625" style="70" bestFit="1" customWidth="1"/>
    <col min="76" max="76" width="20.140625" style="70" bestFit="1" customWidth="1"/>
    <col min="77" max="77" width="15.28515625" style="70" bestFit="1" customWidth="1"/>
    <col min="78" max="78" width="12.85546875" style="70" bestFit="1" customWidth="1"/>
    <col min="79" max="79" width="13.5703125" style="70" bestFit="1" customWidth="1"/>
    <col min="80" max="80" width="17.140625" style="70" bestFit="1" customWidth="1"/>
    <col min="81" max="81" width="13.42578125" style="70" bestFit="1" customWidth="1"/>
    <col min="82" max="82" width="15.28515625" style="70" bestFit="1" customWidth="1"/>
    <col min="83" max="83" width="20.140625" style="70" bestFit="1" customWidth="1"/>
    <col min="84" max="84" width="15" style="70" bestFit="1" customWidth="1"/>
    <col min="85" max="16384" width="15.7109375" style="70"/>
  </cols>
  <sheetData>
    <row r="1" spans="1:84" s="227" customFormat="1" ht="12" customHeight="1" x14ac:dyDescent="0.25">
      <c r="A1" s="226" t="s">
        <v>0</v>
      </c>
      <c r="B1" s="225">
        <v>44388</v>
      </c>
      <c r="C1" s="225">
        <v>44389</v>
      </c>
      <c r="D1" s="225">
        <v>44390</v>
      </c>
      <c r="E1" s="225">
        <v>44391</v>
      </c>
      <c r="F1" s="225">
        <v>44392</v>
      </c>
      <c r="G1" s="225">
        <v>44393</v>
      </c>
      <c r="H1" s="225">
        <v>44394</v>
      </c>
      <c r="I1" s="225">
        <v>44395</v>
      </c>
      <c r="J1" s="225">
        <v>44396</v>
      </c>
      <c r="K1" s="225">
        <v>44397</v>
      </c>
      <c r="L1" s="225">
        <v>44398</v>
      </c>
      <c r="M1" s="225">
        <v>44399</v>
      </c>
      <c r="N1" s="225">
        <v>44400</v>
      </c>
      <c r="O1" s="225">
        <v>44401</v>
      </c>
      <c r="P1" s="225">
        <v>44402</v>
      </c>
      <c r="Q1" s="225">
        <v>44403</v>
      </c>
      <c r="R1" s="225">
        <v>44404</v>
      </c>
      <c r="S1" s="225">
        <v>44405</v>
      </c>
      <c r="T1" s="225">
        <v>44406</v>
      </c>
      <c r="U1" s="225">
        <v>44407</v>
      </c>
      <c r="V1" s="225">
        <v>44408</v>
      </c>
      <c r="W1" s="225">
        <v>44409</v>
      </c>
      <c r="X1" s="225">
        <v>44410</v>
      </c>
      <c r="Y1" s="225">
        <v>44411</v>
      </c>
      <c r="Z1" s="225">
        <v>44412</v>
      </c>
      <c r="AA1" s="225">
        <v>44413</v>
      </c>
      <c r="AB1" s="225">
        <v>44414</v>
      </c>
      <c r="AC1" s="225">
        <v>44415</v>
      </c>
      <c r="AD1" s="225">
        <v>44416</v>
      </c>
      <c r="AE1" s="225">
        <v>44417</v>
      </c>
      <c r="AF1" s="225">
        <v>44418</v>
      </c>
      <c r="AG1" s="225">
        <v>44419</v>
      </c>
      <c r="AH1" s="225">
        <v>44420</v>
      </c>
      <c r="AI1" s="225">
        <v>44421</v>
      </c>
      <c r="AJ1" s="225">
        <v>44422</v>
      </c>
      <c r="AK1" s="225">
        <v>44423</v>
      </c>
      <c r="AL1" s="225">
        <v>44424</v>
      </c>
      <c r="AM1" s="225">
        <v>44425</v>
      </c>
      <c r="AN1" s="225">
        <v>44426</v>
      </c>
      <c r="AO1" s="225">
        <v>44427</v>
      </c>
      <c r="AP1" s="225">
        <v>44428</v>
      </c>
      <c r="AQ1" s="225">
        <v>44429</v>
      </c>
      <c r="AR1" s="225">
        <v>44430</v>
      </c>
      <c r="AS1" s="225">
        <v>44431</v>
      </c>
      <c r="AT1" s="225">
        <v>44432</v>
      </c>
      <c r="AU1" s="225">
        <v>44433</v>
      </c>
      <c r="AV1" s="225">
        <v>44434</v>
      </c>
      <c r="AW1" s="225">
        <v>44435</v>
      </c>
      <c r="AX1" s="225">
        <v>44436</v>
      </c>
      <c r="AY1" s="225">
        <v>44437</v>
      </c>
      <c r="AZ1" s="225">
        <v>44438</v>
      </c>
      <c r="BA1" s="225">
        <v>44439</v>
      </c>
      <c r="BB1" s="225">
        <v>44440</v>
      </c>
      <c r="BC1" s="225">
        <v>44441</v>
      </c>
      <c r="BD1" s="225">
        <v>44442</v>
      </c>
      <c r="BE1" s="225">
        <v>44443</v>
      </c>
      <c r="BF1" s="225">
        <v>44444</v>
      </c>
      <c r="BG1" s="225">
        <v>44445</v>
      </c>
      <c r="BH1" s="225">
        <v>44446</v>
      </c>
      <c r="BI1" s="225">
        <v>44447</v>
      </c>
      <c r="BJ1" s="225">
        <v>44448</v>
      </c>
      <c r="BK1" s="225">
        <v>44449</v>
      </c>
      <c r="BL1" s="225">
        <v>44450</v>
      </c>
      <c r="BM1" s="225">
        <v>44451</v>
      </c>
      <c r="BN1" s="225">
        <v>44452</v>
      </c>
      <c r="BO1" s="225">
        <v>44453</v>
      </c>
      <c r="BP1" s="225">
        <v>44454</v>
      </c>
      <c r="BQ1" s="225">
        <v>44455</v>
      </c>
      <c r="BR1" s="225">
        <v>44456</v>
      </c>
      <c r="BS1" s="225">
        <v>44457</v>
      </c>
      <c r="BT1" s="225">
        <v>44458</v>
      </c>
      <c r="BU1" s="225">
        <v>44459</v>
      </c>
      <c r="BV1" s="225">
        <v>44460</v>
      </c>
      <c r="BW1" s="225">
        <v>44461</v>
      </c>
      <c r="BX1" s="225">
        <v>44462</v>
      </c>
      <c r="BY1" s="225">
        <v>44463</v>
      </c>
      <c r="BZ1" s="225">
        <v>44464</v>
      </c>
      <c r="CA1" s="225">
        <v>44465</v>
      </c>
      <c r="CB1" s="225">
        <v>44466</v>
      </c>
      <c r="CC1" s="225">
        <v>44467</v>
      </c>
      <c r="CD1" s="225">
        <v>44468</v>
      </c>
      <c r="CE1" s="225">
        <v>44469</v>
      </c>
      <c r="CF1" s="225">
        <v>44470</v>
      </c>
    </row>
    <row r="2" spans="1:84" s="69" customFormat="1" ht="12" customHeight="1" x14ac:dyDescent="0.25">
      <c r="B2" s="224">
        <f>COUNT(B3:B17)</f>
        <v>0</v>
      </c>
      <c r="C2" s="224">
        <f>COUNTA(C3:C24)</f>
        <v>15</v>
      </c>
      <c r="D2" s="224">
        <f t="shared" ref="D2:F2" si="0">COUNTA(D3:D24)</f>
        <v>14</v>
      </c>
      <c r="E2" s="224">
        <f t="shared" si="0"/>
        <v>6</v>
      </c>
      <c r="F2" s="224">
        <f t="shared" si="0"/>
        <v>9</v>
      </c>
      <c r="G2" s="224">
        <f t="shared" ref="G2" si="1">COUNTA(G3:G24)</f>
        <v>12</v>
      </c>
      <c r="H2" s="224">
        <f t="shared" ref="H2:I2" si="2">COUNTA(H3:H24)</f>
        <v>12</v>
      </c>
      <c r="I2" s="224">
        <f t="shared" si="2"/>
        <v>10</v>
      </c>
      <c r="J2" s="224">
        <f t="shared" ref="J2" si="3">COUNTA(J3:J24)</f>
        <v>12</v>
      </c>
      <c r="K2" s="224">
        <f t="shared" ref="K2:L2" si="4">COUNTA(K3:K24)</f>
        <v>12</v>
      </c>
      <c r="L2" s="224">
        <f t="shared" si="4"/>
        <v>12</v>
      </c>
      <c r="M2" s="224">
        <f>COUNTA(M3:M24)</f>
        <v>9</v>
      </c>
      <c r="N2" s="224">
        <f t="shared" ref="N2" si="5">COUNTA(N3:N24)</f>
        <v>9</v>
      </c>
      <c r="O2" s="224">
        <f t="shared" ref="O2" si="6">COUNTA(O3:O24)</f>
        <v>11</v>
      </c>
      <c r="P2" s="224">
        <f t="shared" ref="P2" si="7">COUNTA(P3:P24)</f>
        <v>15</v>
      </c>
      <c r="Q2" s="224">
        <f t="shared" ref="Q2" si="8">COUNTA(Q3:Q24)</f>
        <v>7</v>
      </c>
      <c r="R2" s="224">
        <f t="shared" ref="R2" si="9">COUNTA(R3:R24)</f>
        <v>9</v>
      </c>
      <c r="S2" s="224">
        <f>COUNTA(S3:S24)</f>
        <v>10</v>
      </c>
      <c r="T2" s="224">
        <f t="shared" ref="T2" si="10">COUNTA(T3:T24)</f>
        <v>14</v>
      </c>
      <c r="U2" s="224">
        <f t="shared" ref="U2" si="11">COUNTA(U3:U24)</f>
        <v>10</v>
      </c>
      <c r="V2" s="224">
        <f t="shared" ref="V2" si="12">COUNTA(V3:V24)</f>
        <v>10</v>
      </c>
      <c r="W2" s="224">
        <f t="shared" ref="W2" si="13">COUNTA(W3:W24)</f>
        <v>13</v>
      </c>
      <c r="X2" s="224">
        <f t="shared" ref="X2" si="14">COUNTA(X3:X24)</f>
        <v>9</v>
      </c>
      <c r="Y2" s="224">
        <f t="shared" ref="Y2" si="15">COUNTA(Y3:Y24)</f>
        <v>12</v>
      </c>
      <c r="Z2" s="224">
        <f t="shared" ref="Z2" si="16">COUNTA(Z3:Z24)</f>
        <v>9</v>
      </c>
      <c r="AA2" s="224">
        <f t="shared" ref="AA2" si="17">COUNTA(AA3:AA24)</f>
        <v>10</v>
      </c>
      <c r="AB2" s="224">
        <f>COUNTA(AB3:AB24)</f>
        <v>11</v>
      </c>
      <c r="AC2" s="224">
        <f t="shared" ref="AC2" si="18">COUNTA(AC3:AC24)</f>
        <v>11</v>
      </c>
      <c r="AD2" s="224">
        <f t="shared" ref="AD2" si="19">COUNTA(AD3:AD24)</f>
        <v>12</v>
      </c>
      <c r="AE2" s="224">
        <f t="shared" ref="AE2" si="20">COUNTA(AE3:AE24)</f>
        <v>9</v>
      </c>
      <c r="AF2" s="224">
        <f t="shared" ref="AF2" si="21">COUNTA(AF3:AF24)</f>
        <v>11</v>
      </c>
      <c r="AG2" s="224">
        <f t="shared" ref="AG2" si="22">COUNTA(AG3:AG24)</f>
        <v>8</v>
      </c>
      <c r="AH2" s="224">
        <f t="shared" ref="AH2" si="23">COUNTA(AH3:AH24)</f>
        <v>12</v>
      </c>
      <c r="AI2" s="224">
        <f t="shared" ref="AI2" si="24">COUNTA(AI3:AI24)</f>
        <v>14</v>
      </c>
      <c r="AJ2" s="135">
        <f t="shared" ref="AJ2" si="25">COUNTA(AJ3:AJ24)</f>
        <v>10</v>
      </c>
      <c r="AK2" s="135">
        <f t="shared" ref="AK2" si="26">COUNTA(AK3:AK24)</f>
        <v>10</v>
      </c>
      <c r="AL2" s="135">
        <f>COUNTA(AL3:AL24)</f>
        <v>12</v>
      </c>
      <c r="AM2" s="224">
        <f>COUNTA(AM3:AM23)</f>
        <v>21</v>
      </c>
      <c r="AN2" s="224">
        <f>COUNTA(AN3:AN25)</f>
        <v>20</v>
      </c>
      <c r="AO2" s="224">
        <f>COUNTA(AO3:AO25)</f>
        <v>15</v>
      </c>
      <c r="AP2" s="224">
        <f t="shared" ref="AP2:CF2" si="27">COUNTA(AP3:AP25)</f>
        <v>17</v>
      </c>
      <c r="AQ2" s="224">
        <f t="shared" si="27"/>
        <v>11</v>
      </c>
      <c r="AR2" s="224">
        <f t="shared" si="27"/>
        <v>18</v>
      </c>
      <c r="AS2" s="224">
        <f t="shared" si="27"/>
        <v>21</v>
      </c>
      <c r="AT2" s="224">
        <f t="shared" si="27"/>
        <v>21</v>
      </c>
      <c r="AU2" s="224">
        <f t="shared" si="27"/>
        <v>22</v>
      </c>
      <c r="AV2" s="224">
        <f t="shared" si="27"/>
        <v>17</v>
      </c>
      <c r="AW2" s="224">
        <f t="shared" si="27"/>
        <v>18</v>
      </c>
      <c r="AX2" s="224">
        <f t="shared" si="27"/>
        <v>13</v>
      </c>
      <c r="AY2" s="224">
        <f t="shared" si="27"/>
        <v>17</v>
      </c>
      <c r="AZ2" s="224">
        <f t="shared" si="27"/>
        <v>16</v>
      </c>
      <c r="BA2" s="224">
        <f t="shared" si="27"/>
        <v>13</v>
      </c>
      <c r="BB2" s="224">
        <f t="shared" si="27"/>
        <v>20</v>
      </c>
      <c r="BC2" s="224">
        <f t="shared" si="27"/>
        <v>17</v>
      </c>
      <c r="BD2" s="224">
        <f t="shared" si="27"/>
        <v>14</v>
      </c>
      <c r="BE2" s="224">
        <f t="shared" si="27"/>
        <v>10</v>
      </c>
      <c r="BF2" s="224">
        <f t="shared" si="27"/>
        <v>13</v>
      </c>
      <c r="BG2" s="224">
        <f t="shared" si="27"/>
        <v>15</v>
      </c>
      <c r="BH2" s="224">
        <f t="shared" si="27"/>
        <v>13</v>
      </c>
      <c r="BI2" s="224">
        <f t="shared" si="27"/>
        <v>16</v>
      </c>
      <c r="BJ2" s="224">
        <f t="shared" si="27"/>
        <v>14</v>
      </c>
      <c r="BK2" s="224">
        <f t="shared" si="27"/>
        <v>15</v>
      </c>
      <c r="BL2" s="224">
        <f t="shared" si="27"/>
        <v>11</v>
      </c>
      <c r="BM2" s="224">
        <f t="shared" si="27"/>
        <v>10</v>
      </c>
      <c r="BN2" s="224">
        <f t="shared" si="27"/>
        <v>13</v>
      </c>
      <c r="BO2" s="224">
        <f t="shared" si="27"/>
        <v>17</v>
      </c>
      <c r="BP2" s="224">
        <f t="shared" si="27"/>
        <v>12</v>
      </c>
      <c r="BQ2" s="224">
        <f t="shared" si="27"/>
        <v>13</v>
      </c>
      <c r="BR2" s="224">
        <f t="shared" si="27"/>
        <v>8</v>
      </c>
      <c r="BS2" s="224">
        <f t="shared" si="27"/>
        <v>12</v>
      </c>
      <c r="BT2" s="224">
        <f t="shared" si="27"/>
        <v>12</v>
      </c>
      <c r="BU2" s="224">
        <f t="shared" si="27"/>
        <v>12</v>
      </c>
      <c r="BV2" s="224">
        <f t="shared" si="27"/>
        <v>14</v>
      </c>
      <c r="BW2" s="224">
        <f t="shared" si="27"/>
        <v>14</v>
      </c>
      <c r="BX2" s="224">
        <f t="shared" si="27"/>
        <v>13</v>
      </c>
      <c r="BY2" s="224">
        <f t="shared" si="27"/>
        <v>11</v>
      </c>
      <c r="BZ2" s="224">
        <f t="shared" si="27"/>
        <v>6</v>
      </c>
      <c r="CA2" s="224">
        <f t="shared" si="27"/>
        <v>12</v>
      </c>
      <c r="CB2" s="224">
        <f t="shared" si="27"/>
        <v>13</v>
      </c>
      <c r="CC2" s="224">
        <f t="shared" si="27"/>
        <v>11</v>
      </c>
      <c r="CD2" s="224">
        <f t="shared" si="27"/>
        <v>12</v>
      </c>
      <c r="CE2" s="224">
        <f t="shared" si="27"/>
        <v>8</v>
      </c>
      <c r="CF2" s="224">
        <f t="shared" si="27"/>
        <v>5</v>
      </c>
    </row>
    <row r="3" spans="1:84" ht="12" customHeight="1" x14ac:dyDescent="0.2">
      <c r="A3" s="69">
        <v>1</v>
      </c>
      <c r="B3" s="15"/>
      <c r="C3" s="71" t="s">
        <v>8</v>
      </c>
      <c r="D3" s="71" t="s">
        <v>8</v>
      </c>
      <c r="E3" s="71" t="s">
        <v>9</v>
      </c>
      <c r="F3" s="71" t="s">
        <v>10</v>
      </c>
      <c r="G3" s="71" t="s">
        <v>11</v>
      </c>
      <c r="H3" s="71" t="s">
        <v>12</v>
      </c>
      <c r="I3" s="71" t="s">
        <v>8</v>
      </c>
      <c r="J3" s="71" t="s">
        <v>13</v>
      </c>
      <c r="K3" s="71" t="s">
        <v>8</v>
      </c>
      <c r="L3" s="71" t="s">
        <v>14</v>
      </c>
      <c r="M3" s="71" t="s">
        <v>15</v>
      </c>
      <c r="N3" s="71" t="s">
        <v>16</v>
      </c>
      <c r="O3" s="71" t="s">
        <v>17</v>
      </c>
      <c r="P3" s="71" t="s">
        <v>8</v>
      </c>
      <c r="Q3" s="71" t="s">
        <v>13</v>
      </c>
      <c r="R3" s="72" t="s">
        <v>18</v>
      </c>
      <c r="S3" s="71" t="s">
        <v>14</v>
      </c>
      <c r="T3" s="73" t="s">
        <v>19</v>
      </c>
      <c r="U3" s="74" t="s">
        <v>11</v>
      </c>
      <c r="V3" s="71" t="s">
        <v>12</v>
      </c>
      <c r="W3" s="71" t="s">
        <v>8</v>
      </c>
      <c r="X3" s="73" t="s">
        <v>13</v>
      </c>
      <c r="Y3" s="71" t="s">
        <v>8</v>
      </c>
      <c r="Z3" s="71" t="s">
        <v>14</v>
      </c>
      <c r="AA3" s="71" t="s">
        <v>15</v>
      </c>
      <c r="AB3" s="71" t="s">
        <v>9</v>
      </c>
      <c r="AC3" s="75" t="s">
        <v>20</v>
      </c>
      <c r="AD3" s="71" t="s">
        <v>8</v>
      </c>
      <c r="AE3" s="73" t="s">
        <v>19</v>
      </c>
      <c r="AF3" s="71" t="s">
        <v>8</v>
      </c>
      <c r="AG3" s="71" t="s">
        <v>14</v>
      </c>
      <c r="AH3" s="72" t="s">
        <v>21</v>
      </c>
      <c r="AI3" s="71" t="s">
        <v>22</v>
      </c>
      <c r="AJ3" s="71" t="s">
        <v>12</v>
      </c>
      <c r="AK3" s="142" t="s">
        <v>8</v>
      </c>
      <c r="AL3" s="73" t="s">
        <v>19</v>
      </c>
      <c r="AM3" s="71" t="s">
        <v>8</v>
      </c>
      <c r="AN3" s="185" t="s">
        <v>14</v>
      </c>
      <c r="AO3" s="142" t="s">
        <v>15</v>
      </c>
      <c r="AP3" s="142" t="s">
        <v>23</v>
      </c>
      <c r="AQ3" s="194" t="s">
        <v>24</v>
      </c>
      <c r="AR3" s="195" t="s">
        <v>8</v>
      </c>
      <c r="AS3" s="195" t="s">
        <v>19</v>
      </c>
      <c r="AT3" s="195" t="s">
        <v>8</v>
      </c>
      <c r="AU3" s="195" t="s">
        <v>14</v>
      </c>
      <c r="AV3" s="76" t="s">
        <v>18</v>
      </c>
      <c r="AW3" s="194" t="s">
        <v>18</v>
      </c>
      <c r="AX3" s="4" t="s">
        <v>12</v>
      </c>
      <c r="AY3" s="4" t="s">
        <v>8</v>
      </c>
      <c r="AZ3" s="4" t="s">
        <v>19</v>
      </c>
      <c r="BA3" s="4" t="s">
        <v>8</v>
      </c>
      <c r="BB3" s="4" t="s">
        <v>14</v>
      </c>
      <c r="BC3" s="15" t="s">
        <v>25</v>
      </c>
      <c r="BD3" s="4" t="s">
        <v>26</v>
      </c>
      <c r="BE3" s="4" t="s">
        <v>27</v>
      </c>
      <c r="BF3" s="4" t="s">
        <v>8</v>
      </c>
      <c r="BG3" s="4" t="s">
        <v>19</v>
      </c>
      <c r="BH3" s="4" t="s">
        <v>8</v>
      </c>
      <c r="BI3" s="4" t="s">
        <v>14</v>
      </c>
      <c r="BJ3" s="15" t="s">
        <v>25</v>
      </c>
      <c r="BK3" s="15" t="s">
        <v>28</v>
      </c>
      <c r="BL3" s="4" t="s">
        <v>12</v>
      </c>
      <c r="BM3" s="4" t="s">
        <v>8</v>
      </c>
      <c r="BN3" s="4" t="s">
        <v>29</v>
      </c>
      <c r="BO3" s="4" t="s">
        <v>8</v>
      </c>
      <c r="BP3" s="4" t="s">
        <v>14</v>
      </c>
      <c r="BQ3" s="15" t="s">
        <v>25</v>
      </c>
      <c r="BR3" s="4" t="s">
        <v>30</v>
      </c>
      <c r="BS3" s="4" t="s">
        <v>27</v>
      </c>
      <c r="BT3" s="4" t="s">
        <v>8</v>
      </c>
      <c r="BU3" s="4" t="s">
        <v>19</v>
      </c>
      <c r="BV3" s="4" t="s">
        <v>8</v>
      </c>
      <c r="BW3" s="4" t="s">
        <v>14</v>
      </c>
      <c r="BX3" s="4" t="s">
        <v>27</v>
      </c>
      <c r="BY3" s="15" t="s">
        <v>28</v>
      </c>
      <c r="BZ3" s="4" t="s">
        <v>12</v>
      </c>
      <c r="CA3" s="4" t="s">
        <v>8</v>
      </c>
      <c r="CB3" s="4" t="s">
        <v>19</v>
      </c>
      <c r="CC3" s="4" t="s">
        <v>8</v>
      </c>
      <c r="CD3" s="4" t="s">
        <v>14</v>
      </c>
      <c r="CE3" s="15" t="s">
        <v>25</v>
      </c>
      <c r="CF3" s="4" t="s">
        <v>30</v>
      </c>
    </row>
    <row r="4" spans="1:84" ht="12" customHeight="1" x14ac:dyDescent="0.2">
      <c r="A4" s="69">
        <f t="shared" ref="A4:A20" si="28">A3+1</f>
        <v>2</v>
      </c>
      <c r="B4" s="15"/>
      <c r="C4" s="71" t="s">
        <v>14</v>
      </c>
      <c r="D4" s="72" t="s">
        <v>24</v>
      </c>
      <c r="E4" s="71" t="s">
        <v>31</v>
      </c>
      <c r="F4" s="71" t="s">
        <v>32</v>
      </c>
      <c r="G4" s="71" t="s">
        <v>19</v>
      </c>
      <c r="H4" s="71" t="s">
        <v>17</v>
      </c>
      <c r="I4" s="71" t="s">
        <v>14</v>
      </c>
      <c r="J4" s="72" t="s">
        <v>24</v>
      </c>
      <c r="K4" s="71" t="s">
        <v>22</v>
      </c>
      <c r="L4" s="72" t="s">
        <v>33</v>
      </c>
      <c r="M4" s="71" t="s">
        <v>10</v>
      </c>
      <c r="N4" s="72" t="s">
        <v>34</v>
      </c>
      <c r="O4" s="71" t="s">
        <v>30</v>
      </c>
      <c r="P4" s="71" t="s">
        <v>12</v>
      </c>
      <c r="Q4" s="72" t="s">
        <v>24</v>
      </c>
      <c r="R4" s="73" t="s">
        <v>22</v>
      </c>
      <c r="S4" s="72" t="s">
        <v>34</v>
      </c>
      <c r="T4" s="71" t="s">
        <v>15</v>
      </c>
      <c r="U4" s="72" t="s">
        <v>35</v>
      </c>
      <c r="V4" s="71" t="s">
        <v>30</v>
      </c>
      <c r="W4" s="71" t="s">
        <v>10</v>
      </c>
      <c r="X4" s="72" t="s">
        <v>24</v>
      </c>
      <c r="Y4" s="71" t="s">
        <v>22</v>
      </c>
      <c r="Z4" s="71" t="s">
        <v>10</v>
      </c>
      <c r="AA4" s="71" t="s">
        <v>10</v>
      </c>
      <c r="AB4" s="71" t="s">
        <v>16</v>
      </c>
      <c r="AC4" s="71" t="s">
        <v>30</v>
      </c>
      <c r="AD4" s="71" t="s">
        <v>12</v>
      </c>
      <c r="AE4" s="72" t="s">
        <v>34</v>
      </c>
      <c r="AF4" s="76" t="s">
        <v>24</v>
      </c>
      <c r="AG4" s="71" t="s">
        <v>11</v>
      </c>
      <c r="AH4" s="71" t="s">
        <v>15</v>
      </c>
      <c r="AI4" s="73" t="s">
        <v>9</v>
      </c>
      <c r="AJ4" s="73" t="s">
        <v>20</v>
      </c>
      <c r="AK4" s="140" t="s">
        <v>29</v>
      </c>
      <c r="AL4" s="71" t="s">
        <v>32</v>
      </c>
      <c r="AM4" s="75" t="s">
        <v>23</v>
      </c>
      <c r="AN4" s="142" t="s">
        <v>36</v>
      </c>
      <c r="AO4" s="143" t="s">
        <v>10</v>
      </c>
      <c r="AP4" s="142" t="s">
        <v>30</v>
      </c>
      <c r="AQ4" s="195" t="s">
        <v>27</v>
      </c>
      <c r="AR4" s="195" t="s">
        <v>12</v>
      </c>
      <c r="AS4" s="195" t="s">
        <v>23</v>
      </c>
      <c r="AT4" s="194" t="s">
        <v>18</v>
      </c>
      <c r="AU4" s="195" t="s">
        <v>23</v>
      </c>
      <c r="AV4" s="195" t="s">
        <v>27</v>
      </c>
      <c r="AW4" s="195" t="s">
        <v>37</v>
      </c>
      <c r="AX4" s="29" t="s">
        <v>36</v>
      </c>
      <c r="AY4" s="15" t="s">
        <v>17</v>
      </c>
      <c r="AZ4" s="4" t="s">
        <v>29</v>
      </c>
      <c r="BA4" s="29" t="s">
        <v>36</v>
      </c>
      <c r="BB4" s="40" t="s">
        <v>38</v>
      </c>
      <c r="BC4" s="4" t="s">
        <v>23</v>
      </c>
      <c r="BD4" s="154" t="s">
        <v>39</v>
      </c>
      <c r="BE4" s="4" t="s">
        <v>20</v>
      </c>
      <c r="BF4" s="4" t="s">
        <v>12</v>
      </c>
      <c r="BG4" s="4" t="s">
        <v>29</v>
      </c>
      <c r="BH4" s="29" t="s">
        <v>36</v>
      </c>
      <c r="BI4" s="4" t="s">
        <v>27</v>
      </c>
      <c r="BJ4" s="4" t="s">
        <v>15</v>
      </c>
      <c r="BK4" s="4" t="s">
        <v>30</v>
      </c>
      <c r="BL4" s="4" t="s">
        <v>26</v>
      </c>
      <c r="BM4" s="29" t="s">
        <v>36</v>
      </c>
      <c r="BN4" s="4" t="s">
        <v>15</v>
      </c>
      <c r="BO4" s="15" t="s">
        <v>25</v>
      </c>
      <c r="BP4" s="29" t="s">
        <v>10</v>
      </c>
      <c r="BQ4" s="4" t="s">
        <v>15</v>
      </c>
      <c r="BR4" s="4" t="s">
        <v>9</v>
      </c>
      <c r="BS4" s="29" t="s">
        <v>36</v>
      </c>
      <c r="BT4" s="4" t="s">
        <v>12</v>
      </c>
      <c r="BU4" s="4" t="s">
        <v>29</v>
      </c>
      <c r="BV4" s="29" t="s">
        <v>36</v>
      </c>
      <c r="BW4" s="4" t="s">
        <v>20</v>
      </c>
      <c r="BX4" s="15" t="s">
        <v>25</v>
      </c>
      <c r="BY4" s="4" t="s">
        <v>26</v>
      </c>
      <c r="BZ4" s="4" t="s">
        <v>30</v>
      </c>
      <c r="CA4" s="4" t="s">
        <v>29</v>
      </c>
      <c r="CB4" s="4" t="s">
        <v>29</v>
      </c>
      <c r="CC4" s="29" t="s">
        <v>36</v>
      </c>
      <c r="CD4" s="29" t="s">
        <v>10</v>
      </c>
      <c r="CE4" s="4" t="s">
        <v>15</v>
      </c>
      <c r="CF4" s="4" t="s">
        <v>9</v>
      </c>
    </row>
    <row r="5" spans="1:84" ht="12" customHeight="1" x14ac:dyDescent="0.2">
      <c r="A5" s="69">
        <f t="shared" si="28"/>
        <v>3</v>
      </c>
      <c r="B5" s="15"/>
      <c r="C5" s="71" t="s">
        <v>24</v>
      </c>
      <c r="D5" s="71" t="s">
        <v>10</v>
      </c>
      <c r="E5" s="71" t="s">
        <v>40</v>
      </c>
      <c r="F5" s="71" t="s">
        <v>41</v>
      </c>
      <c r="G5" s="72" t="s">
        <v>42</v>
      </c>
      <c r="H5" s="71" t="s">
        <v>30</v>
      </c>
      <c r="I5" s="71" t="s">
        <v>43</v>
      </c>
      <c r="J5" s="71" t="s">
        <v>19</v>
      </c>
      <c r="K5" s="71" t="s">
        <v>15</v>
      </c>
      <c r="L5" s="71" t="s">
        <v>44</v>
      </c>
      <c r="M5" s="71" t="s">
        <v>45</v>
      </c>
      <c r="N5" s="71" t="s">
        <v>46</v>
      </c>
      <c r="O5" s="71" t="s">
        <v>47</v>
      </c>
      <c r="P5" s="71" t="s">
        <v>14</v>
      </c>
      <c r="Q5" s="71" t="s">
        <v>19</v>
      </c>
      <c r="R5" s="71" t="s">
        <v>15</v>
      </c>
      <c r="S5" s="71" t="s">
        <v>40</v>
      </c>
      <c r="T5" s="71" t="s">
        <v>10</v>
      </c>
      <c r="U5" s="72" t="s">
        <v>48</v>
      </c>
      <c r="V5" s="72" t="s">
        <v>47</v>
      </c>
      <c r="W5" s="71" t="s">
        <v>43</v>
      </c>
      <c r="X5" s="71" t="s">
        <v>19</v>
      </c>
      <c r="Y5" s="71" t="s">
        <v>15</v>
      </c>
      <c r="Z5" s="71" t="s">
        <v>9</v>
      </c>
      <c r="AA5" s="71" t="s">
        <v>32</v>
      </c>
      <c r="AB5" s="72" t="s">
        <v>34</v>
      </c>
      <c r="AC5" s="72" t="s">
        <v>47</v>
      </c>
      <c r="AD5" s="71" t="s">
        <v>15</v>
      </c>
      <c r="AE5" s="71" t="s">
        <v>49</v>
      </c>
      <c r="AF5" s="71" t="s">
        <v>15</v>
      </c>
      <c r="AG5" s="73" t="s">
        <v>9</v>
      </c>
      <c r="AH5" s="71" t="s">
        <v>39</v>
      </c>
      <c r="AI5" s="73" t="s">
        <v>50</v>
      </c>
      <c r="AJ5" s="71" t="s">
        <v>30</v>
      </c>
      <c r="AK5" s="142" t="s">
        <v>10</v>
      </c>
      <c r="AL5" s="71" t="s">
        <v>51</v>
      </c>
      <c r="AM5" s="71" t="s">
        <v>15</v>
      </c>
      <c r="AN5" s="142" t="s">
        <v>20</v>
      </c>
      <c r="AO5" s="142" t="s">
        <v>32</v>
      </c>
      <c r="AP5" s="192" t="s">
        <v>52</v>
      </c>
      <c r="AQ5" s="195" t="s">
        <v>29</v>
      </c>
      <c r="AR5" s="195" t="s">
        <v>17</v>
      </c>
      <c r="AS5" s="195" t="s">
        <v>15</v>
      </c>
      <c r="AT5" s="76" t="s">
        <v>36</v>
      </c>
      <c r="AU5" s="194" t="s">
        <v>10</v>
      </c>
      <c r="AV5" s="195" t="s">
        <v>25</v>
      </c>
      <c r="AW5" s="195" t="s">
        <v>23</v>
      </c>
      <c r="AX5" s="215" t="s">
        <v>20</v>
      </c>
      <c r="AY5" s="215" t="s">
        <v>29</v>
      </c>
      <c r="AZ5" s="215" t="s">
        <v>15</v>
      </c>
      <c r="BA5" s="214" t="s">
        <v>25</v>
      </c>
      <c r="BB5" s="219" t="s">
        <v>53</v>
      </c>
      <c r="BC5" s="215" t="s">
        <v>15</v>
      </c>
      <c r="BD5" s="215" t="s">
        <v>30</v>
      </c>
      <c r="BE5" s="215" t="s">
        <v>30</v>
      </c>
      <c r="BF5" s="214" t="s">
        <v>17</v>
      </c>
      <c r="BG5" s="215" t="s">
        <v>15</v>
      </c>
      <c r="BH5" s="214" t="s">
        <v>25</v>
      </c>
      <c r="BI5" s="215" t="s">
        <v>20</v>
      </c>
      <c r="BJ5" s="215" t="s">
        <v>54</v>
      </c>
      <c r="BK5" s="219" t="s">
        <v>38</v>
      </c>
      <c r="BL5" s="215" t="s">
        <v>30</v>
      </c>
      <c r="BM5" s="215" t="s">
        <v>29</v>
      </c>
      <c r="BN5" s="216" t="s">
        <v>44</v>
      </c>
      <c r="BO5" s="215" t="s">
        <v>15</v>
      </c>
      <c r="BP5" s="219" t="s">
        <v>38</v>
      </c>
      <c r="BQ5" s="215" t="s">
        <v>55</v>
      </c>
      <c r="BR5" s="215" t="s">
        <v>56</v>
      </c>
      <c r="BS5" s="215" t="s">
        <v>20</v>
      </c>
      <c r="BT5" s="215" t="s">
        <v>29</v>
      </c>
      <c r="BU5" s="215" t="s">
        <v>15</v>
      </c>
      <c r="BV5" s="214" t="s">
        <v>25</v>
      </c>
      <c r="BW5" s="215" t="s">
        <v>54</v>
      </c>
      <c r="BX5" s="215" t="s">
        <v>15</v>
      </c>
      <c r="BY5" s="215" t="s">
        <v>30</v>
      </c>
      <c r="BZ5" s="216" t="s">
        <v>41</v>
      </c>
      <c r="CA5" s="215" t="s">
        <v>54</v>
      </c>
      <c r="CB5" s="215" t="s">
        <v>15</v>
      </c>
      <c r="CC5" s="214" t="s">
        <v>25</v>
      </c>
      <c r="CD5" s="215" t="s">
        <v>26</v>
      </c>
      <c r="CE5" s="215" t="s">
        <v>55</v>
      </c>
      <c r="CF5" s="215" t="s">
        <v>56</v>
      </c>
    </row>
    <row r="6" spans="1:84" ht="12" customHeight="1" x14ac:dyDescent="0.2">
      <c r="A6" s="69">
        <f t="shared" si="28"/>
        <v>4</v>
      </c>
      <c r="B6" s="15"/>
      <c r="C6" s="71" t="s">
        <v>19</v>
      </c>
      <c r="D6" s="71" t="s">
        <v>45</v>
      </c>
      <c r="E6" s="71" t="s">
        <v>57</v>
      </c>
      <c r="F6" s="71" t="s">
        <v>58</v>
      </c>
      <c r="G6" s="71" t="s">
        <v>46</v>
      </c>
      <c r="H6" s="72" t="s">
        <v>47</v>
      </c>
      <c r="I6" s="71" t="s">
        <v>59</v>
      </c>
      <c r="J6" s="77" t="s">
        <v>47</v>
      </c>
      <c r="K6" s="71" t="s">
        <v>10</v>
      </c>
      <c r="L6" s="78" t="s">
        <v>60</v>
      </c>
      <c r="M6" s="71" t="s">
        <v>51</v>
      </c>
      <c r="N6" s="71" t="s">
        <v>49</v>
      </c>
      <c r="O6" s="72" t="s">
        <v>41</v>
      </c>
      <c r="P6" s="71" t="s">
        <v>15</v>
      </c>
      <c r="Q6" s="71" t="s">
        <v>32</v>
      </c>
      <c r="R6" s="71" t="s">
        <v>10</v>
      </c>
      <c r="S6" s="71" t="s">
        <v>49</v>
      </c>
      <c r="T6" s="71" t="s">
        <v>45</v>
      </c>
      <c r="U6" s="71" t="s">
        <v>61</v>
      </c>
      <c r="V6" s="72" t="s">
        <v>41</v>
      </c>
      <c r="W6" s="71" t="s">
        <v>59</v>
      </c>
      <c r="X6" s="71" t="s">
        <v>32</v>
      </c>
      <c r="Y6" s="71" t="s">
        <v>62</v>
      </c>
      <c r="Z6" s="71" t="s">
        <v>60</v>
      </c>
      <c r="AA6" s="71" t="s">
        <v>63</v>
      </c>
      <c r="AB6" s="75" t="s">
        <v>64</v>
      </c>
      <c r="AC6" s="72" t="s">
        <v>41</v>
      </c>
      <c r="AD6" s="71" t="s">
        <v>10</v>
      </c>
      <c r="AE6" s="71" t="s">
        <v>65</v>
      </c>
      <c r="AF6" s="71" t="s">
        <v>10</v>
      </c>
      <c r="AG6" s="71" t="s">
        <v>46</v>
      </c>
      <c r="AH6" s="71" t="s">
        <v>66</v>
      </c>
      <c r="AI6" s="71" t="s">
        <v>16</v>
      </c>
      <c r="AJ6" s="76" t="s">
        <v>47</v>
      </c>
      <c r="AK6" s="142" t="s">
        <v>43</v>
      </c>
      <c r="AL6" s="72" t="s">
        <v>33</v>
      </c>
      <c r="AM6" s="147" t="s">
        <v>50</v>
      </c>
      <c r="AN6" s="142" t="s">
        <v>10</v>
      </c>
      <c r="AO6" s="192" t="s">
        <v>53</v>
      </c>
      <c r="AP6" s="142" t="s">
        <v>9</v>
      </c>
      <c r="AQ6" s="195" t="s">
        <v>26</v>
      </c>
      <c r="AR6" s="195" t="s">
        <v>37</v>
      </c>
      <c r="AS6" s="195" t="s">
        <v>32</v>
      </c>
      <c r="AT6" s="195" t="s">
        <v>25</v>
      </c>
      <c r="AU6" s="228" t="s">
        <v>39</v>
      </c>
      <c r="AV6" s="195" t="s">
        <v>67</v>
      </c>
      <c r="AW6" s="195" t="s">
        <v>30</v>
      </c>
      <c r="AX6" s="215" t="s">
        <v>26</v>
      </c>
      <c r="AY6" s="216" t="s">
        <v>10</v>
      </c>
      <c r="AZ6" s="215" t="s">
        <v>32</v>
      </c>
      <c r="BA6" s="215" t="s">
        <v>23</v>
      </c>
      <c r="BB6" s="215" t="s">
        <v>9</v>
      </c>
      <c r="BC6" s="216" t="s">
        <v>10</v>
      </c>
      <c r="BD6" s="219" t="s">
        <v>53</v>
      </c>
      <c r="BE6" s="219" t="s">
        <v>38</v>
      </c>
      <c r="BF6" s="215" t="s">
        <v>29</v>
      </c>
      <c r="BG6" s="215" t="s">
        <v>32</v>
      </c>
      <c r="BH6" s="215" t="s">
        <v>15</v>
      </c>
      <c r="BI6" s="219" t="s">
        <v>38</v>
      </c>
      <c r="BJ6" s="215" t="s">
        <v>32</v>
      </c>
      <c r="BK6" s="219" t="s">
        <v>53</v>
      </c>
      <c r="BL6" s="216" t="s">
        <v>41</v>
      </c>
      <c r="BM6" s="216" t="s">
        <v>10</v>
      </c>
      <c r="BN6" s="215" t="s">
        <v>68</v>
      </c>
      <c r="BO6" s="215" t="s">
        <v>54</v>
      </c>
      <c r="BP6" s="215" t="s">
        <v>9</v>
      </c>
      <c r="BQ6" s="216" t="s">
        <v>34</v>
      </c>
      <c r="BR6" s="215" t="s">
        <v>61</v>
      </c>
      <c r="BS6" s="215" t="s">
        <v>26</v>
      </c>
      <c r="BT6" s="215" t="s">
        <v>15</v>
      </c>
      <c r="BU6" s="215" t="s">
        <v>68</v>
      </c>
      <c r="BV6" s="215" t="s">
        <v>15</v>
      </c>
      <c r="BW6" s="219" t="s">
        <v>38</v>
      </c>
      <c r="BX6" s="216" t="s">
        <v>10</v>
      </c>
      <c r="BY6" s="219" t="s">
        <v>38</v>
      </c>
      <c r="BZ6" s="215" t="s">
        <v>69</v>
      </c>
      <c r="CA6" s="216" t="s">
        <v>10</v>
      </c>
      <c r="CB6" s="216" t="s">
        <v>63</v>
      </c>
      <c r="CC6" s="215" t="s">
        <v>15</v>
      </c>
      <c r="CD6" s="219" t="s">
        <v>38</v>
      </c>
      <c r="CE6" s="216" t="s">
        <v>34</v>
      </c>
      <c r="CF6" s="215" t="s">
        <v>61</v>
      </c>
    </row>
    <row r="7" spans="1:84" ht="12" customHeight="1" x14ac:dyDescent="0.2">
      <c r="A7" s="69">
        <f t="shared" si="28"/>
        <v>5</v>
      </c>
      <c r="B7" s="15"/>
      <c r="C7" s="71" t="s">
        <v>70</v>
      </c>
      <c r="D7" s="71" t="s">
        <v>71</v>
      </c>
      <c r="E7" s="72" t="s">
        <v>72</v>
      </c>
      <c r="F7" s="71" t="s">
        <v>40</v>
      </c>
      <c r="G7" s="71" t="s">
        <v>49</v>
      </c>
      <c r="H7" s="71" t="s">
        <v>73</v>
      </c>
      <c r="I7" s="72" t="s">
        <v>42</v>
      </c>
      <c r="J7" s="71" t="s">
        <v>74</v>
      </c>
      <c r="K7" s="71" t="s">
        <v>39</v>
      </c>
      <c r="L7" s="71" t="s">
        <v>65</v>
      </c>
      <c r="M7" s="72" t="s">
        <v>75</v>
      </c>
      <c r="N7" s="72" t="s">
        <v>48</v>
      </c>
      <c r="O7" s="72" t="s">
        <v>42</v>
      </c>
      <c r="P7" s="71" t="s">
        <v>10</v>
      </c>
      <c r="Q7" s="71" t="s">
        <v>58</v>
      </c>
      <c r="R7" s="71" t="s">
        <v>76</v>
      </c>
      <c r="S7" s="74" t="s">
        <v>60</v>
      </c>
      <c r="T7" s="75" t="s">
        <v>66</v>
      </c>
      <c r="U7" s="71" t="s">
        <v>77</v>
      </c>
      <c r="V7" s="71" t="s">
        <v>49</v>
      </c>
      <c r="W7" s="72" t="s">
        <v>42</v>
      </c>
      <c r="X7" s="71" t="s">
        <v>39</v>
      </c>
      <c r="Y7" s="71" t="s">
        <v>31</v>
      </c>
      <c r="Z7" s="71" t="s">
        <v>65</v>
      </c>
      <c r="AA7" s="79" t="s">
        <v>44</v>
      </c>
      <c r="AB7" s="71" t="s">
        <v>49</v>
      </c>
      <c r="AC7" s="71" t="s">
        <v>71</v>
      </c>
      <c r="AD7" s="78" t="s">
        <v>38</v>
      </c>
      <c r="AE7" s="78" t="s">
        <v>78</v>
      </c>
      <c r="AF7" s="72" t="s">
        <v>44</v>
      </c>
      <c r="AG7" s="73" t="s">
        <v>57</v>
      </c>
      <c r="AH7" s="76" t="s">
        <v>41</v>
      </c>
      <c r="AI7" s="72" t="s">
        <v>44</v>
      </c>
      <c r="AJ7" s="72" t="s">
        <v>41</v>
      </c>
      <c r="AK7" s="142" t="s">
        <v>59</v>
      </c>
      <c r="AL7" s="76" t="s">
        <v>48</v>
      </c>
      <c r="AM7" s="73" t="s">
        <v>79</v>
      </c>
      <c r="AN7" s="142" t="s">
        <v>39</v>
      </c>
      <c r="AO7" s="143" t="s">
        <v>34</v>
      </c>
      <c r="AP7" s="142" t="s">
        <v>16</v>
      </c>
      <c r="AQ7" s="195" t="s">
        <v>30</v>
      </c>
      <c r="AR7" s="76" t="s">
        <v>10</v>
      </c>
      <c r="AS7" s="229" t="s">
        <v>53</v>
      </c>
      <c r="AT7" s="195" t="s">
        <v>67</v>
      </c>
      <c r="AU7" s="229" t="s">
        <v>38</v>
      </c>
      <c r="AV7" s="195" t="s">
        <v>32</v>
      </c>
      <c r="AW7" s="229" t="s">
        <v>38</v>
      </c>
      <c r="AX7" s="215" t="s">
        <v>30</v>
      </c>
      <c r="AY7" s="216" t="s">
        <v>51</v>
      </c>
      <c r="AZ7" s="219" t="s">
        <v>53</v>
      </c>
      <c r="BA7" s="215" t="s">
        <v>15</v>
      </c>
      <c r="BB7" s="215" t="s">
        <v>80</v>
      </c>
      <c r="BC7" s="215" t="s">
        <v>32</v>
      </c>
      <c r="BD7" s="215" t="s">
        <v>9</v>
      </c>
      <c r="BE7" s="216" t="s">
        <v>41</v>
      </c>
      <c r="BF7" s="216" t="s">
        <v>10</v>
      </c>
      <c r="BG7" s="219" t="s">
        <v>53</v>
      </c>
      <c r="BH7" s="216" t="s">
        <v>10</v>
      </c>
      <c r="BI7" s="219" t="s">
        <v>53</v>
      </c>
      <c r="BJ7" s="215" t="s">
        <v>55</v>
      </c>
      <c r="BK7" s="215" t="s">
        <v>9</v>
      </c>
      <c r="BL7" s="216" t="s">
        <v>71</v>
      </c>
      <c r="BM7" s="215" t="s">
        <v>43</v>
      </c>
      <c r="BN7" s="216" t="s">
        <v>72</v>
      </c>
      <c r="BO7" s="216" t="s">
        <v>34</v>
      </c>
      <c r="BP7" s="216" t="s">
        <v>33</v>
      </c>
      <c r="BQ7" s="216" t="s">
        <v>63</v>
      </c>
      <c r="BR7" s="215" t="s">
        <v>81</v>
      </c>
      <c r="BS7" s="215" t="s">
        <v>30</v>
      </c>
      <c r="BT7" s="215" t="s">
        <v>54</v>
      </c>
      <c r="BU7" s="216" t="s">
        <v>72</v>
      </c>
      <c r="BV7" s="216" t="s">
        <v>10</v>
      </c>
      <c r="BW7" s="215" t="s">
        <v>9</v>
      </c>
      <c r="BX7" s="215" t="s">
        <v>55</v>
      </c>
      <c r="BY7" s="215" t="s">
        <v>9</v>
      </c>
      <c r="BZ7" s="215" t="s">
        <v>82</v>
      </c>
      <c r="CA7" s="215" t="s">
        <v>43</v>
      </c>
      <c r="CB7" s="216" t="s">
        <v>44</v>
      </c>
      <c r="CC7" s="216" t="s">
        <v>34</v>
      </c>
      <c r="CD7" s="215" t="s">
        <v>9</v>
      </c>
      <c r="CE7" s="215" t="s">
        <v>56</v>
      </c>
      <c r="CF7" s="215" t="s">
        <v>81</v>
      </c>
    </row>
    <row r="8" spans="1:84" ht="12" customHeight="1" x14ac:dyDescent="0.2">
      <c r="A8" s="69">
        <f t="shared" si="28"/>
        <v>6</v>
      </c>
      <c r="B8" s="15"/>
      <c r="C8" s="71" t="s">
        <v>45</v>
      </c>
      <c r="D8" s="71" t="s">
        <v>44</v>
      </c>
      <c r="E8" s="71" t="s">
        <v>83</v>
      </c>
      <c r="F8" s="71" t="s">
        <v>84</v>
      </c>
      <c r="G8" s="71" t="s">
        <v>48</v>
      </c>
      <c r="H8" s="71" t="s">
        <v>41</v>
      </c>
      <c r="I8" s="72" t="s">
        <v>85</v>
      </c>
      <c r="J8" s="71" t="s">
        <v>58</v>
      </c>
      <c r="K8" s="71" t="s">
        <v>70</v>
      </c>
      <c r="L8" s="71" t="s">
        <v>86</v>
      </c>
      <c r="M8" s="71" t="s">
        <v>87</v>
      </c>
      <c r="N8" s="71" t="s">
        <v>84</v>
      </c>
      <c r="O8" s="71" t="s">
        <v>49</v>
      </c>
      <c r="P8" s="71" t="s">
        <v>51</v>
      </c>
      <c r="Q8" s="71" t="s">
        <v>84</v>
      </c>
      <c r="R8" s="72" t="s">
        <v>88</v>
      </c>
      <c r="S8" s="71" t="s">
        <v>65</v>
      </c>
      <c r="T8" s="71" t="s">
        <v>16</v>
      </c>
      <c r="U8" s="71" t="s">
        <v>89</v>
      </c>
      <c r="V8" s="71" t="s">
        <v>90</v>
      </c>
      <c r="W8" s="71" t="s">
        <v>71</v>
      </c>
      <c r="X8" s="71" t="s">
        <v>58</v>
      </c>
      <c r="Y8" s="71" t="s">
        <v>63</v>
      </c>
      <c r="Z8" s="72" t="s">
        <v>76</v>
      </c>
      <c r="AA8" s="72" t="s">
        <v>75</v>
      </c>
      <c r="AB8" s="71" t="s">
        <v>48</v>
      </c>
      <c r="AC8" s="71" t="s">
        <v>49</v>
      </c>
      <c r="AD8" s="71" t="s">
        <v>43</v>
      </c>
      <c r="AE8" s="76" t="s">
        <v>76</v>
      </c>
      <c r="AF8" s="71" t="s">
        <v>58</v>
      </c>
      <c r="AG8" s="72" t="s">
        <v>76</v>
      </c>
      <c r="AH8" s="72" t="s">
        <v>75</v>
      </c>
      <c r="AI8" s="72" t="s">
        <v>48</v>
      </c>
      <c r="AJ8" s="72" t="s">
        <v>33</v>
      </c>
      <c r="AK8" s="143" t="s">
        <v>42</v>
      </c>
      <c r="AL8" s="71" t="s">
        <v>65</v>
      </c>
      <c r="AM8" s="80" t="s">
        <v>91</v>
      </c>
      <c r="AN8" s="143" t="s">
        <v>47</v>
      </c>
      <c r="AO8" s="142" t="s">
        <v>92</v>
      </c>
      <c r="AP8" s="143" t="s">
        <v>44</v>
      </c>
      <c r="AQ8" s="229" t="s">
        <v>38</v>
      </c>
      <c r="AR8" s="230" t="s">
        <v>51</v>
      </c>
      <c r="AS8" s="229" t="s">
        <v>52</v>
      </c>
      <c r="AT8" s="195" t="s">
        <v>26</v>
      </c>
      <c r="AU8" s="229" t="s">
        <v>53</v>
      </c>
      <c r="AV8" s="228" t="s">
        <v>39</v>
      </c>
      <c r="AW8" s="229" t="s">
        <v>53</v>
      </c>
      <c r="AX8" s="216" t="s">
        <v>41</v>
      </c>
      <c r="AY8" s="215" t="s">
        <v>16</v>
      </c>
      <c r="AZ8" s="216" t="s">
        <v>44</v>
      </c>
      <c r="BA8" s="215" t="s">
        <v>54</v>
      </c>
      <c r="BB8" s="215" t="s">
        <v>62</v>
      </c>
      <c r="BC8" s="215" t="s">
        <v>55</v>
      </c>
      <c r="BD8" s="215" t="s">
        <v>93</v>
      </c>
      <c r="BE8" s="216" t="s">
        <v>33</v>
      </c>
      <c r="BF8" s="215" t="s">
        <v>43</v>
      </c>
      <c r="BG8" s="216" t="s">
        <v>44</v>
      </c>
      <c r="BH8" s="216" t="s">
        <v>34</v>
      </c>
      <c r="BI8" s="215" t="s">
        <v>9</v>
      </c>
      <c r="BJ8" s="215" t="s">
        <v>80</v>
      </c>
      <c r="BK8" s="216" t="s">
        <v>44</v>
      </c>
      <c r="BL8" s="215" t="s">
        <v>93</v>
      </c>
      <c r="BM8" s="216" t="s">
        <v>72</v>
      </c>
      <c r="BN8" s="215" t="s">
        <v>94</v>
      </c>
      <c r="BO8" s="216" t="s">
        <v>44</v>
      </c>
      <c r="BP8" s="215" t="s">
        <v>95</v>
      </c>
      <c r="BQ8" s="216" t="s">
        <v>44</v>
      </c>
      <c r="BR8" s="215" t="s">
        <v>96</v>
      </c>
      <c r="BS8" s="219" t="s">
        <v>38</v>
      </c>
      <c r="BT8" s="216" t="s">
        <v>10</v>
      </c>
      <c r="BU8" s="215" t="s">
        <v>56</v>
      </c>
      <c r="BV8" s="216" t="s">
        <v>34</v>
      </c>
      <c r="BW8" s="231" t="s">
        <v>97</v>
      </c>
      <c r="BX8" s="215" t="s">
        <v>80</v>
      </c>
      <c r="BY8" s="215" t="s">
        <v>93</v>
      </c>
      <c r="BZ8" s="215" t="s">
        <v>98</v>
      </c>
      <c r="CA8" s="216" t="s">
        <v>71</v>
      </c>
      <c r="CB8" s="215" t="s">
        <v>95</v>
      </c>
      <c r="CC8" s="215" t="s">
        <v>93</v>
      </c>
      <c r="CD8" s="216" t="s">
        <v>33</v>
      </c>
      <c r="CE8" s="215" t="s">
        <v>99</v>
      </c>
      <c r="CF8" s="232"/>
    </row>
    <row r="9" spans="1:84" ht="12" customHeight="1" x14ac:dyDescent="0.2">
      <c r="A9" s="69">
        <f t="shared" si="28"/>
        <v>7</v>
      </c>
      <c r="B9" s="15"/>
      <c r="C9" s="71" t="s">
        <v>9</v>
      </c>
      <c r="D9" s="71" t="s">
        <v>100</v>
      </c>
      <c r="E9" s="33"/>
      <c r="F9" s="71" t="s">
        <v>76</v>
      </c>
      <c r="G9" s="71" t="s">
        <v>61</v>
      </c>
      <c r="H9" s="71" t="s">
        <v>71</v>
      </c>
      <c r="I9" s="71" t="s">
        <v>46</v>
      </c>
      <c r="J9" s="71" t="s">
        <v>49</v>
      </c>
      <c r="K9" s="72" t="s">
        <v>47</v>
      </c>
      <c r="L9" s="73" t="s">
        <v>77</v>
      </c>
      <c r="M9" s="71" t="s">
        <v>101</v>
      </c>
      <c r="N9" s="71" t="s">
        <v>88</v>
      </c>
      <c r="O9" s="71" t="s">
        <v>72</v>
      </c>
      <c r="P9" s="71" t="s">
        <v>43</v>
      </c>
      <c r="Q9" s="72" t="s">
        <v>76</v>
      </c>
      <c r="R9" s="71" t="s">
        <v>102</v>
      </c>
      <c r="S9" s="71" t="s">
        <v>83</v>
      </c>
      <c r="T9" s="75" t="s">
        <v>63</v>
      </c>
      <c r="U9" s="75" t="s">
        <v>103</v>
      </c>
      <c r="V9" s="71" t="s">
        <v>102</v>
      </c>
      <c r="W9" s="72" t="s">
        <v>85</v>
      </c>
      <c r="X9" s="71" t="s">
        <v>49</v>
      </c>
      <c r="Y9" s="72" t="s">
        <v>33</v>
      </c>
      <c r="Z9" s="73" t="s">
        <v>104</v>
      </c>
      <c r="AA9" s="71" t="s">
        <v>65</v>
      </c>
      <c r="AB9" s="71" t="s">
        <v>86</v>
      </c>
      <c r="AC9" s="71" t="s">
        <v>84</v>
      </c>
      <c r="AD9" s="71" t="s">
        <v>59</v>
      </c>
      <c r="AE9" s="73" t="s">
        <v>105</v>
      </c>
      <c r="AF9" s="71" t="s">
        <v>40</v>
      </c>
      <c r="AG9" s="71" t="s">
        <v>89</v>
      </c>
      <c r="AH9" s="71" t="s">
        <v>49</v>
      </c>
      <c r="AI9" s="71" t="s">
        <v>86</v>
      </c>
      <c r="AJ9" s="71" t="s">
        <v>49</v>
      </c>
      <c r="AK9" s="142" t="s">
        <v>71</v>
      </c>
      <c r="AL9" s="71" t="s">
        <v>84</v>
      </c>
      <c r="AM9" s="71" t="s">
        <v>46</v>
      </c>
      <c r="AN9" s="153" t="s">
        <v>53</v>
      </c>
      <c r="AO9" s="142" t="s">
        <v>101</v>
      </c>
      <c r="AP9" s="142" t="s">
        <v>49</v>
      </c>
      <c r="AQ9" s="194" t="s">
        <v>41</v>
      </c>
      <c r="AR9" s="195" t="s">
        <v>16</v>
      </c>
      <c r="AS9" s="195" t="s">
        <v>106</v>
      </c>
      <c r="AT9" s="194" t="s">
        <v>34</v>
      </c>
      <c r="AU9" s="229" t="s">
        <v>52</v>
      </c>
      <c r="AV9" s="195" t="s">
        <v>55</v>
      </c>
      <c r="AW9" s="229" t="s">
        <v>52</v>
      </c>
      <c r="AX9" s="215" t="s">
        <v>93</v>
      </c>
      <c r="AY9" s="215" t="s">
        <v>43</v>
      </c>
      <c r="AZ9" s="215" t="s">
        <v>68</v>
      </c>
      <c r="BA9" s="216" t="s">
        <v>34</v>
      </c>
      <c r="BB9" s="215" t="s">
        <v>107</v>
      </c>
      <c r="BC9" s="216" t="s">
        <v>51</v>
      </c>
      <c r="BD9" s="215" t="s">
        <v>56</v>
      </c>
      <c r="BE9" s="215" t="s">
        <v>90</v>
      </c>
      <c r="BF9" s="216" t="s">
        <v>72</v>
      </c>
      <c r="BG9" s="215" t="s">
        <v>68</v>
      </c>
      <c r="BH9" s="215" t="s">
        <v>93</v>
      </c>
      <c r="BI9" s="231" t="s">
        <v>97</v>
      </c>
      <c r="BJ9" s="215" t="s">
        <v>56</v>
      </c>
      <c r="BK9" s="215" t="s">
        <v>56</v>
      </c>
      <c r="BL9" s="215" t="s">
        <v>95</v>
      </c>
      <c r="BM9" s="215" t="s">
        <v>94</v>
      </c>
      <c r="BN9" s="215" t="s">
        <v>78</v>
      </c>
      <c r="BO9" s="215" t="s">
        <v>93</v>
      </c>
      <c r="BP9" s="215" t="s">
        <v>56</v>
      </c>
      <c r="BQ9" s="215" t="s">
        <v>56</v>
      </c>
      <c r="BR9" s="215" t="s">
        <v>108</v>
      </c>
      <c r="BS9" s="216" t="s">
        <v>41</v>
      </c>
      <c r="BT9" s="215" t="s">
        <v>43</v>
      </c>
      <c r="BU9" s="215" t="s">
        <v>94</v>
      </c>
      <c r="BV9" s="216" t="s">
        <v>44</v>
      </c>
      <c r="BW9" s="216" t="s">
        <v>33</v>
      </c>
      <c r="BX9" s="216" t="s">
        <v>34</v>
      </c>
      <c r="BY9" s="215" t="s">
        <v>56</v>
      </c>
      <c r="BZ9" s="232"/>
      <c r="CA9" s="215" t="s">
        <v>95</v>
      </c>
      <c r="CB9" s="215" t="s">
        <v>68</v>
      </c>
      <c r="CC9" s="215" t="s">
        <v>109</v>
      </c>
      <c r="CD9" s="215" t="s">
        <v>56</v>
      </c>
      <c r="CE9" s="215" t="s">
        <v>110</v>
      </c>
      <c r="CF9" s="232"/>
    </row>
    <row r="10" spans="1:84" ht="12" customHeight="1" x14ac:dyDescent="0.2">
      <c r="A10" s="69">
        <f t="shared" si="28"/>
        <v>8</v>
      </c>
      <c r="B10" s="15"/>
      <c r="C10" s="71" t="s">
        <v>51</v>
      </c>
      <c r="D10" s="71" t="s">
        <v>75</v>
      </c>
      <c r="E10" s="33"/>
      <c r="F10" s="72" t="s">
        <v>88</v>
      </c>
      <c r="G10" s="71" t="s">
        <v>83</v>
      </c>
      <c r="H10" s="72" t="s">
        <v>33</v>
      </c>
      <c r="I10" s="72" t="s">
        <v>72</v>
      </c>
      <c r="J10" s="71" t="s">
        <v>65</v>
      </c>
      <c r="K10" s="72" t="s">
        <v>48</v>
      </c>
      <c r="L10" s="75" t="s">
        <v>110</v>
      </c>
      <c r="M10" s="71" t="s">
        <v>76</v>
      </c>
      <c r="N10" s="71" t="s">
        <v>111</v>
      </c>
      <c r="O10" s="73" t="s">
        <v>84</v>
      </c>
      <c r="P10" s="71" t="s">
        <v>59</v>
      </c>
      <c r="Q10" s="15"/>
      <c r="R10" s="71" t="s">
        <v>69</v>
      </c>
      <c r="S10" s="72" t="s">
        <v>76</v>
      </c>
      <c r="T10" s="71" t="s">
        <v>46</v>
      </c>
      <c r="U10" s="72" t="s">
        <v>88</v>
      </c>
      <c r="V10" s="71" t="s">
        <v>69</v>
      </c>
      <c r="W10" s="71" t="s">
        <v>46</v>
      </c>
      <c r="X10" s="71" t="s">
        <v>76</v>
      </c>
      <c r="Y10" s="71" t="s">
        <v>84</v>
      </c>
      <c r="Z10" s="72" t="s">
        <v>88</v>
      </c>
      <c r="AA10" s="71" t="s">
        <v>77</v>
      </c>
      <c r="AB10" s="71" t="s">
        <v>77</v>
      </c>
      <c r="AC10" s="71" t="s">
        <v>90</v>
      </c>
      <c r="AD10" s="72" t="s">
        <v>42</v>
      </c>
      <c r="AE10" s="72" t="s">
        <v>88</v>
      </c>
      <c r="AF10" s="73" t="s">
        <v>84</v>
      </c>
      <c r="AG10" s="72" t="s">
        <v>102</v>
      </c>
      <c r="AH10" s="73" t="s">
        <v>65</v>
      </c>
      <c r="AI10" s="71" t="s">
        <v>84</v>
      </c>
      <c r="AJ10" s="71" t="s">
        <v>69</v>
      </c>
      <c r="AK10" s="143" t="s">
        <v>85</v>
      </c>
      <c r="AL10" s="71" t="s">
        <v>81</v>
      </c>
      <c r="AM10" s="142" t="s">
        <v>92</v>
      </c>
      <c r="AN10" s="142" t="s">
        <v>9</v>
      </c>
      <c r="AO10" s="142" t="s">
        <v>83</v>
      </c>
      <c r="AP10" s="142" t="s">
        <v>112</v>
      </c>
      <c r="AQ10" s="195" t="s">
        <v>90</v>
      </c>
      <c r="AR10" s="195" t="s">
        <v>43</v>
      </c>
      <c r="AS10" s="194" t="s">
        <v>33</v>
      </c>
      <c r="AT10" s="195" t="s">
        <v>113</v>
      </c>
      <c r="AU10" s="195" t="s">
        <v>9</v>
      </c>
      <c r="AV10" s="194" t="s">
        <v>51</v>
      </c>
      <c r="AW10" s="195" t="s">
        <v>9</v>
      </c>
      <c r="AX10" s="215" t="s">
        <v>90</v>
      </c>
      <c r="AY10" s="216" t="s">
        <v>71</v>
      </c>
      <c r="AZ10" s="216" t="s">
        <v>72</v>
      </c>
      <c r="BA10" s="215" t="s">
        <v>93</v>
      </c>
      <c r="BB10" s="216" t="s">
        <v>33</v>
      </c>
      <c r="BC10" s="216" t="s">
        <v>34</v>
      </c>
      <c r="BD10" s="215" t="s">
        <v>112</v>
      </c>
      <c r="BE10" s="216" t="s">
        <v>102</v>
      </c>
      <c r="BF10" s="215" t="s">
        <v>94</v>
      </c>
      <c r="BG10" s="216" t="s">
        <v>72</v>
      </c>
      <c r="BH10" s="215" t="s">
        <v>99</v>
      </c>
      <c r="BI10" s="216" t="s">
        <v>33</v>
      </c>
      <c r="BJ10" s="215" t="s">
        <v>99</v>
      </c>
      <c r="BK10" s="215" t="s">
        <v>112</v>
      </c>
      <c r="BL10" s="215" t="s">
        <v>114</v>
      </c>
      <c r="BM10" s="215" t="s">
        <v>115</v>
      </c>
      <c r="BN10" s="215" t="s">
        <v>116</v>
      </c>
      <c r="BO10" s="215" t="s">
        <v>109</v>
      </c>
      <c r="BP10" s="215" t="s">
        <v>60</v>
      </c>
      <c r="BQ10" s="215" t="s">
        <v>99</v>
      </c>
      <c r="BR10" s="215" t="s">
        <v>82</v>
      </c>
      <c r="BS10" s="216" t="s">
        <v>33</v>
      </c>
      <c r="BT10" s="216" t="s">
        <v>72</v>
      </c>
      <c r="BU10" s="215" t="s">
        <v>78</v>
      </c>
      <c r="BV10" s="215" t="s">
        <v>93</v>
      </c>
      <c r="BW10" s="216" t="s">
        <v>44</v>
      </c>
      <c r="BX10" s="216" t="s">
        <v>44</v>
      </c>
      <c r="BY10" s="215" t="s">
        <v>61</v>
      </c>
      <c r="BZ10" s="232"/>
      <c r="CA10" s="216" t="s">
        <v>72</v>
      </c>
      <c r="CB10" s="216" t="s">
        <v>72</v>
      </c>
      <c r="CC10" s="215" t="s">
        <v>99</v>
      </c>
      <c r="CD10" s="215" t="s">
        <v>60</v>
      </c>
      <c r="CE10" s="215" t="s">
        <v>69</v>
      </c>
      <c r="CF10" s="232"/>
    </row>
    <row r="11" spans="1:84" ht="12" customHeight="1" x14ac:dyDescent="0.2">
      <c r="A11" s="69">
        <f t="shared" si="28"/>
        <v>9</v>
      </c>
      <c r="B11" s="15"/>
      <c r="C11" s="71" t="s">
        <v>117</v>
      </c>
      <c r="D11" s="72" t="s">
        <v>72</v>
      </c>
      <c r="E11" s="33"/>
      <c r="F11" s="73" t="s">
        <v>118</v>
      </c>
      <c r="G11" s="71" t="s">
        <v>119</v>
      </c>
      <c r="H11" s="71" t="s">
        <v>49</v>
      </c>
      <c r="I11" s="71" t="s">
        <v>120</v>
      </c>
      <c r="J11" s="71" t="s">
        <v>84</v>
      </c>
      <c r="K11" s="71" t="s">
        <v>119</v>
      </c>
      <c r="L11" s="72" t="s">
        <v>76</v>
      </c>
      <c r="M11" s="72" t="s">
        <v>88</v>
      </c>
      <c r="N11" s="71" t="s">
        <v>121</v>
      </c>
      <c r="O11" s="71" t="s">
        <v>90</v>
      </c>
      <c r="P11" s="71" t="s">
        <v>71</v>
      </c>
      <c r="Q11" s="15"/>
      <c r="R11" s="71" t="s">
        <v>98</v>
      </c>
      <c r="S11" s="75" t="s">
        <v>104</v>
      </c>
      <c r="T11" s="71" t="s">
        <v>44</v>
      </c>
      <c r="U11" s="71" t="s">
        <v>111</v>
      </c>
      <c r="V11" s="75" t="s">
        <v>82</v>
      </c>
      <c r="W11" s="71" t="s">
        <v>72</v>
      </c>
      <c r="X11" s="72" t="s">
        <v>88</v>
      </c>
      <c r="Y11" s="71" t="s">
        <v>87</v>
      </c>
      <c r="Z11" s="71" t="s">
        <v>102</v>
      </c>
      <c r="AA11" s="72" t="s">
        <v>76</v>
      </c>
      <c r="AB11" s="71" t="s">
        <v>84</v>
      </c>
      <c r="AC11" s="79" t="s">
        <v>102</v>
      </c>
      <c r="AD11" s="72" t="s">
        <v>85</v>
      </c>
      <c r="AE11" s="76" t="s">
        <v>102</v>
      </c>
      <c r="AF11" s="72" t="s">
        <v>76</v>
      </c>
      <c r="AG11" s="33"/>
      <c r="AH11" s="73" t="s">
        <v>86</v>
      </c>
      <c r="AI11" s="79" t="s">
        <v>87</v>
      </c>
      <c r="AJ11" s="71" t="s">
        <v>82</v>
      </c>
      <c r="AK11" s="142" t="s">
        <v>122</v>
      </c>
      <c r="AL11" s="71" t="s">
        <v>96</v>
      </c>
      <c r="AM11" s="71" t="s">
        <v>58</v>
      </c>
      <c r="AN11" s="142" t="s">
        <v>62</v>
      </c>
      <c r="AO11" s="142" t="s">
        <v>96</v>
      </c>
      <c r="AP11" s="142" t="s">
        <v>61</v>
      </c>
      <c r="AQ11" s="195" t="s">
        <v>119</v>
      </c>
      <c r="AR11" s="195" t="s">
        <v>59</v>
      </c>
      <c r="AS11" s="194" t="s">
        <v>44</v>
      </c>
      <c r="AT11" s="76" t="s">
        <v>44</v>
      </c>
      <c r="AU11" s="195" t="s">
        <v>80</v>
      </c>
      <c r="AV11" s="76" t="s">
        <v>34</v>
      </c>
      <c r="AW11" s="195" t="s">
        <v>130</v>
      </c>
      <c r="AX11" s="215" t="s">
        <v>123</v>
      </c>
      <c r="AY11" s="215" t="s">
        <v>46</v>
      </c>
      <c r="AZ11" s="215" t="s">
        <v>56</v>
      </c>
      <c r="BA11" s="215" t="s">
        <v>95</v>
      </c>
      <c r="BB11" s="216" t="s">
        <v>44</v>
      </c>
      <c r="BC11" s="216" t="s">
        <v>44</v>
      </c>
      <c r="BD11" s="215" t="s">
        <v>61</v>
      </c>
      <c r="BE11" s="215" t="s">
        <v>69</v>
      </c>
      <c r="BF11" s="215" t="s">
        <v>115</v>
      </c>
      <c r="BG11" s="215" t="s">
        <v>56</v>
      </c>
      <c r="BH11" s="215" t="s">
        <v>124</v>
      </c>
      <c r="BI11" s="216" t="s">
        <v>44</v>
      </c>
      <c r="BJ11" s="215" t="s">
        <v>60</v>
      </c>
      <c r="BK11" s="215" t="s">
        <v>61</v>
      </c>
      <c r="BL11" s="215" t="s">
        <v>69</v>
      </c>
      <c r="BM11" s="215" t="s">
        <v>122</v>
      </c>
      <c r="BN11" s="215" t="s">
        <v>83</v>
      </c>
      <c r="BO11" s="215" t="s">
        <v>99</v>
      </c>
      <c r="BP11" s="215" t="s">
        <v>61</v>
      </c>
      <c r="BQ11" s="215" t="s">
        <v>83</v>
      </c>
      <c r="BR11" s="232"/>
      <c r="BS11" s="215" t="s">
        <v>93</v>
      </c>
      <c r="BT11" s="215" t="s">
        <v>94</v>
      </c>
      <c r="BU11" s="215" t="s">
        <v>81</v>
      </c>
      <c r="BV11" s="233" t="s">
        <v>125</v>
      </c>
      <c r="BW11" s="215" t="s">
        <v>60</v>
      </c>
      <c r="BX11" s="215" t="s">
        <v>56</v>
      </c>
      <c r="BY11" s="215" t="s">
        <v>81</v>
      </c>
      <c r="BZ11" s="232"/>
      <c r="CA11" s="215" t="s">
        <v>94</v>
      </c>
      <c r="CB11" s="215" t="s">
        <v>94</v>
      </c>
      <c r="CC11" s="215" t="s">
        <v>60</v>
      </c>
      <c r="CD11" s="215" t="s">
        <v>61</v>
      </c>
      <c r="CE11" s="232"/>
      <c r="CF11" s="232"/>
    </row>
    <row r="12" spans="1:84" ht="12" customHeight="1" x14ac:dyDescent="0.2">
      <c r="A12" s="69">
        <f t="shared" si="28"/>
        <v>10</v>
      </c>
      <c r="B12" s="15"/>
      <c r="C12" s="71" t="s">
        <v>42</v>
      </c>
      <c r="D12" s="71" t="s">
        <v>77</v>
      </c>
      <c r="E12" s="33"/>
      <c r="F12" s="33"/>
      <c r="G12" s="71" t="s">
        <v>76</v>
      </c>
      <c r="H12" s="71" t="s">
        <v>84</v>
      </c>
      <c r="I12" s="71" t="s">
        <v>126</v>
      </c>
      <c r="J12" s="71" t="s">
        <v>83</v>
      </c>
      <c r="K12" s="71" t="s">
        <v>76</v>
      </c>
      <c r="L12" s="71" t="s">
        <v>102</v>
      </c>
      <c r="M12" s="73"/>
      <c r="N12" s="73"/>
      <c r="O12" s="71" t="s">
        <v>69</v>
      </c>
      <c r="P12" s="72" t="s">
        <v>85</v>
      </c>
      <c r="Q12" s="15"/>
      <c r="R12" s="138"/>
      <c r="S12" s="72" t="s">
        <v>127</v>
      </c>
      <c r="T12" s="72" t="s">
        <v>75</v>
      </c>
      <c r="U12" s="71" t="s">
        <v>69</v>
      </c>
      <c r="V12" s="71" t="s">
        <v>98</v>
      </c>
      <c r="W12" s="71" t="s">
        <v>120</v>
      </c>
      <c r="X12" s="138"/>
      <c r="Y12" s="72" t="s">
        <v>76</v>
      </c>
      <c r="Z12" s="33"/>
      <c r="AA12" s="71" t="s">
        <v>111</v>
      </c>
      <c r="AB12" s="75" t="s">
        <v>81</v>
      </c>
      <c r="AC12" s="71" t="s">
        <v>69</v>
      </c>
      <c r="AD12" s="76" t="s">
        <v>72</v>
      </c>
      <c r="AE12" s="33"/>
      <c r="AF12" s="71" t="s">
        <v>69</v>
      </c>
      <c r="AG12" s="33"/>
      <c r="AH12" s="73" t="s">
        <v>101</v>
      </c>
      <c r="AI12" s="71" t="s">
        <v>81</v>
      </c>
      <c r="AJ12" s="71" t="s">
        <v>98</v>
      </c>
      <c r="AK12" s="142" t="s">
        <v>128</v>
      </c>
      <c r="AL12" s="76" t="s">
        <v>76</v>
      </c>
      <c r="AM12" s="72" t="s">
        <v>75</v>
      </c>
      <c r="AN12" s="143" t="s">
        <v>44</v>
      </c>
      <c r="AO12" s="142" t="s">
        <v>129</v>
      </c>
      <c r="AP12" s="142" t="s">
        <v>81</v>
      </c>
      <c r="AQ12" s="195" t="s">
        <v>69</v>
      </c>
      <c r="AR12" s="194" t="s">
        <v>85</v>
      </c>
      <c r="AS12" s="195" t="s">
        <v>93</v>
      </c>
      <c r="AT12" s="195" t="s">
        <v>92</v>
      </c>
      <c r="AU12" s="195" t="s">
        <v>62</v>
      </c>
      <c r="AV12" s="195" t="s">
        <v>106</v>
      </c>
      <c r="AW12" s="195" t="s">
        <v>61</v>
      </c>
      <c r="AX12" s="216" t="s">
        <v>102</v>
      </c>
      <c r="AY12" s="215" t="s">
        <v>95</v>
      </c>
      <c r="AZ12" s="215" t="s">
        <v>94</v>
      </c>
      <c r="BA12" s="215" t="s">
        <v>60</v>
      </c>
      <c r="BB12" s="215" t="s">
        <v>60</v>
      </c>
      <c r="BC12" s="215" t="s">
        <v>56</v>
      </c>
      <c r="BD12" s="215" t="s">
        <v>81</v>
      </c>
      <c r="BE12" s="215" t="s">
        <v>82</v>
      </c>
      <c r="BF12" s="215" t="s">
        <v>122</v>
      </c>
      <c r="BG12" s="215" t="s">
        <v>94</v>
      </c>
      <c r="BH12" s="215" t="s">
        <v>78</v>
      </c>
      <c r="BI12" s="215" t="s">
        <v>60</v>
      </c>
      <c r="BJ12" s="215" t="s">
        <v>123</v>
      </c>
      <c r="BK12" s="215" t="s">
        <v>81</v>
      </c>
      <c r="BL12" s="215" t="s">
        <v>82</v>
      </c>
      <c r="BM12" s="215" t="s">
        <v>128</v>
      </c>
      <c r="BN12" s="215" t="s">
        <v>119</v>
      </c>
      <c r="BO12" s="215" t="s">
        <v>60</v>
      </c>
      <c r="BP12" s="215" t="s">
        <v>81</v>
      </c>
      <c r="BQ12" s="215" t="s">
        <v>110</v>
      </c>
      <c r="BR12" s="232"/>
      <c r="BS12" s="215" t="s">
        <v>123</v>
      </c>
      <c r="BT12" s="215" t="s">
        <v>115</v>
      </c>
      <c r="BU12" s="215" t="s">
        <v>83</v>
      </c>
      <c r="BV12" s="215" t="s">
        <v>99</v>
      </c>
      <c r="BW12" s="215" t="s">
        <v>61</v>
      </c>
      <c r="BX12" s="215" t="s">
        <v>99</v>
      </c>
      <c r="BY12" s="215" t="s">
        <v>108</v>
      </c>
      <c r="BZ12" s="232"/>
      <c r="CA12" s="215" t="s">
        <v>115</v>
      </c>
      <c r="CB12" s="215" t="s">
        <v>78</v>
      </c>
      <c r="CC12" s="215" t="s">
        <v>124</v>
      </c>
      <c r="CD12" s="215" t="s">
        <v>83</v>
      </c>
      <c r="CE12" s="232"/>
      <c r="CF12" s="232"/>
    </row>
    <row r="13" spans="1:84" ht="12" customHeight="1" x14ac:dyDescent="0.2">
      <c r="A13" s="69">
        <f t="shared" si="28"/>
        <v>11</v>
      </c>
      <c r="B13" s="15"/>
      <c r="C13" s="71" t="s">
        <v>71</v>
      </c>
      <c r="D13" s="71" t="s">
        <v>83</v>
      </c>
      <c r="E13" s="15"/>
      <c r="F13" s="15"/>
      <c r="G13" s="72" t="s">
        <v>88</v>
      </c>
      <c r="H13" s="71" t="s">
        <v>90</v>
      </c>
      <c r="I13" s="15"/>
      <c r="J13" s="72" t="s">
        <v>131</v>
      </c>
      <c r="K13" s="71" t="s">
        <v>89</v>
      </c>
      <c r="L13" s="71" t="s">
        <v>69</v>
      </c>
      <c r="M13" s="15"/>
      <c r="N13" s="15"/>
      <c r="O13" s="71" t="s">
        <v>82</v>
      </c>
      <c r="P13" s="72" t="s">
        <v>33</v>
      </c>
      <c r="Q13" s="15"/>
      <c r="R13" s="138"/>
      <c r="S13" s="138"/>
      <c r="T13" s="71" t="s">
        <v>87</v>
      </c>
      <c r="U13" s="138"/>
      <c r="V13" s="138"/>
      <c r="W13" s="75" t="s">
        <v>122</v>
      </c>
      <c r="X13" s="138"/>
      <c r="Y13" s="71" t="s">
        <v>89</v>
      </c>
      <c r="Z13" s="33"/>
      <c r="AA13" s="33"/>
      <c r="AB13" s="72" t="s">
        <v>88</v>
      </c>
      <c r="AC13" s="71" t="s">
        <v>82</v>
      </c>
      <c r="AD13" s="71" t="s">
        <v>120</v>
      </c>
      <c r="AE13" s="33"/>
      <c r="AF13" s="71" t="s">
        <v>98</v>
      </c>
      <c r="AG13" s="33"/>
      <c r="AH13" s="71" t="s">
        <v>110</v>
      </c>
      <c r="AI13" s="73" t="s">
        <v>89</v>
      </c>
      <c r="AJ13" s="33"/>
      <c r="AK13" s="33"/>
      <c r="AL13" s="73" t="s">
        <v>105</v>
      </c>
      <c r="AM13" s="71" t="s">
        <v>40</v>
      </c>
      <c r="AN13" s="142" t="s">
        <v>49</v>
      </c>
      <c r="AO13" s="142" t="s">
        <v>108</v>
      </c>
      <c r="AP13" s="142" t="s">
        <v>101</v>
      </c>
      <c r="AQ13" s="195" t="s">
        <v>82</v>
      </c>
      <c r="AR13" s="195" t="s">
        <v>94</v>
      </c>
      <c r="AS13" s="195" t="s">
        <v>68</v>
      </c>
      <c r="AT13" s="195" t="s">
        <v>58</v>
      </c>
      <c r="AU13" s="194" t="s">
        <v>33</v>
      </c>
      <c r="AV13" s="76" t="s">
        <v>44</v>
      </c>
      <c r="AW13" s="195" t="s">
        <v>81</v>
      </c>
      <c r="AX13" s="215" t="s">
        <v>69</v>
      </c>
      <c r="AY13" s="216" t="s">
        <v>72</v>
      </c>
      <c r="AZ13" s="215" t="s">
        <v>78</v>
      </c>
      <c r="BA13" s="215" t="s">
        <v>124</v>
      </c>
      <c r="BB13" s="215" t="s">
        <v>112</v>
      </c>
      <c r="BC13" s="215" t="s">
        <v>99</v>
      </c>
      <c r="BD13" s="215" t="s">
        <v>123</v>
      </c>
      <c r="BE13" s="232"/>
      <c r="BF13" s="215" t="s">
        <v>128</v>
      </c>
      <c r="BG13" s="215" t="s">
        <v>78</v>
      </c>
      <c r="BH13" s="215" t="s">
        <v>119</v>
      </c>
      <c r="BI13" s="215" t="s">
        <v>112</v>
      </c>
      <c r="BJ13" s="215" t="s">
        <v>110</v>
      </c>
      <c r="BK13" s="215" t="s">
        <v>83</v>
      </c>
      <c r="BL13" s="215" t="s">
        <v>98</v>
      </c>
      <c r="BM13" s="232"/>
      <c r="BN13" s="215" t="s">
        <v>132</v>
      </c>
      <c r="BO13" s="215" t="s">
        <v>124</v>
      </c>
      <c r="BP13" s="215" t="s">
        <v>128</v>
      </c>
      <c r="BQ13" s="215" t="s">
        <v>89</v>
      </c>
      <c r="BR13" s="232"/>
      <c r="BS13" s="215" t="s">
        <v>69</v>
      </c>
      <c r="BT13" s="215" t="s">
        <v>122</v>
      </c>
      <c r="BU13" s="215" t="s">
        <v>89</v>
      </c>
      <c r="BV13" s="215" t="s">
        <v>60</v>
      </c>
      <c r="BW13" s="215" t="s">
        <v>83</v>
      </c>
      <c r="BX13" s="215" t="s">
        <v>123</v>
      </c>
      <c r="BY13" s="215" t="s">
        <v>82</v>
      </c>
      <c r="BZ13" s="232"/>
      <c r="CA13" s="215" t="s">
        <v>122</v>
      </c>
      <c r="CB13" s="215" t="s">
        <v>81</v>
      </c>
      <c r="CC13" s="215" t="s">
        <v>78</v>
      </c>
      <c r="CD13" s="215" t="s">
        <v>128</v>
      </c>
      <c r="CE13" s="232"/>
      <c r="CF13" s="232"/>
    </row>
    <row r="14" spans="1:84" ht="12" customHeight="1" x14ac:dyDescent="0.2">
      <c r="A14" s="69">
        <f t="shared" si="28"/>
        <v>12</v>
      </c>
      <c r="B14" s="15"/>
      <c r="C14" s="71" t="s">
        <v>31</v>
      </c>
      <c r="D14" s="71" t="s">
        <v>133</v>
      </c>
      <c r="E14" s="15"/>
      <c r="F14" s="15"/>
      <c r="G14" s="73" t="s">
        <v>134</v>
      </c>
      <c r="H14" s="71" t="s">
        <v>69</v>
      </c>
      <c r="I14" s="15"/>
      <c r="J14" s="71" t="s">
        <v>103</v>
      </c>
      <c r="K14" s="71" t="s">
        <v>69</v>
      </c>
      <c r="L14" s="75" t="s">
        <v>98</v>
      </c>
      <c r="M14" s="15"/>
      <c r="N14" s="15"/>
      <c r="O14" s="15"/>
      <c r="P14" s="73" t="s">
        <v>135</v>
      </c>
      <c r="Q14" s="15"/>
      <c r="R14" s="138"/>
      <c r="S14" s="138"/>
      <c r="T14" s="74" t="s">
        <v>101</v>
      </c>
      <c r="U14" s="138"/>
      <c r="V14" s="138"/>
      <c r="W14" s="71" t="s">
        <v>126</v>
      </c>
      <c r="X14" s="138"/>
      <c r="Y14" s="71" t="s">
        <v>69</v>
      </c>
      <c r="Z14" s="33"/>
      <c r="AA14" s="33"/>
      <c r="AB14" s="33"/>
      <c r="AC14" s="33"/>
      <c r="AD14" s="71" t="s">
        <v>122</v>
      </c>
      <c r="AE14" s="33"/>
      <c r="AF14" s="33"/>
      <c r="AG14" s="33"/>
      <c r="AH14" s="71" t="s">
        <v>69</v>
      </c>
      <c r="AI14" s="78" t="s">
        <v>114</v>
      </c>
      <c r="AJ14" s="33"/>
      <c r="AK14" s="33"/>
      <c r="AL14" s="72" t="s">
        <v>102</v>
      </c>
      <c r="AM14" s="71" t="s">
        <v>49</v>
      </c>
      <c r="AN14" s="142" t="s">
        <v>130</v>
      </c>
      <c r="AO14" s="142" t="s">
        <v>69</v>
      </c>
      <c r="AP14" s="142" t="s">
        <v>83</v>
      </c>
      <c r="AQ14" s="4"/>
      <c r="AR14" s="195" t="s">
        <v>115</v>
      </c>
      <c r="AS14" s="195" t="s">
        <v>94</v>
      </c>
      <c r="AT14" s="195" t="s">
        <v>56</v>
      </c>
      <c r="AU14" s="195" t="s">
        <v>113</v>
      </c>
      <c r="AV14" s="195" t="s">
        <v>101</v>
      </c>
      <c r="AW14" s="195" t="s">
        <v>101</v>
      </c>
      <c r="AX14" s="215" t="s">
        <v>82</v>
      </c>
      <c r="AY14" s="215" t="s">
        <v>94</v>
      </c>
      <c r="AZ14" s="215" t="s">
        <v>81</v>
      </c>
      <c r="BA14" s="215" t="s">
        <v>78</v>
      </c>
      <c r="BB14" s="215" t="s">
        <v>83</v>
      </c>
      <c r="BC14" s="215" t="s">
        <v>110</v>
      </c>
      <c r="BD14" s="215" t="s">
        <v>96</v>
      </c>
      <c r="BE14" s="232"/>
      <c r="BF14" s="215" t="s">
        <v>126</v>
      </c>
      <c r="BG14" s="215" t="s">
        <v>81</v>
      </c>
      <c r="BH14" s="215" t="s">
        <v>132</v>
      </c>
      <c r="BI14" s="215" t="s">
        <v>61</v>
      </c>
      <c r="BJ14" s="215" t="s">
        <v>96</v>
      </c>
      <c r="BK14" s="215" t="s">
        <v>114</v>
      </c>
      <c r="BL14" s="232"/>
      <c r="BM14" s="232"/>
      <c r="BN14" s="215" t="s">
        <v>89</v>
      </c>
      <c r="BO14" s="215" t="s">
        <v>78</v>
      </c>
      <c r="BP14" s="215" t="s">
        <v>108</v>
      </c>
      <c r="BQ14" s="216" t="s">
        <v>102</v>
      </c>
      <c r="BR14" s="232"/>
      <c r="BS14" s="215" t="s">
        <v>82</v>
      </c>
      <c r="BT14" s="215" t="s">
        <v>128</v>
      </c>
      <c r="BU14" s="215" t="s">
        <v>108</v>
      </c>
      <c r="BV14" s="215" t="s">
        <v>124</v>
      </c>
      <c r="BW14" s="215" t="s">
        <v>128</v>
      </c>
      <c r="BX14" s="215" t="s">
        <v>110</v>
      </c>
      <c r="BY14" s="232"/>
      <c r="BZ14" s="232"/>
      <c r="CA14" s="215" t="s">
        <v>128</v>
      </c>
      <c r="CB14" s="215" t="s">
        <v>83</v>
      </c>
      <c r="CC14" s="232"/>
      <c r="CD14" s="215" t="s">
        <v>108</v>
      </c>
      <c r="CE14" s="232"/>
      <c r="CF14" s="232"/>
    </row>
    <row r="15" spans="1:84" ht="12" customHeight="1" x14ac:dyDescent="0.2">
      <c r="A15" s="69">
        <f t="shared" si="28"/>
        <v>13</v>
      </c>
      <c r="B15" s="15"/>
      <c r="C15" s="71" t="s">
        <v>136</v>
      </c>
      <c r="D15" s="72" t="s">
        <v>88</v>
      </c>
      <c r="E15" s="15"/>
      <c r="F15" s="15"/>
      <c r="G15" s="15"/>
      <c r="H15" s="15"/>
      <c r="I15" s="15"/>
      <c r="J15" s="15"/>
      <c r="K15" s="15"/>
      <c r="L15" s="15"/>
      <c r="M15" s="15"/>
      <c r="N15" s="15"/>
      <c r="O15" s="15"/>
      <c r="P15" s="71" t="s">
        <v>120</v>
      </c>
      <c r="Q15" s="15"/>
      <c r="R15" s="138"/>
      <c r="S15" s="138"/>
      <c r="T15" s="74" t="s">
        <v>110</v>
      </c>
      <c r="U15" s="138"/>
      <c r="V15" s="138"/>
      <c r="W15" s="74" t="s">
        <v>137</v>
      </c>
      <c r="X15" s="138"/>
      <c r="Y15" s="33"/>
      <c r="Z15" s="33"/>
      <c r="AA15" s="33"/>
      <c r="AB15" s="33"/>
      <c r="AC15" s="33"/>
      <c r="AD15" s="33"/>
      <c r="AE15" s="33"/>
      <c r="AF15" s="33"/>
      <c r="AG15" s="33"/>
      <c r="AH15" s="33"/>
      <c r="AI15" s="78" t="s">
        <v>108</v>
      </c>
      <c r="AJ15" s="33"/>
      <c r="AK15" s="33"/>
      <c r="AL15" s="33"/>
      <c r="AM15" s="80" t="s">
        <v>130</v>
      </c>
      <c r="AN15" s="142" t="s">
        <v>60</v>
      </c>
      <c r="AO15" s="142" t="s">
        <v>138</v>
      </c>
      <c r="AP15" s="142" t="s">
        <v>89</v>
      </c>
      <c r="AQ15" s="4"/>
      <c r="AR15" s="195" t="s">
        <v>122</v>
      </c>
      <c r="AS15" s="195" t="s">
        <v>130</v>
      </c>
      <c r="AT15" s="195" t="s">
        <v>60</v>
      </c>
      <c r="AU15" s="195" t="s">
        <v>40</v>
      </c>
      <c r="AV15" s="195" t="s">
        <v>110</v>
      </c>
      <c r="AW15" s="195" t="s">
        <v>83</v>
      </c>
      <c r="AX15" s="215" t="s">
        <v>98</v>
      </c>
      <c r="AY15" s="215" t="s">
        <v>115</v>
      </c>
      <c r="AZ15" s="215" t="s">
        <v>83</v>
      </c>
      <c r="BA15" s="215" t="s">
        <v>69</v>
      </c>
      <c r="BB15" s="215" t="s">
        <v>128</v>
      </c>
      <c r="BC15" s="215" t="s">
        <v>119</v>
      </c>
      <c r="BD15" s="215" t="s">
        <v>108</v>
      </c>
      <c r="BE15" s="232"/>
      <c r="BF15" s="215" t="s">
        <v>114</v>
      </c>
      <c r="BG15" s="215" t="s">
        <v>96</v>
      </c>
      <c r="BH15" s="215" t="s">
        <v>69</v>
      </c>
      <c r="BI15" s="215" t="s">
        <v>83</v>
      </c>
      <c r="BJ15" s="216" t="s">
        <v>102</v>
      </c>
      <c r="BK15" s="216" t="s">
        <v>102</v>
      </c>
      <c r="BL15" s="232"/>
      <c r="BM15" s="232"/>
      <c r="BN15" s="215" t="s">
        <v>108</v>
      </c>
      <c r="BO15" s="215" t="s">
        <v>123</v>
      </c>
      <c r="BP15" s="232"/>
      <c r="BQ15" s="215" t="s">
        <v>69</v>
      </c>
      <c r="BR15" s="232"/>
      <c r="BS15" s="232"/>
      <c r="BT15" s="232"/>
      <c r="BU15" s="232"/>
      <c r="BV15" s="215" t="s">
        <v>78</v>
      </c>
      <c r="BW15" s="215" t="s">
        <v>89</v>
      </c>
      <c r="BX15" s="215" t="s">
        <v>69</v>
      </c>
      <c r="BY15" s="234"/>
      <c r="BZ15" s="232"/>
      <c r="CA15" s="232"/>
      <c r="CB15" s="215" t="s">
        <v>108</v>
      </c>
      <c r="CC15" s="232"/>
      <c r="CD15" s="232"/>
      <c r="CE15" s="232"/>
      <c r="CF15" s="232"/>
    </row>
    <row r="16" spans="1:84" ht="12" customHeight="1" x14ac:dyDescent="0.2">
      <c r="A16" s="69">
        <f t="shared" si="28"/>
        <v>14</v>
      </c>
      <c r="B16" s="15"/>
      <c r="C16" s="72" t="s">
        <v>33</v>
      </c>
      <c r="D16" s="71" t="s">
        <v>69</v>
      </c>
      <c r="E16" s="15"/>
      <c r="F16" s="15"/>
      <c r="G16" s="15"/>
      <c r="H16" s="15"/>
      <c r="I16" s="15"/>
      <c r="J16" s="15"/>
      <c r="K16" s="15"/>
      <c r="L16" s="15"/>
      <c r="M16" s="15"/>
      <c r="N16" s="15"/>
      <c r="O16" s="15"/>
      <c r="P16" s="71" t="s">
        <v>126</v>
      </c>
      <c r="Q16" s="15"/>
      <c r="R16" s="138"/>
      <c r="S16" s="138"/>
      <c r="T16" s="72" t="s">
        <v>76</v>
      </c>
      <c r="U16" s="138"/>
      <c r="V16" s="138"/>
      <c r="W16" s="138"/>
      <c r="X16" s="138"/>
      <c r="Y16" s="33"/>
      <c r="Z16" s="33"/>
      <c r="AA16" s="33"/>
      <c r="AB16" s="33"/>
      <c r="AC16" s="33"/>
      <c r="AD16" s="33"/>
      <c r="AE16" s="33"/>
      <c r="AF16" s="33"/>
      <c r="AG16" s="33"/>
      <c r="AH16" s="33"/>
      <c r="AI16" s="71" t="s">
        <v>111</v>
      </c>
      <c r="AJ16" s="33"/>
      <c r="AK16" s="33"/>
      <c r="AL16" s="33"/>
      <c r="AM16" s="142" t="s">
        <v>60</v>
      </c>
      <c r="AN16" s="142" t="s">
        <v>65</v>
      </c>
      <c r="AO16" s="72" t="s">
        <v>75</v>
      </c>
      <c r="AP16" s="143" t="s">
        <v>102</v>
      </c>
      <c r="AQ16" s="33"/>
      <c r="AR16" s="195" t="s">
        <v>128</v>
      </c>
      <c r="AS16" s="195" t="s">
        <v>112</v>
      </c>
      <c r="AT16" s="195" t="s">
        <v>78</v>
      </c>
      <c r="AU16" s="195" t="s">
        <v>99</v>
      </c>
      <c r="AV16" s="195" t="s">
        <v>139</v>
      </c>
      <c r="AW16" s="195" t="s">
        <v>132</v>
      </c>
      <c r="AX16" s="215"/>
      <c r="AY16" s="215" t="s">
        <v>122</v>
      </c>
      <c r="AZ16" s="215" t="s">
        <v>123</v>
      </c>
      <c r="BA16" s="215"/>
      <c r="BB16" s="215" t="s">
        <v>119</v>
      </c>
      <c r="BC16" s="215" t="s">
        <v>132</v>
      </c>
      <c r="BD16" s="215" t="s">
        <v>82</v>
      </c>
      <c r="BE16" s="232"/>
      <c r="BF16" s="232"/>
      <c r="BG16" s="215" t="s">
        <v>89</v>
      </c>
      <c r="BH16" s="215"/>
      <c r="BI16" s="215" t="s">
        <v>128</v>
      </c>
      <c r="BJ16" s="215" t="s">
        <v>69</v>
      </c>
      <c r="BK16" s="215" t="s">
        <v>108</v>
      </c>
      <c r="BL16" s="232"/>
      <c r="BM16" s="232"/>
      <c r="BN16" s="232"/>
      <c r="BO16" s="215" t="s">
        <v>119</v>
      </c>
      <c r="BP16" s="232"/>
      <c r="BQ16" s="232"/>
      <c r="BR16" s="232"/>
      <c r="BS16" s="232"/>
      <c r="BT16" s="232"/>
      <c r="BU16" s="232"/>
      <c r="BV16" s="215" t="s">
        <v>69</v>
      </c>
      <c r="BW16" s="215" t="s">
        <v>108</v>
      </c>
      <c r="BX16" s="232"/>
      <c r="BY16" s="232"/>
      <c r="BZ16" s="232"/>
      <c r="CA16" s="232"/>
      <c r="CB16" s="232"/>
      <c r="CC16" s="232"/>
      <c r="CD16" s="232"/>
      <c r="CE16" s="232"/>
      <c r="CF16" s="232"/>
    </row>
    <row r="17" spans="1:84" ht="12" customHeight="1" x14ac:dyDescent="0.2">
      <c r="A17" s="69">
        <f t="shared" si="28"/>
        <v>15</v>
      </c>
      <c r="B17" s="15"/>
      <c r="C17" s="71" t="s">
        <v>40</v>
      </c>
      <c r="D17" s="136"/>
      <c r="E17" s="15"/>
      <c r="F17" s="15"/>
      <c r="G17" s="15"/>
      <c r="H17" s="15"/>
      <c r="I17" s="15"/>
      <c r="J17" s="15"/>
      <c r="K17" s="15"/>
      <c r="L17" s="15"/>
      <c r="M17" s="15"/>
      <c r="N17" s="15"/>
      <c r="O17" s="15"/>
      <c r="P17" s="71" t="s">
        <v>137</v>
      </c>
      <c r="Q17" s="15"/>
      <c r="R17" s="138"/>
      <c r="S17" s="138"/>
      <c r="T17" s="138"/>
      <c r="U17" s="138"/>
      <c r="V17" s="138"/>
      <c r="W17" s="138"/>
      <c r="X17" s="138"/>
      <c r="Y17" s="33"/>
      <c r="Z17" s="33"/>
      <c r="AA17" s="33"/>
      <c r="AB17" s="33"/>
      <c r="AC17" s="33"/>
      <c r="AD17" s="33"/>
      <c r="AE17" s="33"/>
      <c r="AF17" s="33"/>
      <c r="AG17" s="33"/>
      <c r="AH17" s="33"/>
      <c r="AI17" s="33"/>
      <c r="AJ17" s="33"/>
      <c r="AK17" s="33"/>
      <c r="AL17" s="33"/>
      <c r="AM17" s="80" t="s">
        <v>119</v>
      </c>
      <c r="AN17" s="143" t="s">
        <v>76</v>
      </c>
      <c r="AO17" s="72" t="s">
        <v>140</v>
      </c>
      <c r="AP17" s="142" t="s">
        <v>108</v>
      </c>
      <c r="AQ17" s="33"/>
      <c r="AR17" s="195" t="s">
        <v>126</v>
      </c>
      <c r="AS17" s="195" t="s">
        <v>65</v>
      </c>
      <c r="AT17" s="195" t="s">
        <v>141</v>
      </c>
      <c r="AU17" s="195" t="s">
        <v>60</v>
      </c>
      <c r="AV17" s="195" t="s">
        <v>129</v>
      </c>
      <c r="AW17" s="195" t="s">
        <v>96</v>
      </c>
      <c r="AX17" s="232"/>
      <c r="AY17" s="215" t="s">
        <v>128</v>
      </c>
      <c r="AZ17" s="215" t="s">
        <v>89</v>
      </c>
      <c r="BA17" s="215"/>
      <c r="BB17" s="215" t="s">
        <v>132</v>
      </c>
      <c r="BC17" s="215" t="s">
        <v>89</v>
      </c>
      <c r="BD17" s="232"/>
      <c r="BE17" s="232"/>
      <c r="BF17" s="232"/>
      <c r="BG17" s="215" t="s">
        <v>108</v>
      </c>
      <c r="BH17" s="215"/>
      <c r="BI17" s="215" t="s">
        <v>89</v>
      </c>
      <c r="BJ17" s="232"/>
      <c r="BK17" s="215" t="s">
        <v>82</v>
      </c>
      <c r="BL17" s="232"/>
      <c r="BM17" s="232"/>
      <c r="BN17" s="232"/>
      <c r="BO17" s="215" t="s">
        <v>132</v>
      </c>
      <c r="BP17" s="232"/>
      <c r="BQ17" s="232"/>
      <c r="BR17" s="232"/>
      <c r="BS17" s="232"/>
      <c r="BT17" s="232"/>
      <c r="BU17" s="232"/>
      <c r="BV17" s="232"/>
      <c r="BW17" s="232"/>
      <c r="BX17" s="232"/>
      <c r="BY17" s="232"/>
      <c r="BZ17" s="232"/>
      <c r="CA17" s="232"/>
      <c r="CB17" s="232"/>
      <c r="CC17" s="232"/>
      <c r="CD17" s="232"/>
      <c r="CE17" s="232"/>
      <c r="CF17" s="232"/>
    </row>
    <row r="18" spans="1:84" ht="12" customHeight="1" x14ac:dyDescent="0.2">
      <c r="A18" s="69">
        <f t="shared" si="28"/>
        <v>16</v>
      </c>
      <c r="B18" s="15"/>
      <c r="C18" s="136"/>
      <c r="D18" s="136"/>
      <c r="E18" s="15"/>
      <c r="F18" s="15"/>
      <c r="G18" s="15"/>
      <c r="H18" s="15"/>
      <c r="I18" s="15"/>
      <c r="J18" s="15"/>
      <c r="K18" s="15"/>
      <c r="L18" s="15"/>
      <c r="M18" s="15"/>
      <c r="N18" s="15"/>
      <c r="O18" s="15"/>
      <c r="P18" s="136"/>
      <c r="Q18" s="15"/>
      <c r="R18" s="138"/>
      <c r="S18" s="138"/>
      <c r="T18" s="138"/>
      <c r="U18" s="138"/>
      <c r="V18" s="138"/>
      <c r="W18" s="138"/>
      <c r="X18" s="138"/>
      <c r="Y18" s="137"/>
      <c r="Z18" s="137"/>
      <c r="AA18" s="33"/>
      <c r="AB18" s="33"/>
      <c r="AC18" s="33"/>
      <c r="AD18" s="33"/>
      <c r="AE18" s="33"/>
      <c r="AF18" s="33"/>
      <c r="AG18" s="33"/>
      <c r="AH18" s="33"/>
      <c r="AI18" s="33"/>
      <c r="AJ18" s="33"/>
      <c r="AK18" s="33"/>
      <c r="AL18" s="33"/>
      <c r="AM18" s="142" t="s">
        <v>132</v>
      </c>
      <c r="AN18" s="142" t="s">
        <v>104</v>
      </c>
      <c r="AO18" s="33"/>
      <c r="AP18" s="142" t="s">
        <v>111</v>
      </c>
      <c r="AQ18" s="33"/>
      <c r="AR18" s="195" t="s">
        <v>114</v>
      </c>
      <c r="AS18" s="195" t="s">
        <v>78</v>
      </c>
      <c r="AT18" s="195" t="s">
        <v>83</v>
      </c>
      <c r="AU18" s="195" t="s">
        <v>112</v>
      </c>
      <c r="AV18" s="194" t="s">
        <v>102</v>
      </c>
      <c r="AW18" s="195" t="s">
        <v>111</v>
      </c>
      <c r="AX18" s="232"/>
      <c r="AY18" s="215" t="s">
        <v>126</v>
      </c>
      <c r="AZ18" s="215" t="s">
        <v>108</v>
      </c>
      <c r="BA18" s="215"/>
      <c r="BB18" s="215" t="s">
        <v>96</v>
      </c>
      <c r="BC18" s="216" t="s">
        <v>102</v>
      </c>
      <c r="BD18" s="232"/>
      <c r="BE18" s="232"/>
      <c r="BF18" s="232"/>
      <c r="BG18" s="232"/>
      <c r="BH18" s="215"/>
      <c r="BI18" s="215" t="s">
        <v>108</v>
      </c>
      <c r="BJ18" s="232"/>
      <c r="BK18" s="232"/>
      <c r="BL18" s="232"/>
      <c r="BM18" s="232"/>
      <c r="BN18" s="232"/>
      <c r="BO18" s="216" t="s">
        <v>102</v>
      </c>
      <c r="BP18" s="232"/>
      <c r="BQ18" s="232"/>
      <c r="BR18" s="232"/>
      <c r="BS18" s="232"/>
      <c r="BT18" s="232"/>
      <c r="BU18" s="232"/>
      <c r="BV18" s="232"/>
      <c r="BW18" s="232"/>
      <c r="BX18" s="232"/>
      <c r="BY18" s="232"/>
      <c r="BZ18" s="232"/>
      <c r="CA18" s="232"/>
      <c r="CB18" s="232"/>
      <c r="CC18" s="232"/>
      <c r="CD18" s="232"/>
      <c r="CE18" s="232"/>
      <c r="CF18" s="232"/>
    </row>
    <row r="19" spans="1:84" ht="12" customHeight="1" x14ac:dyDescent="0.2">
      <c r="A19" s="69">
        <f t="shared" si="28"/>
        <v>17</v>
      </c>
      <c r="B19" s="15"/>
      <c r="C19" s="136"/>
      <c r="D19" s="136"/>
      <c r="E19" s="15"/>
      <c r="F19" s="15"/>
      <c r="G19" s="15"/>
      <c r="H19" s="15"/>
      <c r="I19" s="15"/>
      <c r="J19" s="15"/>
      <c r="K19" s="15"/>
      <c r="L19" s="15"/>
      <c r="M19" s="15"/>
      <c r="N19" s="15"/>
      <c r="O19" s="15"/>
      <c r="P19" s="136"/>
      <c r="Q19" s="15"/>
      <c r="R19" s="138"/>
      <c r="S19" s="138"/>
      <c r="T19" s="138"/>
      <c r="U19" s="136"/>
      <c r="V19" s="136"/>
      <c r="W19" s="138"/>
      <c r="X19" s="136"/>
      <c r="Y19" s="137"/>
      <c r="Z19" s="137"/>
      <c r="AA19" s="33"/>
      <c r="AB19" s="33"/>
      <c r="AC19" s="33"/>
      <c r="AD19" s="33"/>
      <c r="AE19" s="33"/>
      <c r="AF19" s="33"/>
      <c r="AG19" s="33"/>
      <c r="AH19" s="33"/>
      <c r="AI19" s="33"/>
      <c r="AJ19" s="33"/>
      <c r="AK19" s="33"/>
      <c r="AL19" s="33"/>
      <c r="AM19" s="72" t="s">
        <v>76</v>
      </c>
      <c r="AN19" s="141" t="s">
        <v>88</v>
      </c>
      <c r="AO19" s="33"/>
      <c r="AP19" s="142" t="s">
        <v>82</v>
      </c>
      <c r="AQ19" s="33"/>
      <c r="AR19" s="194" t="s">
        <v>102</v>
      </c>
      <c r="AS19" s="195" t="s">
        <v>81</v>
      </c>
      <c r="AT19" s="195" t="s">
        <v>126</v>
      </c>
      <c r="AU19" s="195" t="s">
        <v>61</v>
      </c>
      <c r="AV19" s="195" t="s">
        <v>69</v>
      </c>
      <c r="AW19" s="195" t="s">
        <v>142</v>
      </c>
      <c r="AX19" s="232"/>
      <c r="AY19" s="215" t="s">
        <v>114</v>
      </c>
      <c r="AZ19" s="232"/>
      <c r="BA19" s="216"/>
      <c r="BB19" s="215" t="s">
        <v>114</v>
      </c>
      <c r="BC19" s="215" t="s">
        <v>69</v>
      </c>
      <c r="BD19" s="232"/>
      <c r="BE19" s="232"/>
      <c r="BF19" s="232"/>
      <c r="BG19" s="232"/>
      <c r="BH19" s="215"/>
      <c r="BI19" s="232"/>
      <c r="BJ19" s="232"/>
      <c r="BK19" s="232"/>
      <c r="BL19" s="232"/>
      <c r="BM19" s="232"/>
      <c r="BN19" s="232"/>
      <c r="BO19" s="215" t="s">
        <v>69</v>
      </c>
      <c r="BP19" s="232"/>
      <c r="BQ19" s="232"/>
      <c r="BR19" s="232"/>
      <c r="BS19" s="232"/>
      <c r="BT19" s="232"/>
      <c r="BU19" s="232"/>
      <c r="BV19" s="232"/>
      <c r="BW19" s="232"/>
      <c r="BX19" s="232"/>
      <c r="BY19" s="232"/>
      <c r="BZ19" s="232"/>
      <c r="CA19" s="232"/>
      <c r="CB19" s="232"/>
      <c r="CC19" s="232"/>
      <c r="CD19" s="232"/>
      <c r="CE19" s="232"/>
      <c r="CF19" s="232"/>
    </row>
    <row r="20" spans="1:84" ht="12" customHeight="1" x14ac:dyDescent="0.2">
      <c r="A20" s="69">
        <f t="shared" si="28"/>
        <v>18</v>
      </c>
      <c r="B20" s="15"/>
      <c r="C20" s="136"/>
      <c r="D20" s="136"/>
      <c r="E20" s="136"/>
      <c r="F20" s="136"/>
      <c r="G20" s="15"/>
      <c r="H20" s="15"/>
      <c r="I20" s="15"/>
      <c r="J20" s="15"/>
      <c r="K20" s="15"/>
      <c r="L20" s="15"/>
      <c r="M20" s="15"/>
      <c r="N20" s="15"/>
      <c r="O20" s="15"/>
      <c r="P20" s="136"/>
      <c r="Q20" s="15"/>
      <c r="R20" s="138"/>
      <c r="S20" s="136"/>
      <c r="T20" s="136"/>
      <c r="U20" s="136"/>
      <c r="V20" s="136"/>
      <c r="W20" s="138"/>
      <c r="X20" s="136"/>
      <c r="Y20" s="137"/>
      <c r="Z20" s="137"/>
      <c r="AA20" s="33"/>
      <c r="AB20" s="33"/>
      <c r="AC20" s="33"/>
      <c r="AD20" s="33"/>
      <c r="AE20" s="33"/>
      <c r="AF20" s="33"/>
      <c r="AG20" s="33"/>
      <c r="AH20" s="33"/>
      <c r="AI20" s="33"/>
      <c r="AJ20" s="33"/>
      <c r="AK20" s="33"/>
      <c r="AL20" s="33"/>
      <c r="AM20" s="71" t="s">
        <v>89</v>
      </c>
      <c r="AN20" s="140" t="s">
        <v>129</v>
      </c>
      <c r="AO20" s="33"/>
      <c r="AP20" s="33"/>
      <c r="AQ20" s="33"/>
      <c r="AR20" s="195" t="s">
        <v>138</v>
      </c>
      <c r="AS20" s="195" t="s">
        <v>96</v>
      </c>
      <c r="AT20" s="196" t="s">
        <v>114</v>
      </c>
      <c r="AU20" s="195" t="s">
        <v>128</v>
      </c>
      <c r="AV20" s="4"/>
      <c r="AW20" s="195" t="s">
        <v>82</v>
      </c>
      <c r="AX20" s="232"/>
      <c r="AY20" s="232"/>
      <c r="AZ20" s="232"/>
      <c r="BA20" s="215"/>
      <c r="BB20" s="216" t="s">
        <v>102</v>
      </c>
      <c r="BC20" s="232"/>
      <c r="BD20" s="232"/>
      <c r="BE20" s="232"/>
      <c r="BF20" s="232"/>
      <c r="BG20" s="232"/>
      <c r="BH20" s="232"/>
      <c r="BI20" s="232"/>
      <c r="BJ20" s="232"/>
      <c r="BK20" s="232"/>
      <c r="BL20" s="232"/>
      <c r="BM20" s="232"/>
      <c r="BN20" s="232"/>
      <c r="BO20" s="232"/>
      <c r="BP20" s="232"/>
      <c r="BQ20" s="232"/>
      <c r="BR20" s="232"/>
      <c r="BS20" s="232"/>
      <c r="BT20" s="232"/>
      <c r="BU20" s="232"/>
      <c r="BV20" s="232"/>
      <c r="BW20" s="232"/>
      <c r="BX20" s="232"/>
      <c r="BY20" s="232"/>
      <c r="BZ20" s="232"/>
      <c r="CA20" s="232"/>
      <c r="CB20" s="232"/>
      <c r="CC20" s="232"/>
      <c r="CD20" s="232"/>
      <c r="CE20" s="232"/>
      <c r="CF20" s="232"/>
    </row>
    <row r="21" spans="1:84" ht="12" customHeight="1" x14ac:dyDescent="0.2">
      <c r="A21" s="69">
        <f>A20+1</f>
        <v>19</v>
      </c>
      <c r="B21" s="15"/>
      <c r="C21" s="136"/>
      <c r="D21" s="136"/>
      <c r="E21" s="136"/>
      <c r="F21" s="136"/>
      <c r="G21" s="15"/>
      <c r="H21" s="15"/>
      <c r="I21" s="15"/>
      <c r="J21" s="15"/>
      <c r="K21" s="15"/>
      <c r="L21" s="15"/>
      <c r="M21" s="15"/>
      <c r="N21" s="15"/>
      <c r="O21" s="15"/>
      <c r="P21" s="136"/>
      <c r="Q21" s="15"/>
      <c r="R21" s="138"/>
      <c r="S21" s="136"/>
      <c r="T21" s="136"/>
      <c r="U21" s="136"/>
      <c r="V21" s="136"/>
      <c r="W21" s="138"/>
      <c r="X21" s="136"/>
      <c r="Y21" s="137"/>
      <c r="Z21" s="137"/>
      <c r="AA21" s="33"/>
      <c r="AB21" s="33"/>
      <c r="AC21" s="33"/>
      <c r="AD21" s="33"/>
      <c r="AE21" s="33"/>
      <c r="AF21" s="33"/>
      <c r="AG21" s="33"/>
      <c r="AH21" s="33"/>
      <c r="AI21" s="33"/>
      <c r="AJ21" s="33"/>
      <c r="AK21" s="33"/>
      <c r="AL21" s="33"/>
      <c r="AM21" s="72" t="s">
        <v>88</v>
      </c>
      <c r="AN21" s="141" t="s">
        <v>102</v>
      </c>
      <c r="AO21" s="33"/>
      <c r="AP21" s="33"/>
      <c r="AQ21" s="33"/>
      <c r="AR21" s="33"/>
      <c r="AS21" s="195" t="s">
        <v>89</v>
      </c>
      <c r="AT21" s="76" t="s">
        <v>102</v>
      </c>
      <c r="AU21" s="195" t="s">
        <v>89</v>
      </c>
      <c r="AV21" s="4"/>
      <c r="AW21" s="33"/>
      <c r="AX21" s="232"/>
      <c r="AY21" s="232"/>
      <c r="AZ21" s="232"/>
      <c r="BA21" s="215"/>
      <c r="BB21" s="215" t="s">
        <v>108</v>
      </c>
      <c r="BC21" s="232"/>
      <c r="BD21" s="232"/>
      <c r="BE21" s="232"/>
      <c r="BF21" s="232"/>
      <c r="BG21" s="232"/>
      <c r="BH21" s="232"/>
      <c r="BI21" s="232"/>
      <c r="BJ21" s="232"/>
      <c r="BK21" s="232"/>
      <c r="BL21" s="232"/>
      <c r="BM21" s="232"/>
      <c r="BN21" s="232"/>
      <c r="BO21" s="232"/>
      <c r="BP21" s="232"/>
      <c r="BQ21" s="232"/>
      <c r="BR21" s="232"/>
      <c r="BS21" s="232"/>
      <c r="BT21" s="232"/>
      <c r="BU21" s="232"/>
      <c r="BV21" s="232"/>
      <c r="BW21" s="232"/>
      <c r="BX21" s="232"/>
      <c r="BY21" s="232"/>
      <c r="BZ21" s="232"/>
      <c r="CA21" s="232"/>
      <c r="CB21" s="232"/>
      <c r="CC21" s="232"/>
      <c r="CD21" s="232"/>
      <c r="CE21" s="232"/>
      <c r="CF21" s="232"/>
    </row>
    <row r="22" spans="1:84" ht="12" customHeight="1" x14ac:dyDescent="0.2">
      <c r="A22" s="69">
        <f>A21+1</f>
        <v>20</v>
      </c>
      <c r="B22" s="15"/>
      <c r="C22" s="136"/>
      <c r="D22" s="136"/>
      <c r="E22" s="136"/>
      <c r="F22" s="136"/>
      <c r="G22" s="15"/>
      <c r="H22" s="15"/>
      <c r="I22" s="15"/>
      <c r="J22" s="15"/>
      <c r="K22" s="15"/>
      <c r="L22" s="15"/>
      <c r="M22" s="15"/>
      <c r="N22" s="15"/>
      <c r="O22" s="15"/>
      <c r="P22" s="136"/>
      <c r="Q22" s="15"/>
      <c r="R22" s="138"/>
      <c r="S22" s="136"/>
      <c r="T22" s="136"/>
      <c r="U22" s="136"/>
      <c r="V22" s="136"/>
      <c r="W22" s="138"/>
      <c r="X22" s="136"/>
      <c r="Y22" s="137"/>
      <c r="Z22" s="137"/>
      <c r="AA22" s="33"/>
      <c r="AB22" s="33"/>
      <c r="AC22" s="33"/>
      <c r="AD22" s="33"/>
      <c r="AE22" s="33"/>
      <c r="AF22" s="33"/>
      <c r="AG22" s="33"/>
      <c r="AH22" s="33"/>
      <c r="AI22" s="33"/>
      <c r="AJ22" s="33"/>
      <c r="AK22" s="33"/>
      <c r="AL22" s="33"/>
      <c r="AM22" s="71" t="s">
        <v>143</v>
      </c>
      <c r="AN22" s="142" t="s">
        <v>98</v>
      </c>
      <c r="AO22" s="33"/>
      <c r="AP22" s="33"/>
      <c r="AQ22" s="33"/>
      <c r="AR22" s="33"/>
      <c r="AS22" s="195" t="s">
        <v>105</v>
      </c>
      <c r="AT22" s="195" t="s">
        <v>69</v>
      </c>
      <c r="AU22" s="195" t="s">
        <v>104</v>
      </c>
      <c r="AV22" s="4"/>
      <c r="AW22" s="4"/>
      <c r="AX22" s="232"/>
      <c r="AY22" s="232"/>
      <c r="AZ22" s="232"/>
      <c r="BA22" s="232"/>
      <c r="BB22" s="215" t="s">
        <v>98</v>
      </c>
      <c r="BC22" s="232"/>
      <c r="BD22" s="232"/>
      <c r="BE22" s="232"/>
      <c r="BF22" s="232"/>
      <c r="BG22" s="232"/>
      <c r="BH22" s="232"/>
      <c r="BI22" s="232"/>
      <c r="BJ22" s="232"/>
      <c r="BK22" s="232"/>
      <c r="BL22" s="232"/>
      <c r="BM22" s="232"/>
      <c r="BN22" s="232"/>
      <c r="BO22" s="232"/>
      <c r="BP22" s="232"/>
      <c r="BQ22" s="232"/>
      <c r="BR22" s="232"/>
      <c r="BS22" s="232"/>
      <c r="BT22" s="232"/>
      <c r="BU22" s="232"/>
      <c r="BV22" s="232"/>
      <c r="BW22" s="232"/>
      <c r="BX22" s="232"/>
      <c r="BY22" s="232"/>
      <c r="BZ22" s="232"/>
      <c r="CA22" s="232"/>
      <c r="CB22" s="232"/>
      <c r="CC22" s="232"/>
      <c r="CD22" s="232"/>
      <c r="CE22" s="232"/>
      <c r="CF22" s="232"/>
    </row>
    <row r="23" spans="1:84" ht="12" customHeight="1" x14ac:dyDescent="0.2">
      <c r="A23" s="69">
        <f>A22+1</f>
        <v>21</v>
      </c>
      <c r="B23" s="15"/>
      <c r="C23" s="136"/>
      <c r="D23" s="136"/>
      <c r="E23" s="136"/>
      <c r="F23" s="136"/>
      <c r="G23" s="136"/>
      <c r="H23" s="15"/>
      <c r="I23" s="136"/>
      <c r="J23" s="136"/>
      <c r="K23" s="15"/>
      <c r="L23" s="15"/>
      <c r="M23" s="15"/>
      <c r="N23" s="15"/>
      <c r="O23" s="15"/>
      <c r="P23" s="136"/>
      <c r="Q23" s="15"/>
      <c r="R23" s="136"/>
      <c r="S23" s="136"/>
      <c r="T23" s="136"/>
      <c r="U23" s="136"/>
      <c r="V23" s="136"/>
      <c r="W23" s="136"/>
      <c r="X23" s="136"/>
      <c r="Y23" s="137"/>
      <c r="Z23" s="137"/>
      <c r="AA23" s="33"/>
      <c r="AB23" s="33"/>
      <c r="AC23" s="33"/>
      <c r="AD23" s="33"/>
      <c r="AE23" s="33"/>
      <c r="AF23" s="33"/>
      <c r="AG23" s="33"/>
      <c r="AH23" s="33"/>
      <c r="AI23" s="33"/>
      <c r="AJ23" s="33"/>
      <c r="AK23" s="33"/>
      <c r="AL23" s="33"/>
      <c r="AM23" s="71" t="s">
        <v>69</v>
      </c>
      <c r="AN23" s="33"/>
      <c r="AO23" s="33"/>
      <c r="AP23" s="33"/>
      <c r="AQ23" s="33"/>
      <c r="AR23" s="33"/>
      <c r="AS23" s="195" t="s">
        <v>108</v>
      </c>
      <c r="AT23" s="195" t="s">
        <v>98</v>
      </c>
      <c r="AU23" s="195" t="s">
        <v>129</v>
      </c>
      <c r="AV23" s="33"/>
      <c r="AW23" s="33"/>
      <c r="AX23" s="232"/>
      <c r="AY23" s="232"/>
      <c r="AZ23" s="232"/>
      <c r="BA23" s="232"/>
      <c r="BB23" s="232"/>
      <c r="BC23" s="232"/>
      <c r="BD23" s="232"/>
      <c r="BE23" s="232"/>
      <c r="BF23" s="232"/>
      <c r="BG23" s="232"/>
      <c r="BH23" s="232"/>
      <c r="BI23" s="232"/>
      <c r="BJ23" s="232"/>
      <c r="BK23" s="232"/>
      <c r="BL23" s="232"/>
      <c r="BM23" s="232"/>
      <c r="BN23" s="232"/>
      <c r="BO23" s="232"/>
      <c r="BP23" s="232"/>
      <c r="BQ23" s="232"/>
      <c r="BR23" s="232"/>
      <c r="BS23" s="232"/>
      <c r="BT23" s="232"/>
      <c r="BU23" s="232"/>
      <c r="BV23" s="232"/>
      <c r="BW23" s="232"/>
      <c r="BX23" s="232"/>
      <c r="BY23" s="232"/>
      <c r="BZ23" s="232"/>
      <c r="CA23" s="232"/>
      <c r="CB23" s="232"/>
      <c r="CC23" s="232"/>
      <c r="CD23" s="232"/>
      <c r="CE23" s="232"/>
      <c r="CF23" s="232"/>
    </row>
    <row r="24" spans="1:84" ht="12" customHeight="1" x14ac:dyDescent="0.2">
      <c r="A24" s="69">
        <f>A23+1</f>
        <v>22</v>
      </c>
      <c r="B24" s="15"/>
      <c r="C24" s="136"/>
      <c r="D24" s="136"/>
      <c r="E24" s="136"/>
      <c r="F24" s="136"/>
      <c r="G24" s="136"/>
      <c r="H24" s="136"/>
      <c r="I24" s="136"/>
      <c r="J24" s="136"/>
      <c r="K24" s="136"/>
      <c r="L24" s="136"/>
      <c r="M24" s="15"/>
      <c r="N24" s="15"/>
      <c r="O24" s="15"/>
      <c r="P24" s="136"/>
      <c r="Q24" s="15"/>
      <c r="R24" s="136"/>
      <c r="S24" s="136"/>
      <c r="T24" s="136"/>
      <c r="U24" s="136"/>
      <c r="V24" s="136"/>
      <c r="W24" s="136"/>
      <c r="X24" s="136"/>
      <c r="Y24" s="137"/>
      <c r="Z24" s="137"/>
      <c r="AA24" s="33"/>
      <c r="AB24" s="33"/>
      <c r="AC24" s="33"/>
      <c r="AD24" s="33"/>
      <c r="AE24" s="33"/>
      <c r="AF24" s="33"/>
      <c r="AG24" s="33"/>
      <c r="AH24" s="33"/>
      <c r="AI24" s="33"/>
      <c r="AJ24" s="33"/>
      <c r="AK24" s="33"/>
      <c r="AL24" s="33"/>
      <c r="AM24" s="33"/>
      <c r="AN24" s="33"/>
      <c r="AO24" s="33"/>
      <c r="AP24" s="33"/>
      <c r="AQ24" s="33"/>
      <c r="AR24" s="33"/>
      <c r="AS24" s="33"/>
      <c r="AT24" s="33"/>
      <c r="AU24" s="195" t="s">
        <v>108</v>
      </c>
      <c r="AV24" s="33"/>
      <c r="AW24" s="33"/>
      <c r="AX24" s="232"/>
      <c r="AY24" s="232"/>
      <c r="AZ24" s="232"/>
      <c r="BA24" s="232"/>
      <c r="BB24" s="232"/>
      <c r="BC24" s="232"/>
      <c r="BD24" s="232"/>
      <c r="BE24" s="232"/>
      <c r="BF24" s="232"/>
      <c r="BG24" s="232"/>
      <c r="BH24" s="232"/>
      <c r="BI24" s="232"/>
      <c r="BJ24" s="232"/>
      <c r="BK24" s="232"/>
      <c r="BL24" s="232"/>
      <c r="BM24" s="232"/>
      <c r="BN24" s="232"/>
      <c r="BO24" s="232"/>
      <c r="BP24" s="232"/>
      <c r="BQ24" s="232"/>
      <c r="BR24" s="232"/>
      <c r="BS24" s="232"/>
      <c r="BT24" s="232"/>
      <c r="BU24" s="232"/>
      <c r="BV24" s="232"/>
      <c r="BW24" s="232"/>
      <c r="BX24" s="232"/>
      <c r="BY24" s="232"/>
      <c r="BZ24" s="232"/>
      <c r="CA24" s="232"/>
      <c r="CB24" s="232"/>
      <c r="CC24" s="232"/>
      <c r="CD24" s="232"/>
      <c r="CE24" s="232"/>
      <c r="CF24" s="232"/>
    </row>
    <row r="25" spans="1:84" ht="12" customHeight="1" x14ac:dyDescent="0.25">
      <c r="A25" s="69">
        <f>A24+1</f>
        <v>23</v>
      </c>
      <c r="B25" s="15"/>
      <c r="C25" s="136"/>
      <c r="D25" s="136"/>
      <c r="E25" s="136"/>
      <c r="F25" s="136"/>
      <c r="G25" s="136"/>
      <c r="H25" s="136"/>
      <c r="I25" s="136"/>
      <c r="J25" s="136"/>
      <c r="K25" s="136"/>
      <c r="L25" s="136"/>
      <c r="M25" s="15"/>
      <c r="N25" s="15"/>
      <c r="O25" s="15"/>
      <c r="P25" s="136"/>
      <c r="Q25" s="15"/>
      <c r="R25" s="136"/>
      <c r="S25" s="136"/>
      <c r="T25" s="136"/>
      <c r="U25" s="136"/>
      <c r="V25" s="136"/>
      <c r="W25" s="136"/>
      <c r="X25" s="136"/>
      <c r="Y25" s="137"/>
      <c r="Z25" s="137"/>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232"/>
      <c r="AY25" s="232"/>
      <c r="AZ25" s="232"/>
      <c r="BA25" s="232"/>
      <c r="BB25" s="232"/>
      <c r="BC25" s="232"/>
      <c r="BD25" s="232"/>
      <c r="BE25" s="232"/>
      <c r="BF25" s="232"/>
      <c r="BG25" s="232"/>
      <c r="BH25" s="232"/>
      <c r="BI25" s="232"/>
      <c r="BJ25" s="232"/>
      <c r="BK25" s="232"/>
      <c r="BL25" s="232"/>
      <c r="BM25" s="232"/>
      <c r="BN25" s="232"/>
      <c r="BO25" s="232"/>
      <c r="BP25" s="232"/>
      <c r="BQ25" s="232"/>
      <c r="BR25" s="232"/>
      <c r="BS25" s="232"/>
      <c r="BT25" s="232"/>
      <c r="BU25" s="232"/>
      <c r="BV25" s="232"/>
      <c r="BW25" s="232"/>
      <c r="BX25" s="232"/>
      <c r="BY25" s="232"/>
      <c r="BZ25" s="232"/>
      <c r="CA25" s="232"/>
      <c r="CB25" s="232"/>
      <c r="CC25" s="232"/>
      <c r="CD25" s="232"/>
      <c r="CE25" s="232"/>
      <c r="CF25" s="232"/>
    </row>
    <row r="27" spans="1:84" ht="12" customHeight="1" x14ac:dyDescent="0.25">
      <c r="AT27" s="90"/>
    </row>
    <row r="28" spans="1:84" ht="12" customHeight="1" x14ac:dyDescent="0.25">
      <c r="K28" s="85"/>
      <c r="AQ28" s="81" t="s">
        <v>144</v>
      </c>
      <c r="AR28" s="82" t="s">
        <v>145</v>
      </c>
      <c r="AS28" s="83" t="s">
        <v>146</v>
      </c>
      <c r="AT28" s="193" t="s">
        <v>147</v>
      </c>
      <c r="AU28" s="84" t="s">
        <v>148</v>
      </c>
    </row>
    <row r="29" spans="1:84" ht="12" customHeight="1" x14ac:dyDescent="0.25">
      <c r="AT29" s="90"/>
    </row>
    <row r="30" spans="1:84" ht="12" customHeight="1" x14ac:dyDescent="0.25">
      <c r="AT30" s="155"/>
    </row>
    <row r="31" spans="1:84" ht="12" customHeight="1" x14ac:dyDescent="0.25">
      <c r="AT31" s="90"/>
    </row>
    <row r="32" spans="1:84" ht="12" customHeight="1" x14ac:dyDescent="0.25">
      <c r="AT32" s="90"/>
    </row>
    <row r="33" spans="46:46" ht="12" customHeight="1" x14ac:dyDescent="0.25">
      <c r="AT33" s="156"/>
    </row>
    <row r="34" spans="46:46" ht="12" customHeight="1" x14ac:dyDescent="0.25">
      <c r="AT34" s="90"/>
    </row>
    <row r="35" spans="46:46" ht="12" customHeight="1" x14ac:dyDescent="0.25">
      <c r="AT35" s="156"/>
    </row>
    <row r="36" spans="46:46" ht="12" customHeight="1" x14ac:dyDescent="0.25">
      <c r="AT36" s="90"/>
    </row>
    <row r="37" spans="46:46" ht="12" customHeight="1" x14ac:dyDescent="0.25">
      <c r="AT37" s="90"/>
    </row>
    <row r="38" spans="46:46" ht="12" customHeight="1" x14ac:dyDescent="0.25">
      <c r="AT38" s="90"/>
    </row>
    <row r="39" spans="46:46" ht="12" customHeight="1" x14ac:dyDescent="0.25">
      <c r="AT39" s="90"/>
    </row>
    <row r="40" spans="46:46" ht="12" customHeight="1" x14ac:dyDescent="0.25">
      <c r="AT40" s="156"/>
    </row>
    <row r="41" spans="46:46" ht="12" customHeight="1" x14ac:dyDescent="0.25">
      <c r="AT41" s="90"/>
    </row>
    <row r="42" spans="46:46" ht="12" customHeight="1" x14ac:dyDescent="0.25">
      <c r="AT42" s="90"/>
    </row>
    <row r="43" spans="46:46" ht="12" customHeight="1" x14ac:dyDescent="0.25">
      <c r="AT43" s="90"/>
    </row>
    <row r="44" spans="46:46" ht="12" customHeight="1" x14ac:dyDescent="0.25">
      <c r="AT44" s="90"/>
    </row>
    <row r="45" spans="46:46" ht="12" customHeight="1" x14ac:dyDescent="0.25">
      <c r="AT45" s="156"/>
    </row>
    <row r="46" spans="46:46" ht="12" customHeight="1" x14ac:dyDescent="0.25">
      <c r="AT46" s="90"/>
    </row>
    <row r="47" spans="46:46" ht="12" customHeight="1" x14ac:dyDescent="0.25">
      <c r="AT47" s="90"/>
    </row>
  </sheetData>
  <sortState xmlns:xlrd2="http://schemas.microsoft.com/office/spreadsheetml/2017/richdata2" ref="AM24:AM25">
    <sortCondition ref="AM23"/>
  </sortState>
  <phoneticPr fontId="3" type="noConversion"/>
  <conditionalFormatting sqref="B3:AG8 AF12:AF13 AD14 AA12:AD12 AB13:AD13 B17:C17 S12:W12 R11:AF11 R10:AG10 P14:P17 O13:P13 J13:L14 G12:P12 G13:H14 B9:D16 F9:AG9 F10:P11 Y12:Y14 W13:W15 T13:T16 B18:B25">
    <cfRule type="cellIs" dxfId="1143" priority="162" operator="equal">
      <formula>0</formula>
    </cfRule>
  </conditionalFormatting>
  <conditionalFormatting sqref="AN9">
    <cfRule type="duplicateValues" dxfId="1142" priority="155"/>
  </conditionalFormatting>
  <conditionalFormatting sqref="AT30">
    <cfRule type="duplicateValues" dxfId="1141" priority="87"/>
  </conditionalFormatting>
  <conditionalFormatting sqref="AZ7">
    <cfRule type="duplicateValues" dxfId="1140" priority="65"/>
  </conditionalFormatting>
  <conditionalFormatting sqref="BA5">
    <cfRule type="duplicateValues" dxfId="1139" priority="63"/>
  </conditionalFormatting>
  <conditionalFormatting sqref="BB4">
    <cfRule type="duplicateValues" dxfId="1138" priority="60"/>
  </conditionalFormatting>
  <conditionalFormatting sqref="BB5">
    <cfRule type="duplicateValues" dxfId="1137" priority="59"/>
  </conditionalFormatting>
  <conditionalFormatting sqref="BC3">
    <cfRule type="duplicateValues" dxfId="1136" priority="57"/>
  </conditionalFormatting>
  <conditionalFormatting sqref="BD6">
    <cfRule type="duplicateValues" dxfId="1135" priority="56"/>
  </conditionalFormatting>
  <conditionalFormatting sqref="BE6">
    <cfRule type="duplicateValues" dxfId="1134" priority="54"/>
  </conditionalFormatting>
  <conditionalFormatting sqref="BG7">
    <cfRule type="duplicateValues" dxfId="1133" priority="52"/>
  </conditionalFormatting>
  <conditionalFormatting sqref="BH5">
    <cfRule type="duplicateValues" dxfId="1132" priority="51"/>
  </conditionalFormatting>
  <conditionalFormatting sqref="BI6">
    <cfRule type="duplicateValues" dxfId="1131" priority="48"/>
  </conditionalFormatting>
  <conditionalFormatting sqref="BI7">
    <cfRule type="duplicateValues" dxfId="1130" priority="47"/>
  </conditionalFormatting>
  <conditionalFormatting sqref="BJ3">
    <cfRule type="duplicateValues" dxfId="1129" priority="45"/>
  </conditionalFormatting>
  <conditionalFormatting sqref="BK3">
    <cfRule type="duplicateValues" dxfId="1128" priority="41"/>
  </conditionalFormatting>
  <conditionalFormatting sqref="BK5">
    <cfRule type="duplicateValues" dxfId="1127" priority="40"/>
  </conditionalFormatting>
  <conditionalFormatting sqref="BK6">
    <cfRule type="duplicateValues" dxfId="1126" priority="39"/>
  </conditionalFormatting>
  <conditionalFormatting sqref="BO4">
    <cfRule type="duplicateValues" dxfId="1125" priority="37"/>
  </conditionalFormatting>
  <conditionalFormatting sqref="BP5">
    <cfRule type="duplicateValues" dxfId="1124" priority="35"/>
  </conditionalFormatting>
  <conditionalFormatting sqref="BQ3">
    <cfRule type="duplicateValues" dxfId="1123" priority="33"/>
  </conditionalFormatting>
  <conditionalFormatting sqref="BS8">
    <cfRule type="duplicateValues" dxfId="1122" priority="31"/>
  </conditionalFormatting>
  <conditionalFormatting sqref="BV5">
    <cfRule type="duplicateValues" dxfId="1121" priority="29"/>
  </conditionalFormatting>
  <conditionalFormatting sqref="BW6">
    <cfRule type="duplicateValues" dxfId="1120" priority="27"/>
  </conditionalFormatting>
  <conditionalFormatting sqref="BX4">
    <cfRule type="duplicateValues" dxfId="1119" priority="25"/>
  </conditionalFormatting>
  <conditionalFormatting sqref="BY3">
    <cfRule type="duplicateValues" dxfId="1118" priority="16"/>
  </conditionalFormatting>
  <conditionalFormatting sqref="BY6">
    <cfRule type="duplicateValues" dxfId="1117" priority="15"/>
  </conditionalFormatting>
  <conditionalFormatting sqref="CC5">
    <cfRule type="duplicateValues" dxfId="1116" priority="13"/>
  </conditionalFormatting>
  <conditionalFormatting sqref="CD6">
    <cfRule type="duplicateValues" dxfId="1115" priority="11"/>
  </conditionalFormatting>
  <conditionalFormatting sqref="CE3">
    <cfRule type="duplicateValues" dxfId="1114" priority="9"/>
  </conditionalFormatting>
  <conditionalFormatting sqref="AO6">
    <cfRule type="duplicateValues" dxfId="1113" priority="3"/>
  </conditionalFormatting>
  <conditionalFormatting sqref="AP5">
    <cfRule type="duplicateValues" dxfId="1112" priority="1"/>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0F784-6C83-4002-9FAF-4A7B36C35927}">
  <sheetPr>
    <tabColor rgb="FF0070C0"/>
    <pageSetUpPr fitToPage="1"/>
  </sheetPr>
  <dimension ref="A1:O124"/>
  <sheetViews>
    <sheetView zoomScaleNormal="100" workbookViewId="0">
      <pane ySplit="1" topLeftCell="A2" activePane="bottomLeft" state="frozen"/>
      <selection activeCell="I46" sqref="I1:I1048576"/>
      <selection pane="bottomLeft" activeCell="B1" sqref="B1:H1"/>
    </sheetView>
  </sheetViews>
  <sheetFormatPr defaultRowHeight="12.95" customHeight="1" x14ac:dyDescent="0.25"/>
  <cols>
    <col min="1" max="1" width="4" style="69" bestFit="1" customWidth="1"/>
    <col min="2" max="2" width="20" style="96" bestFit="1" customWidth="1"/>
    <col min="3" max="3" width="34.140625" style="96" bestFit="1" customWidth="1"/>
    <col min="4" max="4" width="10" style="94" bestFit="1" customWidth="1"/>
    <col min="5" max="5" width="9.5703125" style="94" bestFit="1" customWidth="1"/>
    <col min="6" max="6" width="8.28515625" style="94" bestFit="1" customWidth="1"/>
    <col min="7" max="7" width="6.7109375" style="97" bestFit="1" customWidth="1"/>
    <col min="8" max="8" width="8.7109375" style="94" customWidth="1"/>
    <col min="9" max="9" width="12.5703125" style="70" customWidth="1"/>
    <col min="10" max="16384" width="9.140625" style="70"/>
  </cols>
  <sheetData>
    <row r="1" spans="1:8" s="223" customFormat="1" ht="15" customHeight="1" x14ac:dyDescent="0.25">
      <c r="A1" s="222"/>
      <c r="B1" s="235" t="s">
        <v>149</v>
      </c>
      <c r="C1" s="236" t="s">
        <v>150</v>
      </c>
      <c r="D1" s="236" t="s">
        <v>151</v>
      </c>
      <c r="E1" s="236" t="s">
        <v>152</v>
      </c>
      <c r="F1" s="236" t="s">
        <v>153</v>
      </c>
      <c r="G1" s="236" t="s">
        <v>154</v>
      </c>
      <c r="H1" s="237" t="s">
        <v>155</v>
      </c>
    </row>
    <row r="2" spans="1:8" ht="12.95" customHeight="1" x14ac:dyDescent="0.25">
      <c r="A2" s="89">
        <v>1</v>
      </c>
      <c r="B2" s="221" t="s">
        <v>8</v>
      </c>
      <c r="C2" s="4" t="s">
        <v>156</v>
      </c>
      <c r="D2" s="4">
        <v>60147371</v>
      </c>
      <c r="E2" s="4" t="s">
        <v>157</v>
      </c>
      <c r="F2" s="7" t="s">
        <v>158</v>
      </c>
      <c r="G2" s="3" t="s">
        <v>158</v>
      </c>
      <c r="H2" s="7" t="s">
        <v>158</v>
      </c>
    </row>
    <row r="3" spans="1:8" ht="12.95" customHeight="1" x14ac:dyDescent="0.25">
      <c r="A3" s="89">
        <f>A2+1</f>
        <v>2</v>
      </c>
      <c r="B3" s="4" t="s">
        <v>12</v>
      </c>
      <c r="C3" s="33" t="s">
        <v>159</v>
      </c>
      <c r="D3" s="4">
        <v>40007082</v>
      </c>
      <c r="E3" s="4" t="s">
        <v>160</v>
      </c>
      <c r="F3" s="7" t="s">
        <v>158</v>
      </c>
      <c r="G3" s="3" t="s">
        <v>158</v>
      </c>
      <c r="H3" s="7" t="s">
        <v>158</v>
      </c>
    </row>
    <row r="4" spans="1:8" ht="12.95" customHeight="1" x14ac:dyDescent="0.25">
      <c r="A4" s="89">
        <f t="shared" ref="A4:A67" si="0">A3+1</f>
        <v>3</v>
      </c>
      <c r="B4" s="15" t="s">
        <v>17</v>
      </c>
      <c r="C4" s="15" t="s">
        <v>161</v>
      </c>
      <c r="D4" s="4">
        <v>33115493</v>
      </c>
      <c r="E4" s="4" t="s">
        <v>162</v>
      </c>
      <c r="F4" s="7" t="s">
        <v>158</v>
      </c>
      <c r="G4" s="128" t="s">
        <v>158</v>
      </c>
      <c r="H4" s="7" t="s">
        <v>158</v>
      </c>
    </row>
    <row r="5" spans="1:8" ht="12.95" customHeight="1" x14ac:dyDescent="0.25">
      <c r="A5" s="89">
        <f t="shared" si="0"/>
        <v>4</v>
      </c>
      <c r="B5" s="29" t="s">
        <v>18</v>
      </c>
      <c r="C5" s="33" t="s">
        <v>163</v>
      </c>
      <c r="D5" s="4">
        <v>60052181</v>
      </c>
      <c r="E5" s="92" t="s">
        <v>164</v>
      </c>
      <c r="F5" s="7" t="s">
        <v>158</v>
      </c>
      <c r="G5" s="3" t="s">
        <v>158</v>
      </c>
      <c r="H5" s="7" t="s">
        <v>158</v>
      </c>
    </row>
    <row r="6" spans="1:8" ht="12.95" customHeight="1" x14ac:dyDescent="0.25">
      <c r="A6" s="89">
        <f t="shared" si="0"/>
        <v>5</v>
      </c>
      <c r="B6" s="29" t="s">
        <v>14</v>
      </c>
      <c r="C6" s="1" t="s">
        <v>165</v>
      </c>
      <c r="D6" s="4">
        <v>60202801</v>
      </c>
      <c r="E6" s="4" t="s">
        <v>166</v>
      </c>
      <c r="F6" s="7" t="s">
        <v>158</v>
      </c>
      <c r="G6" s="3" t="s">
        <v>158</v>
      </c>
      <c r="H6" s="7" t="s">
        <v>158</v>
      </c>
    </row>
    <row r="7" spans="1:8" ht="12.95" customHeight="1" x14ac:dyDescent="0.25">
      <c r="A7" s="89">
        <f t="shared" si="0"/>
        <v>6</v>
      </c>
      <c r="B7" s="4" t="s">
        <v>37</v>
      </c>
      <c r="C7" s="15" t="s">
        <v>169</v>
      </c>
      <c r="D7" s="36">
        <v>60219810</v>
      </c>
      <c r="E7" s="3" t="s">
        <v>170</v>
      </c>
      <c r="F7" s="7" t="s">
        <v>158</v>
      </c>
      <c r="G7" s="3" t="s">
        <v>158</v>
      </c>
      <c r="H7" s="129">
        <v>44425</v>
      </c>
    </row>
    <row r="8" spans="1:8" ht="12.95" customHeight="1" x14ac:dyDescent="0.25">
      <c r="A8" s="89">
        <f t="shared" si="0"/>
        <v>7</v>
      </c>
      <c r="B8" s="2" t="s">
        <v>171</v>
      </c>
      <c r="C8" s="15" t="s">
        <v>172</v>
      </c>
      <c r="D8" s="7">
        <v>60050324</v>
      </c>
      <c r="E8" s="4" t="s">
        <v>173</v>
      </c>
      <c r="F8" s="7" t="s">
        <v>158</v>
      </c>
      <c r="G8" s="3" t="s">
        <v>158</v>
      </c>
      <c r="H8" s="129">
        <v>44425</v>
      </c>
    </row>
    <row r="9" spans="1:8" ht="12.95" customHeight="1" x14ac:dyDescent="0.25">
      <c r="A9" s="89">
        <f t="shared" si="0"/>
        <v>8</v>
      </c>
      <c r="B9" s="2" t="s">
        <v>174</v>
      </c>
      <c r="C9" s="15" t="s">
        <v>175</v>
      </c>
      <c r="D9" s="4" t="s">
        <v>176</v>
      </c>
      <c r="E9" s="4" t="s">
        <v>177</v>
      </c>
      <c r="F9" s="7" t="s">
        <v>158</v>
      </c>
      <c r="G9" s="3" t="s">
        <v>158</v>
      </c>
      <c r="H9" s="129">
        <v>44427</v>
      </c>
    </row>
    <row r="10" spans="1:8" ht="12.95" customHeight="1" x14ac:dyDescent="0.25">
      <c r="A10" s="89">
        <f t="shared" si="0"/>
        <v>9</v>
      </c>
      <c r="B10" s="2" t="s">
        <v>179</v>
      </c>
      <c r="C10" s="15" t="s">
        <v>731</v>
      </c>
      <c r="D10" s="2">
        <v>33122184</v>
      </c>
      <c r="E10" s="4" t="s">
        <v>180</v>
      </c>
      <c r="F10" s="7" t="s">
        <v>158</v>
      </c>
      <c r="G10" s="3" t="s">
        <v>158</v>
      </c>
      <c r="H10" s="129">
        <v>44426</v>
      </c>
    </row>
    <row r="11" spans="1:8" ht="12.95" customHeight="1" x14ac:dyDescent="0.25">
      <c r="A11" s="89">
        <f t="shared" si="0"/>
        <v>10</v>
      </c>
      <c r="B11" s="29" t="s">
        <v>24</v>
      </c>
      <c r="C11" s="4" t="s">
        <v>184</v>
      </c>
      <c r="D11" s="4">
        <v>40052520</v>
      </c>
      <c r="E11" s="4" t="s">
        <v>185</v>
      </c>
      <c r="F11" s="7" t="s">
        <v>158</v>
      </c>
      <c r="G11" s="3" t="s">
        <v>158</v>
      </c>
      <c r="H11" s="7" t="s">
        <v>158</v>
      </c>
    </row>
    <row r="12" spans="1:8" ht="12.95" customHeight="1" x14ac:dyDescent="0.25">
      <c r="A12" s="89">
        <f t="shared" si="0"/>
        <v>11</v>
      </c>
      <c r="B12" s="4" t="s">
        <v>27</v>
      </c>
      <c r="C12" s="4" t="s">
        <v>192</v>
      </c>
      <c r="D12" s="4">
        <v>33115342</v>
      </c>
      <c r="E12" s="7" t="s">
        <v>193</v>
      </c>
      <c r="F12" s="7" t="s">
        <v>158</v>
      </c>
      <c r="G12" s="3" t="s">
        <v>158</v>
      </c>
      <c r="H12" s="131">
        <v>44426</v>
      </c>
    </row>
    <row r="13" spans="1:8" ht="12.95" customHeight="1" x14ac:dyDescent="0.25">
      <c r="A13" s="89">
        <f t="shared" si="0"/>
        <v>12</v>
      </c>
      <c r="B13" s="29" t="s">
        <v>36</v>
      </c>
      <c r="C13" s="4" t="s">
        <v>732</v>
      </c>
      <c r="D13" s="7">
        <v>60134848</v>
      </c>
      <c r="E13" s="7" t="s">
        <v>191</v>
      </c>
      <c r="F13" s="7" t="s">
        <v>158</v>
      </c>
      <c r="G13" s="3" t="s">
        <v>158</v>
      </c>
      <c r="H13" s="131">
        <v>44425</v>
      </c>
    </row>
    <row r="14" spans="1:8" ht="12.95" customHeight="1" x14ac:dyDescent="0.25">
      <c r="A14" s="89">
        <f t="shared" si="0"/>
        <v>13</v>
      </c>
      <c r="B14" s="15" t="s">
        <v>25</v>
      </c>
      <c r="C14" s="1" t="s">
        <v>194</v>
      </c>
      <c r="D14" s="7">
        <v>33123696</v>
      </c>
      <c r="E14" s="7" t="s">
        <v>195</v>
      </c>
      <c r="F14" s="7" t="s">
        <v>158</v>
      </c>
      <c r="G14" s="3" t="s">
        <v>158</v>
      </c>
      <c r="H14" s="129">
        <v>44424</v>
      </c>
    </row>
    <row r="15" spans="1:8" ht="12.95" customHeight="1" x14ac:dyDescent="0.25">
      <c r="A15" s="89">
        <f t="shared" si="0"/>
        <v>14</v>
      </c>
      <c r="B15" s="4" t="s">
        <v>19</v>
      </c>
      <c r="C15" s="4" t="s">
        <v>196</v>
      </c>
      <c r="D15" s="4">
        <v>60147368</v>
      </c>
      <c r="E15" s="4" t="s">
        <v>197</v>
      </c>
      <c r="F15" s="7" t="s">
        <v>158</v>
      </c>
      <c r="G15" s="3" t="s">
        <v>158</v>
      </c>
      <c r="H15" s="7" t="s">
        <v>158</v>
      </c>
    </row>
    <row r="16" spans="1:8" ht="12.95" customHeight="1" x14ac:dyDescent="0.25">
      <c r="A16" s="89">
        <f t="shared" si="0"/>
        <v>15</v>
      </c>
      <c r="B16" s="4" t="s">
        <v>23</v>
      </c>
      <c r="C16" s="4" t="s">
        <v>198</v>
      </c>
      <c r="D16" s="4">
        <v>60241409</v>
      </c>
      <c r="E16" s="7" t="s">
        <v>199</v>
      </c>
      <c r="F16" s="7" t="s">
        <v>158</v>
      </c>
      <c r="G16" s="3" t="s">
        <v>158</v>
      </c>
      <c r="H16" s="7" t="s">
        <v>158</v>
      </c>
    </row>
    <row r="17" spans="1:8" ht="12.95" customHeight="1" x14ac:dyDescent="0.25">
      <c r="A17" s="89">
        <f t="shared" si="0"/>
        <v>16</v>
      </c>
      <c r="B17" s="4" t="s">
        <v>29</v>
      </c>
      <c r="C17" s="91" t="s">
        <v>200</v>
      </c>
      <c r="D17" s="4" t="s">
        <v>201</v>
      </c>
      <c r="E17" s="7" t="s">
        <v>202</v>
      </c>
      <c r="F17" s="7" t="s">
        <v>158</v>
      </c>
      <c r="G17" s="3" t="s">
        <v>158</v>
      </c>
      <c r="H17" s="129" t="s">
        <v>158</v>
      </c>
    </row>
    <row r="18" spans="1:8" ht="12.95" customHeight="1" x14ac:dyDescent="0.25">
      <c r="A18" s="89">
        <f t="shared" si="0"/>
        <v>17</v>
      </c>
      <c r="B18" s="4" t="s">
        <v>20</v>
      </c>
      <c r="C18" s="91" t="s">
        <v>203</v>
      </c>
      <c r="D18" s="4" t="s">
        <v>204</v>
      </c>
      <c r="E18" s="7" t="s">
        <v>205</v>
      </c>
      <c r="F18" s="7" t="s">
        <v>158</v>
      </c>
      <c r="G18" s="3" t="s">
        <v>158</v>
      </c>
      <c r="H18" s="7" t="s">
        <v>158</v>
      </c>
    </row>
    <row r="19" spans="1:8" ht="12.95" customHeight="1" x14ac:dyDescent="0.25">
      <c r="A19" s="89">
        <f t="shared" si="0"/>
        <v>18</v>
      </c>
      <c r="B19" s="4" t="s">
        <v>15</v>
      </c>
      <c r="C19" s="92" t="s">
        <v>206</v>
      </c>
      <c r="D19" s="4">
        <v>33117416</v>
      </c>
      <c r="E19" s="92" t="s">
        <v>207</v>
      </c>
      <c r="F19" s="7" t="s">
        <v>158</v>
      </c>
      <c r="G19" s="3" t="s">
        <v>158</v>
      </c>
      <c r="H19" s="7" t="s">
        <v>158</v>
      </c>
    </row>
    <row r="20" spans="1:8" ht="12.95" customHeight="1" x14ac:dyDescent="0.25">
      <c r="A20" s="89">
        <f t="shared" si="0"/>
        <v>19</v>
      </c>
      <c r="B20" s="4" t="s">
        <v>54</v>
      </c>
      <c r="C20" s="15" t="s">
        <v>208</v>
      </c>
      <c r="D20" s="36">
        <v>60080392</v>
      </c>
      <c r="E20" s="4" t="s">
        <v>209</v>
      </c>
      <c r="F20" s="7" t="s">
        <v>158</v>
      </c>
      <c r="G20" s="3" t="s">
        <v>158</v>
      </c>
      <c r="H20" s="3" t="s">
        <v>0</v>
      </c>
    </row>
    <row r="21" spans="1:8" ht="12.95" customHeight="1" x14ac:dyDescent="0.25">
      <c r="A21" s="89">
        <f t="shared" si="0"/>
        <v>20</v>
      </c>
      <c r="B21" s="4" t="s">
        <v>67</v>
      </c>
      <c r="C21" s="15" t="s">
        <v>214</v>
      </c>
      <c r="D21" s="3">
        <v>60076842</v>
      </c>
      <c r="E21" s="3" t="s">
        <v>215</v>
      </c>
      <c r="F21" s="7" t="s">
        <v>158</v>
      </c>
      <c r="G21" s="3" t="s">
        <v>158</v>
      </c>
      <c r="H21" s="7" t="s">
        <v>158</v>
      </c>
    </row>
    <row r="22" spans="1:8" ht="12.95" customHeight="1" x14ac:dyDescent="0.25">
      <c r="A22" s="89">
        <f t="shared" si="0"/>
        <v>21</v>
      </c>
      <c r="B22" s="15" t="s">
        <v>28</v>
      </c>
      <c r="C22" s="2" t="s">
        <v>222</v>
      </c>
      <c r="D22" s="3">
        <v>53051491</v>
      </c>
      <c r="E22" s="4" t="s">
        <v>223</v>
      </c>
      <c r="F22" s="7" t="s">
        <v>158</v>
      </c>
      <c r="G22" s="3" t="s">
        <v>158</v>
      </c>
      <c r="H22" s="129">
        <v>44424</v>
      </c>
    </row>
    <row r="23" spans="1:8" ht="12.95" customHeight="1" x14ac:dyDescent="0.25">
      <c r="A23" s="89">
        <f t="shared" si="0"/>
        <v>22</v>
      </c>
      <c r="B23" s="29" t="s">
        <v>10</v>
      </c>
      <c r="C23" s="15" t="s">
        <v>224</v>
      </c>
      <c r="D23" s="4">
        <v>60076123</v>
      </c>
      <c r="E23" s="4" t="s">
        <v>225</v>
      </c>
      <c r="F23" s="7" t="s">
        <v>158</v>
      </c>
      <c r="G23" s="3" t="s">
        <v>158</v>
      </c>
      <c r="H23" s="7" t="s">
        <v>158</v>
      </c>
    </row>
    <row r="24" spans="1:8" ht="12.95" customHeight="1" x14ac:dyDescent="0.25">
      <c r="A24" s="89">
        <f t="shared" si="0"/>
        <v>23</v>
      </c>
      <c r="B24" s="4" t="s">
        <v>26</v>
      </c>
      <c r="C24" s="15" t="s">
        <v>226</v>
      </c>
      <c r="D24" s="7">
        <v>60186599</v>
      </c>
      <c r="E24" s="7" t="s">
        <v>227</v>
      </c>
      <c r="F24" s="7" t="s">
        <v>158</v>
      </c>
      <c r="G24" s="7" t="s">
        <v>158</v>
      </c>
      <c r="H24" s="129">
        <v>44424</v>
      </c>
    </row>
    <row r="25" spans="1:8" ht="12.95" customHeight="1" x14ac:dyDescent="0.25">
      <c r="A25" s="89">
        <f t="shared" si="0"/>
        <v>24</v>
      </c>
      <c r="B25" s="215" t="s">
        <v>32</v>
      </c>
      <c r="C25" s="4" t="s">
        <v>228</v>
      </c>
      <c r="D25" s="4">
        <v>33116201</v>
      </c>
      <c r="E25" s="4" t="s">
        <v>229</v>
      </c>
      <c r="F25" s="7" t="s">
        <v>158</v>
      </c>
      <c r="G25" s="3" t="s">
        <v>158</v>
      </c>
      <c r="H25" s="7" t="s">
        <v>158</v>
      </c>
    </row>
    <row r="26" spans="1:8" ht="12.95" customHeight="1" x14ac:dyDescent="0.25">
      <c r="A26" s="89">
        <f t="shared" si="0"/>
        <v>25</v>
      </c>
      <c r="B26" s="215" t="s">
        <v>230</v>
      </c>
      <c r="C26" s="4" t="s">
        <v>231</v>
      </c>
      <c r="D26" s="3">
        <v>60156562</v>
      </c>
      <c r="E26" s="3" t="s">
        <v>232</v>
      </c>
      <c r="F26" s="7" t="s">
        <v>158</v>
      </c>
      <c r="G26" s="3" t="s">
        <v>158</v>
      </c>
      <c r="H26" s="129">
        <v>44425</v>
      </c>
    </row>
    <row r="27" spans="1:8" ht="12.95" customHeight="1" x14ac:dyDescent="0.25">
      <c r="A27" s="89">
        <f t="shared" si="0"/>
        <v>26</v>
      </c>
      <c r="B27" s="215" t="s">
        <v>55</v>
      </c>
      <c r="C27" s="15" t="s">
        <v>238</v>
      </c>
      <c r="D27" s="4">
        <v>33505440</v>
      </c>
      <c r="E27" s="4" t="s">
        <v>239</v>
      </c>
      <c r="F27" s="7" t="s">
        <v>158</v>
      </c>
      <c r="G27" s="3" t="s">
        <v>158</v>
      </c>
      <c r="H27" s="7" t="s">
        <v>158</v>
      </c>
    </row>
    <row r="28" spans="1:8" ht="12.95" customHeight="1" x14ac:dyDescent="0.25">
      <c r="A28" s="89">
        <f t="shared" si="0"/>
        <v>27</v>
      </c>
      <c r="B28" s="215" t="s">
        <v>30</v>
      </c>
      <c r="C28" s="4" t="s">
        <v>242</v>
      </c>
      <c r="D28" s="4">
        <v>33114860</v>
      </c>
      <c r="E28" s="4" t="s">
        <v>243</v>
      </c>
      <c r="F28" s="7" t="s">
        <v>158</v>
      </c>
      <c r="G28" s="3" t="s">
        <v>158</v>
      </c>
      <c r="H28" s="7" t="s">
        <v>158</v>
      </c>
    </row>
    <row r="29" spans="1:8" ht="12.95" customHeight="1" x14ac:dyDescent="0.25">
      <c r="A29" s="89">
        <f t="shared" si="0"/>
        <v>28</v>
      </c>
      <c r="B29" s="219" t="s">
        <v>38</v>
      </c>
      <c r="C29" s="40" t="s">
        <v>246</v>
      </c>
      <c r="D29" s="1">
        <v>60243818</v>
      </c>
      <c r="E29" s="1" t="s">
        <v>247</v>
      </c>
      <c r="F29" s="7" t="s">
        <v>158</v>
      </c>
      <c r="G29" s="3" t="s">
        <v>158</v>
      </c>
      <c r="H29" s="7" t="s">
        <v>158</v>
      </c>
    </row>
    <row r="30" spans="1:8" ht="12.95" customHeight="1" x14ac:dyDescent="0.25">
      <c r="A30" s="89">
        <f t="shared" si="0"/>
        <v>29</v>
      </c>
      <c r="B30" s="219" t="s">
        <v>53</v>
      </c>
      <c r="C30" s="40" t="s">
        <v>248</v>
      </c>
      <c r="D30" s="1">
        <v>60083447</v>
      </c>
      <c r="E30" s="40" t="s">
        <v>249</v>
      </c>
      <c r="F30" s="7" t="s">
        <v>158</v>
      </c>
      <c r="G30" s="3" t="s">
        <v>158</v>
      </c>
      <c r="H30" s="40" t="s">
        <v>158</v>
      </c>
    </row>
    <row r="31" spans="1:8" ht="12.95" customHeight="1" x14ac:dyDescent="0.25">
      <c r="A31" s="89">
        <f t="shared" si="0"/>
        <v>30</v>
      </c>
      <c r="B31" s="219" t="s">
        <v>52</v>
      </c>
      <c r="C31" s="40" t="s">
        <v>250</v>
      </c>
      <c r="D31" s="4">
        <v>60229929</v>
      </c>
      <c r="E31" s="4" t="s">
        <v>251</v>
      </c>
      <c r="F31" s="7" t="s">
        <v>158</v>
      </c>
      <c r="G31" s="3" t="s">
        <v>158</v>
      </c>
      <c r="H31" s="130">
        <v>44425</v>
      </c>
    </row>
    <row r="32" spans="1:8" ht="12.95" customHeight="1" x14ac:dyDescent="0.25">
      <c r="A32" s="89">
        <f t="shared" si="0"/>
        <v>31</v>
      </c>
      <c r="B32" s="40" t="s">
        <v>256</v>
      </c>
      <c r="C32" s="40" t="s">
        <v>257</v>
      </c>
      <c r="D32" s="1">
        <v>60043229</v>
      </c>
      <c r="E32" s="3" t="s">
        <v>258</v>
      </c>
      <c r="F32" s="7" t="s">
        <v>158</v>
      </c>
      <c r="G32" s="3" t="s">
        <v>158</v>
      </c>
      <c r="H32" s="130">
        <v>44425</v>
      </c>
    </row>
    <row r="33" spans="1:8" ht="12.95" customHeight="1" x14ac:dyDescent="0.25">
      <c r="A33" s="89">
        <f t="shared" si="0"/>
        <v>32</v>
      </c>
      <c r="B33" s="4" t="s">
        <v>9</v>
      </c>
      <c r="C33" s="4" t="s">
        <v>259</v>
      </c>
      <c r="D33" s="4">
        <v>60048304</v>
      </c>
      <c r="E33" s="4" t="s">
        <v>260</v>
      </c>
      <c r="F33" s="7" t="s">
        <v>158</v>
      </c>
      <c r="G33" s="3" t="s">
        <v>158</v>
      </c>
      <c r="H33" s="7" t="s">
        <v>158</v>
      </c>
    </row>
    <row r="34" spans="1:8" ht="12.95" customHeight="1" x14ac:dyDescent="0.25">
      <c r="A34" s="89">
        <f t="shared" si="0"/>
        <v>33</v>
      </c>
      <c r="B34" s="29" t="s">
        <v>51</v>
      </c>
      <c r="C34" s="15" t="s">
        <v>263</v>
      </c>
      <c r="D34" s="4">
        <v>40050585</v>
      </c>
      <c r="E34" s="4" t="s">
        <v>264</v>
      </c>
      <c r="F34" s="7" t="s">
        <v>158</v>
      </c>
      <c r="G34" s="3" t="s">
        <v>158</v>
      </c>
      <c r="H34" s="7" t="s">
        <v>158</v>
      </c>
    </row>
    <row r="35" spans="1:8" ht="12.95" customHeight="1" x14ac:dyDescent="0.25">
      <c r="A35" s="89">
        <f t="shared" si="0"/>
        <v>34</v>
      </c>
      <c r="B35" s="4" t="s">
        <v>267</v>
      </c>
      <c r="C35" s="15" t="s">
        <v>268</v>
      </c>
      <c r="D35" s="7">
        <v>60231528</v>
      </c>
      <c r="E35" s="7" t="s">
        <v>269</v>
      </c>
      <c r="F35" s="7" t="s">
        <v>158</v>
      </c>
      <c r="G35" s="3" t="s">
        <v>158</v>
      </c>
      <c r="H35" s="129">
        <v>44421</v>
      </c>
    </row>
    <row r="36" spans="1:8" ht="12.95" customHeight="1" x14ac:dyDescent="0.25">
      <c r="A36" s="89">
        <f t="shared" si="0"/>
        <v>35</v>
      </c>
      <c r="B36" s="4" t="s">
        <v>66</v>
      </c>
      <c r="C36" s="4" t="s">
        <v>270</v>
      </c>
      <c r="D36" s="4">
        <v>60170030</v>
      </c>
      <c r="E36" s="4" t="s">
        <v>271</v>
      </c>
      <c r="F36" s="7" t="s">
        <v>158</v>
      </c>
      <c r="G36" s="3" t="s">
        <v>158</v>
      </c>
      <c r="H36" s="7" t="s">
        <v>158</v>
      </c>
    </row>
    <row r="37" spans="1:8" ht="12.95" customHeight="1" x14ac:dyDescent="0.25">
      <c r="A37" s="89">
        <f t="shared" si="0"/>
        <v>36</v>
      </c>
      <c r="B37" s="4" t="s">
        <v>16</v>
      </c>
      <c r="C37" s="4" t="s">
        <v>272</v>
      </c>
      <c r="D37" s="4">
        <v>60018901</v>
      </c>
      <c r="E37" s="4" t="s">
        <v>273</v>
      </c>
      <c r="F37" s="7" t="s">
        <v>158</v>
      </c>
      <c r="G37" s="3" t="s">
        <v>158</v>
      </c>
      <c r="H37" s="7" t="s">
        <v>158</v>
      </c>
    </row>
    <row r="38" spans="1:8" ht="12.95" customHeight="1" x14ac:dyDescent="0.25">
      <c r="A38" s="89">
        <f t="shared" si="0"/>
        <v>37</v>
      </c>
      <c r="B38" s="4" t="s">
        <v>274</v>
      </c>
      <c r="C38" s="4" t="s">
        <v>275</v>
      </c>
      <c r="D38" s="4" t="s">
        <v>276</v>
      </c>
      <c r="E38" s="148"/>
      <c r="F38" s="46"/>
      <c r="G38" s="3" t="s">
        <v>158</v>
      </c>
      <c r="H38" s="129">
        <v>44425</v>
      </c>
    </row>
    <row r="39" spans="1:8" ht="12.95" customHeight="1" x14ac:dyDescent="0.25">
      <c r="A39" s="89">
        <f t="shared" si="0"/>
        <v>38</v>
      </c>
      <c r="B39" s="4" t="s">
        <v>43</v>
      </c>
      <c r="C39" s="15" t="s">
        <v>277</v>
      </c>
      <c r="D39" s="4">
        <v>60073754</v>
      </c>
      <c r="E39" s="4" t="s">
        <v>278</v>
      </c>
      <c r="F39" s="7" t="s">
        <v>158</v>
      </c>
      <c r="G39" s="3" t="s">
        <v>158</v>
      </c>
      <c r="H39" s="7" t="s">
        <v>158</v>
      </c>
    </row>
    <row r="40" spans="1:8" ht="12.95" customHeight="1" x14ac:dyDescent="0.25">
      <c r="A40" s="89">
        <f t="shared" si="0"/>
        <v>39</v>
      </c>
      <c r="B40" s="4" t="s">
        <v>80</v>
      </c>
      <c r="C40" s="2" t="s">
        <v>279</v>
      </c>
      <c r="D40" s="4">
        <v>33115715</v>
      </c>
      <c r="E40" s="46"/>
      <c r="F40" s="46"/>
      <c r="G40" s="3" t="s">
        <v>158</v>
      </c>
      <c r="H40" s="129">
        <v>44420</v>
      </c>
    </row>
    <row r="41" spans="1:8" ht="12.95" customHeight="1" x14ac:dyDescent="0.25">
      <c r="A41" s="89">
        <f t="shared" si="0"/>
        <v>40</v>
      </c>
      <c r="B41" s="29" t="s">
        <v>34</v>
      </c>
      <c r="C41" s="92" t="s">
        <v>280</v>
      </c>
      <c r="D41" s="7">
        <v>60079402</v>
      </c>
      <c r="E41" s="3" t="s">
        <v>281</v>
      </c>
      <c r="F41" s="7" t="s">
        <v>158</v>
      </c>
      <c r="G41" s="3" t="s">
        <v>158</v>
      </c>
      <c r="H41" s="7" t="s">
        <v>158</v>
      </c>
    </row>
    <row r="42" spans="1:8" ht="12.95" customHeight="1" x14ac:dyDescent="0.25">
      <c r="A42" s="89">
        <f t="shared" si="0"/>
        <v>41</v>
      </c>
      <c r="B42" s="4" t="s">
        <v>282</v>
      </c>
      <c r="C42" s="92" t="s">
        <v>283</v>
      </c>
      <c r="D42" s="7">
        <v>60177352</v>
      </c>
      <c r="E42" s="3" t="s">
        <v>284</v>
      </c>
      <c r="F42" s="7" t="s">
        <v>158</v>
      </c>
      <c r="G42" s="3" t="s">
        <v>158</v>
      </c>
      <c r="H42" s="129">
        <v>44426</v>
      </c>
    </row>
    <row r="43" spans="1:8" ht="12.95" customHeight="1" x14ac:dyDescent="0.25">
      <c r="A43" s="89">
        <f t="shared" si="0"/>
        <v>42</v>
      </c>
      <c r="B43" s="4" t="s">
        <v>64</v>
      </c>
      <c r="C43" s="92" t="s">
        <v>286</v>
      </c>
      <c r="D43" s="4">
        <v>60199107</v>
      </c>
      <c r="E43" s="92" t="s">
        <v>289</v>
      </c>
      <c r="F43" s="7" t="s">
        <v>158</v>
      </c>
      <c r="G43" s="3" t="s">
        <v>158</v>
      </c>
      <c r="H43" s="7" t="s">
        <v>158</v>
      </c>
    </row>
    <row r="44" spans="1:8" ht="12.95" customHeight="1" x14ac:dyDescent="0.25">
      <c r="A44" s="89">
        <f t="shared" si="0"/>
        <v>43</v>
      </c>
      <c r="B44" s="4" t="s">
        <v>59</v>
      </c>
      <c r="C44" s="92" t="s">
        <v>288</v>
      </c>
      <c r="D44" s="3">
        <v>53045525</v>
      </c>
      <c r="E44" s="92" t="s">
        <v>285</v>
      </c>
      <c r="F44" s="7" t="s">
        <v>158</v>
      </c>
      <c r="G44" s="3" t="s">
        <v>158</v>
      </c>
      <c r="H44" s="129">
        <v>44420</v>
      </c>
    </row>
    <row r="45" spans="1:8" ht="12.95" customHeight="1" x14ac:dyDescent="0.25">
      <c r="A45" s="89">
        <f t="shared" si="0"/>
        <v>44</v>
      </c>
      <c r="B45" s="1" t="s">
        <v>97</v>
      </c>
      <c r="C45" s="1" t="s">
        <v>290</v>
      </c>
      <c r="D45" s="7">
        <v>60149605</v>
      </c>
      <c r="E45" s="7" t="s">
        <v>291</v>
      </c>
      <c r="F45" s="7" t="s">
        <v>158</v>
      </c>
      <c r="G45" s="3" t="s">
        <v>158</v>
      </c>
      <c r="H45" s="129">
        <v>44426</v>
      </c>
    </row>
    <row r="46" spans="1:8" ht="12.95" customHeight="1" x14ac:dyDescent="0.25">
      <c r="A46" s="89">
        <f t="shared" si="0"/>
        <v>45</v>
      </c>
      <c r="B46" s="29" t="s">
        <v>41</v>
      </c>
      <c r="C46" s="4" t="s">
        <v>292</v>
      </c>
      <c r="D46" s="4">
        <v>60095498</v>
      </c>
      <c r="E46" s="4" t="s">
        <v>293</v>
      </c>
      <c r="F46" s="7" t="s">
        <v>158</v>
      </c>
      <c r="G46" s="3" t="s">
        <v>158</v>
      </c>
      <c r="H46" s="7" t="s">
        <v>158</v>
      </c>
    </row>
    <row r="47" spans="1:8" ht="12.95" customHeight="1" x14ac:dyDescent="0.25">
      <c r="A47" s="89">
        <f t="shared" si="0"/>
        <v>46</v>
      </c>
      <c r="B47" s="29" t="s">
        <v>71</v>
      </c>
      <c r="C47" s="15" t="s">
        <v>296</v>
      </c>
      <c r="D47" s="4">
        <v>60245094</v>
      </c>
      <c r="E47" s="4" t="s">
        <v>297</v>
      </c>
      <c r="F47" s="7" t="s">
        <v>158</v>
      </c>
      <c r="G47" s="3" t="s">
        <v>158</v>
      </c>
      <c r="H47" s="7" t="s">
        <v>158</v>
      </c>
    </row>
    <row r="48" spans="1:8" ht="12.95" customHeight="1" x14ac:dyDescent="0.25">
      <c r="A48" s="89">
        <f t="shared" si="0"/>
        <v>47</v>
      </c>
      <c r="B48" s="4" t="s">
        <v>62</v>
      </c>
      <c r="C48" s="4" t="s">
        <v>298</v>
      </c>
      <c r="D48" s="4">
        <v>60240361</v>
      </c>
      <c r="E48" s="4" t="s">
        <v>299</v>
      </c>
      <c r="F48" s="7" t="s">
        <v>158</v>
      </c>
      <c r="G48" s="3" t="s">
        <v>158</v>
      </c>
      <c r="H48" s="7" t="s">
        <v>158</v>
      </c>
    </row>
    <row r="49" spans="1:8" ht="12.95" customHeight="1" x14ac:dyDescent="0.25">
      <c r="A49" s="89">
        <f t="shared" si="0"/>
        <v>48</v>
      </c>
      <c r="B49" s="4" t="s">
        <v>107</v>
      </c>
      <c r="C49" s="4" t="s">
        <v>303</v>
      </c>
      <c r="D49" s="4">
        <v>60209986</v>
      </c>
      <c r="E49" s="4" t="s">
        <v>304</v>
      </c>
      <c r="F49" s="7" t="s">
        <v>158</v>
      </c>
      <c r="G49" s="36" t="s">
        <v>158</v>
      </c>
      <c r="H49" s="150">
        <v>44424</v>
      </c>
    </row>
    <row r="50" spans="1:8" ht="12.95" customHeight="1" x14ac:dyDescent="0.25">
      <c r="A50" s="89">
        <f t="shared" si="0"/>
        <v>49</v>
      </c>
      <c r="B50" s="4" t="s">
        <v>305</v>
      </c>
      <c r="C50" s="4" t="s">
        <v>306</v>
      </c>
      <c r="D50" s="4">
        <v>60176202</v>
      </c>
      <c r="E50" s="4" t="s">
        <v>307</v>
      </c>
      <c r="F50" s="7" t="s">
        <v>158</v>
      </c>
      <c r="G50" s="36" t="s">
        <v>158</v>
      </c>
      <c r="H50" s="129">
        <v>44427</v>
      </c>
    </row>
    <row r="51" spans="1:8" ht="12.95" customHeight="1" x14ac:dyDescent="0.25">
      <c r="A51" s="89">
        <f t="shared" si="0"/>
        <v>50</v>
      </c>
      <c r="B51" s="4" t="s">
        <v>106</v>
      </c>
      <c r="C51" s="4" t="s">
        <v>308</v>
      </c>
      <c r="D51" s="4">
        <v>60123656</v>
      </c>
      <c r="E51" s="7" t="s">
        <v>309</v>
      </c>
      <c r="F51" s="7" t="s">
        <v>158</v>
      </c>
      <c r="G51" s="3" t="s">
        <v>158</v>
      </c>
      <c r="H51" s="131">
        <v>44425</v>
      </c>
    </row>
    <row r="52" spans="1:8" ht="12.95" customHeight="1" x14ac:dyDescent="0.25">
      <c r="A52" s="89">
        <f t="shared" si="0"/>
        <v>51</v>
      </c>
      <c r="B52" s="29" t="s">
        <v>63</v>
      </c>
      <c r="C52" s="93" t="s">
        <v>310</v>
      </c>
      <c r="D52" s="7" t="s">
        <v>311</v>
      </c>
      <c r="E52" s="7" t="s">
        <v>312</v>
      </c>
      <c r="F52" s="7" t="s">
        <v>158</v>
      </c>
      <c r="G52" s="3" t="s">
        <v>158</v>
      </c>
      <c r="H52" s="7" t="s">
        <v>158</v>
      </c>
    </row>
    <row r="53" spans="1:8" ht="12.95" customHeight="1" x14ac:dyDescent="0.25">
      <c r="A53" s="89">
        <f t="shared" si="0"/>
        <v>52</v>
      </c>
      <c r="B53" s="29" t="s">
        <v>85</v>
      </c>
      <c r="C53" s="4" t="s">
        <v>313</v>
      </c>
      <c r="D53" s="4" t="s">
        <v>314</v>
      </c>
      <c r="E53" s="4" t="s">
        <v>315</v>
      </c>
      <c r="F53" s="7" t="s">
        <v>158</v>
      </c>
      <c r="G53" s="3" t="s">
        <v>158</v>
      </c>
      <c r="H53" s="7" t="s">
        <v>158</v>
      </c>
    </row>
    <row r="54" spans="1:8" ht="12.95" customHeight="1" x14ac:dyDescent="0.25">
      <c r="A54" s="89">
        <f t="shared" si="0"/>
        <v>53</v>
      </c>
      <c r="B54" s="4" t="s">
        <v>46</v>
      </c>
      <c r="C54" s="91" t="s">
        <v>316</v>
      </c>
      <c r="D54" s="4">
        <v>60171335</v>
      </c>
      <c r="E54" s="4" t="s">
        <v>317</v>
      </c>
      <c r="F54" s="7" t="s">
        <v>158</v>
      </c>
      <c r="G54" s="3" t="s">
        <v>158</v>
      </c>
      <c r="H54" s="7" t="s">
        <v>158</v>
      </c>
    </row>
    <row r="55" spans="1:8" ht="12.95" customHeight="1" x14ac:dyDescent="0.25">
      <c r="A55" s="89">
        <f t="shared" si="0"/>
        <v>54</v>
      </c>
      <c r="B55" s="29" t="s">
        <v>33</v>
      </c>
      <c r="C55" s="4" t="s">
        <v>318</v>
      </c>
      <c r="D55" s="4">
        <v>60101672</v>
      </c>
      <c r="E55" s="4" t="s">
        <v>319</v>
      </c>
      <c r="F55" s="7" t="s">
        <v>158</v>
      </c>
      <c r="G55" s="3" t="s">
        <v>158</v>
      </c>
      <c r="H55" s="7" t="s">
        <v>158</v>
      </c>
    </row>
    <row r="56" spans="1:8" ht="12.95" customHeight="1" x14ac:dyDescent="0.25">
      <c r="A56" s="89">
        <f t="shared" si="0"/>
        <v>55</v>
      </c>
      <c r="B56" s="4" t="s">
        <v>320</v>
      </c>
      <c r="C56" s="4" t="s">
        <v>321</v>
      </c>
      <c r="D56" s="90">
        <v>60017165</v>
      </c>
      <c r="E56" s="4" t="s">
        <v>322</v>
      </c>
      <c r="F56" s="7" t="s">
        <v>158</v>
      </c>
      <c r="G56" s="3" t="s">
        <v>158</v>
      </c>
      <c r="H56" s="200" t="s">
        <v>0</v>
      </c>
    </row>
    <row r="57" spans="1:8" ht="12.95" customHeight="1" x14ac:dyDescent="0.25">
      <c r="A57" s="89">
        <f t="shared" si="0"/>
        <v>56</v>
      </c>
      <c r="B57" s="4" t="s">
        <v>113</v>
      </c>
      <c r="C57" s="4" t="s">
        <v>323</v>
      </c>
      <c r="D57" s="4">
        <v>60241522</v>
      </c>
      <c r="E57" s="4" t="s">
        <v>324</v>
      </c>
      <c r="F57" s="7" t="s">
        <v>158</v>
      </c>
      <c r="G57" s="3" t="s">
        <v>158</v>
      </c>
      <c r="H57" s="150">
        <v>44425</v>
      </c>
    </row>
    <row r="58" spans="1:8" ht="12.95" customHeight="1" x14ac:dyDescent="0.25">
      <c r="A58" s="89">
        <f t="shared" si="0"/>
        <v>57</v>
      </c>
      <c r="B58" s="4" t="s">
        <v>325</v>
      </c>
      <c r="C58" s="4" t="s">
        <v>326</v>
      </c>
      <c r="D58" s="4" t="s">
        <v>327</v>
      </c>
      <c r="E58" s="4" t="s">
        <v>328</v>
      </c>
      <c r="F58" s="7" t="s">
        <v>158</v>
      </c>
      <c r="G58" s="3" t="s">
        <v>158</v>
      </c>
      <c r="H58" s="150">
        <v>44427</v>
      </c>
    </row>
    <row r="59" spans="1:8" ht="12.95" customHeight="1" x14ac:dyDescent="0.25">
      <c r="A59" s="89">
        <f t="shared" si="0"/>
        <v>58</v>
      </c>
      <c r="B59" s="29" t="s">
        <v>44</v>
      </c>
      <c r="C59" s="4" t="s">
        <v>329</v>
      </c>
      <c r="D59" s="4">
        <v>60137608</v>
      </c>
      <c r="E59" s="4" t="s">
        <v>330</v>
      </c>
      <c r="F59" s="7" t="s">
        <v>158</v>
      </c>
      <c r="G59" s="3" t="s">
        <v>158</v>
      </c>
      <c r="H59" s="7" t="s">
        <v>158</v>
      </c>
    </row>
    <row r="60" spans="1:8" ht="12.95" customHeight="1" x14ac:dyDescent="0.25">
      <c r="A60" s="89">
        <f t="shared" si="0"/>
        <v>59</v>
      </c>
      <c r="B60" s="4" t="s">
        <v>93</v>
      </c>
      <c r="C60" s="4" t="s">
        <v>331</v>
      </c>
      <c r="D60" s="4">
        <v>33116861</v>
      </c>
      <c r="E60" s="7" t="s">
        <v>332</v>
      </c>
      <c r="F60" s="7" t="s">
        <v>158</v>
      </c>
      <c r="G60" s="3" t="s">
        <v>158</v>
      </c>
      <c r="H60" s="129">
        <v>44425</v>
      </c>
    </row>
    <row r="61" spans="1:8" ht="12.95" customHeight="1" x14ac:dyDescent="0.25">
      <c r="A61" s="89">
        <f t="shared" si="0"/>
        <v>60</v>
      </c>
      <c r="B61" s="4" t="s">
        <v>92</v>
      </c>
      <c r="C61" s="91" t="s">
        <v>333</v>
      </c>
      <c r="D61" s="4">
        <v>32016467</v>
      </c>
      <c r="E61" s="4" t="s">
        <v>334</v>
      </c>
      <c r="F61" s="7" t="s">
        <v>158</v>
      </c>
      <c r="G61" s="3" t="s">
        <v>158</v>
      </c>
      <c r="H61" s="129">
        <v>44424</v>
      </c>
    </row>
    <row r="62" spans="1:8" ht="12.95" customHeight="1" x14ac:dyDescent="0.25">
      <c r="A62" s="89">
        <f t="shared" si="0"/>
        <v>61</v>
      </c>
      <c r="B62" s="2" t="s">
        <v>125</v>
      </c>
      <c r="C62" s="2" t="s">
        <v>338</v>
      </c>
      <c r="D62" s="4">
        <v>60049521</v>
      </c>
      <c r="E62" s="4" t="s">
        <v>339</v>
      </c>
      <c r="F62" s="7" t="s">
        <v>158</v>
      </c>
      <c r="G62" s="3" t="s">
        <v>158</v>
      </c>
      <c r="H62" s="129">
        <v>44425</v>
      </c>
    </row>
    <row r="63" spans="1:8" ht="12.95" customHeight="1" x14ac:dyDescent="0.25">
      <c r="A63" s="89">
        <f t="shared" si="0"/>
        <v>62</v>
      </c>
      <c r="B63" s="4" t="s">
        <v>95</v>
      </c>
      <c r="C63" s="4" t="s">
        <v>347</v>
      </c>
      <c r="D63" s="7">
        <v>33117853</v>
      </c>
      <c r="E63" s="7" t="s">
        <v>348</v>
      </c>
      <c r="F63" s="7" t="s">
        <v>158</v>
      </c>
      <c r="G63" s="3" t="s">
        <v>158</v>
      </c>
      <c r="H63" s="129">
        <v>44425</v>
      </c>
    </row>
    <row r="64" spans="1:8" ht="12.95" customHeight="1" x14ac:dyDescent="0.25">
      <c r="A64" s="89">
        <f t="shared" si="0"/>
        <v>63</v>
      </c>
      <c r="B64" s="4" t="s">
        <v>58</v>
      </c>
      <c r="C64" s="45" t="s">
        <v>353</v>
      </c>
      <c r="D64" s="45">
        <v>33114982</v>
      </c>
      <c r="E64" s="45" t="s">
        <v>354</v>
      </c>
      <c r="F64" s="7" t="s">
        <v>158</v>
      </c>
      <c r="G64" s="3" t="s">
        <v>158</v>
      </c>
      <c r="H64" s="7" t="s">
        <v>158</v>
      </c>
    </row>
    <row r="65" spans="1:8" ht="12.95" customHeight="1" x14ac:dyDescent="0.25">
      <c r="A65" s="89">
        <f t="shared" si="0"/>
        <v>64</v>
      </c>
      <c r="B65" s="4" t="s">
        <v>109</v>
      </c>
      <c r="C65" s="205" t="s">
        <v>357</v>
      </c>
      <c r="D65" s="4">
        <v>40045496</v>
      </c>
      <c r="E65" s="206"/>
      <c r="F65" s="206"/>
      <c r="G65" s="3" t="s">
        <v>158</v>
      </c>
      <c r="H65" s="150">
        <v>44425</v>
      </c>
    </row>
    <row r="66" spans="1:8" ht="12.95" customHeight="1" x14ac:dyDescent="0.25">
      <c r="A66" s="89">
        <f t="shared" si="0"/>
        <v>65</v>
      </c>
      <c r="B66" s="4" t="s">
        <v>358</v>
      </c>
      <c r="C66" s="205" t="s">
        <v>359</v>
      </c>
      <c r="D66" s="4">
        <v>60130677</v>
      </c>
      <c r="E66" s="46"/>
      <c r="F66" s="46"/>
      <c r="G66" s="3" t="s">
        <v>158</v>
      </c>
      <c r="H66" s="129">
        <v>44426</v>
      </c>
    </row>
    <row r="67" spans="1:8" ht="12.95" customHeight="1" x14ac:dyDescent="0.25">
      <c r="A67" s="89">
        <f t="shared" si="0"/>
        <v>66</v>
      </c>
      <c r="B67" s="4" t="s">
        <v>360</v>
      </c>
      <c r="C67" s="91" t="s">
        <v>361</v>
      </c>
      <c r="D67" s="4" t="s">
        <v>362</v>
      </c>
      <c r="E67" s="4" t="s">
        <v>363</v>
      </c>
      <c r="F67" s="7" t="s">
        <v>158</v>
      </c>
      <c r="G67" s="3" t="s">
        <v>158</v>
      </c>
      <c r="H67" s="129">
        <v>44425</v>
      </c>
    </row>
    <row r="68" spans="1:8" ht="12.95" customHeight="1" x14ac:dyDescent="0.25">
      <c r="A68" s="89">
        <f t="shared" ref="A68:A124" si="1">A67+1</f>
        <v>67</v>
      </c>
      <c r="B68" s="4" t="s">
        <v>40</v>
      </c>
      <c r="C68" s="4" t="s">
        <v>364</v>
      </c>
      <c r="D68" s="4" t="s">
        <v>365</v>
      </c>
      <c r="E68" s="4" t="s">
        <v>366</v>
      </c>
      <c r="F68" s="7" t="s">
        <v>158</v>
      </c>
      <c r="G68" s="3" t="s">
        <v>158</v>
      </c>
      <c r="H68" s="7" t="s">
        <v>158</v>
      </c>
    </row>
    <row r="69" spans="1:8" ht="12.95" customHeight="1" x14ac:dyDescent="0.25">
      <c r="A69" s="89">
        <f t="shared" si="1"/>
        <v>68</v>
      </c>
      <c r="B69" s="220" t="s">
        <v>48</v>
      </c>
      <c r="C69" s="93" t="s">
        <v>375</v>
      </c>
      <c r="D69" s="4">
        <v>60066879</v>
      </c>
      <c r="E69" s="4" t="s">
        <v>376</v>
      </c>
      <c r="F69" s="7" t="s">
        <v>158</v>
      </c>
      <c r="G69" s="3" t="s">
        <v>158</v>
      </c>
      <c r="H69" s="7" t="s">
        <v>158</v>
      </c>
    </row>
    <row r="70" spans="1:8" ht="12.95" customHeight="1" x14ac:dyDescent="0.25">
      <c r="A70" s="89">
        <f t="shared" si="1"/>
        <v>69</v>
      </c>
      <c r="B70" s="4" t="s">
        <v>68</v>
      </c>
      <c r="C70" s="4" t="s">
        <v>379</v>
      </c>
      <c r="D70" s="7">
        <v>33121103</v>
      </c>
      <c r="E70" s="3" t="s">
        <v>380</v>
      </c>
      <c r="F70" s="7" t="s">
        <v>158</v>
      </c>
      <c r="G70" s="3" t="s">
        <v>158</v>
      </c>
      <c r="H70" s="129">
        <v>44425</v>
      </c>
    </row>
    <row r="71" spans="1:8" ht="12.95" customHeight="1" x14ac:dyDescent="0.25">
      <c r="A71" s="89">
        <f t="shared" si="1"/>
        <v>70</v>
      </c>
      <c r="B71" s="29" t="s">
        <v>72</v>
      </c>
      <c r="C71" s="4" t="s">
        <v>381</v>
      </c>
      <c r="D71" s="4">
        <v>52038161</v>
      </c>
      <c r="E71" s="4" t="s">
        <v>382</v>
      </c>
      <c r="F71" s="7" t="s">
        <v>158</v>
      </c>
      <c r="G71" s="3" t="s">
        <v>158</v>
      </c>
      <c r="H71" s="7" t="s">
        <v>158</v>
      </c>
    </row>
    <row r="72" spans="1:8" ht="12.95" customHeight="1" x14ac:dyDescent="0.25">
      <c r="A72" s="89">
        <f t="shared" si="1"/>
        <v>71</v>
      </c>
      <c r="B72" s="4" t="s">
        <v>56</v>
      </c>
      <c r="C72" s="4" t="s">
        <v>383</v>
      </c>
      <c r="D72" s="7" t="s">
        <v>384</v>
      </c>
      <c r="E72" s="7" t="s">
        <v>385</v>
      </c>
      <c r="F72" s="200" t="s">
        <v>178</v>
      </c>
      <c r="G72" s="3" t="s">
        <v>158</v>
      </c>
      <c r="H72" s="7" t="s">
        <v>158</v>
      </c>
    </row>
    <row r="73" spans="1:8" ht="12.95" customHeight="1" x14ac:dyDescent="0.25">
      <c r="A73" s="89">
        <f t="shared" si="1"/>
        <v>72</v>
      </c>
      <c r="B73" s="4" t="s">
        <v>99</v>
      </c>
      <c r="C73" s="2" t="s">
        <v>389</v>
      </c>
      <c r="D73" s="2">
        <v>60159285</v>
      </c>
      <c r="E73" s="151" t="s">
        <v>390</v>
      </c>
      <c r="F73" s="7" t="s">
        <v>158</v>
      </c>
      <c r="G73" s="3" t="s">
        <v>158</v>
      </c>
      <c r="H73" s="6">
        <v>44424</v>
      </c>
    </row>
    <row r="74" spans="1:8" ht="12.95" customHeight="1" x14ac:dyDescent="0.25">
      <c r="A74" s="89">
        <f t="shared" si="1"/>
        <v>73</v>
      </c>
      <c r="B74" s="4" t="s">
        <v>94</v>
      </c>
      <c r="C74" s="4" t="s">
        <v>391</v>
      </c>
      <c r="D74" s="7">
        <v>60209730</v>
      </c>
      <c r="E74" s="7" t="s">
        <v>392</v>
      </c>
      <c r="F74" s="7" t="s">
        <v>158</v>
      </c>
      <c r="G74" s="3" t="s">
        <v>158</v>
      </c>
      <c r="H74" s="129">
        <v>44421</v>
      </c>
    </row>
    <row r="75" spans="1:8" ht="12.95" customHeight="1" x14ac:dyDescent="0.25">
      <c r="A75" s="89">
        <f t="shared" si="1"/>
        <v>74</v>
      </c>
      <c r="B75" s="4" t="s">
        <v>130</v>
      </c>
      <c r="C75" s="4" t="s">
        <v>393</v>
      </c>
      <c r="D75" s="4">
        <v>60220455</v>
      </c>
      <c r="E75" s="4" t="s">
        <v>394</v>
      </c>
      <c r="F75" s="7" t="s">
        <v>158</v>
      </c>
      <c r="G75" s="3" t="s">
        <v>158</v>
      </c>
      <c r="H75" s="129">
        <v>44420</v>
      </c>
    </row>
    <row r="76" spans="1:8" ht="12.95" customHeight="1" x14ac:dyDescent="0.25">
      <c r="A76" s="89">
        <f t="shared" si="1"/>
        <v>75</v>
      </c>
      <c r="B76" s="4" t="s">
        <v>60</v>
      </c>
      <c r="C76" s="15" t="s">
        <v>395</v>
      </c>
      <c r="D76" s="4">
        <v>60170385</v>
      </c>
      <c r="E76" s="4" t="s">
        <v>396</v>
      </c>
      <c r="F76" s="7" t="s">
        <v>158</v>
      </c>
      <c r="G76" s="3" t="s">
        <v>158</v>
      </c>
      <c r="H76" s="7" t="s">
        <v>158</v>
      </c>
    </row>
    <row r="77" spans="1:8" ht="12.95" customHeight="1" x14ac:dyDescent="0.25">
      <c r="A77" s="89">
        <f t="shared" si="1"/>
        <v>76</v>
      </c>
      <c r="B77" s="4" t="s">
        <v>112</v>
      </c>
      <c r="C77" s="15" t="s">
        <v>397</v>
      </c>
      <c r="D77" s="7">
        <v>24122779</v>
      </c>
      <c r="E77" s="7" t="s">
        <v>398</v>
      </c>
      <c r="F77" s="7" t="s">
        <v>158</v>
      </c>
      <c r="G77" s="3" t="s">
        <v>158</v>
      </c>
      <c r="H77" s="129">
        <v>44424</v>
      </c>
    </row>
    <row r="78" spans="1:8" ht="12.95" customHeight="1" x14ac:dyDescent="0.25">
      <c r="A78" s="89">
        <f t="shared" si="1"/>
        <v>77</v>
      </c>
      <c r="B78" s="4" t="s">
        <v>65</v>
      </c>
      <c r="C78" s="1" t="s">
        <v>399</v>
      </c>
      <c r="D78" s="1">
        <v>60200537</v>
      </c>
      <c r="E78" s="1" t="s">
        <v>400</v>
      </c>
      <c r="F78" s="7" t="s">
        <v>158</v>
      </c>
      <c r="G78" s="3" t="s">
        <v>158</v>
      </c>
      <c r="H78" s="36" t="s">
        <v>158</v>
      </c>
    </row>
    <row r="79" spans="1:8" ht="12.95" customHeight="1" x14ac:dyDescent="0.25">
      <c r="A79" s="89">
        <f t="shared" si="1"/>
        <v>78</v>
      </c>
      <c r="B79" s="4" t="s">
        <v>124</v>
      </c>
      <c r="C79" s="15" t="s">
        <v>403</v>
      </c>
      <c r="D79" s="36" t="s">
        <v>404</v>
      </c>
      <c r="E79" s="207" t="s">
        <v>405</v>
      </c>
      <c r="F79" s="7" t="s">
        <v>158</v>
      </c>
      <c r="G79" s="36" t="s">
        <v>158</v>
      </c>
      <c r="H79" s="150">
        <v>44426</v>
      </c>
    </row>
    <row r="80" spans="1:8" ht="12.95" customHeight="1" x14ac:dyDescent="0.25">
      <c r="A80" s="89">
        <f t="shared" si="1"/>
        <v>79</v>
      </c>
      <c r="B80" s="4" t="s">
        <v>406</v>
      </c>
      <c r="C80" s="15" t="s">
        <v>407</v>
      </c>
      <c r="D80" s="36">
        <v>20022339</v>
      </c>
      <c r="E80" s="152" t="s">
        <v>408</v>
      </c>
      <c r="F80" s="7" t="s">
        <v>158</v>
      </c>
      <c r="G80" s="3" t="s">
        <v>158</v>
      </c>
      <c r="H80" s="150">
        <v>44427</v>
      </c>
    </row>
    <row r="81" spans="1:15" ht="12.95" customHeight="1" x14ac:dyDescent="0.25">
      <c r="A81" s="89">
        <f t="shared" si="1"/>
        <v>80</v>
      </c>
      <c r="B81" s="4" t="s">
        <v>78</v>
      </c>
      <c r="C81" s="91" t="s">
        <v>409</v>
      </c>
      <c r="D81" s="4">
        <v>33117330</v>
      </c>
      <c r="E81" s="4" t="s">
        <v>410</v>
      </c>
      <c r="F81" s="7" t="s">
        <v>158</v>
      </c>
      <c r="G81" s="3" t="s">
        <v>158</v>
      </c>
      <c r="H81" s="36" t="s">
        <v>158</v>
      </c>
    </row>
    <row r="82" spans="1:15" ht="12.95" customHeight="1" x14ac:dyDescent="0.25">
      <c r="A82" s="89">
        <f t="shared" si="1"/>
        <v>81</v>
      </c>
      <c r="B82" s="4" t="s">
        <v>61</v>
      </c>
      <c r="C82" s="1" t="s">
        <v>413</v>
      </c>
      <c r="D82" s="1">
        <v>60046972</v>
      </c>
      <c r="E82" s="1" t="s">
        <v>414</v>
      </c>
      <c r="F82" s="7" t="s">
        <v>158</v>
      </c>
      <c r="G82" s="3" t="s">
        <v>158</v>
      </c>
      <c r="H82" s="36" t="s">
        <v>158</v>
      </c>
      <c r="O82" s="90"/>
    </row>
    <row r="83" spans="1:15" ht="12.95" customHeight="1" x14ac:dyDescent="0.25">
      <c r="A83" s="89">
        <f t="shared" si="1"/>
        <v>82</v>
      </c>
      <c r="B83" s="4" t="s">
        <v>77</v>
      </c>
      <c r="C83" s="15" t="s">
        <v>417</v>
      </c>
      <c r="D83" s="4">
        <v>60227878</v>
      </c>
      <c r="E83" s="4" t="s">
        <v>418</v>
      </c>
      <c r="F83" s="7" t="s">
        <v>158</v>
      </c>
      <c r="G83" s="3" t="s">
        <v>158</v>
      </c>
      <c r="H83" s="7" t="s">
        <v>158</v>
      </c>
      <c r="O83" s="90"/>
    </row>
    <row r="84" spans="1:15" ht="12.95" customHeight="1" x14ac:dyDescent="0.25">
      <c r="A84" s="89">
        <f t="shared" si="1"/>
        <v>83</v>
      </c>
      <c r="B84" s="4" t="s">
        <v>729</v>
      </c>
      <c r="C84" s="15" t="s">
        <v>419</v>
      </c>
      <c r="D84" s="4">
        <v>60015331</v>
      </c>
      <c r="E84" s="7" t="s">
        <v>420</v>
      </c>
      <c r="F84" s="200" t="s">
        <v>178</v>
      </c>
      <c r="G84" s="36" t="s">
        <v>158</v>
      </c>
      <c r="H84" s="150">
        <v>44426</v>
      </c>
      <c r="O84" s="90"/>
    </row>
    <row r="85" spans="1:15" ht="12.95" customHeight="1" x14ac:dyDescent="0.25">
      <c r="A85" s="89">
        <f t="shared" si="1"/>
        <v>84</v>
      </c>
      <c r="B85" s="4" t="s">
        <v>116</v>
      </c>
      <c r="C85" s="15" t="s">
        <v>427</v>
      </c>
      <c r="D85" s="7" t="s">
        <v>428</v>
      </c>
      <c r="E85" s="7" t="s">
        <v>429</v>
      </c>
      <c r="F85" s="200" t="s">
        <v>178</v>
      </c>
      <c r="G85" s="3" t="s">
        <v>158</v>
      </c>
      <c r="H85" s="129">
        <v>44421</v>
      </c>
      <c r="O85" s="90"/>
    </row>
    <row r="86" spans="1:15" ht="12.95" customHeight="1" x14ac:dyDescent="0.25">
      <c r="A86" s="89">
        <f t="shared" si="1"/>
        <v>85</v>
      </c>
      <c r="B86" s="4" t="s">
        <v>115</v>
      </c>
      <c r="C86" s="4" t="s">
        <v>432</v>
      </c>
      <c r="D86" s="4">
        <v>40053621</v>
      </c>
      <c r="E86" s="4" t="s">
        <v>433</v>
      </c>
      <c r="F86" s="7" t="s">
        <v>158</v>
      </c>
      <c r="G86" s="36" t="s">
        <v>158</v>
      </c>
      <c r="H86" s="150">
        <v>44424</v>
      </c>
      <c r="O86" s="90"/>
    </row>
    <row r="87" spans="1:15" ht="12.95" customHeight="1" x14ac:dyDescent="0.25">
      <c r="A87" s="89">
        <f t="shared" si="1"/>
        <v>86</v>
      </c>
      <c r="B87" s="4" t="s">
        <v>434</v>
      </c>
      <c r="C87" s="4" t="s">
        <v>435</v>
      </c>
      <c r="D87" s="4" t="s">
        <v>436</v>
      </c>
      <c r="E87" s="7" t="s">
        <v>437</v>
      </c>
      <c r="F87" s="7" t="s">
        <v>158</v>
      </c>
      <c r="G87" s="36" t="s">
        <v>158</v>
      </c>
      <c r="H87" s="150">
        <v>44425</v>
      </c>
      <c r="O87" s="90"/>
    </row>
    <row r="88" spans="1:15" ht="12.95" customHeight="1" x14ac:dyDescent="0.25">
      <c r="A88" s="89">
        <f t="shared" si="1"/>
        <v>87</v>
      </c>
      <c r="B88" s="4" t="s">
        <v>81</v>
      </c>
      <c r="C88" s="91" t="s">
        <v>438</v>
      </c>
      <c r="D88" s="4">
        <v>60250235</v>
      </c>
      <c r="E88" s="4" t="s">
        <v>439</v>
      </c>
      <c r="F88" s="7" t="s">
        <v>158</v>
      </c>
      <c r="G88" s="36" t="s">
        <v>158</v>
      </c>
      <c r="H88" s="129">
        <v>44420</v>
      </c>
      <c r="O88" s="90"/>
    </row>
    <row r="89" spans="1:15" ht="12.95" customHeight="1" x14ac:dyDescent="0.25">
      <c r="A89" s="89">
        <f t="shared" si="1"/>
        <v>88</v>
      </c>
      <c r="B89" s="4" t="s">
        <v>444</v>
      </c>
      <c r="C89" s="4" t="s">
        <v>445</v>
      </c>
      <c r="D89" s="4">
        <v>33115343</v>
      </c>
      <c r="E89" s="4" t="s">
        <v>446</v>
      </c>
      <c r="F89" s="7" t="s">
        <v>158</v>
      </c>
      <c r="G89" s="36" t="s">
        <v>158</v>
      </c>
      <c r="H89" s="129">
        <v>44425</v>
      </c>
      <c r="O89" s="90"/>
    </row>
    <row r="90" spans="1:15" ht="12.95" customHeight="1" x14ac:dyDescent="0.25">
      <c r="A90" s="89">
        <f t="shared" si="1"/>
        <v>89</v>
      </c>
      <c r="B90" s="4" t="s">
        <v>141</v>
      </c>
      <c r="C90" s="91" t="s">
        <v>447</v>
      </c>
      <c r="D90" s="7">
        <v>60179379</v>
      </c>
      <c r="E90" s="7" t="s">
        <v>448</v>
      </c>
      <c r="F90" s="7" t="s">
        <v>158</v>
      </c>
      <c r="G90" s="3" t="s">
        <v>158</v>
      </c>
      <c r="H90" s="129">
        <v>44421</v>
      </c>
      <c r="O90" s="90"/>
    </row>
    <row r="91" spans="1:15" ht="12.95" customHeight="1" x14ac:dyDescent="0.25">
      <c r="A91" s="89">
        <f t="shared" si="1"/>
        <v>90</v>
      </c>
      <c r="B91" s="4" t="s">
        <v>449</v>
      </c>
      <c r="C91" s="91" t="s">
        <v>450</v>
      </c>
      <c r="D91" s="91">
        <v>60167915</v>
      </c>
      <c r="E91" s="7" t="s">
        <v>451</v>
      </c>
      <c r="F91" s="7" t="s">
        <v>158</v>
      </c>
      <c r="G91" s="92" t="s">
        <v>158</v>
      </c>
      <c r="H91" s="129">
        <v>44425</v>
      </c>
      <c r="O91" s="90"/>
    </row>
    <row r="92" spans="1:15" ht="12.95" customHeight="1" x14ac:dyDescent="0.25">
      <c r="A92" s="89">
        <f t="shared" si="1"/>
        <v>91</v>
      </c>
      <c r="B92" s="4" t="s">
        <v>90</v>
      </c>
      <c r="C92" s="91" t="s">
        <v>452</v>
      </c>
      <c r="D92" s="4">
        <v>33115257</v>
      </c>
      <c r="E92" s="4" t="s">
        <v>453</v>
      </c>
      <c r="F92" s="7" t="s">
        <v>158</v>
      </c>
      <c r="G92" s="3" t="s">
        <v>158</v>
      </c>
      <c r="H92" s="7" t="s">
        <v>158</v>
      </c>
    </row>
    <row r="93" spans="1:15" ht="12.95" customHeight="1" x14ac:dyDescent="0.25">
      <c r="A93" s="89">
        <f t="shared" si="1"/>
        <v>92</v>
      </c>
      <c r="B93" s="4" t="s">
        <v>101</v>
      </c>
      <c r="C93" s="15" t="s">
        <v>454</v>
      </c>
      <c r="D93" s="4">
        <v>60240555</v>
      </c>
      <c r="E93" s="4" t="s">
        <v>455</v>
      </c>
      <c r="F93" s="7" t="s">
        <v>158</v>
      </c>
      <c r="G93" s="3" t="s">
        <v>158</v>
      </c>
      <c r="H93" s="7" t="s">
        <v>158</v>
      </c>
    </row>
    <row r="94" spans="1:15" ht="12.95" customHeight="1" x14ac:dyDescent="0.25">
      <c r="A94" s="89">
        <f t="shared" si="1"/>
        <v>93</v>
      </c>
      <c r="B94" s="149" t="s">
        <v>83</v>
      </c>
      <c r="C94" s="208" t="s">
        <v>456</v>
      </c>
      <c r="D94" s="149">
        <v>60227917</v>
      </c>
      <c r="E94" s="149" t="s">
        <v>457</v>
      </c>
      <c r="F94" s="209" t="s">
        <v>158</v>
      </c>
      <c r="G94" s="210" t="s">
        <v>158</v>
      </c>
      <c r="H94" s="209" t="s">
        <v>158</v>
      </c>
    </row>
    <row r="95" spans="1:15" ht="12.95" customHeight="1" x14ac:dyDescent="0.25">
      <c r="A95" s="89">
        <f t="shared" si="1"/>
        <v>94</v>
      </c>
      <c r="B95" s="4" t="s">
        <v>122</v>
      </c>
      <c r="C95" s="93" t="s">
        <v>458</v>
      </c>
      <c r="D95" s="36">
        <v>60054660</v>
      </c>
      <c r="E95" s="4" t="s">
        <v>459</v>
      </c>
      <c r="F95" s="7" t="s">
        <v>158</v>
      </c>
      <c r="G95" s="3" t="s">
        <v>158</v>
      </c>
      <c r="H95" s="7" t="s">
        <v>158</v>
      </c>
    </row>
    <row r="96" spans="1:15" ht="12.95" customHeight="1" x14ac:dyDescent="0.25">
      <c r="A96" s="89">
        <f t="shared" si="1"/>
        <v>95</v>
      </c>
      <c r="B96" s="4" t="s">
        <v>123</v>
      </c>
      <c r="C96" s="93" t="s">
        <v>460</v>
      </c>
      <c r="D96" s="36">
        <v>60086390</v>
      </c>
      <c r="E96" s="4" t="s">
        <v>461</v>
      </c>
      <c r="F96" s="7" t="s">
        <v>158</v>
      </c>
      <c r="G96" s="3" t="s">
        <v>158</v>
      </c>
      <c r="H96" s="129">
        <v>44426</v>
      </c>
    </row>
    <row r="97" spans="1:8" ht="12.95" customHeight="1" x14ac:dyDescent="0.25">
      <c r="A97" s="89">
        <f t="shared" si="1"/>
        <v>96</v>
      </c>
      <c r="B97" s="4" t="s">
        <v>462</v>
      </c>
      <c r="C97" s="15" t="s">
        <v>463</v>
      </c>
      <c r="D97" s="36" t="s">
        <v>464</v>
      </c>
      <c r="E97" s="11" t="s">
        <v>465</v>
      </c>
      <c r="F97" s="7" t="s">
        <v>158</v>
      </c>
      <c r="G97" s="36" t="s">
        <v>158</v>
      </c>
      <c r="H97" s="150">
        <v>44426</v>
      </c>
    </row>
    <row r="98" spans="1:8" ht="12.95" customHeight="1" x14ac:dyDescent="0.25">
      <c r="A98" s="89">
        <f t="shared" si="1"/>
        <v>97</v>
      </c>
      <c r="B98" s="4" t="s">
        <v>466</v>
      </c>
      <c r="C98" s="4" t="s">
        <v>467</v>
      </c>
      <c r="D98" s="11">
        <v>60124974</v>
      </c>
      <c r="E98" s="11" t="s">
        <v>468</v>
      </c>
      <c r="F98" s="7" t="s">
        <v>158</v>
      </c>
      <c r="G98" s="3" t="s">
        <v>158</v>
      </c>
      <c r="H98" s="129">
        <v>44425</v>
      </c>
    </row>
    <row r="99" spans="1:8" ht="12.95" customHeight="1" x14ac:dyDescent="0.25">
      <c r="A99" s="89">
        <f t="shared" si="1"/>
        <v>98</v>
      </c>
      <c r="B99" s="4" t="s">
        <v>110</v>
      </c>
      <c r="C99" s="15" t="s">
        <v>469</v>
      </c>
      <c r="D99" s="4">
        <v>60075148</v>
      </c>
      <c r="E99" s="4" t="s">
        <v>470</v>
      </c>
      <c r="F99" s="7" t="s">
        <v>158</v>
      </c>
      <c r="G99" s="3" t="s">
        <v>158</v>
      </c>
      <c r="H99" s="7" t="s">
        <v>158</v>
      </c>
    </row>
    <row r="100" spans="1:8" ht="12.95" customHeight="1" x14ac:dyDescent="0.25">
      <c r="A100" s="89">
        <f t="shared" si="1"/>
        <v>99</v>
      </c>
      <c r="B100" s="4" t="s">
        <v>128</v>
      </c>
      <c r="C100" s="15" t="s">
        <v>474</v>
      </c>
      <c r="D100" s="1">
        <v>60181693</v>
      </c>
      <c r="E100" s="7" t="s">
        <v>475</v>
      </c>
      <c r="F100" s="7" t="s">
        <v>158</v>
      </c>
      <c r="G100" s="3" t="s">
        <v>158</v>
      </c>
      <c r="H100" s="7" t="s">
        <v>158</v>
      </c>
    </row>
    <row r="101" spans="1:8" ht="12.95" customHeight="1" x14ac:dyDescent="0.25">
      <c r="A101" s="89">
        <f t="shared" si="1"/>
        <v>100</v>
      </c>
      <c r="B101" s="4" t="s">
        <v>119</v>
      </c>
      <c r="C101" s="4" t="s">
        <v>476</v>
      </c>
      <c r="D101" s="4">
        <v>33114843</v>
      </c>
      <c r="E101" s="7" t="s">
        <v>477</v>
      </c>
      <c r="F101" s="7" t="s">
        <v>158</v>
      </c>
      <c r="G101" s="3" t="s">
        <v>158</v>
      </c>
      <c r="H101" s="7" t="s">
        <v>158</v>
      </c>
    </row>
    <row r="102" spans="1:8" ht="12.95" customHeight="1" x14ac:dyDescent="0.25">
      <c r="A102" s="89">
        <f t="shared" si="1"/>
        <v>101</v>
      </c>
      <c r="B102" s="4" t="s">
        <v>132</v>
      </c>
      <c r="C102" s="4" t="s">
        <v>478</v>
      </c>
      <c r="D102" s="7">
        <v>60083700</v>
      </c>
      <c r="E102" s="7" t="s">
        <v>477</v>
      </c>
      <c r="F102" s="7" t="s">
        <v>158</v>
      </c>
      <c r="G102" s="3" t="s">
        <v>158</v>
      </c>
      <c r="H102" s="7" t="s">
        <v>158</v>
      </c>
    </row>
    <row r="103" spans="1:8" ht="12.95" customHeight="1" x14ac:dyDescent="0.25">
      <c r="A103" s="89">
        <f t="shared" si="1"/>
        <v>102</v>
      </c>
      <c r="B103" s="4" t="s">
        <v>96</v>
      </c>
      <c r="C103" s="4" t="s">
        <v>480</v>
      </c>
      <c r="D103" s="4">
        <v>33117947</v>
      </c>
      <c r="E103" s="4" t="s">
        <v>479</v>
      </c>
      <c r="F103" s="7" t="s">
        <v>158</v>
      </c>
      <c r="G103" s="3" t="s">
        <v>158</v>
      </c>
      <c r="H103" s="7" t="s">
        <v>492</v>
      </c>
    </row>
    <row r="104" spans="1:8" ht="12.95" customHeight="1" x14ac:dyDescent="0.25">
      <c r="A104" s="89">
        <f t="shared" si="1"/>
        <v>103</v>
      </c>
      <c r="B104" s="4" t="s">
        <v>126</v>
      </c>
      <c r="C104" s="91" t="s">
        <v>486</v>
      </c>
      <c r="D104" s="4">
        <v>60061824</v>
      </c>
      <c r="E104" s="4" t="s">
        <v>487</v>
      </c>
      <c r="F104" s="7" t="s">
        <v>158</v>
      </c>
      <c r="G104" s="3" t="s">
        <v>158</v>
      </c>
      <c r="H104" s="7" t="s">
        <v>158</v>
      </c>
    </row>
    <row r="105" spans="1:8" ht="12.95" customHeight="1" x14ac:dyDescent="0.25">
      <c r="A105" s="89">
        <f t="shared" si="1"/>
        <v>104</v>
      </c>
      <c r="B105" s="4" t="s">
        <v>89</v>
      </c>
      <c r="C105" s="15" t="s">
        <v>488</v>
      </c>
      <c r="D105" s="4">
        <v>60010949</v>
      </c>
      <c r="E105" s="4" t="s">
        <v>489</v>
      </c>
      <c r="F105" s="7" t="s">
        <v>158</v>
      </c>
      <c r="G105" s="3" t="s">
        <v>158</v>
      </c>
      <c r="H105" s="7" t="s">
        <v>158</v>
      </c>
    </row>
    <row r="106" spans="1:8" ht="12.95" customHeight="1" x14ac:dyDescent="0.25">
      <c r="A106" s="89">
        <f t="shared" si="1"/>
        <v>105</v>
      </c>
      <c r="B106" s="4" t="s">
        <v>103</v>
      </c>
      <c r="C106" s="4" t="s">
        <v>490</v>
      </c>
      <c r="D106" s="4">
        <v>60168640</v>
      </c>
      <c r="E106" s="4" t="s">
        <v>491</v>
      </c>
      <c r="F106" s="7" t="s">
        <v>158</v>
      </c>
      <c r="G106" s="3" t="s">
        <v>158</v>
      </c>
      <c r="H106" s="7" t="s">
        <v>492</v>
      </c>
    </row>
    <row r="107" spans="1:8" ht="12.95" customHeight="1" x14ac:dyDescent="0.25">
      <c r="A107" s="89">
        <f t="shared" si="1"/>
        <v>106</v>
      </c>
      <c r="B107" s="4" t="s">
        <v>105</v>
      </c>
      <c r="C107" s="4" t="s">
        <v>493</v>
      </c>
      <c r="D107" s="4">
        <v>60245093</v>
      </c>
      <c r="E107" s="4" t="s">
        <v>494</v>
      </c>
      <c r="F107" s="7" t="s">
        <v>158</v>
      </c>
      <c r="G107" s="3" t="s">
        <v>158</v>
      </c>
      <c r="H107" s="7" t="s">
        <v>492</v>
      </c>
    </row>
    <row r="108" spans="1:8" ht="12.95" customHeight="1" x14ac:dyDescent="0.25">
      <c r="A108" s="89">
        <f t="shared" si="1"/>
        <v>107</v>
      </c>
      <c r="B108" s="4" t="s">
        <v>104</v>
      </c>
      <c r="C108" s="95" t="s">
        <v>495</v>
      </c>
      <c r="D108" s="2">
        <v>33117627</v>
      </c>
      <c r="E108" s="4" t="s">
        <v>496</v>
      </c>
      <c r="F108" s="7" t="s">
        <v>158</v>
      </c>
      <c r="G108" s="3" t="s">
        <v>158</v>
      </c>
      <c r="H108" s="7" t="s">
        <v>492</v>
      </c>
    </row>
    <row r="109" spans="1:8" ht="12.95" customHeight="1" x14ac:dyDescent="0.25">
      <c r="A109" s="89">
        <f t="shared" si="1"/>
        <v>108</v>
      </c>
      <c r="B109" s="4" t="s">
        <v>133</v>
      </c>
      <c r="C109" s="4" t="s">
        <v>497</v>
      </c>
      <c r="D109" s="4">
        <v>60177211</v>
      </c>
      <c r="E109" s="4" t="s">
        <v>498</v>
      </c>
      <c r="F109" s="7" t="s">
        <v>158</v>
      </c>
      <c r="G109" s="3" t="s">
        <v>158</v>
      </c>
      <c r="H109" s="7" t="s">
        <v>492</v>
      </c>
    </row>
    <row r="110" spans="1:8" ht="12.95" customHeight="1" x14ac:dyDescent="0.25">
      <c r="A110" s="89">
        <f t="shared" si="1"/>
        <v>109</v>
      </c>
      <c r="B110" s="220" t="s">
        <v>88</v>
      </c>
      <c r="C110" s="15" t="s">
        <v>499</v>
      </c>
      <c r="D110" s="4">
        <v>33117628</v>
      </c>
      <c r="E110" s="4" t="s">
        <v>500</v>
      </c>
      <c r="F110" s="7" t="s">
        <v>158</v>
      </c>
      <c r="G110" s="3" t="s">
        <v>158</v>
      </c>
      <c r="H110" s="7" t="s">
        <v>158</v>
      </c>
    </row>
    <row r="111" spans="1:8" ht="12.95" customHeight="1" x14ac:dyDescent="0.25">
      <c r="A111" s="89">
        <f t="shared" si="1"/>
        <v>110</v>
      </c>
      <c r="B111" s="4" t="s">
        <v>139</v>
      </c>
      <c r="C111" s="4" t="s">
        <v>501</v>
      </c>
      <c r="D111" s="7">
        <v>33122444</v>
      </c>
      <c r="E111" s="7" t="s">
        <v>502</v>
      </c>
      <c r="F111" s="7" t="s">
        <v>158</v>
      </c>
      <c r="G111" s="3" t="s">
        <v>158</v>
      </c>
      <c r="H111" s="131">
        <v>44421</v>
      </c>
    </row>
    <row r="112" spans="1:8" ht="12.95" customHeight="1" x14ac:dyDescent="0.25">
      <c r="A112" s="89">
        <f t="shared" si="1"/>
        <v>111</v>
      </c>
      <c r="B112" s="4" t="s">
        <v>129</v>
      </c>
      <c r="C112" s="4" t="s">
        <v>503</v>
      </c>
      <c r="D112" s="7">
        <v>60230062</v>
      </c>
      <c r="E112" s="7" t="s">
        <v>504</v>
      </c>
      <c r="F112" s="7" t="s">
        <v>158</v>
      </c>
      <c r="G112" s="3" t="s">
        <v>158</v>
      </c>
      <c r="H112" s="131">
        <v>44420</v>
      </c>
    </row>
    <row r="113" spans="1:8" ht="12.95" customHeight="1" x14ac:dyDescent="0.25">
      <c r="A113" s="89">
        <f t="shared" si="1"/>
        <v>112</v>
      </c>
      <c r="B113" s="4" t="s">
        <v>114</v>
      </c>
      <c r="C113" s="91" t="s">
        <v>507</v>
      </c>
      <c r="D113" s="54">
        <v>53053035</v>
      </c>
      <c r="E113" s="132" t="s">
        <v>508</v>
      </c>
      <c r="F113" s="7" t="s">
        <v>158</v>
      </c>
      <c r="G113" s="3" t="s">
        <v>158</v>
      </c>
      <c r="H113" s="7" t="s">
        <v>158</v>
      </c>
    </row>
    <row r="114" spans="1:8" ht="12.95" customHeight="1" x14ac:dyDescent="0.25">
      <c r="A114" s="89">
        <f t="shared" si="1"/>
        <v>113</v>
      </c>
      <c r="B114" s="29" t="s">
        <v>102</v>
      </c>
      <c r="C114" s="91" t="s">
        <v>733</v>
      </c>
      <c r="D114" s="4">
        <v>60121452</v>
      </c>
      <c r="E114" s="4" t="s">
        <v>509</v>
      </c>
      <c r="F114" s="7" t="s">
        <v>158</v>
      </c>
      <c r="G114" s="3" t="s">
        <v>158</v>
      </c>
      <c r="H114" s="7" t="s">
        <v>158</v>
      </c>
    </row>
    <row r="115" spans="1:8" ht="12.95" customHeight="1" x14ac:dyDescent="0.25">
      <c r="A115" s="89">
        <f t="shared" si="1"/>
        <v>114</v>
      </c>
      <c r="B115" s="4" t="s">
        <v>730</v>
      </c>
      <c r="C115" s="91" t="s">
        <v>734</v>
      </c>
      <c r="D115" s="148"/>
      <c r="E115" s="211"/>
      <c r="F115" s="211"/>
      <c r="G115" s="211"/>
      <c r="H115" s="129">
        <v>44426</v>
      </c>
    </row>
    <row r="116" spans="1:8" ht="12.95" customHeight="1" x14ac:dyDescent="0.25">
      <c r="A116" s="89">
        <f t="shared" si="1"/>
        <v>115</v>
      </c>
      <c r="B116" s="4" t="s">
        <v>108</v>
      </c>
      <c r="C116" s="4" t="s">
        <v>512</v>
      </c>
      <c r="D116" s="4">
        <v>60201936</v>
      </c>
      <c r="E116" s="4" t="s">
        <v>513</v>
      </c>
      <c r="F116" s="7" t="s">
        <v>158</v>
      </c>
      <c r="G116" s="3" t="s">
        <v>158</v>
      </c>
      <c r="H116" s="7" t="s">
        <v>158</v>
      </c>
    </row>
    <row r="117" spans="1:8" ht="12.95" customHeight="1" x14ac:dyDescent="0.25">
      <c r="A117" s="89">
        <f t="shared" si="1"/>
        <v>116</v>
      </c>
      <c r="B117" s="4" t="s">
        <v>514</v>
      </c>
      <c r="C117" s="4" t="s">
        <v>515</v>
      </c>
      <c r="D117" s="4">
        <v>22660003</v>
      </c>
      <c r="E117" s="4" t="s">
        <v>516</v>
      </c>
      <c r="F117" s="7" t="s">
        <v>158</v>
      </c>
      <c r="G117" s="3" t="s">
        <v>158</v>
      </c>
      <c r="H117" s="129">
        <v>44425</v>
      </c>
    </row>
    <row r="118" spans="1:8" ht="12.95" customHeight="1" x14ac:dyDescent="0.25">
      <c r="A118" s="89">
        <f t="shared" si="1"/>
        <v>117</v>
      </c>
      <c r="B118" s="4" t="s">
        <v>111</v>
      </c>
      <c r="C118" s="15" t="s">
        <v>517</v>
      </c>
      <c r="D118" s="4">
        <v>60237402</v>
      </c>
      <c r="E118" s="4" t="s">
        <v>518</v>
      </c>
      <c r="F118" s="7" t="s">
        <v>158</v>
      </c>
      <c r="G118" s="3" t="s">
        <v>158</v>
      </c>
      <c r="H118" s="7" t="s">
        <v>158</v>
      </c>
    </row>
    <row r="119" spans="1:8" ht="12.95" customHeight="1" x14ac:dyDescent="0.25">
      <c r="A119" s="89">
        <f t="shared" si="1"/>
        <v>118</v>
      </c>
      <c r="B119" s="4" t="s">
        <v>69</v>
      </c>
      <c r="C119" s="15" t="s">
        <v>519</v>
      </c>
      <c r="D119" s="4">
        <v>60242136</v>
      </c>
      <c r="E119" s="4" t="s">
        <v>520</v>
      </c>
      <c r="F119" s="7" t="s">
        <v>158</v>
      </c>
      <c r="G119" s="3" t="s">
        <v>158</v>
      </c>
      <c r="H119" s="7" t="s">
        <v>158</v>
      </c>
    </row>
    <row r="120" spans="1:8" ht="12.95" customHeight="1" x14ac:dyDescent="0.25">
      <c r="A120" s="89">
        <f t="shared" si="1"/>
        <v>119</v>
      </c>
      <c r="B120" s="4" t="s">
        <v>142</v>
      </c>
      <c r="C120" s="15" t="s">
        <v>521</v>
      </c>
      <c r="D120" s="4">
        <v>60091218</v>
      </c>
      <c r="E120" s="4" t="s">
        <v>522</v>
      </c>
      <c r="F120" s="7" t="s">
        <v>158</v>
      </c>
      <c r="G120" s="3" t="s">
        <v>158</v>
      </c>
      <c r="H120" s="129">
        <v>44425</v>
      </c>
    </row>
    <row r="121" spans="1:8" ht="12.95" customHeight="1" x14ac:dyDescent="0.25">
      <c r="A121" s="89">
        <f t="shared" si="1"/>
        <v>120</v>
      </c>
      <c r="B121" s="4" t="s">
        <v>82</v>
      </c>
      <c r="C121" s="33" t="s">
        <v>523</v>
      </c>
      <c r="D121" s="36">
        <v>60080346</v>
      </c>
      <c r="E121" s="92" t="s">
        <v>524</v>
      </c>
      <c r="F121" s="7" t="s">
        <v>158</v>
      </c>
      <c r="G121" s="3" t="s">
        <v>158</v>
      </c>
      <c r="H121" s="36" t="s">
        <v>158</v>
      </c>
    </row>
    <row r="122" spans="1:8" ht="12.95" customHeight="1" x14ac:dyDescent="0.25">
      <c r="A122" s="89">
        <f t="shared" si="1"/>
        <v>121</v>
      </c>
      <c r="B122" s="4" t="s">
        <v>525</v>
      </c>
      <c r="C122" s="33" t="s">
        <v>526</v>
      </c>
      <c r="D122" s="11">
        <v>60202984</v>
      </c>
      <c r="E122" s="133"/>
      <c r="F122" s="133"/>
      <c r="G122" s="3" t="s">
        <v>158</v>
      </c>
      <c r="H122" s="150">
        <v>44425</v>
      </c>
    </row>
    <row r="123" spans="1:8" ht="12.95" customHeight="1" x14ac:dyDescent="0.25">
      <c r="A123" s="89">
        <f t="shared" si="1"/>
        <v>122</v>
      </c>
      <c r="B123" s="4" t="s">
        <v>138</v>
      </c>
      <c r="C123" s="205" t="s">
        <v>527</v>
      </c>
      <c r="D123" s="176">
        <v>60188978</v>
      </c>
      <c r="E123" s="176" t="s">
        <v>528</v>
      </c>
      <c r="F123" s="7" t="s">
        <v>158</v>
      </c>
      <c r="G123" s="36" t="s">
        <v>158</v>
      </c>
      <c r="H123" s="150">
        <v>44424</v>
      </c>
    </row>
    <row r="124" spans="1:8" ht="12.95" customHeight="1" x14ac:dyDescent="0.25">
      <c r="A124" s="89">
        <f t="shared" si="1"/>
        <v>123</v>
      </c>
      <c r="B124" s="4" t="s">
        <v>98</v>
      </c>
      <c r="C124" s="3" t="s">
        <v>529</v>
      </c>
      <c r="D124" s="7">
        <v>33123567</v>
      </c>
      <c r="E124" s="3" t="s">
        <v>530</v>
      </c>
      <c r="F124" s="7" t="s">
        <v>158</v>
      </c>
      <c r="G124" s="3" t="s">
        <v>158</v>
      </c>
      <c r="H124" s="7" t="s">
        <v>158</v>
      </c>
    </row>
  </sheetData>
  <phoneticPr fontId="3" type="noConversion"/>
  <conditionalFormatting sqref="O89">
    <cfRule type="duplicateValues" dxfId="1111" priority="72"/>
  </conditionalFormatting>
  <conditionalFormatting sqref="O90">
    <cfRule type="duplicateValues" dxfId="1110" priority="71"/>
  </conditionalFormatting>
  <conditionalFormatting sqref="O85:O88">
    <cfRule type="duplicateValues" dxfId="1109" priority="1590"/>
  </conditionalFormatting>
  <conditionalFormatting sqref="O82:O84">
    <cfRule type="duplicateValues" dxfId="1108" priority="1591"/>
  </conditionalFormatting>
  <conditionalFormatting sqref="C32:D32">
    <cfRule type="duplicateValues" dxfId="1107" priority="7"/>
  </conditionalFormatting>
  <conditionalFormatting sqref="B22">
    <cfRule type="duplicateValues" dxfId="1106" priority="5"/>
  </conditionalFormatting>
  <conditionalFormatting sqref="B29">
    <cfRule type="duplicateValues" dxfId="1105" priority="4"/>
  </conditionalFormatting>
  <conditionalFormatting sqref="B14">
    <cfRule type="duplicateValues" dxfId="1104" priority="6"/>
  </conditionalFormatting>
  <conditionalFormatting sqref="B30">
    <cfRule type="duplicateValues" dxfId="1103" priority="3"/>
  </conditionalFormatting>
  <conditionalFormatting sqref="B31">
    <cfRule type="duplicateValues" dxfId="1102" priority="2"/>
  </conditionalFormatting>
  <conditionalFormatting sqref="E22">
    <cfRule type="duplicateValues" dxfId="1101" priority="8"/>
  </conditionalFormatting>
  <conditionalFormatting sqref="C32 H32">
    <cfRule type="duplicateValues" dxfId="1100" priority="9"/>
  </conditionalFormatting>
  <conditionalFormatting sqref="B32">
    <cfRule type="duplicateValues" dxfId="1099" priority="10"/>
  </conditionalFormatting>
  <conditionalFormatting sqref="B56">
    <cfRule type="duplicateValues" dxfId="1098" priority="1"/>
  </conditionalFormatting>
  <hyperlinks>
    <hyperlink ref="C104" r:id="rId1" xr:uid="{E5D39C4D-AD7E-4887-869D-F9B82B0CF9CF}"/>
    <hyperlink ref="C95" r:id="rId2" xr:uid="{CE3493DE-F066-41D1-8FC2-E19FF20FCA37}"/>
    <hyperlink ref="C52" r:id="rId3" xr:uid="{3B1AE50F-7144-475B-8C7E-5FE85D26F8F6}"/>
    <hyperlink ref="C92" r:id="rId4" xr:uid="{A50DA5DB-455A-412F-9809-FB121C6CDD72}"/>
    <hyperlink ref="C18" r:id="rId5" xr:uid="{BF1C0D92-B743-412F-B6DC-74F4631E985A}"/>
    <hyperlink ref="C81" r:id="rId6" xr:uid="{9686F964-BEC1-4F5D-9FAA-F6A3D72CEF3C}"/>
    <hyperlink ref="C54" r:id="rId7" xr:uid="{CC4B7BC6-154E-45BB-B3B6-155BA270BD1A}"/>
    <hyperlink ref="C16" r:id="rId8" xr:uid="{970F74DA-21A1-443F-B218-DCDB20B47D52}"/>
    <hyperlink ref="C61" r:id="rId9" xr:uid="{EC7936C4-659A-4B9B-A8F2-745B37E49B3B}"/>
    <hyperlink ref="C108" r:id="rId10" xr:uid="{7EFBF8C7-F302-4B28-9A31-59FF41585848}"/>
    <hyperlink ref="C17" r:id="rId11" xr:uid="{2A2F775D-F620-48DA-8D16-7D4832210748}"/>
    <hyperlink ref="C111" r:id="rId12" xr:uid="{E59FCB7A-AFAD-4B0E-AD95-3514EDA17308}"/>
    <hyperlink ref="C22" r:id="rId13" display="mailto:daisy.chan@health.nsw.gov.au" xr:uid="{18BEFA0F-FC3D-46B2-9AD8-CD0A531AC097}"/>
    <hyperlink ref="C51" r:id="rId14" display="mailto:Kavitha.Jyoshith@health.nsw.gov.au" xr:uid="{F6AF2AC9-5870-4BBE-A865-295E7AA4C46E}"/>
    <hyperlink ref="C13" r:id="rId15" xr:uid="{37A594F2-0E9E-4761-9DBB-BDDE73B015D6}"/>
    <hyperlink ref="C103" r:id="rId16" xr:uid="{72FCD018-C21B-448C-975A-FF566BE63269}"/>
    <hyperlink ref="C10" r:id="rId17" xr:uid="{02AE1911-13EF-4158-A35D-C10DE8C089E6}"/>
    <hyperlink ref="C98" r:id="rId18" display="mailto:satoshi.yasuda@health.nsw.gov.au" xr:uid="{44EDEDCE-7652-4000-B76F-1B875A5BE226}"/>
    <hyperlink ref="C117" r:id="rId19" xr:uid="{BD0A501A-764F-4952-A179-C4313E0B8971}"/>
    <hyperlink ref="C70" r:id="rId20" xr:uid="{7721356D-A6F4-499A-85DB-83E1613AAE42}"/>
    <hyperlink ref="C89" r:id="rId21" xr:uid="{540DC44C-CB7D-473E-B545-BF895796C6FC}"/>
    <hyperlink ref="C113" r:id="rId22" display="mailto:Taryn.Medcalf@health.nsw.gov.au" xr:uid="{3C48C7E6-92D9-49F3-AE37-6F59066F882F}"/>
    <hyperlink ref="C86" r:id="rId23" display="mailto:Punam.Kaur@health.nsw.gov.au" xr:uid="{7AAD314F-E972-48D6-A51B-76B5705BD809}"/>
    <hyperlink ref="C87" r:id="rId24" display="mailto:rachelclaire.graham@health.nsw.gov.au" xr:uid="{F524F47E-D1C4-4405-A90E-7440E9AC5A71}"/>
    <hyperlink ref="C69" r:id="rId25" xr:uid="{C062EF4F-F6AE-442F-8585-F13041A5817A}"/>
    <hyperlink ref="C56" r:id="rId26" xr:uid="{61F2BCD5-6E80-47C8-8F74-BD9CA3C34014}"/>
  </hyperlinks>
  <pageMargins left="0.39370078740157483" right="0.39370078740157483" top="0.39370078740157483" bottom="0.39370078740157483" header="0.31496062992125984" footer="0.31496062992125984"/>
  <pageSetup paperSize="8" fitToHeight="0" orientation="landscape" horizontalDpi="1200" verticalDpi="1200" r:id="rId2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33AF4-6B11-4510-989B-CE6910CF000B}">
  <sheetPr>
    <tabColor rgb="FFFF0000"/>
    <pageSetUpPr fitToPage="1"/>
  </sheetPr>
  <dimension ref="A1:CS133"/>
  <sheetViews>
    <sheetView tabSelected="1" topLeftCell="AB1" zoomScaleNormal="100" workbookViewId="0">
      <pane ySplit="1" topLeftCell="A2" activePane="bottomLeft" state="frozen"/>
      <selection activeCell="R1" sqref="R1"/>
      <selection pane="bottomLeft" activeCell="B1" sqref="B1:CG1"/>
    </sheetView>
  </sheetViews>
  <sheetFormatPr defaultColWidth="20.140625" defaultRowHeight="11.25" x14ac:dyDescent="0.2"/>
  <cols>
    <col min="1" max="1" width="3.5703125" style="17" bestFit="1" customWidth="1"/>
    <col min="2" max="2" width="20" style="61" bestFit="1" customWidth="1"/>
    <col min="3" max="3" width="9.7109375" style="64" bestFit="1" customWidth="1"/>
    <col min="4" max="4" width="4.28515625" style="62" bestFit="1" customWidth="1"/>
    <col min="5" max="85" width="4.28515625" style="19" bestFit="1" customWidth="1"/>
    <col min="86" max="86" width="8.7109375" style="19" customWidth="1"/>
    <col min="87" max="87" width="4.42578125" style="18" customWidth="1"/>
    <col min="88" max="90" width="4.28515625" style="17" bestFit="1" customWidth="1"/>
    <col min="91" max="91" width="7.7109375" style="19" customWidth="1"/>
    <col min="92" max="92" width="3.140625" style="19" bestFit="1" customWidth="1"/>
    <col min="93" max="93" width="20" style="18" bestFit="1" customWidth="1"/>
    <col min="94" max="94" width="8" style="64" bestFit="1" customWidth="1"/>
    <col min="95" max="95" width="13.28515625" style="64" bestFit="1" customWidth="1"/>
    <col min="96" max="96" width="17" style="64" bestFit="1" customWidth="1"/>
    <col min="97" max="97" width="16.85546875" style="18" bestFit="1" customWidth="1"/>
    <col min="98" max="16384" width="20.140625" style="18"/>
  </cols>
  <sheetData>
    <row r="1" spans="1:97" s="247" customFormat="1" ht="73.5" x14ac:dyDescent="0.25">
      <c r="B1" s="272"/>
      <c r="C1" s="272"/>
      <c r="D1" s="273">
        <v>44388</v>
      </c>
      <c r="E1" s="273">
        <v>44390</v>
      </c>
      <c r="F1" s="273">
        <v>44391</v>
      </c>
      <c r="G1" s="273">
        <v>44392</v>
      </c>
      <c r="H1" s="273">
        <v>44393</v>
      </c>
      <c r="I1" s="273">
        <v>44394</v>
      </c>
      <c r="J1" s="273">
        <v>44395</v>
      </c>
      <c r="K1" s="273">
        <v>44396</v>
      </c>
      <c r="L1" s="273">
        <v>44397</v>
      </c>
      <c r="M1" s="273">
        <v>44398</v>
      </c>
      <c r="N1" s="273">
        <v>44399</v>
      </c>
      <c r="O1" s="273">
        <v>44400</v>
      </c>
      <c r="P1" s="273">
        <v>44401</v>
      </c>
      <c r="Q1" s="273">
        <v>44402</v>
      </c>
      <c r="R1" s="273">
        <v>44403</v>
      </c>
      <c r="S1" s="273">
        <v>44404</v>
      </c>
      <c r="T1" s="273">
        <v>44405</v>
      </c>
      <c r="U1" s="273">
        <v>44406</v>
      </c>
      <c r="V1" s="273">
        <v>44407</v>
      </c>
      <c r="W1" s="273">
        <v>44408</v>
      </c>
      <c r="X1" s="273">
        <v>44409</v>
      </c>
      <c r="Y1" s="273">
        <v>44410</v>
      </c>
      <c r="Z1" s="273">
        <v>44411</v>
      </c>
      <c r="AA1" s="273">
        <v>44412</v>
      </c>
      <c r="AB1" s="273">
        <v>44413</v>
      </c>
      <c r="AC1" s="273">
        <v>44414</v>
      </c>
      <c r="AD1" s="273">
        <v>44415</v>
      </c>
      <c r="AE1" s="273">
        <v>44416</v>
      </c>
      <c r="AF1" s="273">
        <v>44417</v>
      </c>
      <c r="AG1" s="273">
        <v>44418</v>
      </c>
      <c r="AH1" s="273">
        <v>44419</v>
      </c>
      <c r="AI1" s="273">
        <v>44420</v>
      </c>
      <c r="AJ1" s="273">
        <v>44421</v>
      </c>
      <c r="AK1" s="273">
        <v>44422</v>
      </c>
      <c r="AL1" s="273">
        <v>44423</v>
      </c>
      <c r="AM1" s="273">
        <v>44424</v>
      </c>
      <c r="AN1" s="273">
        <v>44425</v>
      </c>
      <c r="AO1" s="273">
        <v>44426</v>
      </c>
      <c r="AP1" s="273">
        <v>44427</v>
      </c>
      <c r="AQ1" s="273">
        <v>44428</v>
      </c>
      <c r="AR1" s="273">
        <v>44429</v>
      </c>
      <c r="AS1" s="273">
        <v>44430</v>
      </c>
      <c r="AT1" s="273">
        <v>44431</v>
      </c>
      <c r="AU1" s="273">
        <v>44432</v>
      </c>
      <c r="AV1" s="273">
        <v>44433</v>
      </c>
      <c r="AW1" s="273">
        <v>44434</v>
      </c>
      <c r="AX1" s="273">
        <v>44435</v>
      </c>
      <c r="AY1" s="273">
        <v>44436</v>
      </c>
      <c r="AZ1" s="273">
        <v>44437</v>
      </c>
      <c r="BA1" s="273">
        <v>44438</v>
      </c>
      <c r="BB1" s="273">
        <v>44439</v>
      </c>
      <c r="BC1" s="273">
        <v>44440</v>
      </c>
      <c r="BD1" s="273">
        <v>44441</v>
      </c>
      <c r="BE1" s="273">
        <v>44442</v>
      </c>
      <c r="BF1" s="273">
        <v>44443</v>
      </c>
      <c r="BG1" s="273">
        <v>44444</v>
      </c>
      <c r="BH1" s="273">
        <v>44445</v>
      </c>
      <c r="BI1" s="273">
        <v>44446</v>
      </c>
      <c r="BJ1" s="273">
        <v>44447</v>
      </c>
      <c r="BK1" s="273">
        <v>44448</v>
      </c>
      <c r="BL1" s="273">
        <v>44449</v>
      </c>
      <c r="BM1" s="273">
        <v>44450</v>
      </c>
      <c r="BN1" s="273">
        <v>44451</v>
      </c>
      <c r="BO1" s="273">
        <v>44452</v>
      </c>
      <c r="BP1" s="273">
        <v>44453</v>
      </c>
      <c r="BQ1" s="273">
        <v>44454</v>
      </c>
      <c r="BR1" s="273">
        <v>44455</v>
      </c>
      <c r="BS1" s="273">
        <v>44456</v>
      </c>
      <c r="BT1" s="273">
        <v>44457</v>
      </c>
      <c r="BU1" s="273">
        <v>44458</v>
      </c>
      <c r="BV1" s="273">
        <v>44459</v>
      </c>
      <c r="BW1" s="273">
        <v>44460</v>
      </c>
      <c r="BX1" s="273">
        <v>44461</v>
      </c>
      <c r="BY1" s="273">
        <v>44462</v>
      </c>
      <c r="BZ1" s="273">
        <v>44463</v>
      </c>
      <c r="CA1" s="273">
        <v>44464</v>
      </c>
      <c r="CB1" s="273">
        <v>44465</v>
      </c>
      <c r="CC1" s="273">
        <v>44466</v>
      </c>
      <c r="CD1" s="273">
        <v>44467</v>
      </c>
      <c r="CE1" s="273">
        <v>44468</v>
      </c>
      <c r="CF1" s="273">
        <v>44469</v>
      </c>
      <c r="CG1" s="273">
        <v>44470</v>
      </c>
      <c r="CH1" s="249"/>
      <c r="CJ1" s="265" t="s">
        <v>735</v>
      </c>
      <c r="CK1" s="266" t="s">
        <v>736</v>
      </c>
      <c r="CL1" s="266" t="s">
        <v>737</v>
      </c>
      <c r="CM1" s="267"/>
      <c r="CN1" s="266" t="s">
        <v>738</v>
      </c>
      <c r="CO1" s="266" t="s">
        <v>739</v>
      </c>
      <c r="CP1" s="266" t="s">
        <v>740</v>
      </c>
      <c r="CQ1" s="266" t="s">
        <v>741</v>
      </c>
      <c r="CR1" s="266" t="s">
        <v>542</v>
      </c>
    </row>
    <row r="2" spans="1:97" s="258" customFormat="1" ht="12" x14ac:dyDescent="0.2">
      <c r="A2" s="253"/>
      <c r="B2" s="254" t="s">
        <v>540</v>
      </c>
      <c r="C2" s="255" t="s">
        <v>541</v>
      </c>
      <c r="D2" s="256">
        <f t="shared" ref="D2:BO2" si="0">COUNTA(D3:D120)</f>
        <v>0</v>
      </c>
      <c r="E2" s="256">
        <f t="shared" si="0"/>
        <v>0</v>
      </c>
      <c r="F2" s="256">
        <f t="shared" si="0"/>
        <v>0</v>
      </c>
      <c r="G2" s="256">
        <f t="shared" si="0"/>
        <v>0</v>
      </c>
      <c r="H2" s="256">
        <f t="shared" si="0"/>
        <v>0</v>
      </c>
      <c r="I2" s="256">
        <f t="shared" si="0"/>
        <v>0</v>
      </c>
      <c r="J2" s="256">
        <f t="shared" si="0"/>
        <v>0</v>
      </c>
      <c r="K2" s="256">
        <f t="shared" si="0"/>
        <v>0</v>
      </c>
      <c r="L2" s="256">
        <f t="shared" si="0"/>
        <v>0</v>
      </c>
      <c r="M2" s="256">
        <f t="shared" si="0"/>
        <v>0</v>
      </c>
      <c r="N2" s="256">
        <f t="shared" si="0"/>
        <v>0</v>
      </c>
      <c r="O2" s="256">
        <f t="shared" si="0"/>
        <v>0</v>
      </c>
      <c r="P2" s="256">
        <f t="shared" si="0"/>
        <v>0</v>
      </c>
      <c r="Q2" s="256">
        <f t="shared" si="0"/>
        <v>0</v>
      </c>
      <c r="R2" s="256">
        <f t="shared" si="0"/>
        <v>0</v>
      </c>
      <c r="S2" s="256">
        <f t="shared" si="0"/>
        <v>0</v>
      </c>
      <c r="T2" s="256">
        <f t="shared" si="0"/>
        <v>0</v>
      </c>
      <c r="U2" s="256">
        <f t="shared" si="0"/>
        <v>0</v>
      </c>
      <c r="V2" s="256">
        <f t="shared" si="0"/>
        <v>0</v>
      </c>
      <c r="W2" s="256">
        <f t="shared" si="0"/>
        <v>0</v>
      </c>
      <c r="X2" s="256">
        <f t="shared" si="0"/>
        <v>0</v>
      </c>
      <c r="Y2" s="256">
        <f t="shared" si="0"/>
        <v>0</v>
      </c>
      <c r="Z2" s="256">
        <f t="shared" si="0"/>
        <v>0</v>
      </c>
      <c r="AA2" s="256">
        <f t="shared" si="0"/>
        <v>0</v>
      </c>
      <c r="AB2" s="256">
        <f t="shared" si="0"/>
        <v>0</v>
      </c>
      <c r="AC2" s="256">
        <f t="shared" si="0"/>
        <v>0</v>
      </c>
      <c r="AD2" s="256">
        <f t="shared" si="0"/>
        <v>0</v>
      </c>
      <c r="AE2" s="256">
        <f t="shared" si="0"/>
        <v>0</v>
      </c>
      <c r="AF2" s="256">
        <f t="shared" si="0"/>
        <v>0</v>
      </c>
      <c r="AG2" s="256">
        <f t="shared" si="0"/>
        <v>0</v>
      </c>
      <c r="AH2" s="256">
        <f t="shared" si="0"/>
        <v>0</v>
      </c>
      <c r="AI2" s="256">
        <f t="shared" si="0"/>
        <v>0</v>
      </c>
      <c r="AJ2" s="256">
        <f t="shared" si="0"/>
        <v>0</v>
      </c>
      <c r="AK2" s="256">
        <f t="shared" si="0"/>
        <v>0</v>
      </c>
      <c r="AL2" s="256">
        <f t="shared" si="0"/>
        <v>0</v>
      </c>
      <c r="AM2" s="256">
        <f t="shared" si="0"/>
        <v>0</v>
      </c>
      <c r="AN2" s="256">
        <f t="shared" si="0"/>
        <v>0</v>
      </c>
      <c r="AO2" s="256">
        <f t="shared" si="0"/>
        <v>0</v>
      </c>
      <c r="AP2" s="256">
        <f t="shared" si="0"/>
        <v>0</v>
      </c>
      <c r="AQ2" s="256">
        <f t="shared" si="0"/>
        <v>0</v>
      </c>
      <c r="AR2" s="256">
        <f t="shared" si="0"/>
        <v>0</v>
      </c>
      <c r="AS2" s="256">
        <f t="shared" si="0"/>
        <v>0</v>
      </c>
      <c r="AT2" s="256">
        <f t="shared" si="0"/>
        <v>0</v>
      </c>
      <c r="AU2" s="256">
        <f t="shared" si="0"/>
        <v>0</v>
      </c>
      <c r="AV2" s="256">
        <f t="shared" si="0"/>
        <v>0</v>
      </c>
      <c r="AW2" s="256">
        <f t="shared" si="0"/>
        <v>0</v>
      </c>
      <c r="AX2" s="256">
        <f t="shared" si="0"/>
        <v>0</v>
      </c>
      <c r="AY2" s="256">
        <f t="shared" si="0"/>
        <v>0</v>
      </c>
      <c r="AZ2" s="256">
        <f t="shared" si="0"/>
        <v>0</v>
      </c>
      <c r="BA2" s="256">
        <f t="shared" si="0"/>
        <v>0</v>
      </c>
      <c r="BB2" s="256">
        <f t="shared" si="0"/>
        <v>0</v>
      </c>
      <c r="BC2" s="256">
        <f t="shared" si="0"/>
        <v>0</v>
      </c>
      <c r="BD2" s="256">
        <f t="shared" si="0"/>
        <v>0</v>
      </c>
      <c r="BE2" s="256">
        <f t="shared" si="0"/>
        <v>0</v>
      </c>
      <c r="BF2" s="256">
        <f t="shared" si="0"/>
        <v>0</v>
      </c>
      <c r="BG2" s="256">
        <f t="shared" si="0"/>
        <v>0</v>
      </c>
      <c r="BH2" s="256">
        <f t="shared" si="0"/>
        <v>0</v>
      </c>
      <c r="BI2" s="256">
        <f t="shared" si="0"/>
        <v>0</v>
      </c>
      <c r="BJ2" s="256">
        <f t="shared" si="0"/>
        <v>0</v>
      </c>
      <c r="BK2" s="256">
        <f t="shared" si="0"/>
        <v>0</v>
      </c>
      <c r="BL2" s="256">
        <f t="shared" si="0"/>
        <v>0</v>
      </c>
      <c r="BM2" s="256">
        <f t="shared" si="0"/>
        <v>0</v>
      </c>
      <c r="BN2" s="256">
        <f t="shared" si="0"/>
        <v>0</v>
      </c>
      <c r="BO2" s="256">
        <f t="shared" si="0"/>
        <v>0</v>
      </c>
      <c r="BP2" s="256">
        <f t="shared" ref="BP2:CG2" si="1">COUNTA(BP3:BP120)</f>
        <v>0</v>
      </c>
      <c r="BQ2" s="256">
        <f t="shared" si="1"/>
        <v>0</v>
      </c>
      <c r="BR2" s="256">
        <f t="shared" si="1"/>
        <v>0</v>
      </c>
      <c r="BS2" s="256">
        <f t="shared" si="1"/>
        <v>0</v>
      </c>
      <c r="BT2" s="256">
        <f t="shared" si="1"/>
        <v>0</v>
      </c>
      <c r="BU2" s="256">
        <f t="shared" si="1"/>
        <v>0</v>
      </c>
      <c r="BV2" s="256">
        <f t="shared" si="1"/>
        <v>0</v>
      </c>
      <c r="BW2" s="256">
        <f t="shared" si="1"/>
        <v>0</v>
      </c>
      <c r="BX2" s="256">
        <f t="shared" si="1"/>
        <v>0</v>
      </c>
      <c r="BY2" s="256">
        <f t="shared" si="1"/>
        <v>0</v>
      </c>
      <c r="BZ2" s="256">
        <f t="shared" si="1"/>
        <v>0</v>
      </c>
      <c r="CA2" s="256">
        <f t="shared" si="1"/>
        <v>0</v>
      </c>
      <c r="CB2" s="256">
        <f t="shared" si="1"/>
        <v>0</v>
      </c>
      <c r="CC2" s="256">
        <f t="shared" si="1"/>
        <v>0</v>
      </c>
      <c r="CD2" s="256">
        <f t="shared" si="1"/>
        <v>0</v>
      </c>
      <c r="CE2" s="256">
        <f t="shared" si="1"/>
        <v>0</v>
      </c>
      <c r="CF2" s="256">
        <f t="shared" si="1"/>
        <v>0</v>
      </c>
      <c r="CG2" s="256">
        <f t="shared" si="1"/>
        <v>0</v>
      </c>
      <c r="CH2" s="257"/>
      <c r="CM2" s="260"/>
    </row>
    <row r="3" spans="1:97" ht="12" x14ac:dyDescent="0.2">
      <c r="A3" s="17">
        <v>1</v>
      </c>
      <c r="B3" s="4" t="s">
        <v>8</v>
      </c>
      <c r="C3" s="4">
        <v>60147371</v>
      </c>
      <c r="D3" s="4"/>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J3" s="259">
        <f>COUNTA(E3:I3,L3:P3,S3:W3,Z3:AD3,AG3:AK3,AN3:AR3,AU3:AY3,BB3:BF3,BI3:BM3,BP3:BT3,BW3:CA3,CD2:CG2)</f>
        <v>4</v>
      </c>
      <c r="CK3" s="259">
        <f>COUNTA(J3,Q3,X3,AE3,AL3,AS3,AZ3,BG3,BN3,BU3,CB3)</f>
        <v>0</v>
      </c>
      <c r="CL3" s="259">
        <f>COUNTA(D3,K3,R3,Y3,AF3,AM3,AT3,BA3,BH3,BO3,BV3,CC3)</f>
        <v>0</v>
      </c>
      <c r="CN3" s="261">
        <f>SUM(CJ3:CL3)</f>
        <v>4</v>
      </c>
      <c r="CO3" s="262" t="s">
        <v>8</v>
      </c>
      <c r="CP3" s="263" t="s">
        <v>543</v>
      </c>
      <c r="CQ3" s="264" t="s">
        <v>544</v>
      </c>
      <c r="CR3" s="264" t="s">
        <v>545</v>
      </c>
    </row>
    <row r="4" spans="1:97" x14ac:dyDescent="0.2">
      <c r="A4" s="17">
        <f>A3+1</f>
        <v>2</v>
      </c>
      <c r="B4" s="4" t="s">
        <v>12</v>
      </c>
      <c r="C4" s="4">
        <v>40007082</v>
      </c>
      <c r="D4" s="4"/>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J4" s="22">
        <f>COUNTA(E4:I4,L4:P4,S4:W4,Z4:AD4,AG4:AK4,AN4:AR4,AU4:AY4,BB4:BF4,BI4:BM4,BP4:BT4,BW4:CA4,CD3:CG3)</f>
        <v>0</v>
      </c>
      <c r="CK4" s="22">
        <f>COUNTA(J4,Q4,X4,AE4,AL4,AS4,AZ4,BG4,BN4,BU4,CB4)</f>
        <v>0</v>
      </c>
      <c r="CL4" s="22">
        <f>COUNTA(D4,K4,R4,Y4,AF4,AM4,AT4,BA4,BH4,BO4,BV4,CC4)</f>
        <v>0</v>
      </c>
      <c r="CN4" s="23">
        <f>SUM(CJ4:CL4)</f>
        <v>0</v>
      </c>
      <c r="CO4" s="4" t="s">
        <v>12</v>
      </c>
      <c r="CP4" s="26" t="s">
        <v>543</v>
      </c>
      <c r="CQ4" s="25" t="s">
        <v>546</v>
      </c>
      <c r="CR4" s="27" t="s">
        <v>219</v>
      </c>
    </row>
    <row r="5" spans="1:97" x14ac:dyDescent="0.2">
      <c r="A5" s="17">
        <f t="shared" ref="A5:A68" si="2">A4+1</f>
        <v>3</v>
      </c>
      <c r="B5" s="15" t="s">
        <v>17</v>
      </c>
      <c r="C5" s="4">
        <v>33115493</v>
      </c>
      <c r="D5" s="4"/>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J5" s="22">
        <f>COUNTA(E5:I5,L5:P5,S5:W5,Z5:AD5,AG5:AK5,AN5:AR5,AU5:AY5,BB5:BF5,BI5:BM5,BP5:BT5,BW5:CA5,CD4:CG4)</f>
        <v>0</v>
      </c>
      <c r="CK5" s="22">
        <f>COUNTA(J5,Q5,X5,AE5,AL5,AS5,AZ5,BG5,BN5,BU5,CB5)</f>
        <v>0</v>
      </c>
      <c r="CL5" s="22">
        <f>COUNTA(D5,K5,R5,Y5,AF5,AM5,AT5,BA5,BH5,BO5,BV5,CC5)</f>
        <v>0</v>
      </c>
      <c r="CN5" s="23">
        <f>SUM(CJ5:CL5)</f>
        <v>0</v>
      </c>
      <c r="CO5" s="15" t="s">
        <v>17</v>
      </c>
      <c r="CP5" s="28" t="s">
        <v>543</v>
      </c>
      <c r="CQ5" s="27" t="s">
        <v>546</v>
      </c>
      <c r="CR5" s="27" t="s">
        <v>219</v>
      </c>
    </row>
    <row r="6" spans="1:97" x14ac:dyDescent="0.2">
      <c r="A6" s="17">
        <f t="shared" si="2"/>
        <v>4</v>
      </c>
      <c r="B6" s="29" t="s">
        <v>18</v>
      </c>
      <c r="C6" s="4">
        <v>60052181</v>
      </c>
      <c r="D6" s="4"/>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J6" s="22">
        <f>COUNTA(E6:I6,L6:P6,S6:W6,Z6:AD6,AG6:AK6,AN6:AR6,AU6:AY6,BB6:BF6,BI6:BM6,BP6:BT6,BW6:CA6,CD5:CG5)</f>
        <v>0</v>
      </c>
      <c r="CK6" s="22">
        <f>COUNTA(J6,Q6,X6,AE6,AL6,AS6,AZ6,BG6,BN6,BU6,CB6)</f>
        <v>0</v>
      </c>
      <c r="CL6" s="22">
        <f>COUNTA(D6,K6,R6,Y6,AF6,AM6,AT6,BA6,BH6,BO6,BV6,CC6)</f>
        <v>0</v>
      </c>
      <c r="CN6" s="23">
        <f>SUM(CJ6:CL6)</f>
        <v>0</v>
      </c>
      <c r="CO6" s="29" t="s">
        <v>18</v>
      </c>
      <c r="CP6" s="30" t="s">
        <v>547</v>
      </c>
      <c r="CQ6" s="27" t="s">
        <v>548</v>
      </c>
      <c r="CR6" s="27" t="s">
        <v>31</v>
      </c>
      <c r="CS6" s="31"/>
    </row>
    <row r="7" spans="1:97" x14ac:dyDescent="0.2">
      <c r="A7" s="17">
        <f t="shared" si="2"/>
        <v>5</v>
      </c>
      <c r="B7" s="29" t="s">
        <v>14</v>
      </c>
      <c r="C7" s="4">
        <v>60202801</v>
      </c>
      <c r="D7" s="4"/>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J7" s="22">
        <f>COUNTA(E7:I7,L7:P7,S7:W7,Z7:AD7,AG7:AK7,AN7:AR7,AU7:AY7,BB7:BF7,BI7:BM7,BP7:BT7,BW7:CA7,CD6:CG6)</f>
        <v>0</v>
      </c>
      <c r="CK7" s="22">
        <f>COUNTA(J7,Q7,X7,AE7,AL7,AS7,AZ7,BG7,BN7,BU7,CB7)</f>
        <v>0</v>
      </c>
      <c r="CL7" s="22">
        <f>COUNTA(D7,K7,R7,Y7,AF7,AM7,AT7,BA7,BH7,BO7,BV7,CC7)</f>
        <v>0</v>
      </c>
      <c r="CN7" s="23">
        <f>SUM(CJ7:CL7)</f>
        <v>0</v>
      </c>
      <c r="CO7" s="4" t="s">
        <v>14</v>
      </c>
      <c r="CP7" s="30" t="s">
        <v>547</v>
      </c>
      <c r="CQ7" s="25" t="s">
        <v>548</v>
      </c>
      <c r="CR7" s="27" t="s">
        <v>68</v>
      </c>
    </row>
    <row r="8" spans="1:97" x14ac:dyDescent="0.2">
      <c r="A8" s="17">
        <f t="shared" si="2"/>
        <v>6</v>
      </c>
      <c r="B8" s="4" t="s">
        <v>37</v>
      </c>
      <c r="C8" s="36">
        <v>60219810</v>
      </c>
      <c r="D8" s="4"/>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J8" s="22">
        <f>COUNTA(E8:I8,L8:P8,S8:W8,Z8:AD8,AG8:AK8,AN8:AR8,AU8:AY8,BB8:BF8,BI8:BM8,BP8:BT8,BW8:CA8,CD7:CG7)</f>
        <v>0</v>
      </c>
      <c r="CK8" s="22">
        <f>COUNTA(J8,Q8,X8,AE8,AL8,AS8,AZ8,BG8,BN8,BU8,CB8)</f>
        <v>0</v>
      </c>
      <c r="CL8" s="22">
        <f>COUNTA(D8,K8,R8,Y8,AF8,AM8,AT8,BA8,BH8,BO8,BV8,CC8)</f>
        <v>0</v>
      </c>
      <c r="CN8" s="23">
        <f>SUM(CJ8:CL8)</f>
        <v>0</v>
      </c>
      <c r="CO8" s="4" t="s">
        <v>22</v>
      </c>
      <c r="CP8" s="30" t="s">
        <v>547</v>
      </c>
      <c r="CQ8" s="25" t="s">
        <v>549</v>
      </c>
      <c r="CR8" s="27" t="s">
        <v>68</v>
      </c>
    </row>
    <row r="9" spans="1:97" x14ac:dyDescent="0.2">
      <c r="A9" s="17">
        <f t="shared" si="2"/>
        <v>7</v>
      </c>
      <c r="B9" s="2" t="s">
        <v>171</v>
      </c>
      <c r="C9" s="7">
        <v>60050324</v>
      </c>
      <c r="D9" s="4"/>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J9" s="22">
        <f>COUNTA(E9:I9,L9:P9,S9:W9,Z9:AD9,AG9:AK9,AN9:AR9,AU9:AY9,BB9:BF9,BI9:BM9,BP9:BT9,BW9:CA9,CD8:CG8)</f>
        <v>0</v>
      </c>
      <c r="CK9" s="22">
        <f>COUNTA(J9,Q9,X9,AE9,AL9,AS9,AZ9,BG9,BN9,BU9,CB9)</f>
        <v>0</v>
      </c>
      <c r="CL9" s="22">
        <f>COUNTA(D9,K9,R9,Y9,AF9,AM9,AT9,BA9,BH9,BO9,BV9,CC9)</f>
        <v>0</v>
      </c>
      <c r="CN9" s="23">
        <f>SUM(CJ9:CL9)</f>
        <v>0</v>
      </c>
      <c r="CO9" s="4" t="s">
        <v>171</v>
      </c>
      <c r="CP9" s="30" t="s">
        <v>547</v>
      </c>
      <c r="CQ9" s="25" t="s">
        <v>550</v>
      </c>
      <c r="CR9" s="27" t="s">
        <v>11</v>
      </c>
    </row>
    <row r="10" spans="1:97" x14ac:dyDescent="0.2">
      <c r="A10" s="17">
        <f t="shared" si="2"/>
        <v>8</v>
      </c>
      <c r="B10" s="2" t="s">
        <v>174</v>
      </c>
      <c r="C10" s="4" t="s">
        <v>176</v>
      </c>
      <c r="D10" s="32"/>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J10" s="22">
        <f>COUNTA(E10:I10,L10:P10,S10:W10,Z10:AD10,AG10:AK10,AN10:AR10,AU10:AY10,BB10:BF10,BI10:BM10,BP10:BT10,BW10:CA10,CD9:CG9)</f>
        <v>0</v>
      </c>
      <c r="CK10" s="22">
        <f>COUNTA(J10,Q10,X10,AE10,AL10,AS10,AZ10,BG10,BN10,BU10,CB10)</f>
        <v>0</v>
      </c>
      <c r="CL10" s="22">
        <f>COUNTA(D10,K10,R10,Y10,AF10,AM10,AT10,BA10,BH10,BO10,BV10,CC10)</f>
        <v>0</v>
      </c>
      <c r="CN10" s="23">
        <f>SUM(CJ10:CL10)</f>
        <v>0</v>
      </c>
      <c r="CO10" s="4" t="s">
        <v>181</v>
      </c>
      <c r="CP10" s="26" t="s">
        <v>543</v>
      </c>
      <c r="CQ10" s="25" t="s">
        <v>544</v>
      </c>
      <c r="CR10" s="27" t="s">
        <v>545</v>
      </c>
    </row>
    <row r="11" spans="1:97" x14ac:dyDescent="0.2">
      <c r="A11" s="17">
        <f t="shared" si="2"/>
        <v>9</v>
      </c>
      <c r="B11" s="2" t="s">
        <v>179</v>
      </c>
      <c r="C11" s="2">
        <v>33122184</v>
      </c>
      <c r="D11" s="4"/>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J11" s="22">
        <f>COUNTA(E11:I11,L11:P11,S11:W11,Z11:AD11,AG11:AK11,AN11:AR11,AU11:AY11,BB11:BF11,BI11:BM11,BP11:BT11,BW11:CA11,CD10:CG10)</f>
        <v>0</v>
      </c>
      <c r="CK11" s="22">
        <f>COUNTA(J11,Q11,X11,AE11,AL11,AS11,AZ11,BG11,BN11,BU11,CB11)</f>
        <v>0</v>
      </c>
      <c r="CL11" s="22">
        <f>COUNTA(D11,K11,R11,Y11,AF11,AM11,AT11,BA11,BH11,BO11,BV11,CC11)</f>
        <v>0</v>
      </c>
      <c r="CN11" s="23">
        <f>SUM(CJ11:CL11)</f>
        <v>0</v>
      </c>
      <c r="CO11" s="29" t="s">
        <v>24</v>
      </c>
      <c r="CP11" s="30" t="s">
        <v>547</v>
      </c>
      <c r="CQ11" s="5" t="s">
        <v>551</v>
      </c>
      <c r="CR11" s="27" t="s">
        <v>421</v>
      </c>
    </row>
    <row r="12" spans="1:97" x14ac:dyDescent="0.2">
      <c r="A12" s="17">
        <f t="shared" si="2"/>
        <v>10</v>
      </c>
      <c r="B12" s="29" t="s">
        <v>24</v>
      </c>
      <c r="C12" s="4">
        <v>40052520</v>
      </c>
      <c r="D12" s="4"/>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J12" s="22">
        <f>COUNTA(E12:I12,L12:P12,S12:W12,Z12:AD12,AG12:AK12,AN12:AR12,AU12:AY12,BB12:BF12,BI12:BM12,BP12:BT12,BW12:CA12,CD11:CG11)</f>
        <v>0</v>
      </c>
      <c r="CK12" s="22">
        <f>COUNTA(J12,Q12,X12,AE12,AL12,AS12,AZ12,BG12,BN12,BU12,CB12)</f>
        <v>0</v>
      </c>
      <c r="CL12" s="22">
        <f>COUNTA(D12,K12,R12,Y12,AF12,AM12,AT12,BA12,BH12,BO12,BV12,CC12)</f>
        <v>0</v>
      </c>
      <c r="CN12" s="23">
        <f>SUM(CJ12:CL12)</f>
        <v>0</v>
      </c>
      <c r="CO12" s="4" t="s">
        <v>11</v>
      </c>
      <c r="CP12" s="30" t="s">
        <v>547</v>
      </c>
      <c r="CQ12" s="5" t="s">
        <v>550</v>
      </c>
      <c r="CR12" s="27" t="s">
        <v>11</v>
      </c>
    </row>
    <row r="13" spans="1:97" x14ac:dyDescent="0.2">
      <c r="A13" s="17">
        <f t="shared" si="2"/>
        <v>11</v>
      </c>
      <c r="B13" s="4" t="s">
        <v>27</v>
      </c>
      <c r="C13" s="4">
        <v>33115342</v>
      </c>
      <c r="D13" s="7"/>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J13" s="22">
        <f>COUNTA(E13:I13,L13:P13,S13:W13,Z13:AD13,AG13:AK13,AN13:AR13,AU13:AY13,BB13:BF13,BI13:BM13,BP13:BT13,BW13:CA13,CD12:CG12)</f>
        <v>0</v>
      </c>
      <c r="CK13" s="22">
        <f>COUNTA(J13,Q13,X13,AE13,AL13,AS13,AZ13,BG13,BN13,BU13,CB13)</f>
        <v>0</v>
      </c>
      <c r="CL13" s="22">
        <f>COUNTA(D13,K13,R13,Y13,AF13,AM13,AT13,BA13,BH13,BO13,BV13,CC13)</f>
        <v>0</v>
      </c>
      <c r="CN13" s="23">
        <f>SUM(CJ13:CL13)</f>
        <v>0</v>
      </c>
      <c r="CO13" s="4" t="s">
        <v>188</v>
      </c>
      <c r="CP13" s="34" t="s">
        <v>552</v>
      </c>
      <c r="CQ13" s="5" t="s">
        <v>553</v>
      </c>
      <c r="CR13" s="27" t="s">
        <v>369</v>
      </c>
    </row>
    <row r="14" spans="1:97" x14ac:dyDescent="0.2">
      <c r="A14" s="17">
        <f t="shared" si="2"/>
        <v>12</v>
      </c>
      <c r="B14" s="29" t="s">
        <v>36</v>
      </c>
      <c r="C14" s="7">
        <v>60134848</v>
      </c>
      <c r="D14" s="1"/>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J14" s="22">
        <f>COUNTA(E14:I14,L14:P14,S14:W14,Z14:AD14,AG14:AK14,AN14:AR14,AU14:AY14,BB14:BF14,BI14:BM14,BP14:BT14,BW14:CA14,CD13:CG13)</f>
        <v>0</v>
      </c>
      <c r="CK14" s="22">
        <f>COUNTA(J14,Q14,X14,AE14,AL14,AS14,AZ14,BG14,BN14,BU14,CB14)</f>
        <v>0</v>
      </c>
      <c r="CL14" s="22">
        <f>COUNTA(D14,K14,R14,Y14,AF14,AM14,AT14,BA14,BH14,BO14,BV14,CC14)</f>
        <v>0</v>
      </c>
      <c r="CN14" s="23">
        <f>SUM(CJ14:CL14)</f>
        <v>0</v>
      </c>
      <c r="CO14" s="15" t="s">
        <v>25</v>
      </c>
      <c r="CP14" s="30" t="s">
        <v>547</v>
      </c>
      <c r="CQ14" s="5" t="s">
        <v>549</v>
      </c>
      <c r="CR14" s="35" t="s">
        <v>68</v>
      </c>
    </row>
    <row r="15" spans="1:97" x14ac:dyDescent="0.2">
      <c r="A15" s="17">
        <f t="shared" si="2"/>
        <v>13</v>
      </c>
      <c r="B15" s="15" t="s">
        <v>25</v>
      </c>
      <c r="C15" s="7">
        <v>33123696</v>
      </c>
      <c r="D15" s="4"/>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J15" s="22">
        <f>COUNTA(E15:I15,L15:P15,S15:W15,Z15:AD15,AG15:AK15,AN15:AR15,AU15:AY15,BB15:BF15,BI15:BM15,BP15:BT15,BW15:CA15,CD14:CG14)</f>
        <v>0</v>
      </c>
      <c r="CK15" s="22">
        <f>COUNTA(J15,Q15,X15,AE15,AL15,AS15,AZ15,BG15,BN15,BU15,CB15)</f>
        <v>0</v>
      </c>
      <c r="CL15" s="22">
        <f>COUNTA(D15,K15,R15,Y15,AF15,AM15,AT15,BA15,BH15,BO15,BV15,CC15)</f>
        <v>0</v>
      </c>
      <c r="CN15" s="23">
        <f>SUM(CJ15:CL15)</f>
        <v>0</v>
      </c>
      <c r="CO15" s="4" t="s">
        <v>19</v>
      </c>
      <c r="CP15" s="26" t="s">
        <v>543</v>
      </c>
      <c r="CQ15" s="35" t="s">
        <v>546</v>
      </c>
      <c r="CR15" s="27" t="s">
        <v>219</v>
      </c>
    </row>
    <row r="16" spans="1:97" x14ac:dyDescent="0.2">
      <c r="A16" s="17">
        <f t="shared" si="2"/>
        <v>14</v>
      </c>
      <c r="B16" s="4" t="s">
        <v>19</v>
      </c>
      <c r="C16" s="4">
        <v>60147368</v>
      </c>
      <c r="D16" s="4"/>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J16" s="22">
        <f>COUNTA(E16:I16,L16:P16,S16:W16,Z16:AD16,AG16:AK16,AN16:AR16,AU16:AY16,BB16:BF16,BI16:BM16,BP16:BT16,BW16:CA16,CD15:CG15)</f>
        <v>0</v>
      </c>
      <c r="CK16" s="22">
        <f>COUNTA(J16,Q16,X16,AE16,AL16,AS16,AZ16,BG16,BN16,BU16,CB16)</f>
        <v>0</v>
      </c>
      <c r="CL16" s="22">
        <f>COUNTA(D16,K16,R16,Y16,AF16,AM16,AT16,BA16,BH16,BO16,BV16,CC16)</f>
        <v>0</v>
      </c>
      <c r="CN16" s="23">
        <f>SUM(CJ16:CL16)</f>
        <v>0</v>
      </c>
      <c r="CO16" s="4" t="s">
        <v>23</v>
      </c>
      <c r="CP16" s="30" t="s">
        <v>547</v>
      </c>
      <c r="CQ16" s="25" t="s">
        <v>549</v>
      </c>
      <c r="CR16" s="27" t="s">
        <v>68</v>
      </c>
    </row>
    <row r="17" spans="1:97" x14ac:dyDescent="0.2">
      <c r="A17" s="17">
        <f t="shared" si="2"/>
        <v>15</v>
      </c>
      <c r="B17" s="4" t="s">
        <v>23</v>
      </c>
      <c r="C17" s="4">
        <v>60241409</v>
      </c>
      <c r="D17" s="7"/>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J17" s="22">
        <f>COUNTA(E17:I17,L17:P17,S17:W17,Z17:AD17,AG17:AK17,AN17:AR17,AU17:AY17,BB17:BF17,BI17:BM17,BP17:BT17,BW17:CA17,CD16:CG16)</f>
        <v>0</v>
      </c>
      <c r="CK17" s="22">
        <f>COUNTA(J17,Q17,X17,AE17,AL17,AS17,AZ17,BG17,BN17,BU17,CB17)</f>
        <v>0</v>
      </c>
      <c r="CL17" s="22">
        <f>COUNTA(D17,K17,R17,Y17,AF17,AM17,AT17,BA17,BH17,BO17,BV17,CC17)</f>
        <v>0</v>
      </c>
      <c r="CN17" s="23">
        <f>SUM(CJ17:CL17)</f>
        <v>0</v>
      </c>
      <c r="CO17" s="4" t="s">
        <v>29</v>
      </c>
      <c r="CP17" s="26" t="s">
        <v>543</v>
      </c>
      <c r="CQ17" s="25" t="s">
        <v>544</v>
      </c>
      <c r="CR17" s="27" t="s">
        <v>545</v>
      </c>
    </row>
    <row r="18" spans="1:97" x14ac:dyDescent="0.2">
      <c r="A18" s="17">
        <f t="shared" si="2"/>
        <v>16</v>
      </c>
      <c r="B18" s="4" t="s">
        <v>29</v>
      </c>
      <c r="C18" s="4" t="s">
        <v>201</v>
      </c>
      <c r="D18" s="4"/>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J18" s="22">
        <f>COUNTA(E18:I18,L18:P18,S18:W18,Z18:AD18,AG18:AK18,AN18:AR18,AU18:AY18,BB18:BF18,BI18:BM18,BP18:BT18,BW18:CA18,CD17:CG17)</f>
        <v>0</v>
      </c>
      <c r="CK18" s="22">
        <f>COUNTA(J18,Q18,X18,AE18,AL18,AS18,AZ18,BG18,BN18,BU18,CB18)</f>
        <v>0</v>
      </c>
      <c r="CL18" s="22">
        <f>COUNTA(D18,K18,R18,Y18,AF18,AM18,AT18,BA18,BH18,BO18,BV18,CC18)</f>
        <v>0</v>
      </c>
      <c r="CN18" s="23">
        <f>SUM(CJ18:CL18)</f>
        <v>0</v>
      </c>
      <c r="CO18" s="4" t="s">
        <v>20</v>
      </c>
      <c r="CP18" s="30" t="s">
        <v>547</v>
      </c>
      <c r="CQ18" s="25" t="s">
        <v>549</v>
      </c>
      <c r="CR18" s="27" t="s">
        <v>68</v>
      </c>
    </row>
    <row r="19" spans="1:97" x14ac:dyDescent="0.2">
      <c r="A19" s="17">
        <f t="shared" si="2"/>
        <v>17</v>
      </c>
      <c r="B19" s="4" t="s">
        <v>20</v>
      </c>
      <c r="C19" s="4" t="s">
        <v>204</v>
      </c>
      <c r="D19" s="4"/>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J19" s="22">
        <f>COUNTA(E19:I19,L19:P19,S19:W19,Z19:AD19,AG19:AK19,AN19:AR19,AU19:AY19,BB19:BF19,BI19:BM19,BP19:BT19,BW19:CA19,CD18:CG18)</f>
        <v>0</v>
      </c>
      <c r="CK19" s="22">
        <f>COUNTA(J19,Q19,X19,AE19,AL19,AS19,AZ19,BG19,BN19,BU19,CB19)</f>
        <v>0</v>
      </c>
      <c r="CL19" s="22">
        <f>COUNTA(D19,K19,R19,Y19,AF19,AM19,AT19,BA19,BH19,BO19,BV19,CC19)</f>
        <v>0</v>
      </c>
      <c r="CN19" s="23">
        <f>SUM(CJ19:CL19)</f>
        <v>0</v>
      </c>
      <c r="CO19" s="4" t="s">
        <v>15</v>
      </c>
      <c r="CP19" s="26" t="s">
        <v>543</v>
      </c>
      <c r="CQ19" s="35" t="s">
        <v>554</v>
      </c>
      <c r="CR19" s="35" t="s">
        <v>555</v>
      </c>
    </row>
    <row r="20" spans="1:97" x14ac:dyDescent="0.2">
      <c r="A20" s="17">
        <f t="shared" si="2"/>
        <v>18</v>
      </c>
      <c r="B20" s="4" t="s">
        <v>15</v>
      </c>
      <c r="C20" s="4">
        <v>33117416</v>
      </c>
      <c r="D20" s="36"/>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J20" s="22">
        <f>COUNTA(E20:I20,L20:P20,S20:W20,Z20:AD20,AG20:AK20,AN20:AR20,AU20:AY20,BB20:BF20,BI20:BM20,BP20:BT20,BW20:CA20,CD19:CG19)</f>
        <v>0</v>
      </c>
      <c r="CK20" s="22">
        <f>COUNTA(J20,Q20,X20,AE20,AL20,AS20,AZ20,BG20,BN20,BU20,CB20)</f>
        <v>0</v>
      </c>
      <c r="CL20" s="22">
        <f>COUNTA(D20,K20,R20,Y20,AF20,AM20,AT20,BA20,BH20,BO20,BV20,CC20)</f>
        <v>0</v>
      </c>
      <c r="CN20" s="23">
        <f>SUM(CJ20:CL20)</f>
        <v>0</v>
      </c>
      <c r="CO20" s="4" t="s">
        <v>54</v>
      </c>
      <c r="CP20" s="37" t="s">
        <v>556</v>
      </c>
      <c r="CQ20" s="25" t="s">
        <v>557</v>
      </c>
      <c r="CR20" s="38" t="s">
        <v>558</v>
      </c>
    </row>
    <row r="21" spans="1:97" x14ac:dyDescent="0.2">
      <c r="A21" s="17">
        <f t="shared" si="2"/>
        <v>19</v>
      </c>
      <c r="B21" s="4" t="s">
        <v>54</v>
      </c>
      <c r="C21" s="36">
        <v>60080392</v>
      </c>
      <c r="D21" s="36"/>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J21" s="22">
        <f>COUNTA(E21:I21,L21:P21,S21:W21,Z21:AD21,AG21:AK21,AN21:AR21,AU21:AY21,BB21:BF21,BI21:BM21,BP21:BT21,BW21:CA21,CD20:CG20)</f>
        <v>0</v>
      </c>
      <c r="CK21" s="22">
        <f>COUNTA(J21,Q21,X21,AE21,AL21,AS21,AZ21,BG21,BN21,BU21,CB21)</f>
        <v>0</v>
      </c>
      <c r="CL21" s="22">
        <f>COUNTA(D21,K21,R21,Y21,AF21,AM21,AT21,BA21,BH21,BO21,BV21,CC21)</f>
        <v>0</v>
      </c>
      <c r="CN21" s="23">
        <f>SUM(CJ21:CL21)</f>
        <v>0</v>
      </c>
      <c r="CO21" s="15" t="s">
        <v>216</v>
      </c>
      <c r="CP21" s="26" t="s">
        <v>543</v>
      </c>
      <c r="CQ21" s="38" t="s">
        <v>554</v>
      </c>
      <c r="CR21" s="38" t="s">
        <v>555</v>
      </c>
    </row>
    <row r="22" spans="1:97" x14ac:dyDescent="0.2">
      <c r="A22" s="17">
        <f t="shared" si="2"/>
        <v>20</v>
      </c>
      <c r="B22" s="4" t="s">
        <v>67</v>
      </c>
      <c r="C22" s="3">
        <v>60076842</v>
      </c>
      <c r="D22" s="7"/>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J22" s="22">
        <f>COUNTA(E22:I22,L22:P22,S22:W22,Z22:AD22,AG22:AK22,AN22:AR22,AU22:AY22,BB22:BF22,BI22:BM22,BP22:BT22,BW22:CA22,CD21:CG21)</f>
        <v>0</v>
      </c>
      <c r="CK22" s="22">
        <f>COUNTA(J22,Q22,X22,AE22,AL22,AS22,AZ22,BG22,BN22,BU22,CB22)</f>
        <v>0</v>
      </c>
      <c r="CL22" s="22">
        <f>COUNTA(D22,K22,R22,Y22,AF22,AM22,AT22,BA22,BH22,BO22,BV22,CC22)</f>
        <v>0</v>
      </c>
      <c r="CN22" s="23">
        <f>SUM(CJ22:CL22)</f>
        <v>0</v>
      </c>
      <c r="CO22" s="15" t="s">
        <v>219</v>
      </c>
      <c r="CP22" s="26" t="s">
        <v>543</v>
      </c>
      <c r="CQ22" s="35" t="s">
        <v>546</v>
      </c>
      <c r="CR22" s="38" t="s">
        <v>482</v>
      </c>
    </row>
    <row r="23" spans="1:97" x14ac:dyDescent="0.2">
      <c r="A23" s="17">
        <f t="shared" si="2"/>
        <v>21</v>
      </c>
      <c r="B23" s="15" t="s">
        <v>28</v>
      </c>
      <c r="C23" s="3">
        <v>53051491</v>
      </c>
      <c r="D23" s="3"/>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J23" s="22">
        <f>COUNTA(E23:I23,L23:P23,S23:W23,Z23:AD23,AG23:AK23,AN23:AR23,AU23:AY23,BB23:BF23,BI23:BM23,BP23:BT23,BW23:CA23,CD22:CG22)</f>
        <v>0</v>
      </c>
      <c r="CK23" s="22">
        <f>COUNTA(J23,Q23,X23,AE23,AL23,AS23,AZ23,BG23,BN23,BU23,CB23)</f>
        <v>0</v>
      </c>
      <c r="CL23" s="22">
        <f>COUNTA(D23,K23,R23,Y23,AF23,AM23,AT23,BA23,BH23,BO23,BV23,CC23)</f>
        <v>0</v>
      </c>
      <c r="CN23" s="23">
        <f>SUM(CJ23:CL23)</f>
        <v>0</v>
      </c>
      <c r="CO23" s="15" t="s">
        <v>28</v>
      </c>
      <c r="CP23" s="26" t="s">
        <v>543</v>
      </c>
      <c r="CQ23" s="35" t="s">
        <v>546</v>
      </c>
      <c r="CR23" s="38" t="s">
        <v>219</v>
      </c>
      <c r="CS23" s="31"/>
    </row>
    <row r="24" spans="1:97" x14ac:dyDescent="0.2">
      <c r="A24" s="17">
        <f t="shared" si="2"/>
        <v>22</v>
      </c>
      <c r="B24" s="29" t="s">
        <v>10</v>
      </c>
      <c r="C24" s="4">
        <v>60076123</v>
      </c>
      <c r="D24" s="4"/>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J24" s="22">
        <f>COUNTA(E24:I24,L24:P24,S24:W24,Z24:AD24,AG24:AK24,AN24:AR24,AU24:AY24,BB24:BF24,BI24:BM24,BP24:BT24,BW24:CA24,CD23:CG23)</f>
        <v>0</v>
      </c>
      <c r="CK24" s="22">
        <f>COUNTA(J24,Q24,X24,AE24,AL24,AS24,AZ24,BG24,BN24,BU24,CB24)</f>
        <v>0</v>
      </c>
      <c r="CL24" s="22">
        <f>COUNTA(D24,K24,R24,Y24,AF24,AM24,AT24,BA24,BH24,BO24,BV24,CC24)</f>
        <v>0</v>
      </c>
      <c r="CN24" s="23">
        <f>SUM(CJ24:CL24)</f>
        <v>0</v>
      </c>
      <c r="CO24" s="4" t="s">
        <v>10</v>
      </c>
      <c r="CP24" s="30" t="s">
        <v>547</v>
      </c>
      <c r="CQ24" s="25" t="s">
        <v>559</v>
      </c>
      <c r="CR24" s="25" t="s">
        <v>560</v>
      </c>
    </row>
    <row r="25" spans="1:97" x14ac:dyDescent="0.2">
      <c r="A25" s="17">
        <f t="shared" si="2"/>
        <v>23</v>
      </c>
      <c r="B25" s="4" t="s">
        <v>26</v>
      </c>
      <c r="C25" s="7">
        <v>60186599</v>
      </c>
      <c r="D25" s="7"/>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J25" s="22">
        <f>COUNTA(E25:I25,L25:P25,S25:W25,Z25:AD25,AG25:AK25,AN25:AR25,AU25:AY25,BB25:BF25,BI25:BM25,BP25:BT25,BW25:CA25,CD24:CG24)</f>
        <v>0</v>
      </c>
      <c r="CK25" s="22">
        <f>COUNTA(J25,Q25,X25,AE25,AL25,AS25,AZ25,BG25,BN25,BU25,CB25)</f>
        <v>0</v>
      </c>
      <c r="CL25" s="22">
        <f>COUNTA(D25,K25,R25,Y25,AF25,AM25,AT25,BA25,BH25,BO25,BV25,CC25)</f>
        <v>0</v>
      </c>
      <c r="CN25" s="23">
        <f>SUM(CJ25:CL25)</f>
        <v>0</v>
      </c>
      <c r="CO25" s="4" t="s">
        <v>26</v>
      </c>
      <c r="CP25" s="34" t="s">
        <v>552</v>
      </c>
      <c r="CQ25" s="25" t="s">
        <v>561</v>
      </c>
      <c r="CR25" s="25" t="s">
        <v>369</v>
      </c>
    </row>
    <row r="26" spans="1:97" x14ac:dyDescent="0.2">
      <c r="A26" s="17">
        <f t="shared" si="2"/>
        <v>24</v>
      </c>
      <c r="B26" s="4" t="s">
        <v>32</v>
      </c>
      <c r="C26" s="4">
        <v>33116201</v>
      </c>
      <c r="D26" s="4"/>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J26" s="22">
        <f>COUNTA(E26:I26,L26:P26,S26:W26,Z26:AD26,AG26:AK26,AN26:AR26,AU26:AY26,BB26:BF26,BI26:BM26,BP26:BT26,BW26:CA26,CD25:CG25)</f>
        <v>0</v>
      </c>
      <c r="CK26" s="22">
        <f>COUNTA(J26,Q26,X26,AE26,AL26,AS26,AZ26,BG26,BN26,BU26,CB26)</f>
        <v>0</v>
      </c>
      <c r="CL26" s="22">
        <f>COUNTA(D26,K26,R26,Y26,AF26,AM26,AT26,BA26,BH26,BO26,BV26,CC26)</f>
        <v>0</v>
      </c>
      <c r="CN26" s="23">
        <f>SUM(CJ26:CL26)</f>
        <v>0</v>
      </c>
      <c r="CO26" s="4" t="s">
        <v>32</v>
      </c>
      <c r="CP26" s="26" t="s">
        <v>543</v>
      </c>
      <c r="CQ26" s="35" t="s">
        <v>562</v>
      </c>
      <c r="CR26" s="27" t="s">
        <v>563</v>
      </c>
    </row>
    <row r="27" spans="1:97" x14ac:dyDescent="0.2">
      <c r="A27" s="17">
        <f t="shared" si="2"/>
        <v>25</v>
      </c>
      <c r="B27" s="4" t="s">
        <v>230</v>
      </c>
      <c r="C27" s="3">
        <v>60156562</v>
      </c>
      <c r="D27" s="4"/>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J27" s="22">
        <f>COUNTA(E27:I27,L27:P27,S27:W27,Z27:AD27,AG27:AK27,AN27:AR27,AU27:AY27,BB27:BF27,BI27:BM27,BP27:BT27,BW27:CA27,CD26:CG26)</f>
        <v>0</v>
      </c>
      <c r="CK27" s="22">
        <f>COUNTA(J27,Q27,X27,AE27,AL27,AS27,AZ27,BG27,BN27,BU27,CB27)</f>
        <v>0</v>
      </c>
      <c r="CL27" s="22">
        <f>COUNTA(D27,K27,R27,Y27,AF27,AM27,AT27,BA27,BH27,BO27,BV27,CC27)</f>
        <v>0</v>
      </c>
      <c r="CN27" s="23">
        <f>SUM(CJ27:CL27)</f>
        <v>0</v>
      </c>
      <c r="CO27" s="4" t="s">
        <v>39</v>
      </c>
      <c r="CP27" s="39" t="s">
        <v>543</v>
      </c>
      <c r="CQ27" s="38" t="s">
        <v>564</v>
      </c>
      <c r="CR27" s="27" t="s">
        <v>482</v>
      </c>
    </row>
    <row r="28" spans="1:97" x14ac:dyDescent="0.2">
      <c r="A28" s="17">
        <f t="shared" si="2"/>
        <v>26</v>
      </c>
      <c r="B28" s="4" t="s">
        <v>55</v>
      </c>
      <c r="C28" s="4">
        <v>33505440</v>
      </c>
      <c r="D28" s="4"/>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J28" s="22">
        <f>COUNTA(E28:I28,L28:P28,S28:W28,Z28:AD28,AG28:AK28,AN28:AR28,AU28:AY28,BB28:BF28,BI28:BM28,BP28:BT28,BW28:CA28,CD27:CG27)</f>
        <v>0</v>
      </c>
      <c r="CK28" s="22">
        <f>COUNTA(J28,Q28,X28,AE28,AL28,AS28,AZ28,BG28,BN28,BU28,CB28)</f>
        <v>0</v>
      </c>
      <c r="CL28" s="22">
        <f>COUNTA(D28,K28,R28,Y28,AF28,AM28,AT28,BA28,BH28,BO28,BV28,CC28)</f>
        <v>0</v>
      </c>
      <c r="CN28" s="23">
        <f>SUM(CJ28:CL28)</f>
        <v>0</v>
      </c>
      <c r="CO28" s="4" t="s">
        <v>235</v>
      </c>
      <c r="CP28" s="34" t="s">
        <v>552</v>
      </c>
      <c r="CQ28" s="38" t="s">
        <v>565</v>
      </c>
      <c r="CR28" s="27" t="s">
        <v>369</v>
      </c>
    </row>
    <row r="29" spans="1:97" x14ac:dyDescent="0.2">
      <c r="A29" s="17">
        <f t="shared" si="2"/>
        <v>27</v>
      </c>
      <c r="B29" s="4" t="s">
        <v>30</v>
      </c>
      <c r="C29" s="4">
        <v>33114860</v>
      </c>
      <c r="D29" s="4"/>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J29" s="22">
        <f>COUNTA(E29:I29,L29:P29,S29:W29,Z29:AD29,AG29:AK29,AN29:AR29,AU29:AY29,BB29:BF29,BI29:BM29,BP29:BT29,BW29:CA29,CD28:CG28)</f>
        <v>0</v>
      </c>
      <c r="CK29" s="22">
        <f>COUNTA(J29,Q29,X29,AE29,AL29,AS29,AZ29,BG29,BN29,BU29,CB29)</f>
        <v>0</v>
      </c>
      <c r="CL29" s="22">
        <f>COUNTA(D29,K29,R29,Y29,AF29,AM29,AT29,BA29,BH29,BO29,BV29,CC29)</f>
        <v>0</v>
      </c>
      <c r="CN29" s="23">
        <f>SUM(CJ29:CL29)</f>
        <v>0</v>
      </c>
      <c r="CO29" s="4" t="s">
        <v>70</v>
      </c>
      <c r="CP29" s="26" t="s">
        <v>543</v>
      </c>
      <c r="CQ29" s="35" t="s">
        <v>554</v>
      </c>
      <c r="CR29" s="27" t="s">
        <v>555</v>
      </c>
    </row>
    <row r="30" spans="1:97" x14ac:dyDescent="0.2">
      <c r="A30" s="17">
        <f t="shared" si="2"/>
        <v>28</v>
      </c>
      <c r="B30" s="40" t="s">
        <v>38</v>
      </c>
      <c r="C30" s="1">
        <v>60243818</v>
      </c>
      <c r="D30" s="4"/>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J30" s="22">
        <f>COUNTA(E30:I30,L30:P30,S30:W30,Z30:AD30,AG30:AK30,AN30:AR30,AU30:AY30,BB30:BF30,BI30:BM30,BP30:BT30,BW30:CA30,CD29:CG29)</f>
        <v>0</v>
      </c>
      <c r="CK30" s="22">
        <f>COUNTA(J30,Q30,X30,AE30,AL30,AS30,AZ30,BG30,BN30,BU30,CB30)</f>
        <v>0</v>
      </c>
      <c r="CL30" s="22">
        <f>COUNTA(D30,K30,R30,Y30,AF30,AM30,AT30,BA30,BH30,BO30,BV30,CC30)</f>
        <v>0</v>
      </c>
      <c r="CN30" s="23">
        <f>SUM(CJ30:CL30)</f>
        <v>0</v>
      </c>
      <c r="CO30" s="4" t="s">
        <v>30</v>
      </c>
      <c r="CP30" s="30" t="s">
        <v>547</v>
      </c>
      <c r="CQ30" s="35" t="s">
        <v>566</v>
      </c>
      <c r="CR30" s="35" t="s">
        <v>560</v>
      </c>
    </row>
    <row r="31" spans="1:97" x14ac:dyDescent="0.2">
      <c r="A31" s="17">
        <f t="shared" si="2"/>
        <v>29</v>
      </c>
      <c r="B31" s="40" t="s">
        <v>53</v>
      </c>
      <c r="C31" s="1">
        <v>60083447</v>
      </c>
      <c r="D31" s="4"/>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J31" s="22">
        <f>COUNTA(E31:I31,L31:P31,S31:W31,Z31:AD31,AG31:AK31,AN31:AR31,AU31:AY31,BB31:BF31,BI31:BM31,BP31:BT31,BW31:CA31,CD30:CG30)</f>
        <v>0</v>
      </c>
      <c r="CK31" s="22">
        <f>COUNTA(J31,Q31,X31,AE31,AL31,AS31,AZ31,BG31,BN31,BU31,CB31)</f>
        <v>0</v>
      </c>
      <c r="CL31" s="22">
        <f>COUNTA(D31,K31,R31,Y31,AF31,AM31,AT31,BA31,BH31,BO31,BV31,CC31)</f>
        <v>0</v>
      </c>
      <c r="CN31" s="23">
        <f>SUM(CJ31:CL31)</f>
        <v>0</v>
      </c>
      <c r="CO31" s="29" t="s">
        <v>47</v>
      </c>
      <c r="CP31" s="30" t="s">
        <v>547</v>
      </c>
      <c r="CQ31" s="35" t="s">
        <v>548</v>
      </c>
      <c r="CR31" s="35" t="s">
        <v>31</v>
      </c>
    </row>
    <row r="32" spans="1:97" x14ac:dyDescent="0.2">
      <c r="A32" s="17">
        <f t="shared" si="2"/>
        <v>30</v>
      </c>
      <c r="B32" s="40" t="s">
        <v>52</v>
      </c>
      <c r="C32" s="4">
        <v>60229929</v>
      </c>
      <c r="D32" s="1"/>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J32" s="22">
        <f>COUNTA(E32:I32,L32:P32,S32:W32,Z32:AD32,AG32:AK32,AN32:AR32,AU32:AY32,BB32:BF32,BI32:BM32,BP32:BT32,BW32:CA32,CD31:CG31)</f>
        <v>0</v>
      </c>
      <c r="CK32" s="22">
        <f>COUNTA(J32,Q32,X32,AE32,AL32,AS32,AZ32,BG32,BN32,BU32,CB32)</f>
        <v>0</v>
      </c>
      <c r="CL32" s="22">
        <f>COUNTA(D32,K32,R32,Y32,AF32,AM32,AT32,BA32,BH32,BO32,BV32,CC32)</f>
        <v>0</v>
      </c>
      <c r="CN32" s="23">
        <f>SUM(CJ32:CL32)</f>
        <v>0</v>
      </c>
      <c r="CO32" s="40" t="s">
        <v>38</v>
      </c>
      <c r="CP32" s="30" t="s">
        <v>547</v>
      </c>
      <c r="CQ32" s="35" t="s">
        <v>566</v>
      </c>
      <c r="CR32" s="35" t="s">
        <v>560</v>
      </c>
    </row>
    <row r="33" spans="1:96" x14ac:dyDescent="0.2">
      <c r="A33" s="17">
        <f t="shared" si="2"/>
        <v>31</v>
      </c>
      <c r="B33" s="40" t="s">
        <v>256</v>
      </c>
      <c r="C33" s="1">
        <v>60043229</v>
      </c>
      <c r="D33" s="7"/>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J33" s="22">
        <f>COUNTA(E33:I33,L33:P33,S33:W33,Z33:AD33,AG33:AK33,AN33:AR33,AU33:AY33,BB33:BF33,BI33:BM33,BP33:BT33,BW33:CA33,CD32:CG32)</f>
        <v>0</v>
      </c>
      <c r="CK33" s="22">
        <f>COUNTA(J33,Q33,X33,AE33,AL33,AS33,AZ33,BG33,BN33,BU33,CB33)</f>
        <v>0</v>
      </c>
      <c r="CL33" s="22">
        <f>COUNTA(D33,K33,R33,Y33,AF33,AM33,AT33,BA33,BH33,BO33,BV33,CC33)</f>
        <v>0</v>
      </c>
      <c r="CN33" s="23">
        <f>SUM(CJ33:CL33)</f>
        <v>0</v>
      </c>
      <c r="CO33" s="40" t="s">
        <v>252</v>
      </c>
      <c r="CP33" s="26" t="s">
        <v>543</v>
      </c>
      <c r="CQ33" s="35" t="s">
        <v>544</v>
      </c>
      <c r="CR33" s="35" t="s">
        <v>482</v>
      </c>
    </row>
    <row r="34" spans="1:96" x14ac:dyDescent="0.2">
      <c r="A34" s="17">
        <f t="shared" si="2"/>
        <v>32</v>
      </c>
      <c r="B34" s="4" t="s">
        <v>9</v>
      </c>
      <c r="C34" s="4">
        <v>60048304</v>
      </c>
      <c r="D34" s="7"/>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J34" s="22">
        <f>COUNTA(E34:I34,L34:P34,S34:W34,Z34:AD34,AG34:AK34,AN34:AR34,AU34:AY34,BB34:BF34,BI34:BM34,BP34:BT34,BW34:CA34,CD33:CG33)</f>
        <v>0</v>
      </c>
      <c r="CK34" s="22">
        <f>COUNTA(J34,Q34,X34,AE34,AL34,AS34,AZ34,BG34,BN34,BU34,CB34)</f>
        <v>0</v>
      </c>
      <c r="CL34" s="22">
        <f>COUNTA(D34,K34,R34,Y34,AF34,AM34,AT34,BA34,BH34,BO34,BV34,CC34)</f>
        <v>0</v>
      </c>
      <c r="CN34" s="23">
        <f>SUM(CJ34:CL34)</f>
        <v>0</v>
      </c>
      <c r="CO34" s="40" t="s">
        <v>256</v>
      </c>
      <c r="CP34" s="26" t="s">
        <v>543</v>
      </c>
      <c r="CQ34" s="35" t="s">
        <v>567</v>
      </c>
      <c r="CR34" s="35" t="s">
        <v>482</v>
      </c>
    </row>
    <row r="35" spans="1:96" x14ac:dyDescent="0.2">
      <c r="A35" s="17">
        <f t="shared" si="2"/>
        <v>33</v>
      </c>
      <c r="B35" s="29" t="s">
        <v>51</v>
      </c>
      <c r="C35" s="4">
        <v>40050585</v>
      </c>
      <c r="D35" s="4"/>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J35" s="22">
        <f>COUNTA(E35:I35,L35:P35,S35:W35,Z35:AD35,AG35:AK35,AN35:AR35,AU35:AY35,BB35:BF35,BI35:BM35,BP35:BT35,BW35:CA35,CD34:CG34)</f>
        <v>0</v>
      </c>
      <c r="CK35" s="22">
        <f>COUNTA(J35,Q35,X35,AE35,AL35,AS35,AZ35,BG35,BN35,BU35,CB35)</f>
        <v>0</v>
      </c>
      <c r="CL35" s="22">
        <f>COUNTA(D35,K35,R35,Y35,AF35,AM35,AT35,BA35,BH35,BO35,BV35,CC35)</f>
        <v>0</v>
      </c>
      <c r="CN35" s="23">
        <f>SUM(CJ35:CL35)</f>
        <v>0</v>
      </c>
      <c r="CO35" s="4" t="s">
        <v>9</v>
      </c>
      <c r="CP35" s="34" t="s">
        <v>552</v>
      </c>
      <c r="CQ35" s="38" t="s">
        <v>552</v>
      </c>
      <c r="CR35" s="38" t="s">
        <v>568</v>
      </c>
    </row>
    <row r="36" spans="1:96" x14ac:dyDescent="0.2">
      <c r="A36" s="17">
        <f t="shared" si="2"/>
        <v>34</v>
      </c>
      <c r="B36" s="4" t="s">
        <v>267</v>
      </c>
      <c r="C36" s="7">
        <v>60231528</v>
      </c>
      <c r="D36" s="4"/>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J36" s="22">
        <f>COUNTA(E36:I36,L36:P36,S36:W36,Z36:AD36,AG36:AK36,AN36:AR36,AU36:AY36,BB36:BF36,BI36:BM36,BP36:BT36,BW36:CA36,CD35:CG35)</f>
        <v>0</v>
      </c>
      <c r="CK36" s="22">
        <f>COUNTA(J36,Q36,X36,AE36,AL36,AS36,AZ36,BG36,BN36,BU36,CB36)</f>
        <v>0</v>
      </c>
      <c r="CL36" s="22">
        <f>COUNTA(D36,K36,R36,Y36,AF36,AM36,AT36,BA36,BH36,BO36,BV36,CC36)</f>
        <v>0</v>
      </c>
      <c r="CN36" s="23">
        <f>SUM(CJ36:CL36)</f>
        <v>0</v>
      </c>
      <c r="CO36" s="4" t="s">
        <v>50</v>
      </c>
      <c r="CP36" s="26" t="s">
        <v>543</v>
      </c>
      <c r="CQ36" s="38" t="s">
        <v>544</v>
      </c>
      <c r="CR36" s="25" t="s">
        <v>545</v>
      </c>
    </row>
    <row r="37" spans="1:96" x14ac:dyDescent="0.2">
      <c r="A37" s="17">
        <f t="shared" si="2"/>
        <v>35</v>
      </c>
      <c r="B37" s="4" t="s">
        <v>66</v>
      </c>
      <c r="C37" s="4">
        <v>60170030</v>
      </c>
      <c r="D37" s="4"/>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J37" s="22">
        <f>COUNTA(E37:I37,L37:P37,S37:W37,Z37:AD37,AG37:AK37,AN37:AR37,AU37:AY37,BB37:BF37,BI37:BM37,BP37:BT37,BW37:CA37,CD36:CG36)</f>
        <v>0</v>
      </c>
      <c r="CK37" s="22">
        <f>COUNTA(J37,Q37,X37,AE37,AL37,AS37,AZ37,BG37,BN37,BU37,CB37)</f>
        <v>0</v>
      </c>
      <c r="CL37" s="22">
        <f>COUNTA(D37,K37,R37,Y37,AF37,AM37,AT37,BA37,BH37,BO37,BV37,CC37)</f>
        <v>0</v>
      </c>
      <c r="CN37" s="23">
        <f>SUM(CJ37:CL37)</f>
        <v>0</v>
      </c>
      <c r="CO37" s="4" t="s">
        <v>51</v>
      </c>
      <c r="CP37" s="26" t="s">
        <v>543</v>
      </c>
      <c r="CQ37" s="38" t="s">
        <v>544</v>
      </c>
      <c r="CR37" s="25" t="s">
        <v>545</v>
      </c>
    </row>
    <row r="38" spans="1:96" x14ac:dyDescent="0.2">
      <c r="A38" s="17">
        <f t="shared" si="2"/>
        <v>36</v>
      </c>
      <c r="B38" s="4" t="s">
        <v>16</v>
      </c>
      <c r="C38" s="4">
        <v>60018901</v>
      </c>
      <c r="D38" s="4"/>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J38" s="22">
        <f>COUNTA(E38:I38,L38:P38,S38:W38,Z38:AD38,AG38:AK38,AN38:AR38,AU38:AY38,BB38:BF38,BI38:BM38,BP38:BT38,BW38:CA38,CD37:CG37)</f>
        <v>0</v>
      </c>
      <c r="CK38" s="22">
        <f>COUNTA(J38,Q38,X38,AE38,AL38,AS38,AZ38,BG38,BN38,BU38,CB38)</f>
        <v>0</v>
      </c>
      <c r="CL38" s="22">
        <f>COUNTA(D38,K38,R38,Y38,AF38,AM38,AT38,BA38,BH38,BO38,BV38,CC38)</f>
        <v>0</v>
      </c>
      <c r="CN38" s="23">
        <f>SUM(CJ38:CL38)</f>
        <v>0</v>
      </c>
      <c r="CO38" s="4" t="s">
        <v>79</v>
      </c>
      <c r="CP38" s="37" t="s">
        <v>556</v>
      </c>
      <c r="CQ38" s="38" t="s">
        <v>569</v>
      </c>
      <c r="CR38" s="25" t="s">
        <v>343</v>
      </c>
    </row>
    <row r="39" spans="1:96" x14ac:dyDescent="0.2">
      <c r="A39" s="17">
        <f t="shared" si="2"/>
        <v>37</v>
      </c>
      <c r="B39" s="4" t="s">
        <v>274</v>
      </c>
      <c r="C39" s="4" t="s">
        <v>276</v>
      </c>
      <c r="D39" s="7"/>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J39" s="22">
        <f>COUNTA(E39:I39,L39:P39,S39:W39,Z39:AD39,AG39:AK39,AN39:AR39,AU39:AY39,BB39:BF39,BI39:BM39,BP39:BT39,BW39:CA39,CD38:CG38)</f>
        <v>0</v>
      </c>
      <c r="CK39" s="22">
        <f>COUNTA(J39,Q39,X39,AE39,AL39,AS39,AZ39,BG39,BN39,BU39,CB39)</f>
        <v>0</v>
      </c>
      <c r="CL39" s="22">
        <f>COUNTA(D39,K39,R39,Y39,AF39,AM39,AT39,BA39,BH39,BO39,BV39,CC39)</f>
        <v>0</v>
      </c>
      <c r="CN39" s="23">
        <f>SUM(CJ39:CL39)</f>
        <v>0</v>
      </c>
      <c r="CO39" s="4" t="s">
        <v>267</v>
      </c>
      <c r="CP39" s="37" t="s">
        <v>556</v>
      </c>
      <c r="CQ39" s="41" t="s">
        <v>570</v>
      </c>
      <c r="CR39" s="41" t="s">
        <v>571</v>
      </c>
    </row>
    <row r="40" spans="1:96" x14ac:dyDescent="0.2">
      <c r="A40" s="17">
        <f t="shared" si="2"/>
        <v>38</v>
      </c>
      <c r="B40" s="4" t="s">
        <v>43</v>
      </c>
      <c r="C40" s="4">
        <v>60073754</v>
      </c>
      <c r="D40" s="4"/>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J40" s="22">
        <f>COUNTA(E40:I40,L40:P40,S40:W40,Z40:AD40,AG40:AK40,AN40:AR40,AU40:AY40,BB40:BF40,BI40:BM40,BP40:BT40,BW40:CA40,CD39:CG39)</f>
        <v>0</v>
      </c>
      <c r="CK40" s="22">
        <f>COUNTA(J40,Q40,X40,AE40,AL40,AS40,AZ40,BG40,BN40,BU40,CB40)</f>
        <v>0</v>
      </c>
      <c r="CL40" s="22">
        <f>COUNTA(D40,K40,R40,Y40,AF40,AM40,AT40,BA40,BH40,BO40,BV40,CC40)</f>
        <v>0</v>
      </c>
      <c r="CN40" s="23">
        <f>SUM(CJ40:CL40)</f>
        <v>0</v>
      </c>
      <c r="CO40" s="4" t="s">
        <v>66</v>
      </c>
      <c r="CP40" s="37" t="s">
        <v>556</v>
      </c>
      <c r="CQ40" s="41" t="s">
        <v>570</v>
      </c>
      <c r="CR40" s="41" t="s">
        <v>571</v>
      </c>
    </row>
    <row r="41" spans="1:96" x14ac:dyDescent="0.2">
      <c r="A41" s="17">
        <f t="shared" si="2"/>
        <v>39</v>
      </c>
      <c r="B41" s="4" t="s">
        <v>80</v>
      </c>
      <c r="C41" s="4">
        <v>33115715</v>
      </c>
      <c r="D41" s="4"/>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J41" s="22">
        <f>COUNTA(E41:I41,L41:P41,S41:W41,Z41:AD41,AG41:AK41,AN41:AR41,AU41:AY41,BB41:BF41,BI41:BM41,BP41:BT41,BW41:CA41,CD40:CG40)</f>
        <v>0</v>
      </c>
      <c r="CK41" s="22">
        <f>COUNTA(J41,Q41,X41,AE41,AL41,AS41,AZ41,BG41,BN41,BU41,CB41)</f>
        <v>0</v>
      </c>
      <c r="CL41" s="22">
        <f>COUNTA(D41,K41,R41,Y41,AF41,AM41,AT41,BA41,BH41,BO41,BV41,CC41)</f>
        <v>0</v>
      </c>
      <c r="CN41" s="23">
        <f>SUM(CJ41:CL41)</f>
        <v>0</v>
      </c>
      <c r="CO41" s="4" t="s">
        <v>16</v>
      </c>
      <c r="CP41" s="24" t="s">
        <v>543</v>
      </c>
      <c r="CQ41" s="25" t="s">
        <v>564</v>
      </c>
      <c r="CR41" s="25" t="s">
        <v>256</v>
      </c>
    </row>
    <row r="42" spans="1:96" x14ac:dyDescent="0.2">
      <c r="A42" s="17">
        <f t="shared" si="2"/>
        <v>40</v>
      </c>
      <c r="B42" s="29" t="s">
        <v>34</v>
      </c>
      <c r="C42" s="7">
        <v>60079402</v>
      </c>
      <c r="D42" s="4"/>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J42" s="22">
        <f>COUNTA(E42:I42,L42:P42,S42:W42,Z42:AD42,AG42:AK42,AN42:AR42,AU42:AY42,BB42:BF42,BI42:BM42,BP42:BT42,BW42:CA42,CD41:CG41)</f>
        <v>0</v>
      </c>
      <c r="CK42" s="22">
        <f>COUNTA(J42,Q42,X42,AE42,AL42,AS42,AZ42,BG42,BN42,BU42,CB42)</f>
        <v>0</v>
      </c>
      <c r="CL42" s="22">
        <f>COUNTA(D42,K42,R42,Y42,AF42,AM42,AT42,BA42,BH42,BO42,BV42,CC42)</f>
        <v>0</v>
      </c>
      <c r="CN42" s="23">
        <f>SUM(CJ42:CL42)</f>
        <v>0</v>
      </c>
      <c r="CO42" s="4" t="s">
        <v>43</v>
      </c>
      <c r="CP42" s="30" t="s">
        <v>547</v>
      </c>
      <c r="CQ42" s="25" t="s">
        <v>572</v>
      </c>
      <c r="CR42" s="25" t="s">
        <v>560</v>
      </c>
    </row>
    <row r="43" spans="1:96" x14ac:dyDescent="0.2">
      <c r="A43" s="17">
        <f t="shared" si="2"/>
        <v>41</v>
      </c>
      <c r="B43" s="4" t="s">
        <v>282</v>
      </c>
      <c r="C43" s="7">
        <v>60177352</v>
      </c>
      <c r="D43" s="4"/>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J43" s="22">
        <f>COUNTA(E43:I43,L43:P43,S43:W43,Z43:AD43,AG43:AK43,AN43:AR43,AU43:AY43,BB43:BF43,BI43:BM43,BP43:BT43,BW43:CA43,CD42:CG42)</f>
        <v>0</v>
      </c>
      <c r="CK43" s="22">
        <f>COUNTA(J43,Q43,X43,AE43,AL43,AS43,AZ43,BG43,BN43,BU43,CB43)</f>
        <v>0</v>
      </c>
      <c r="CL43" s="22">
        <f>COUNTA(D43,K43,R43,Y43,AF43,AM43,AT43,BA43,BH43,BO43,BV43,CC43)</f>
        <v>0</v>
      </c>
      <c r="CN43" s="23">
        <f>SUM(CJ43:CL43)</f>
        <v>0</v>
      </c>
      <c r="CO43" s="4" t="s">
        <v>80</v>
      </c>
      <c r="CP43" s="26" t="s">
        <v>543</v>
      </c>
      <c r="CQ43" s="35" t="s">
        <v>546</v>
      </c>
      <c r="CR43" s="38" t="s">
        <v>219</v>
      </c>
    </row>
    <row r="44" spans="1:96" x14ac:dyDescent="0.2">
      <c r="A44" s="17">
        <f t="shared" si="2"/>
        <v>42</v>
      </c>
      <c r="B44" s="4" t="s">
        <v>64</v>
      </c>
      <c r="C44" s="4">
        <v>60199107</v>
      </c>
      <c r="D44" s="7"/>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J44" s="22">
        <f>COUNTA(E44:I44,L44:P44,S44:W44,Z44:AD44,AG44:AK44,AN44:AR44,AU44:AY44,BB44:BF44,BI44:BM44,BP44:BT44,BW44:CA44,CD43:CG43)</f>
        <v>0</v>
      </c>
      <c r="CK44" s="22">
        <f>COUNTA(J44,Q44,X44,AE44,AL44,AS44,AZ44,BG44,BN44,BU44,CB44)</f>
        <v>0</v>
      </c>
      <c r="CL44" s="22">
        <f>COUNTA(D44,K44,R44,Y44,AF44,AM44,AT44,BA44,BH44,BO44,BV44,CC44)</f>
        <v>0</v>
      </c>
      <c r="CN44" s="23">
        <f>SUM(CJ44:CL44)</f>
        <v>0</v>
      </c>
      <c r="CO44" s="29" t="s">
        <v>34</v>
      </c>
      <c r="CP44" s="42" t="s">
        <v>543</v>
      </c>
      <c r="CQ44" s="41" t="s">
        <v>544</v>
      </c>
      <c r="CR44" s="25" t="s">
        <v>545</v>
      </c>
    </row>
    <row r="45" spans="1:96" x14ac:dyDescent="0.2">
      <c r="A45" s="17">
        <f t="shared" si="2"/>
        <v>43</v>
      </c>
      <c r="B45" s="4" t="s">
        <v>59</v>
      </c>
      <c r="C45" s="3">
        <v>53045525</v>
      </c>
      <c r="D45" s="36"/>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J45" s="22">
        <f>COUNTA(E45:I45,L45:P45,S45:W45,Z45:AD45,AG45:AK45,AN45:AR45,AU45:AY45,BB45:BF45,BI45:BM45,BP45:BT45,BW45:CA45,CD44:CG44)</f>
        <v>0</v>
      </c>
      <c r="CK45" s="22">
        <f>COUNTA(J45,Q45,X45,AE45,AL45,AS45,AZ45,BG45,BN45,BU45,CB45)</f>
        <v>0</v>
      </c>
      <c r="CL45" s="22">
        <f>COUNTA(D45,K45,R45,Y45,AF45,AM45,AT45,BA45,BH45,BO45,BV45,CC45)</f>
        <v>0</v>
      </c>
      <c r="CN45" s="23">
        <f>SUM(CJ45:CL45)</f>
        <v>0</v>
      </c>
      <c r="CO45" s="4" t="s">
        <v>64</v>
      </c>
      <c r="CP45" s="30" t="s">
        <v>547</v>
      </c>
      <c r="CQ45" s="41" t="s">
        <v>548</v>
      </c>
      <c r="CR45" s="41" t="s">
        <v>31</v>
      </c>
    </row>
    <row r="46" spans="1:96" x14ac:dyDescent="0.2">
      <c r="A46" s="17">
        <f t="shared" si="2"/>
        <v>44</v>
      </c>
      <c r="B46" s="1" t="s">
        <v>97</v>
      </c>
      <c r="C46" s="7">
        <v>60149605</v>
      </c>
      <c r="D46" s="4"/>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21"/>
      <c r="CG46" s="21"/>
      <c r="CH46" s="21"/>
      <c r="CJ46" s="22">
        <f>COUNTA(E46:I46,L46:P46,S46:W46,Z46:AD46,AG46:AK46,AN46:AR46,AU46:AY46,BB46:BF46,BI46:BM46,BP46:BT46,BW46:CA46,CD45:CG45)</f>
        <v>0</v>
      </c>
      <c r="CK46" s="22">
        <f>COUNTA(J46,Q46,X46,AE46,AL46,AS46,AZ46,BG46,BN46,BU46,CB46)</f>
        <v>0</v>
      </c>
      <c r="CL46" s="22">
        <f>COUNTA(D46,K46,R46,Y46,AF46,AM46,AT46,BA46,BH46,BO46,BV46,CC46)</f>
        <v>0</v>
      </c>
      <c r="CN46" s="23">
        <f>SUM(CJ46:CL46)</f>
        <v>0</v>
      </c>
      <c r="CO46" s="4" t="s">
        <v>59</v>
      </c>
      <c r="CP46" s="30" t="s">
        <v>547</v>
      </c>
      <c r="CQ46" s="25" t="s">
        <v>549</v>
      </c>
      <c r="CR46" s="27" t="s">
        <v>68</v>
      </c>
    </row>
    <row r="47" spans="1:96" x14ac:dyDescent="0.2">
      <c r="A47" s="17">
        <f t="shared" si="2"/>
        <v>45</v>
      </c>
      <c r="B47" s="29" t="s">
        <v>41</v>
      </c>
      <c r="C47" s="4">
        <v>60095498</v>
      </c>
      <c r="D47" s="3"/>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J47" s="22">
        <f>COUNTA(E47:I47,L47:P47,S47:W47,Z47:AD47,AG47:AK47,AN47:AR47,AU47:AY47,BB47:BF47,BI47:BM47,BP47:BT47,BW47:CA47,CD46:CG46)</f>
        <v>0</v>
      </c>
      <c r="CK47" s="22">
        <f>COUNTA(J47,Q47,X47,AE47,AL47,AS47,AZ47,BG47,BN47,BU47,CB47)</f>
        <v>0</v>
      </c>
      <c r="CL47" s="22">
        <f>COUNTA(D47,K47,R47,Y47,AF47,AM47,AT47,BA47,BH47,BO47,BV47,CC47)</f>
        <v>0</v>
      </c>
      <c r="CN47" s="23">
        <f>SUM(CJ47:CL47)</f>
        <v>0</v>
      </c>
      <c r="CO47" s="1" t="s">
        <v>91</v>
      </c>
      <c r="CP47" s="26" t="s">
        <v>543</v>
      </c>
      <c r="CQ47" s="38" t="s">
        <v>544</v>
      </c>
      <c r="CR47" s="25" t="s">
        <v>545</v>
      </c>
    </row>
    <row r="48" spans="1:96" x14ac:dyDescent="0.2">
      <c r="A48" s="17">
        <f t="shared" si="2"/>
        <v>46</v>
      </c>
      <c r="B48" s="29" t="s">
        <v>71</v>
      </c>
      <c r="C48" s="4">
        <v>60245094</v>
      </c>
      <c r="D48" s="7"/>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21"/>
      <c r="CG48" s="21"/>
      <c r="CH48" s="21"/>
      <c r="CJ48" s="22">
        <f>COUNTA(E48:I48,L48:P48,S48:W48,Z48:AD48,AG48:AK48,AN48:AR48,AU48:AY48,BB48:BF48,BI48:BM48,BP48:BT48,BW48:CA48,CD47:CG47)</f>
        <v>0</v>
      </c>
      <c r="CK48" s="22">
        <f>COUNTA(J48,Q48,X48,AE48,AL48,AS48,AZ48,BG48,BN48,BU48,CB48)</f>
        <v>0</v>
      </c>
      <c r="CL48" s="22">
        <f>COUNTA(D48,K48,R48,Y48,AF48,AM48,AT48,BA48,BH48,BO48,BV48,CC48)</f>
        <v>0</v>
      </c>
      <c r="CN48" s="23">
        <f>SUM(CJ48:CL48)</f>
        <v>0</v>
      </c>
      <c r="CO48" s="1" t="s">
        <v>97</v>
      </c>
      <c r="CP48" s="30" t="s">
        <v>547</v>
      </c>
      <c r="CQ48" s="43" t="s">
        <v>550</v>
      </c>
      <c r="CR48" s="43" t="s">
        <v>11</v>
      </c>
    </row>
    <row r="49" spans="1:96" x14ac:dyDescent="0.2">
      <c r="A49" s="17">
        <f t="shared" si="2"/>
        <v>47</v>
      </c>
      <c r="B49" s="4" t="s">
        <v>62</v>
      </c>
      <c r="C49" s="4">
        <v>60240361</v>
      </c>
      <c r="D49" s="4"/>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21"/>
      <c r="CG49" s="21"/>
      <c r="CH49" s="21"/>
      <c r="CJ49" s="22">
        <f>COUNTA(E49:I49,L49:P49,S49:W49,Z49:AD49,AG49:AK49,AN49:AR49,AU49:AY49,BB49:BF49,BI49:BM49,BP49:BT49,BW49:CA49,CD48:CG48)</f>
        <v>0</v>
      </c>
      <c r="CK49" s="22">
        <f>COUNTA(J49,Q49,X49,AE49,AL49,AS49,AZ49,BG49,BN49,BU49,CB49)</f>
        <v>0</v>
      </c>
      <c r="CL49" s="22">
        <f>COUNTA(D49,K49,R49,Y49,AF49,AM49,AT49,BA49,BH49,BO49,BV49,CC49)</f>
        <v>0</v>
      </c>
      <c r="CN49" s="23">
        <f>SUM(CJ49:CL49)</f>
        <v>0</v>
      </c>
      <c r="CO49" s="29" t="s">
        <v>41</v>
      </c>
      <c r="CP49" s="42" t="s">
        <v>543</v>
      </c>
      <c r="CQ49" s="41" t="s">
        <v>573</v>
      </c>
      <c r="CR49" s="27" t="s">
        <v>219</v>
      </c>
    </row>
    <row r="50" spans="1:96" x14ac:dyDescent="0.2">
      <c r="A50" s="17">
        <f t="shared" si="2"/>
        <v>48</v>
      </c>
      <c r="B50" s="4" t="s">
        <v>107</v>
      </c>
      <c r="C50" s="4">
        <v>60209986</v>
      </c>
      <c r="D50" s="4"/>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J50" s="22">
        <f>COUNTA(E50:I50,L50:P50,S50:W50,Z50:AD50,AG50:AK50,AN50:AR50,AU50:AY50,BB50:BF50,BI50:BM50,BP50:BT50,BW50:CA50,CD49:CG49)</f>
        <v>0</v>
      </c>
      <c r="CK50" s="22">
        <f>COUNTA(J50,Q50,X50,AE50,AL50,AS50,AZ50,BG50,BN50,BU50,CB50)</f>
        <v>0</v>
      </c>
      <c r="CL50" s="22">
        <f>COUNTA(D50,K50,R50,Y50,AF50,AM50,AT50,BA50,BH50,BO50,BV50,CC50)</f>
        <v>0</v>
      </c>
      <c r="CN50" s="23">
        <f>SUM(CJ50:CL50)</f>
        <v>0</v>
      </c>
      <c r="CO50" s="29" t="s">
        <v>42</v>
      </c>
      <c r="CP50" s="30" t="s">
        <v>547</v>
      </c>
      <c r="CQ50" s="43" t="s">
        <v>550</v>
      </c>
      <c r="CR50" s="43" t="s">
        <v>11</v>
      </c>
    </row>
    <row r="51" spans="1:96" x14ac:dyDescent="0.2">
      <c r="A51" s="17">
        <f t="shared" si="2"/>
        <v>49</v>
      </c>
      <c r="B51" s="4" t="s">
        <v>305</v>
      </c>
      <c r="C51" s="4">
        <v>60176202</v>
      </c>
      <c r="D51" s="4"/>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21"/>
      <c r="CG51" s="21"/>
      <c r="CH51" s="21"/>
      <c r="CJ51" s="22">
        <f>COUNTA(E51:I51,L51:P51,S51:W51,Z51:AD51,AG51:AK51,AN51:AR51,AU51:AY51,BB51:BF51,BI51:BM51,BP51:BT51,BW51:CA51,CD50:CG50)</f>
        <v>0</v>
      </c>
      <c r="CK51" s="22">
        <f>COUNTA(J51,Q51,X51,AE51,AL51,AS51,AZ51,BG51,BN51,BU51,CB51)</f>
        <v>0</v>
      </c>
      <c r="CL51" s="22">
        <f>COUNTA(D51,K51,R51,Y51,AF51,AM51,AT51,BA51,BH51,BO51,BV51,CC51)</f>
        <v>0</v>
      </c>
      <c r="CN51" s="23">
        <f>SUM(CJ51:CL51)</f>
        <v>0</v>
      </c>
      <c r="CO51" s="4" t="s">
        <v>71</v>
      </c>
      <c r="CP51" s="30" t="s">
        <v>547</v>
      </c>
      <c r="CQ51" s="43" t="s">
        <v>550</v>
      </c>
      <c r="CR51" s="27" t="s">
        <v>11</v>
      </c>
    </row>
    <row r="52" spans="1:96" x14ac:dyDescent="0.2">
      <c r="A52" s="17">
        <f t="shared" si="2"/>
        <v>50</v>
      </c>
      <c r="B52" s="4" t="s">
        <v>106</v>
      </c>
      <c r="C52" s="4">
        <v>60123656</v>
      </c>
      <c r="D52" s="4"/>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J52" s="22">
        <f>COUNTA(E52:I52,L52:P52,S52:W52,Z52:AD52,AG52:AK52,AN52:AR52,AU52:AY52,BB52:BF52,BI52:BM52,BP52:BT52,BW52:CA52,CD51:CG51)</f>
        <v>0</v>
      </c>
      <c r="CK52" s="22">
        <f>COUNTA(J52,Q52,X52,AE52,AL52,AS52,AZ52,BG52,BN52,BU52,CB52)</f>
        <v>0</v>
      </c>
      <c r="CL52" s="22">
        <f>COUNTA(D52,K52,R52,Y52,AF52,AM52,AT52,BA52,BH52,BO52,BV52,CC52)</f>
        <v>0</v>
      </c>
      <c r="CN52" s="23">
        <f>SUM(CJ52:CL52)</f>
        <v>0</v>
      </c>
      <c r="CO52" s="4" t="s">
        <v>62</v>
      </c>
      <c r="CP52" s="30" t="s">
        <v>547</v>
      </c>
      <c r="CQ52" s="43" t="s">
        <v>550</v>
      </c>
      <c r="CR52" s="27" t="s">
        <v>11</v>
      </c>
    </row>
    <row r="53" spans="1:96" x14ac:dyDescent="0.2">
      <c r="A53" s="17">
        <f t="shared" si="2"/>
        <v>51</v>
      </c>
      <c r="B53" s="29" t="s">
        <v>63</v>
      </c>
      <c r="C53" s="7" t="s">
        <v>311</v>
      </c>
      <c r="D53" s="4"/>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21"/>
      <c r="CG53" s="21"/>
      <c r="CH53" s="21"/>
      <c r="CJ53" s="22">
        <f>COUNTA(E53:I53,L53:P53,S53:W53,Z53:AD53,AG53:AK53,AN53:AR53,AU53:AY53,BB53:BF53,BI53:BM53,BP53:BT53,BW53:CA53,CD52:CG52)</f>
        <v>0</v>
      </c>
      <c r="CK53" s="22">
        <f>COUNTA(J53,Q53,X53,AE53,AL53,AS53,AZ53,BG53,BN53,BU53,CB53)</f>
        <v>0</v>
      </c>
      <c r="CL53" s="22">
        <f>COUNTA(D53,K53,R53,Y53,AF53,AM53,AT53,BA53,BH53,BO53,BV53,CC53)</f>
        <v>0</v>
      </c>
      <c r="CN53" s="23">
        <f>SUM(CJ53:CL53)</f>
        <v>0</v>
      </c>
      <c r="CO53" s="4" t="s">
        <v>31</v>
      </c>
      <c r="CP53" s="30" t="s">
        <v>547</v>
      </c>
      <c r="CQ53" s="43" t="s">
        <v>567</v>
      </c>
      <c r="CR53" s="27" t="s">
        <v>560</v>
      </c>
    </row>
    <row r="54" spans="1:96" x14ac:dyDescent="0.2">
      <c r="A54" s="17">
        <f t="shared" si="2"/>
        <v>52</v>
      </c>
      <c r="B54" s="29" t="s">
        <v>85</v>
      </c>
      <c r="C54" s="4" t="s">
        <v>314</v>
      </c>
      <c r="D54" s="4"/>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J54" s="22">
        <f>COUNTA(E54:I54,L54:P54,S54:W54,Z54:AD54,AG54:AK54,AN54:AR54,AU54:AY54,BB54:BF54,BI54:BM54,BP54:BT54,BW54:CA54,CD53:CG53)</f>
        <v>0</v>
      </c>
      <c r="CK54" s="22">
        <f>COUNTA(J54,Q54,X54,AE54,AL54,AS54,AZ54,BG54,BN54,BU54,CB54)</f>
        <v>0</v>
      </c>
      <c r="CL54" s="22">
        <f>COUNTA(D54,K54,R54,Y54,AF54,AM54,AT54,BA54,BH54,BO54,BV54,CC54)</f>
        <v>0</v>
      </c>
      <c r="CN54" s="23">
        <f>SUM(CJ54:CL54)</f>
        <v>0</v>
      </c>
      <c r="CO54" s="4" t="s">
        <v>106</v>
      </c>
      <c r="CP54" s="30" t="s">
        <v>547</v>
      </c>
      <c r="CQ54" s="43" t="s">
        <v>549</v>
      </c>
      <c r="CR54" s="27" t="s">
        <v>68</v>
      </c>
    </row>
    <row r="55" spans="1:96" x14ac:dyDescent="0.2">
      <c r="A55" s="17">
        <f t="shared" si="2"/>
        <v>53</v>
      </c>
      <c r="B55" s="4" t="s">
        <v>46</v>
      </c>
      <c r="C55" s="4">
        <v>60171335</v>
      </c>
      <c r="D55" s="7"/>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21"/>
      <c r="CG55" s="21"/>
      <c r="CH55" s="21"/>
      <c r="CJ55" s="22">
        <f>COUNTA(E55:I55,L55:P55,S55:W55,Z55:AD55,AG55:AK55,AN55:AR55,AU55:AY55,BB55:BF55,BI55:BM55,BP55:BT55,BW55:CA55,CD54:CG54)</f>
        <v>0</v>
      </c>
      <c r="CK55" s="22">
        <f>COUNTA(J55,Q55,X55,AE55,AL55,AS55,AZ55,BG55,BN55,BU55,CB55)</f>
        <v>0</v>
      </c>
      <c r="CL55" s="22">
        <f>COUNTA(D55,K55,R55,Y55,AF55,AM55,AT55,BA55,BH55,BO55,BV55,CC55)</f>
        <v>0</v>
      </c>
      <c r="CN55" s="23">
        <f>SUM(CJ55:CL55)</f>
        <v>0</v>
      </c>
      <c r="CO55" s="4" t="s">
        <v>63</v>
      </c>
      <c r="CP55" s="26" t="s">
        <v>543</v>
      </c>
      <c r="CQ55" s="27" t="s">
        <v>546</v>
      </c>
      <c r="CR55" s="27" t="s">
        <v>219</v>
      </c>
    </row>
    <row r="56" spans="1:96" x14ac:dyDescent="0.2">
      <c r="A56" s="17">
        <f t="shared" si="2"/>
        <v>54</v>
      </c>
      <c r="B56" s="29" t="s">
        <v>33</v>
      </c>
      <c r="C56" s="4">
        <v>60101672</v>
      </c>
      <c r="D56" s="4"/>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21"/>
      <c r="CG56" s="21"/>
      <c r="CH56" s="21"/>
      <c r="CJ56" s="22">
        <f>COUNTA(E56:I56,L56:P56,S56:W56,Z56:AD56,AG56:AK56,AN56:AR56,AU56:AY56,BB56:BF56,BI56:BM56,BP56:BT56,BW56:CA56,CD55:CG55)</f>
        <v>0</v>
      </c>
      <c r="CK56" s="22">
        <f>COUNTA(J56,Q56,X56,AE56,AL56,AS56,AZ56,BG56,BN56,BU56,CB56)</f>
        <v>0</v>
      </c>
      <c r="CL56" s="22">
        <f>COUNTA(D56,K56,R56,Y56,AF56,AM56,AT56,BA56,BH56,BO56,BV56,CC56)</f>
        <v>0</v>
      </c>
      <c r="CN56" s="23">
        <f>SUM(CJ56:CL56)</f>
        <v>0</v>
      </c>
      <c r="CO56" s="29" t="s">
        <v>85</v>
      </c>
      <c r="CP56" s="26" t="s">
        <v>543</v>
      </c>
      <c r="CQ56" s="27" t="s">
        <v>573</v>
      </c>
      <c r="CR56" s="27" t="s">
        <v>219</v>
      </c>
    </row>
    <row r="57" spans="1:96" x14ac:dyDescent="0.2">
      <c r="A57" s="17">
        <f t="shared" si="2"/>
        <v>55</v>
      </c>
      <c r="B57" s="4" t="s">
        <v>320</v>
      </c>
      <c r="C57" s="90">
        <v>60017165</v>
      </c>
      <c r="D57" s="4"/>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21"/>
      <c r="CG57" s="21"/>
      <c r="CH57" s="21"/>
      <c r="CJ57" s="22">
        <f>COUNTA(E57:I57,L57:P57,S57:W57,Z57:AD57,AG57:AK57,AN57:AR57,AU57:AY57,BB57:BF57,BI57:BM57,BP57:BT57,BW57:CA57,CD56:CG56)</f>
        <v>0</v>
      </c>
      <c r="CK57" s="22">
        <f>COUNTA(J57,Q57,X57,AE57,AL57,AS57,AZ57,BG57,BN57,BU57,CB57)</f>
        <v>0</v>
      </c>
      <c r="CL57" s="22">
        <f>COUNTA(D57,K57,R57,Y57,AF57,AM57,AT57,BA57,BH57,BO57,BV57,CC57)</f>
        <v>0</v>
      </c>
      <c r="CN57" s="23">
        <f>SUM(CJ57:CL57)</f>
        <v>0</v>
      </c>
      <c r="CO57" s="4" t="s">
        <v>46</v>
      </c>
      <c r="CP57" s="30" t="s">
        <v>547</v>
      </c>
      <c r="CQ57" s="25" t="s">
        <v>551</v>
      </c>
      <c r="CR57" s="27" t="s">
        <v>421</v>
      </c>
    </row>
    <row r="58" spans="1:96" x14ac:dyDescent="0.2">
      <c r="A58" s="17">
        <f t="shared" si="2"/>
        <v>56</v>
      </c>
      <c r="B58" s="4" t="s">
        <v>113</v>
      </c>
      <c r="C58" s="4">
        <v>60241522</v>
      </c>
      <c r="D58" s="4"/>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21"/>
      <c r="CG58" s="21"/>
      <c r="CH58" s="21"/>
      <c r="CJ58" s="22">
        <f>COUNTA(E58:I58,L58:P58,S58:W58,Z58:AD58,AG58:AK58,AN58:AR58,AU58:AY58,BB58:BF58,BI58:BM58,BP58:BT58,BW58:CA58,CD57:CG57)</f>
        <v>0</v>
      </c>
      <c r="CK58" s="22">
        <f>COUNTA(J58,Q58,X58,AE58,AL58,AS58,AZ58,BG58,BN58,BU58,CB58)</f>
        <v>0</v>
      </c>
      <c r="CL58" s="22">
        <f>COUNTA(D58,K58,R58,Y58,AF58,AM58,AT58,BA58,BH58,BO58,BV58,CC58)</f>
        <v>0</v>
      </c>
      <c r="CN58" s="23">
        <f>SUM(CJ58:CL58)</f>
        <v>0</v>
      </c>
      <c r="CO58" s="29" t="s">
        <v>33</v>
      </c>
      <c r="CP58" s="30" t="s">
        <v>547</v>
      </c>
      <c r="CQ58" s="35" t="s">
        <v>574</v>
      </c>
      <c r="CR58" s="35" t="s">
        <v>31</v>
      </c>
    </row>
    <row r="59" spans="1:96" ht="14.25" x14ac:dyDescent="0.2">
      <c r="A59" s="17">
        <f t="shared" si="2"/>
        <v>57</v>
      </c>
      <c r="B59" s="4" t="s">
        <v>325</v>
      </c>
      <c r="C59" s="4" t="s">
        <v>327</v>
      </c>
      <c r="D59" s="44"/>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21"/>
      <c r="CG59" s="21"/>
      <c r="CH59" s="21"/>
      <c r="CJ59" s="22">
        <f>COUNTA(E59:I59,L59:P59,S59:W59,Z59:AD59,AG59:AK59,AN59:AR59,AU59:AY59,BB59:BF59,BI59:BM59,BP59:BT59,BW59:CA59,CD58:CG58)</f>
        <v>0</v>
      </c>
      <c r="CK59" s="22">
        <f>COUNTA(J59,Q59,X59,AE59,AL59,AS59,AZ59,BG59,BN59,BU59,CB59)</f>
        <v>0</v>
      </c>
      <c r="CL59" s="22">
        <f>COUNTA(D59,K59,R59,Y59,AF59,AM59,AT59,BA59,BH59,BO59,BV59,CC59)</f>
        <v>0</v>
      </c>
      <c r="CN59" s="23">
        <f>SUM(CJ59:CL59)</f>
        <v>0</v>
      </c>
      <c r="CO59" s="4" t="s">
        <v>320</v>
      </c>
      <c r="CP59" s="30" t="s">
        <v>547</v>
      </c>
      <c r="CQ59" s="35" t="s">
        <v>575</v>
      </c>
      <c r="CR59" s="35" t="s">
        <v>210</v>
      </c>
    </row>
    <row r="60" spans="1:96" x14ac:dyDescent="0.2">
      <c r="A60" s="17">
        <f t="shared" si="2"/>
        <v>58</v>
      </c>
      <c r="B60" s="29" t="s">
        <v>44</v>
      </c>
      <c r="C60" s="4">
        <v>60137608</v>
      </c>
      <c r="D60" s="4"/>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21"/>
      <c r="CG60" s="21"/>
      <c r="CH60" s="21"/>
      <c r="CJ60" s="22">
        <f>COUNTA(E60:I60,L60:P60,S60:W60,Z60:AD60,AG60:AK60,AN60:AR60,AU60:AY60,BB60:BF60,BI60:BM60,BP60:BT60,BW60:CA60,CD59:CG59)</f>
        <v>0</v>
      </c>
      <c r="CK60" s="22">
        <f>COUNTA(J60,Q60,X60,AE60,AL60,AS60,AZ60,BG60,BN60,BU60,CB60)</f>
        <v>0</v>
      </c>
      <c r="CL60" s="22">
        <f>COUNTA(D60,K60,R60,Y60,AF60,AM60,AT60,BA60,BH60,BO60,BV60,CC60)</f>
        <v>0</v>
      </c>
      <c r="CN60" s="23">
        <f>SUM(CJ60:CL60)</f>
        <v>0</v>
      </c>
      <c r="CO60" s="29" t="s">
        <v>44</v>
      </c>
      <c r="CP60" s="37" t="s">
        <v>556</v>
      </c>
      <c r="CQ60" s="25" t="s">
        <v>557</v>
      </c>
      <c r="CR60" s="25" t="s">
        <v>558</v>
      </c>
    </row>
    <row r="61" spans="1:96" x14ac:dyDescent="0.2">
      <c r="A61" s="17">
        <f t="shared" si="2"/>
        <v>59</v>
      </c>
      <c r="B61" s="4" t="s">
        <v>93</v>
      </c>
      <c r="C61" s="4">
        <v>33116861</v>
      </c>
      <c r="D61" s="4"/>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21"/>
      <c r="CG61" s="21"/>
      <c r="CH61" s="21"/>
      <c r="CJ61" s="22">
        <f>COUNTA(E61:I61,L61:P61,S61:W61,Z61:AD61,AG61:AK61,AN61:AR61,AU61:AY61,BB61:BF61,BI61:BM61,BP61:BT61,BW61:CA61,CD60:CG60)</f>
        <v>0</v>
      </c>
      <c r="CK61" s="22">
        <f>COUNTA(J61,Q61,X61,AE61,AL61,AS61,AZ61,BG61,BN61,BU61,CB61)</f>
        <v>0</v>
      </c>
      <c r="CL61" s="22">
        <f>COUNTA(D61,K61,R61,Y61,AF61,AM61,AT61,BA61,BH61,BO61,BV61,CC61)</f>
        <v>0</v>
      </c>
      <c r="CN61" s="23">
        <f>SUM(CJ61:CL61)</f>
        <v>0</v>
      </c>
      <c r="CO61" s="4" t="s">
        <v>92</v>
      </c>
      <c r="CP61" s="37" t="s">
        <v>556</v>
      </c>
      <c r="CQ61" s="25" t="s">
        <v>569</v>
      </c>
      <c r="CR61" s="25" t="s">
        <v>576</v>
      </c>
    </row>
    <row r="62" spans="1:96" x14ac:dyDescent="0.2">
      <c r="A62" s="17">
        <f t="shared" si="2"/>
        <v>60</v>
      </c>
      <c r="B62" s="4" t="s">
        <v>92</v>
      </c>
      <c r="C62" s="4">
        <v>32016467</v>
      </c>
      <c r="D62" s="7"/>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21"/>
      <c r="CG62" s="21"/>
      <c r="CH62" s="21"/>
      <c r="CJ62" s="22">
        <f>COUNTA(E62:I62,L62:P62,S62:W62,Z62:AD62,AG62:AK62,AN62:AR62,AU62:AY62,BB62:BF62,BI62:BM62,BP62:BT62,BW62:CA62,CD61:CG61)</f>
        <v>0</v>
      </c>
      <c r="CK62" s="22">
        <f>COUNTA(J62,Q62,X62,AE62,AL62,AS62,AZ62,BG62,BN62,BU62,CB62)</f>
        <v>0</v>
      </c>
      <c r="CL62" s="22">
        <f>COUNTA(D62,K62,R62,Y62,AF62,AM62,AT62,BA62,BH62,BO62,BV62,CC62)</f>
        <v>0</v>
      </c>
      <c r="CN62" s="23">
        <f>SUM(CJ62:CL62)</f>
        <v>0</v>
      </c>
      <c r="CO62" s="4" t="s">
        <v>335</v>
      </c>
      <c r="CP62" s="34" t="s">
        <v>552</v>
      </c>
      <c r="CQ62" s="25" t="s">
        <v>577</v>
      </c>
      <c r="CR62" s="25" t="s">
        <v>235</v>
      </c>
    </row>
    <row r="63" spans="1:96" x14ac:dyDescent="0.2">
      <c r="A63" s="17">
        <f t="shared" si="2"/>
        <v>61</v>
      </c>
      <c r="B63" s="2" t="s">
        <v>125</v>
      </c>
      <c r="C63" s="4">
        <v>60049521</v>
      </c>
      <c r="D63" s="7"/>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21"/>
      <c r="CG63" s="21"/>
      <c r="CH63" s="21"/>
      <c r="CJ63" s="22">
        <f>COUNTA(E63:I63,L63:P63,S63:W63,Z63:AD63,AG63:AK63,AN63:AR63,AU63:AY63,BB63:BF63,BI63:BM63,BP63:BT63,BW63:CA63,CD62:CG62)</f>
        <v>0</v>
      </c>
      <c r="CK63" s="22">
        <f>COUNTA(J63,Q63,X63,AE63,AL63,AS63,AZ63,BG63,BN63,BU63,CB63)</f>
        <v>0</v>
      </c>
      <c r="CL63" s="22">
        <f>COUNTA(D63,K63,R63,Y63,AF63,AM63,AT63,BA63,BH63,BO63,BV63,CC63)</f>
        <v>0</v>
      </c>
      <c r="CN63" s="23">
        <f>SUM(CJ63:CL63)</f>
        <v>0</v>
      </c>
      <c r="CO63" s="2" t="s">
        <v>125</v>
      </c>
      <c r="CP63" s="24" t="s">
        <v>543</v>
      </c>
      <c r="CQ63" s="25" t="s">
        <v>546</v>
      </c>
      <c r="CR63" s="27" t="s">
        <v>219</v>
      </c>
    </row>
    <row r="64" spans="1:96" x14ac:dyDescent="0.2">
      <c r="A64" s="17">
        <f t="shared" si="2"/>
        <v>62</v>
      </c>
      <c r="B64" s="4" t="s">
        <v>95</v>
      </c>
      <c r="C64" s="7">
        <v>33117853</v>
      </c>
      <c r="D64" s="7"/>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21"/>
      <c r="CG64" s="21"/>
      <c r="CH64" s="21"/>
      <c r="CJ64" s="22">
        <f>COUNTA(E64:I64,L64:P64,S64:W64,Z64:AD64,AG64:AK64,AN64:AR64,AU64:AY64,BB64:BF64,BI64:BM64,BP64:BT64,BW64:CA64,CD63:CG63)</f>
        <v>0</v>
      </c>
      <c r="CK64" s="22">
        <f>COUNTA(J64,Q64,X64,AE64,AL64,AS64,AZ64,BG64,BN64,BU64,CB64)</f>
        <v>0</v>
      </c>
      <c r="CL64" s="22">
        <f>COUNTA(D64,K64,R64,Y64,AF64,AM64,AT64,BA64,BH64,BO64,BV64,CC64)</f>
        <v>0</v>
      </c>
      <c r="CN64" s="23">
        <f>SUM(CJ64:CL64)</f>
        <v>0</v>
      </c>
      <c r="CO64" s="4" t="s">
        <v>340</v>
      </c>
      <c r="CP64" s="34" t="s">
        <v>552</v>
      </c>
      <c r="CQ64" s="25" t="s">
        <v>578</v>
      </c>
      <c r="CR64" s="25" t="s">
        <v>369</v>
      </c>
    </row>
    <row r="65" spans="1:97" x14ac:dyDescent="0.2">
      <c r="A65" s="17">
        <f t="shared" si="2"/>
        <v>63</v>
      </c>
      <c r="B65" s="4" t="s">
        <v>58</v>
      </c>
      <c r="C65" s="45">
        <v>33114982</v>
      </c>
      <c r="D65" s="45"/>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J65" s="22">
        <f>COUNTA(E65:I65,L65:P65,S65:W65,Z65:AD65,AG65:AK65,AN65:AR65,AU65:AY65,BB65:BF65,BI65:BM65,BP65:BT65,BW65:CA65,CD64:CG64)</f>
        <v>0</v>
      </c>
      <c r="CK65" s="22">
        <f>COUNTA(J65,Q65,X65,AE65,AL65,AS65,AZ65,BG65,BN65,BU65,CB65)</f>
        <v>0</v>
      </c>
      <c r="CL65" s="22">
        <f>COUNTA(D65,K65,R65,Y65,AF65,AM65,AT65,BA65,BH65,BO65,BV65,CC65)</f>
        <v>0</v>
      </c>
      <c r="CN65" s="23">
        <f>SUM(CJ65:CL65)</f>
        <v>0</v>
      </c>
      <c r="CO65" s="4" t="s">
        <v>95</v>
      </c>
      <c r="CP65" s="24" t="s">
        <v>543</v>
      </c>
      <c r="CQ65" s="25" t="s">
        <v>546</v>
      </c>
      <c r="CR65" s="27" t="s">
        <v>219</v>
      </c>
    </row>
    <row r="66" spans="1:97" x14ac:dyDescent="0.2">
      <c r="A66" s="17">
        <f t="shared" si="2"/>
        <v>64</v>
      </c>
      <c r="B66" s="4" t="s">
        <v>109</v>
      </c>
      <c r="C66" s="4">
        <v>40045496</v>
      </c>
      <c r="D66" s="45"/>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1"/>
      <c r="CC66" s="21"/>
      <c r="CD66" s="21"/>
      <c r="CE66" s="21"/>
      <c r="CF66" s="21"/>
      <c r="CG66" s="21"/>
      <c r="CH66" s="21"/>
      <c r="CJ66" s="22">
        <f>COUNTA(E66:I66,L66:P66,S66:W66,Z66:AD66,AG66:AK66,AN66:AR66,AU66:AY66,BB66:BF66,BI66:BM66,BP66:BT66,BW66:CA66,CD65:CG65)</f>
        <v>0</v>
      </c>
      <c r="CK66" s="22">
        <f>COUNTA(J66,Q66,X66,AE66,AL66,AS66,AZ66,BG66,BN66,BU66,CB66)</f>
        <v>0</v>
      </c>
      <c r="CL66" s="22">
        <f>COUNTA(D66,K66,R66,Y66,AF66,AM66,AT66,BA66,BH66,BO66,BV66,CC66)</f>
        <v>0</v>
      </c>
      <c r="CN66" s="23">
        <f>SUM(CJ66:CL66)</f>
        <v>0</v>
      </c>
      <c r="CO66" s="4" t="s">
        <v>58</v>
      </c>
      <c r="CP66" s="26" t="s">
        <v>543</v>
      </c>
      <c r="CQ66" s="35" t="s">
        <v>554</v>
      </c>
      <c r="CR66" s="35" t="s">
        <v>555</v>
      </c>
    </row>
    <row r="67" spans="1:97" x14ac:dyDescent="0.2">
      <c r="A67" s="17">
        <f t="shared" si="2"/>
        <v>65</v>
      </c>
      <c r="B67" s="4" t="s">
        <v>358</v>
      </c>
      <c r="C67" s="4">
        <v>60130677</v>
      </c>
      <c r="D67" s="4"/>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1"/>
      <c r="CC67" s="21"/>
      <c r="CD67" s="21"/>
      <c r="CE67" s="21"/>
      <c r="CF67" s="21"/>
      <c r="CG67" s="21"/>
      <c r="CH67" s="21"/>
      <c r="CJ67" s="22">
        <f>COUNTA(E67:I67,L67:P67,S67:W67,Z67:AD67,AG67:AK67,AN67:AR67,AU67:AY67,BB67:BF67,BI67:BM67,BP67:BT67,BW67:CA67,CD66:CG66)</f>
        <v>0</v>
      </c>
      <c r="CK67" s="22">
        <f>COUNTA(J67,Q67,X67,AE67,AL67,AS67,AZ67,BG67,BN67,BU67,CB67)</f>
        <v>0</v>
      </c>
      <c r="CL67" s="22">
        <f>COUNTA(D67,K67,R67,Y67,AF67,AM67,AT67,BA67,BH67,BO67,BV67,CC67)</f>
        <v>0</v>
      </c>
      <c r="CN67" s="23">
        <f>SUM(CJ67:CL67)</f>
        <v>0</v>
      </c>
      <c r="CO67" s="29" t="s">
        <v>75</v>
      </c>
      <c r="CP67" s="30" t="s">
        <v>547</v>
      </c>
      <c r="CQ67" s="35" t="s">
        <v>548</v>
      </c>
      <c r="CR67" s="35" t="s">
        <v>31</v>
      </c>
    </row>
    <row r="68" spans="1:97" x14ac:dyDescent="0.2">
      <c r="A68" s="17">
        <f t="shared" si="2"/>
        <v>66</v>
      </c>
      <c r="B68" s="4" t="s">
        <v>360</v>
      </c>
      <c r="C68" s="4" t="s">
        <v>362</v>
      </c>
      <c r="D68" s="4"/>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J68" s="22">
        <f>COUNTA(E68:I68,L68:P68,S68:W68,Z68:AD68,AG68:AK68,AN68:AR68,AU68:AY68,BB68:BF68,BI68:BM68,BP68:BT68,BW68:CA68,CD67:CG67)</f>
        <v>0</v>
      </c>
      <c r="CK68" s="22">
        <f>COUNTA(J68,Q68,X68,AE68,AL68,AS68,AZ68,BG68,BN68,BU68,CB68)</f>
        <v>0</v>
      </c>
      <c r="CL68" s="22">
        <f>COUNTA(D68,K68,R68,Y68,AF68,AM68,AT68,BA68,BH68,BO68,BV68,CC68)</f>
        <v>0</v>
      </c>
      <c r="CN68" s="23">
        <f>SUM(CJ68:CL68)</f>
        <v>0</v>
      </c>
      <c r="CO68" s="4" t="s">
        <v>40</v>
      </c>
      <c r="CP68" s="37" t="s">
        <v>556</v>
      </c>
      <c r="CQ68" s="35" t="s">
        <v>561</v>
      </c>
      <c r="CR68" s="35" t="s">
        <v>579</v>
      </c>
    </row>
    <row r="69" spans="1:97" x14ac:dyDescent="0.2">
      <c r="A69" s="17">
        <f t="shared" ref="A69:A125" si="3">A68+1</f>
        <v>67</v>
      </c>
      <c r="B69" s="4" t="s">
        <v>40</v>
      </c>
      <c r="C69" s="4" t="s">
        <v>365</v>
      </c>
      <c r="D69" s="4"/>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21"/>
      <c r="CG69" s="21"/>
      <c r="CH69" s="21"/>
      <c r="CJ69" s="22">
        <f>COUNTA(E69:I69,L69:P69,S69:W69,Z69:AD69,AG69:AK69,AN69:AR69,AU69:AY69,BB69:BF69,BI69:BM69,BP69:BT69,BW69:CA69,CD68:CG68)</f>
        <v>0</v>
      </c>
      <c r="CK69" s="22">
        <f>COUNTA(J69,Q69,X69,AE69,AL69,AS69,AZ69,BG69,BN69,BU69,CB69)</f>
        <v>0</v>
      </c>
      <c r="CL69" s="22">
        <f>COUNTA(D69,K69,R69,Y69,AF69,AM69,AT69,BA69,BH69,BO69,BV69,CC69)</f>
        <v>0</v>
      </c>
      <c r="CN69" s="23">
        <f>SUM(CJ69:CL69)</f>
        <v>0</v>
      </c>
      <c r="CO69" s="4" t="s">
        <v>49</v>
      </c>
      <c r="CP69" s="42" t="s">
        <v>543</v>
      </c>
      <c r="CQ69" s="41" t="s">
        <v>554</v>
      </c>
      <c r="CR69" s="27" t="s">
        <v>555</v>
      </c>
    </row>
    <row r="70" spans="1:97" x14ac:dyDescent="0.2">
      <c r="A70" s="17">
        <f t="shared" si="3"/>
        <v>68</v>
      </c>
      <c r="B70" s="220" t="s">
        <v>48</v>
      </c>
      <c r="C70" s="4">
        <v>60066879</v>
      </c>
      <c r="D70" s="4"/>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21"/>
      <c r="CG70" s="21"/>
      <c r="CH70" s="21"/>
      <c r="CJ70" s="22">
        <f>COUNTA(E70:I70,L70:P70,S70:W70,Z70:AD70,AG70:AK70,AN70:AR70,AU70:AY70,BB70:BF70,BI70:BM70,BP70:BT70,BW70:CA70,CD69:CG69)</f>
        <v>0</v>
      </c>
      <c r="CK70" s="22">
        <f>COUNTA(J70,Q70,X70,AE70,AL70,AS70,AZ70,BG70,BN70,BU70,CB70)</f>
        <v>0</v>
      </c>
      <c r="CL70" s="22">
        <f>COUNTA(D70,K70,R70,Y70,AF70,AM70,AT70,BA70,BH70,BO70,BV70,CC70)</f>
        <v>0</v>
      </c>
      <c r="CN70" s="23">
        <f>SUM(CJ70:CL70)</f>
        <v>0</v>
      </c>
      <c r="CO70" s="4" t="s">
        <v>369</v>
      </c>
      <c r="CP70" s="34" t="s">
        <v>552</v>
      </c>
      <c r="CQ70" s="25" t="s">
        <v>567</v>
      </c>
      <c r="CR70" s="25" t="s">
        <v>576</v>
      </c>
    </row>
    <row r="71" spans="1:97" x14ac:dyDescent="0.2">
      <c r="A71" s="17">
        <f t="shared" si="3"/>
        <v>69</v>
      </c>
      <c r="B71" s="4" t="s">
        <v>68</v>
      </c>
      <c r="C71" s="7">
        <v>33121103</v>
      </c>
      <c r="D71" s="4"/>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21"/>
      <c r="CG71" s="21"/>
      <c r="CH71" s="21"/>
      <c r="CJ71" s="22">
        <f>COUNTA(E71:I71,L71:P71,S71:W71,Z71:AD71,AG71:AK71,AN71:AR71,AU71:AY71,BB71:BF71,BI71:BM71,BP71:BT71,BW71:CA71,CD70:CG70)</f>
        <v>0</v>
      </c>
      <c r="CK71" s="22">
        <f>COUNTA(J71,Q71,X71,AE71,AL71,AS71,AZ71,BG71,BN71,BU71,CB71)</f>
        <v>0</v>
      </c>
      <c r="CL71" s="22">
        <f>COUNTA(D71,K71,R71,Y71,AF71,AM71,AT71,BA71,BH71,BO71,BV71,CC71)</f>
        <v>0</v>
      </c>
      <c r="CN71" s="23">
        <f>SUM(CJ71:CL71)</f>
        <v>0</v>
      </c>
      <c r="CO71" s="29" t="s">
        <v>48</v>
      </c>
      <c r="CP71" s="37" t="s">
        <v>556</v>
      </c>
      <c r="CQ71" s="35" t="s">
        <v>570</v>
      </c>
      <c r="CR71" s="35" t="s">
        <v>571</v>
      </c>
    </row>
    <row r="72" spans="1:97" x14ac:dyDescent="0.2">
      <c r="A72" s="17">
        <f t="shared" si="3"/>
        <v>70</v>
      </c>
      <c r="B72" s="29" t="s">
        <v>72</v>
      </c>
      <c r="C72" s="4">
        <v>52038161</v>
      </c>
      <c r="D72" s="4"/>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21"/>
      <c r="CG72" s="21"/>
      <c r="CH72" s="21"/>
      <c r="CJ72" s="22">
        <f>COUNTA(E72:I72,L72:P72,S72:W72,Z72:AD72,AG72:AK72,AN72:AR72,AU72:AY72,BB72:BF72,BI72:BM72,BP72:BT72,BW72:CA72,CD71:CG71)</f>
        <v>0</v>
      </c>
      <c r="CK72" s="22">
        <f>COUNTA(J72,Q72,X72,AE72,AL72,AS72,AZ72,BG72,BN72,BU72,CB72)</f>
        <v>0</v>
      </c>
      <c r="CL72" s="22">
        <f>COUNTA(D72,K72,R72,Y72,AF72,AM72,AT72,BA72,BH72,BO72,BV72,CC72)</f>
        <v>0</v>
      </c>
      <c r="CN72" s="23">
        <f>SUM(CJ72:CL72)</f>
        <v>0</v>
      </c>
      <c r="CO72" s="4" t="s">
        <v>57</v>
      </c>
      <c r="CP72" s="30" t="s">
        <v>547</v>
      </c>
      <c r="CQ72" s="35" t="s">
        <v>567</v>
      </c>
      <c r="CR72" s="35" t="s">
        <v>560</v>
      </c>
    </row>
    <row r="73" spans="1:97" x14ac:dyDescent="0.2">
      <c r="A73" s="17">
        <f t="shared" si="3"/>
        <v>71</v>
      </c>
      <c r="B73" s="4" t="s">
        <v>56</v>
      </c>
      <c r="C73" s="7" t="s">
        <v>384</v>
      </c>
      <c r="D73" s="4"/>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J73" s="22">
        <f>COUNTA(E73:I73,L73:P73,S73:W73,Z73:AD73,AG73:AK73,AN73:AR73,AU73:AY73,BB73:BF73,BI73:BM73,BP73:BT73,BW73:CA73,CD72:CG72)</f>
        <v>0</v>
      </c>
      <c r="CK73" s="22">
        <f>COUNTA(J73,Q73,X73,AE73,AL73,AS73,AZ73,BG73,BN73,BU73,CB73)</f>
        <v>0</v>
      </c>
      <c r="CL73" s="22">
        <f>COUNTA(D73,K73,R73,Y73,AF73,AM73,AT73,BA73,BH73,BO73,BV73,CC73)</f>
        <v>0</v>
      </c>
      <c r="CN73" s="23">
        <f>SUM(CJ73:CL73)</f>
        <v>0</v>
      </c>
      <c r="CO73" s="29" t="s">
        <v>72</v>
      </c>
      <c r="CP73" s="34" t="s">
        <v>552</v>
      </c>
      <c r="CQ73" s="38" t="s">
        <v>565</v>
      </c>
      <c r="CR73" s="27" t="s">
        <v>568</v>
      </c>
    </row>
    <row r="74" spans="1:97" x14ac:dyDescent="0.2">
      <c r="A74" s="17">
        <f t="shared" si="3"/>
        <v>72</v>
      </c>
      <c r="B74" s="4" t="s">
        <v>99</v>
      </c>
      <c r="C74" s="2">
        <v>60159285</v>
      </c>
      <c r="D74" s="5"/>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J74" s="22">
        <f>COUNTA(E74:I74,L74:P74,S74:W74,Z74:AD74,AG74:AK74,AN74:AR74,AU74:AY74,BB74:BF74,BI74:BM74,BP74:BT74,BW74:CA74,CD73:CG73)</f>
        <v>0</v>
      </c>
      <c r="CK74" s="22">
        <f>COUNTA(J74,Q74,X74,AE74,AL74,AS74,AZ74,BG74,BN74,BU74,CB74)</f>
        <v>0</v>
      </c>
      <c r="CL74" s="22">
        <f>COUNTA(D74,K74,R74,Y74,AF74,AM74,AT74,BA74,BH74,BO74,BV74,CC74)</f>
        <v>0</v>
      </c>
      <c r="CN74" s="23">
        <f>SUM(CJ74:CL74)</f>
        <v>0</v>
      </c>
      <c r="CO74" s="4" t="s">
        <v>386</v>
      </c>
      <c r="CP74" s="24" t="s">
        <v>543</v>
      </c>
      <c r="CQ74" s="25" t="s">
        <v>546</v>
      </c>
      <c r="CR74" s="27" t="s">
        <v>219</v>
      </c>
    </row>
    <row r="75" spans="1:97" x14ac:dyDescent="0.2">
      <c r="A75" s="17">
        <f t="shared" si="3"/>
        <v>73</v>
      </c>
      <c r="B75" s="4" t="s">
        <v>94</v>
      </c>
      <c r="C75" s="7">
        <v>60209730</v>
      </c>
      <c r="D75" s="2"/>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21"/>
      <c r="CG75" s="21"/>
      <c r="CH75" s="21"/>
      <c r="CJ75" s="22">
        <f>COUNTA(E75:I75,L75:P75,S75:W75,Z75:AD75,AG75:AK75,AN75:AR75,AU75:AY75,BB75:BF75,BI75:BM75,BP75:BT75,BW75:CA75,CD74:CG74)</f>
        <v>0</v>
      </c>
      <c r="CK75" s="22">
        <f>COUNTA(J75,Q75,X75,AE75,AL75,AS75,AZ75,BG75,BN75,BU75,CB75)</f>
        <v>0</v>
      </c>
      <c r="CL75" s="22">
        <f>COUNTA(D75,K75,R75,Y75,AF75,AM75,AT75,BA75,BH75,BO75,BV75,CC75)</f>
        <v>0</v>
      </c>
      <c r="CN75" s="23">
        <f>SUM(CJ75:CL75)</f>
        <v>0</v>
      </c>
      <c r="CO75" s="4" t="s">
        <v>99</v>
      </c>
      <c r="CP75" s="24" t="s">
        <v>543</v>
      </c>
      <c r="CQ75" s="38" t="s">
        <v>544</v>
      </c>
      <c r="CR75" s="27" t="s">
        <v>545</v>
      </c>
    </row>
    <row r="76" spans="1:97" x14ac:dyDescent="0.2">
      <c r="A76" s="17">
        <f t="shared" si="3"/>
        <v>74</v>
      </c>
      <c r="B76" s="4" t="s">
        <v>130</v>
      </c>
      <c r="C76" s="4">
        <v>60220455</v>
      </c>
      <c r="D76" s="7"/>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J76" s="22">
        <f>COUNTA(E76:I76,L76:P76,S76:W76,Z76:AD76,AG76:AK76,AN76:AR76,AU76:AY76,BB76:BF76,BI76:BM76,BP76:BT76,BW76:CA76,CD75:CG75)</f>
        <v>0</v>
      </c>
      <c r="CK76" s="22">
        <f>COUNTA(J76,Q76,X76,AE76,AL76,AS76,AZ76,BG76,BN76,BU76,CB76)</f>
        <v>0</v>
      </c>
      <c r="CL76" s="22">
        <f>COUNTA(D76,K76,R76,Y76,AF76,AM76,AT76,BA76,BH76,BO76,BV76,CC76)</f>
        <v>0</v>
      </c>
      <c r="CN76" s="23">
        <f>SUM(CJ76:CL76)</f>
        <v>0</v>
      </c>
      <c r="CO76" s="4" t="s">
        <v>94</v>
      </c>
      <c r="CP76" s="24" t="s">
        <v>543</v>
      </c>
      <c r="CQ76" s="38" t="s">
        <v>544</v>
      </c>
      <c r="CR76" s="27" t="s">
        <v>545</v>
      </c>
    </row>
    <row r="77" spans="1:97" x14ac:dyDescent="0.2">
      <c r="A77" s="17">
        <f t="shared" si="3"/>
        <v>75</v>
      </c>
      <c r="B77" s="4" t="s">
        <v>60</v>
      </c>
      <c r="C77" s="4">
        <v>60170385</v>
      </c>
      <c r="D77" s="4"/>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21"/>
      <c r="CG77" s="21"/>
      <c r="CH77" s="21"/>
      <c r="CJ77" s="22">
        <f>COUNTA(E77:I77,L77:P77,S77:W77,Z77:AD77,AG77:AK77,AN77:AR77,AU77:AY77,BB77:BF77,BI77:BM77,BP77:BT77,BW77:CA77,CD76:CG76)</f>
        <v>0</v>
      </c>
      <c r="CK77" s="22">
        <f>COUNTA(J77,Q77,X77,AE77,AL77,AS77,AZ77,BG77,BN77,BU77,CB77)</f>
        <v>0</v>
      </c>
      <c r="CL77" s="22">
        <f>COUNTA(D77,K77,R77,Y77,AF77,AM77,AT77,BA77,BH77,BO77,BV77,CC77)</f>
        <v>0</v>
      </c>
      <c r="CN77" s="23">
        <f>SUM(CJ77:CL77)</f>
        <v>0</v>
      </c>
      <c r="CO77" s="4" t="s">
        <v>130</v>
      </c>
      <c r="CP77" s="24" t="s">
        <v>543</v>
      </c>
      <c r="CQ77" s="38" t="s">
        <v>580</v>
      </c>
      <c r="CR77" s="27" t="s">
        <v>219</v>
      </c>
    </row>
    <row r="78" spans="1:97" x14ac:dyDescent="0.2">
      <c r="A78" s="17">
        <f t="shared" si="3"/>
        <v>76</v>
      </c>
      <c r="B78" s="4" t="s">
        <v>112</v>
      </c>
      <c r="C78" s="7">
        <v>24122779</v>
      </c>
      <c r="D78" s="4"/>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J78" s="22">
        <f>COUNTA(E78:I78,L78:P78,S78:W78,Z78:AD78,AG78:AK78,AN78:AR78,AU78:AY78,BB78:BF78,BI78:BM78,BP78:BT78,BW78:CA78,CD77:CG77)</f>
        <v>0</v>
      </c>
      <c r="CK78" s="22">
        <f>COUNTA(J78,Q78,X78,AE78,AL78,AS78,AZ78,BG78,BN78,BU78,CB78)</f>
        <v>0</v>
      </c>
      <c r="CL78" s="22">
        <f>COUNTA(D78,K78,R78,Y78,AF78,AM78,AT78,BA78,BH78,BO78,BV78,CC78)</f>
        <v>0</v>
      </c>
      <c r="CN78" s="23">
        <f>SUM(CJ78:CL78)</f>
        <v>0</v>
      </c>
      <c r="CO78" s="4" t="s">
        <v>60</v>
      </c>
      <c r="CP78" s="30" t="s">
        <v>547</v>
      </c>
      <c r="CQ78" s="27" t="s">
        <v>561</v>
      </c>
      <c r="CR78" s="27" t="s">
        <v>98</v>
      </c>
    </row>
    <row r="79" spans="1:97" x14ac:dyDescent="0.2">
      <c r="A79" s="17">
        <f t="shared" si="3"/>
        <v>77</v>
      </c>
      <c r="B79" s="4" t="s">
        <v>65</v>
      </c>
      <c r="C79" s="1">
        <v>60200537</v>
      </c>
      <c r="D79" s="7"/>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J79" s="22">
        <f>COUNTA(E79:I79,L79:P79,S79:W79,Z79:AD79,AG79:AK79,AN79:AR79,AU79:AY79,BB79:BF79,BI79:BM79,BP79:BT79,BW79:CA79,CD78:CG78)</f>
        <v>0</v>
      </c>
      <c r="CK79" s="22">
        <f>COUNTA(J79,Q79,X79,AE79,AL79,AS79,AZ79,BG79,BN79,BU79,CB79)</f>
        <v>0</v>
      </c>
      <c r="CL79" s="22">
        <f>COUNTA(D79,K79,R79,Y79,AF79,AM79,AT79,BA79,BH79,BO79,BV79,CC79)</f>
        <v>0</v>
      </c>
      <c r="CN79" s="23">
        <f>SUM(CJ79:CL79)</f>
        <v>0</v>
      </c>
      <c r="CO79" s="4" t="s">
        <v>112</v>
      </c>
      <c r="CP79" s="30" t="s">
        <v>547</v>
      </c>
      <c r="CQ79" s="27" t="s">
        <v>561</v>
      </c>
      <c r="CR79" s="27" t="s">
        <v>98</v>
      </c>
      <c r="CS79" s="31"/>
    </row>
    <row r="80" spans="1:97" x14ac:dyDescent="0.2">
      <c r="A80" s="17">
        <f t="shared" si="3"/>
        <v>78</v>
      </c>
      <c r="B80" s="4" t="s">
        <v>124</v>
      </c>
      <c r="C80" s="36" t="s">
        <v>404</v>
      </c>
      <c r="D80" s="1"/>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J80" s="22">
        <f>COUNTA(E80:I80,L80:P80,S80:W80,Z80:AD80,AG80:AK80,AN80:AR80,AU80:AY80,BB80:BF80,BI80:BM80,BP80:BT80,BW80:CA80,CD79:CG79)</f>
        <v>0</v>
      </c>
      <c r="CK80" s="22">
        <f>COUNTA(J80,Q80,X80,AE80,AL80,AS80,AZ80,BG80,BN80,BU80,CB80)</f>
        <v>0</v>
      </c>
      <c r="CL80" s="22">
        <f>COUNTA(D80,K80,R80,Y80,AF80,AM80,AT80,BA80,BH80,BO80,BV80,CC80)</f>
        <v>0</v>
      </c>
      <c r="CN80" s="23">
        <f>SUM(CJ80:CL80)</f>
        <v>0</v>
      </c>
      <c r="CO80" s="4" t="s">
        <v>65</v>
      </c>
      <c r="CP80" s="30" t="s">
        <v>547</v>
      </c>
      <c r="CQ80" s="25" t="s">
        <v>549</v>
      </c>
      <c r="CR80" s="27" t="s">
        <v>68</v>
      </c>
    </row>
    <row r="81" spans="1:97" x14ac:dyDescent="0.2">
      <c r="A81" s="17">
        <f t="shared" si="3"/>
        <v>79</v>
      </c>
      <c r="B81" s="4" t="s">
        <v>406</v>
      </c>
      <c r="C81" s="36">
        <v>20022339</v>
      </c>
      <c r="D81" s="36"/>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21"/>
      <c r="CG81" s="21"/>
      <c r="CH81" s="21"/>
      <c r="CJ81" s="22">
        <f>COUNTA(E81:I81,L81:P81,S81:W81,Z81:AD81,AG81:AK81,AN81:AR81,AU81:AY81,BB81:BF81,BI81:BM81,BP81:BT81,BW81:CA81,CD80:CG80)</f>
        <v>0</v>
      </c>
      <c r="CK81" s="22">
        <f>COUNTA(J81,Q81,X81,AE81,AL81,AS81,AZ81,BG81,BN81,BU81,CB81)</f>
        <v>0</v>
      </c>
      <c r="CL81" s="22">
        <f>COUNTA(D81,K81,R81,Y81,AF81,AM81,AT81,BA81,BH81,BO81,BV81,CC81)</f>
        <v>0</v>
      </c>
      <c r="CN81" s="23">
        <f>SUM(CJ81:CL81)</f>
        <v>0</v>
      </c>
      <c r="CO81" s="4" t="s">
        <v>135</v>
      </c>
      <c r="CP81" s="30" t="s">
        <v>547</v>
      </c>
      <c r="CQ81" s="35" t="s">
        <v>581</v>
      </c>
      <c r="CR81" s="35" t="s">
        <v>560</v>
      </c>
    </row>
    <row r="82" spans="1:97" x14ac:dyDescent="0.2">
      <c r="A82" s="17">
        <f t="shared" si="3"/>
        <v>80</v>
      </c>
      <c r="B82" s="4" t="s">
        <v>78</v>
      </c>
      <c r="C82" s="4">
        <v>33117330</v>
      </c>
      <c r="D82" s="4"/>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21"/>
      <c r="CG82" s="21"/>
      <c r="CH82" s="21"/>
      <c r="CJ82" s="22">
        <f>COUNTA(E82:I82,L82:P82,S82:W82,Z82:AD82,AG82:AK82,AN82:AR82,AU82:AY82,BB82:BF82,BI82:BM82,BP82:BT82,BW82:CA82,CD81:CG81)</f>
        <v>0</v>
      </c>
      <c r="CK82" s="22">
        <f>COUNTA(J82,Q82,X82,AE82,AL82,AS82,AZ82,BG82,BN82,BU82,CB82)</f>
        <v>0</v>
      </c>
      <c r="CL82" s="22">
        <f>COUNTA(D82,K82,R82,Y82,AF82,AM82,AT82,BA82,BH82,BO82,BV82,CC82)</f>
        <v>0</v>
      </c>
      <c r="CN82" s="23">
        <f>SUM(CJ82:CL82)</f>
        <v>0</v>
      </c>
      <c r="CO82" s="4" t="s">
        <v>78</v>
      </c>
      <c r="CP82" s="34" t="s">
        <v>552</v>
      </c>
      <c r="CQ82" s="27" t="s">
        <v>565</v>
      </c>
      <c r="CR82" s="27" t="s">
        <v>568</v>
      </c>
    </row>
    <row r="83" spans="1:97" x14ac:dyDescent="0.2">
      <c r="A83" s="17">
        <f t="shared" si="3"/>
        <v>81</v>
      </c>
      <c r="B83" s="4" t="s">
        <v>61</v>
      </c>
      <c r="C83" s="1">
        <v>60046972</v>
      </c>
      <c r="D83" s="4"/>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J83" s="22">
        <f>COUNTA(E83:I83,L83:P83,S83:W83,Z83:AD83,AG83:AK83,AN83:AR83,AU83:AY83,BB83:BF83,BI83:BM83,BP83:BT83,BW83:CA83,CD82:CG82)</f>
        <v>0</v>
      </c>
      <c r="CK83" s="22">
        <f>COUNTA(J83,Q83,X83,AE83,AL83,AS83,AZ83,BG83,BN83,BU83,CB83)</f>
        <v>0</v>
      </c>
      <c r="CL83" s="22">
        <f>COUNTA(D83,K83,R83,Y83,AF83,AM83,AT83,BA83,BH83,BO83,BV83,CC83)</f>
        <v>0</v>
      </c>
      <c r="CN83" s="23">
        <f>SUM(CJ83:CL83)</f>
        <v>0</v>
      </c>
      <c r="CO83" s="4" t="s">
        <v>86</v>
      </c>
      <c r="CP83" s="30" t="s">
        <v>547</v>
      </c>
      <c r="CQ83" s="27" t="s">
        <v>574</v>
      </c>
      <c r="CR83" s="27" t="s">
        <v>560</v>
      </c>
    </row>
    <row r="84" spans="1:97" x14ac:dyDescent="0.2">
      <c r="A84" s="17">
        <f t="shared" si="3"/>
        <v>82</v>
      </c>
      <c r="B84" s="4" t="s">
        <v>77</v>
      </c>
      <c r="C84" s="4">
        <v>60227878</v>
      </c>
      <c r="D84" s="1"/>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21"/>
      <c r="CG84" s="21"/>
      <c r="CH84" s="21"/>
      <c r="CJ84" s="22">
        <f>COUNTA(E84:I84,L84:P84,S84:W84,Z84:AD84,AG84:AK84,AN84:AR84,AU84:AY84,BB84:BF84,BI84:BM84,BP84:BT84,BW84:CA84,CD83:CG83)</f>
        <v>0</v>
      </c>
      <c r="CK84" s="22">
        <f>COUNTA(J84,Q84,X84,AE84,AL84,AS84,AZ84,BG84,BN84,BU84,CB84)</f>
        <v>0</v>
      </c>
      <c r="CL84" s="22">
        <f>COUNTA(D84,K84,R84,Y84,AF84,AM84,AT84,BA84,BH84,BO84,BV84,CC84)</f>
        <v>0</v>
      </c>
      <c r="CN84" s="23">
        <f>SUM(CJ84:CL84)</f>
        <v>0</v>
      </c>
      <c r="CO84" s="4" t="s">
        <v>61</v>
      </c>
      <c r="CP84" s="39" t="s">
        <v>543</v>
      </c>
      <c r="CQ84" s="5" t="s">
        <v>573</v>
      </c>
      <c r="CR84" s="27" t="s">
        <v>219</v>
      </c>
    </row>
    <row r="85" spans="1:97" x14ac:dyDescent="0.2">
      <c r="A85" s="17">
        <f t="shared" si="3"/>
        <v>83</v>
      </c>
      <c r="B85" s="4" t="s">
        <v>729</v>
      </c>
      <c r="C85" s="4">
        <v>60015331</v>
      </c>
      <c r="D85" s="4"/>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21"/>
      <c r="CG85" s="21"/>
      <c r="CH85" s="21"/>
      <c r="CJ85" s="22">
        <f>COUNTA(E85:I85,L85:P85,S85:W85,Z85:AD85,AG85:AK85,AN85:AR85,AU85:AY85,BB85:BF85,BI85:BM85,BP85:BT85,BW85:CA85,CD84:CG84)</f>
        <v>0</v>
      </c>
      <c r="CK85" s="22">
        <f>COUNTA(J85,Q85,X85,AE85,AL85,AS85,AZ85,BG85,BN85,BU85,CB85)</f>
        <v>0</v>
      </c>
      <c r="CL85" s="22">
        <f>COUNTA(D85,K85,R85,Y85,AF85,AM85,AT85,BA85,BH85,BO85,BV85,CC85)</f>
        <v>0</v>
      </c>
      <c r="CN85" s="23">
        <f>SUM(CJ85:CL85)</f>
        <v>0</v>
      </c>
      <c r="CO85" s="4" t="s">
        <v>120</v>
      </c>
      <c r="CP85" s="24" t="s">
        <v>543</v>
      </c>
      <c r="CQ85" s="25" t="s">
        <v>546</v>
      </c>
      <c r="CR85" s="27" t="s">
        <v>219</v>
      </c>
    </row>
    <row r="86" spans="1:97" x14ac:dyDescent="0.2">
      <c r="A86" s="17">
        <f t="shared" si="3"/>
        <v>84</v>
      </c>
      <c r="B86" s="4" t="s">
        <v>116</v>
      </c>
      <c r="C86" s="7" t="s">
        <v>428</v>
      </c>
      <c r="D86" s="4"/>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J86" s="22">
        <f>COUNTA(E86:I86,L86:P86,S86:W86,Z86:AD86,AG86:AK86,AN86:AR86,AU86:AY86,BB86:BF86,BI86:BM86,BP86:BT86,BW86:CA86,CD85:CG85)</f>
        <v>0</v>
      </c>
      <c r="CK86" s="22">
        <f>COUNTA(J86,Q86,X86,AE86,AL86,AS86,AZ86,BG86,BN86,BU86,CB86)</f>
        <v>0</v>
      </c>
      <c r="CL86" s="22">
        <f>COUNTA(D86,K86,R86,Y86,AF86,AM86,AT86,BA86,BH86,BO86,BV86,CC86)</f>
        <v>0</v>
      </c>
      <c r="CN86" s="23">
        <f>SUM(CJ86:CL86)</f>
        <v>0</v>
      </c>
      <c r="CO86" s="4" t="s">
        <v>77</v>
      </c>
      <c r="CP86" s="24" t="s">
        <v>543</v>
      </c>
      <c r="CQ86" s="25" t="s">
        <v>544</v>
      </c>
      <c r="CR86" s="25" t="s">
        <v>545</v>
      </c>
      <c r="CS86" s="31"/>
    </row>
    <row r="87" spans="1:97" x14ac:dyDescent="0.2">
      <c r="A87" s="17">
        <f t="shared" si="3"/>
        <v>85</v>
      </c>
      <c r="B87" s="4" t="s">
        <v>115</v>
      </c>
      <c r="C87" s="4">
        <v>40053621</v>
      </c>
      <c r="D87" s="1"/>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21"/>
      <c r="CG87" s="21"/>
      <c r="CH87" s="21"/>
      <c r="CJ87" s="22">
        <f>COUNTA(E87:I87,L87:P87,S87:W87,Z87:AD87,AG87:AK87,AN87:AR87,AU87:AY87,BB87:BF87,BI87:BM87,BP87:BT87,BW87:CA87,CD86:CG86)</f>
        <v>0</v>
      </c>
      <c r="CK87" s="22">
        <f>COUNTA(J87,Q87,X87,AE87,AL87,AS87,AZ87,BG87,BN87,BU87,CB87)</f>
        <v>0</v>
      </c>
      <c r="CL87" s="22">
        <f>COUNTA(D87,K87,R87,Y87,AF87,AM87,AT87,BA87,BH87,BO87,BV87,CC87)</f>
        <v>0</v>
      </c>
      <c r="CN87" s="23">
        <f>SUM(CJ87:CL87)</f>
        <v>0</v>
      </c>
      <c r="CO87" s="4" t="s">
        <v>84</v>
      </c>
      <c r="CP87" s="24" t="s">
        <v>543</v>
      </c>
      <c r="CQ87" s="25" t="s">
        <v>554</v>
      </c>
      <c r="CR87" s="25" t="s">
        <v>555</v>
      </c>
    </row>
    <row r="88" spans="1:97" x14ac:dyDescent="0.2">
      <c r="A88" s="17">
        <f t="shared" si="3"/>
        <v>86</v>
      </c>
      <c r="B88" s="4" t="s">
        <v>434</v>
      </c>
      <c r="C88" s="4" t="s">
        <v>436</v>
      </c>
      <c r="D88" s="46"/>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21"/>
      <c r="CG88" s="21"/>
      <c r="CH88" s="21"/>
      <c r="CJ88" s="22">
        <f>COUNTA(E88:I88,L88:P88,S88:W88,Z88:AD88,AG88:AK88,AN88:AR88,AU88:AY88,BB88:BF88,BI88:BM88,BP88:BT88,BW88:CA88,CD87:CG87)</f>
        <v>0</v>
      </c>
      <c r="CK88" s="22">
        <f>COUNTA(J88,Q88,X88,AE88,AL88,AS88,AZ88,BG88,BN88,BU88,CB88)</f>
        <v>0</v>
      </c>
      <c r="CL88" s="22">
        <f>COUNTA(D88,K88,R88,Y88,AF88,AM88,AT88,BA88,BH88,BO88,BV88,CC88)</f>
        <v>0</v>
      </c>
      <c r="CN88" s="23">
        <f>SUM(CJ88:CL88)</f>
        <v>0</v>
      </c>
      <c r="CO88" s="4" t="s">
        <v>116</v>
      </c>
      <c r="CP88" s="24" t="s">
        <v>543</v>
      </c>
      <c r="CQ88" s="25" t="s">
        <v>546</v>
      </c>
      <c r="CR88" s="27" t="s">
        <v>219</v>
      </c>
    </row>
    <row r="89" spans="1:97" x14ac:dyDescent="0.2">
      <c r="A89" s="17">
        <f t="shared" si="3"/>
        <v>87</v>
      </c>
      <c r="B89" s="4" t="s">
        <v>81</v>
      </c>
      <c r="C89" s="4">
        <v>60250235</v>
      </c>
      <c r="D89" s="4"/>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21"/>
      <c r="CG89" s="21"/>
      <c r="CH89" s="21"/>
      <c r="CJ89" s="22">
        <f>COUNTA(E89:I89,L89:P89,S89:W89,Z89:AD89,AG89:AK89,AN89:AR89,AU89:AY89,BB89:BF89,BI89:BM89,BP89:BT89,BW89:CA89,CD88:CG88)</f>
        <v>0</v>
      </c>
      <c r="CK89" s="22">
        <f>COUNTA(J89,Q89,X89,AE89,AL89,AS89,AZ89,BG89,BN89,BU89,CB89)</f>
        <v>0</v>
      </c>
      <c r="CL89" s="22">
        <f>COUNTA(D89,K89,R89,Y89,AF89,AM89,AT89,BA89,BH89,BO89,BV89,CC89)</f>
        <v>0</v>
      </c>
      <c r="CN89" s="23">
        <f>SUM(CJ89:CL89)</f>
        <v>0</v>
      </c>
      <c r="CO89" s="29" t="s">
        <v>87</v>
      </c>
      <c r="CP89" s="30" t="s">
        <v>547</v>
      </c>
      <c r="CQ89" s="35" t="s">
        <v>548</v>
      </c>
      <c r="CR89" s="35" t="s">
        <v>31</v>
      </c>
    </row>
    <row r="90" spans="1:97" x14ac:dyDescent="0.2">
      <c r="A90" s="17">
        <f t="shared" si="3"/>
        <v>88</v>
      </c>
      <c r="B90" s="4" t="s">
        <v>444</v>
      </c>
      <c r="C90" s="4">
        <v>33115343</v>
      </c>
      <c r="D90" s="4"/>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21"/>
      <c r="CG90" s="21"/>
      <c r="CH90" s="21"/>
      <c r="CJ90" s="22">
        <f>COUNTA(E90:I90,L90:P90,S90:W90,Z90:AD90,AG90:AK90,AN90:AR90,AU90:AY90,BB90:BF90,BI90:BM90,BP90:BT90,BW90:CA90,CD89:CG89)</f>
        <v>0</v>
      </c>
      <c r="CK90" s="22">
        <f>COUNTA(J90,Q90,X90,AE90,AL90,AS90,AZ90,BG90,BN90,BU90,CB90)</f>
        <v>0</v>
      </c>
      <c r="CL90" s="22">
        <f>COUNTA(D90,K90,R90,Y90,AF90,AM90,AT90,BA90,BH90,BO90,BV90,CC90)</f>
        <v>0</v>
      </c>
      <c r="CN90" s="23">
        <f>SUM(CJ90:CL90)</f>
        <v>0</v>
      </c>
      <c r="CO90" s="4" t="s">
        <v>81</v>
      </c>
      <c r="CP90" s="30" t="s">
        <v>547</v>
      </c>
      <c r="CQ90" s="35" t="s">
        <v>548</v>
      </c>
      <c r="CR90" s="35" t="s">
        <v>31</v>
      </c>
    </row>
    <row r="91" spans="1:97" x14ac:dyDescent="0.2">
      <c r="A91" s="17">
        <f t="shared" si="3"/>
        <v>89</v>
      </c>
      <c r="B91" s="4" t="s">
        <v>141</v>
      </c>
      <c r="C91" s="7">
        <v>60179379</v>
      </c>
      <c r="D91" s="7"/>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21"/>
      <c r="CG91" s="21"/>
      <c r="CH91" s="21"/>
      <c r="CJ91" s="22">
        <f>COUNTA(E91:I91,L91:P91,S91:W91,Z91:AD91,AG91:AK91,AN91:AR91,AU91:AY91,BB91:BF91,BI91:BM91,BP91:BT91,BW91:CA91,CD90:CG90)</f>
        <v>0</v>
      </c>
      <c r="CK91" s="22">
        <f>COUNTA(J91,Q91,X91,AE91,AL91,AS91,AZ91,BG91,BN91,BU91,CB91)</f>
        <v>0</v>
      </c>
      <c r="CL91" s="22">
        <f>COUNTA(D91,K91,R91,Y91,AF91,AM91,AT91,BA91,BH91,BO91,BV91,CC91)</f>
        <v>0</v>
      </c>
      <c r="CN91" s="23">
        <f>SUM(CJ91:CL91)</f>
        <v>0</v>
      </c>
      <c r="CO91" s="4" t="s">
        <v>141</v>
      </c>
      <c r="CP91" s="47" t="s">
        <v>556</v>
      </c>
      <c r="CQ91" s="25" t="s">
        <v>570</v>
      </c>
      <c r="CR91" s="25" t="s">
        <v>571</v>
      </c>
    </row>
    <row r="92" spans="1:97" x14ac:dyDescent="0.2">
      <c r="A92" s="17">
        <f t="shared" si="3"/>
        <v>90</v>
      </c>
      <c r="B92" s="4" t="s">
        <v>449</v>
      </c>
      <c r="C92" s="91">
        <v>60167915</v>
      </c>
      <c r="D92" s="4"/>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21"/>
      <c r="CG92" s="21"/>
      <c r="CH92" s="21"/>
      <c r="CJ92" s="22">
        <f>COUNTA(E92:I92,L92:P92,S92:W92,Z92:AD92,AG92:AK92,AN92:AR92,AU92:AY92,BB92:BF92,BI92:BM92,BP92:BT92,BW92:CA92,CD91:CG91)</f>
        <v>0</v>
      </c>
      <c r="CK92" s="22">
        <f>COUNTA(J92,Q92,X92,AE92,AL92,AS92,AZ92,BG92,BN92,BU92,CB92)</f>
        <v>0</v>
      </c>
      <c r="CL92" s="22">
        <f>COUNTA(D92,K92,R92,Y92,AF92,AM92,AT92,BA92,BH92,BO92,BV92,CC92)</f>
        <v>0</v>
      </c>
      <c r="CN92" s="23">
        <f>SUM(CJ92:CL92)</f>
        <v>0</v>
      </c>
      <c r="CO92" s="4" t="s">
        <v>90</v>
      </c>
      <c r="CP92" s="47" t="s">
        <v>556</v>
      </c>
      <c r="CQ92" s="25" t="s">
        <v>570</v>
      </c>
      <c r="CR92" s="25" t="s">
        <v>571</v>
      </c>
    </row>
    <row r="93" spans="1:97" x14ac:dyDescent="0.2">
      <c r="A93" s="17">
        <f t="shared" si="3"/>
        <v>91</v>
      </c>
      <c r="B93" s="4" t="s">
        <v>90</v>
      </c>
      <c r="C93" s="4">
        <v>33115257</v>
      </c>
      <c r="D93" s="4"/>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21"/>
      <c r="CG93" s="21"/>
      <c r="CH93" s="21"/>
      <c r="CJ93" s="22">
        <f>COUNTA(E93:I93,L93:P93,S93:W93,Z93:AD93,AG93:AK93,AN93:AR93,AU93:AY93,BB93:BF93,BI93:BM93,BP93:BT93,BW93:CA93,CD92:CG92)</f>
        <v>0</v>
      </c>
      <c r="CK93" s="22">
        <f>COUNTA(J93,Q93,X93,AE93,AL93,AS93,AZ93,BG93,BN93,BU93,CB93)</f>
        <v>0</v>
      </c>
      <c r="CL93" s="22">
        <f>COUNTA(D93,K93,R93,Y93,AF93,AM93,AT93,BA93,BH93,BO93,BV93,CC93)</f>
        <v>0</v>
      </c>
      <c r="CN93" s="23">
        <f>SUM(CJ93:CL93)</f>
        <v>0</v>
      </c>
      <c r="CO93" s="4" t="s">
        <v>101</v>
      </c>
      <c r="CP93" s="30" t="s">
        <v>547</v>
      </c>
      <c r="CQ93" s="35" t="s">
        <v>548</v>
      </c>
      <c r="CR93" s="27" t="s">
        <v>31</v>
      </c>
    </row>
    <row r="94" spans="1:97" x14ac:dyDescent="0.2">
      <c r="A94" s="17">
        <f t="shared" si="3"/>
        <v>92</v>
      </c>
      <c r="B94" s="4" t="s">
        <v>101</v>
      </c>
      <c r="C94" s="4">
        <v>60240555</v>
      </c>
      <c r="D94" s="4"/>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21"/>
      <c r="CG94" s="21"/>
      <c r="CH94" s="21"/>
      <c r="CJ94" s="22">
        <f>COUNTA(E94:I94,L94:P94,S94:W94,Z94:AD94,AG94:AK94,AN94:AR94,AU94:AY94,BB94:BF94,BI94:BM94,BP94:BT94,BW94:CA94,CD93:CG93)</f>
        <v>0</v>
      </c>
      <c r="CK94" s="22">
        <f>COUNTA(J94,Q94,X94,AE94,AL94,AS94,AZ94,BG94,BN94,BU94,CB94)</f>
        <v>0</v>
      </c>
      <c r="CL94" s="22">
        <f>COUNTA(D94,K94,R94,Y94,AF94,AM94,AT94,BA94,BH94,BO94,BV94,CC94)</f>
        <v>0</v>
      </c>
      <c r="CN94" s="23">
        <f>SUM(CJ94:CL94)</f>
        <v>0</v>
      </c>
      <c r="CO94" s="4" t="s">
        <v>83</v>
      </c>
      <c r="CP94" s="24" t="s">
        <v>543</v>
      </c>
      <c r="CQ94" s="38" t="s">
        <v>544</v>
      </c>
      <c r="CR94" s="25" t="s">
        <v>545</v>
      </c>
    </row>
    <row r="95" spans="1:97" x14ac:dyDescent="0.2">
      <c r="A95" s="17">
        <f t="shared" si="3"/>
        <v>93</v>
      </c>
      <c r="B95" s="149" t="s">
        <v>83</v>
      </c>
      <c r="C95" s="149">
        <v>60227917</v>
      </c>
      <c r="D95" s="36"/>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1"/>
      <c r="AL95" s="21"/>
      <c r="AM95" s="21"/>
      <c r="AN95" s="21"/>
      <c r="AO95" s="21"/>
      <c r="AP95" s="21"/>
      <c r="AQ95" s="21"/>
      <c r="AR95" s="21"/>
      <c r="AS95" s="21"/>
      <c r="AT95" s="21"/>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c r="BZ95" s="21"/>
      <c r="CA95" s="21"/>
      <c r="CB95" s="21"/>
      <c r="CC95" s="21"/>
      <c r="CD95" s="21"/>
      <c r="CE95" s="21"/>
      <c r="CF95" s="21"/>
      <c r="CG95" s="21"/>
      <c r="CH95" s="21"/>
      <c r="CJ95" s="22">
        <f>COUNTA(E95:I95,L95:P95,S95:W95,Z95:AD95,AG95:AK95,AN95:AR95,AU95:AY95,BB95:BF95,BI95:BM95,BP95:BT95,BW95:CA95,CD94:CG94)</f>
        <v>0</v>
      </c>
      <c r="CK95" s="22">
        <f>COUNTA(J95,Q95,X95,AE95,AL95,AS95,AZ95,BG95,BN95,BU95,CB95)</f>
        <v>0</v>
      </c>
      <c r="CL95" s="22">
        <f>COUNTA(D95,K95,R95,Y95,AF95,AM95,AT95,BA95,BH95,BO95,BV95,CC95)</f>
        <v>0</v>
      </c>
      <c r="CN95" s="23">
        <f>SUM(CJ95:CL95)</f>
        <v>0</v>
      </c>
      <c r="CO95" s="4" t="s">
        <v>122</v>
      </c>
      <c r="CP95" s="24" t="s">
        <v>543</v>
      </c>
      <c r="CQ95" s="38" t="s">
        <v>573</v>
      </c>
      <c r="CR95" s="27" t="s">
        <v>219</v>
      </c>
    </row>
    <row r="96" spans="1:97" x14ac:dyDescent="0.2">
      <c r="A96" s="17">
        <f t="shared" si="3"/>
        <v>94</v>
      </c>
      <c r="B96" s="4" t="s">
        <v>122</v>
      </c>
      <c r="C96" s="36">
        <v>60054660</v>
      </c>
      <c r="D96" s="4"/>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1"/>
      <c r="AZ96" s="21"/>
      <c r="BA96" s="21"/>
      <c r="BB96" s="21"/>
      <c r="BC96" s="21"/>
      <c r="BD96" s="21"/>
      <c r="BE96" s="21"/>
      <c r="BF96" s="21"/>
      <c r="BG96" s="21"/>
      <c r="BH96" s="21"/>
      <c r="BI96" s="21"/>
      <c r="BJ96" s="21"/>
      <c r="BK96" s="21"/>
      <c r="BL96" s="21"/>
      <c r="BM96" s="21"/>
      <c r="BN96" s="21"/>
      <c r="BO96" s="21"/>
      <c r="BP96" s="21"/>
      <c r="BQ96" s="21"/>
      <c r="BR96" s="21"/>
      <c r="BS96" s="21"/>
      <c r="BT96" s="21"/>
      <c r="BU96" s="21"/>
      <c r="BV96" s="21"/>
      <c r="BW96" s="21"/>
      <c r="BX96" s="21"/>
      <c r="BY96" s="21"/>
      <c r="BZ96" s="21"/>
      <c r="CA96" s="21"/>
      <c r="CB96" s="21"/>
      <c r="CC96" s="21"/>
      <c r="CD96" s="21"/>
      <c r="CE96" s="21"/>
      <c r="CF96" s="21"/>
      <c r="CG96" s="21"/>
      <c r="CH96" s="21"/>
      <c r="CJ96" s="22">
        <f>COUNTA(E96:I96,L96:P96,S96:W96,Z96:AD96,AG96:AK96,AN96:AR96,AU96:AY96,BB96:BF96,BI96:BM96,BP96:BT96,BW96:CA96,CD95:CG95)</f>
        <v>0</v>
      </c>
      <c r="CK96" s="22">
        <f>COUNTA(J96,Q96,X96,AE96,AL96,AS96,AZ96,BG96,BN96,BU96,CB96)</f>
        <v>0</v>
      </c>
      <c r="CL96" s="22">
        <f>COUNTA(D96,K96,R96,Y96,AF96,AM96,AT96,BA96,BH96,BO96,BV96,CC96)</f>
        <v>0</v>
      </c>
      <c r="CN96" s="23">
        <f>SUM(CJ96:CL96)</f>
        <v>0</v>
      </c>
      <c r="CO96" s="4" t="s">
        <v>110</v>
      </c>
      <c r="CP96" s="48" t="s">
        <v>556</v>
      </c>
      <c r="CQ96" s="27" t="s">
        <v>570</v>
      </c>
      <c r="CR96" s="27" t="s">
        <v>571</v>
      </c>
    </row>
    <row r="97" spans="1:97" x14ac:dyDescent="0.2">
      <c r="A97" s="17">
        <f t="shared" si="3"/>
        <v>95</v>
      </c>
      <c r="B97" s="4" t="s">
        <v>123</v>
      </c>
      <c r="C97" s="36">
        <v>60086390</v>
      </c>
      <c r="D97" s="4"/>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c r="BZ97" s="21"/>
      <c r="CA97" s="21"/>
      <c r="CB97" s="21"/>
      <c r="CC97" s="21"/>
      <c r="CD97" s="21"/>
      <c r="CE97" s="21"/>
      <c r="CF97" s="21"/>
      <c r="CG97" s="21"/>
      <c r="CH97" s="21"/>
      <c r="CJ97" s="22">
        <f>COUNTA(E97:I97,L97:P97,S97:W97,Z97:AD97,AG97:AK97,AN97:AR97,AU97:AY97,BB97:BF97,BI97:BM97,BP97:BT97,BW97:CA97,CD96:CG96)</f>
        <v>0</v>
      </c>
      <c r="CK97" s="22">
        <f>COUNTA(J97,Q97,X97,AE97,AL97,AS97,AZ97,BG97,BN97,BU97,CB97)</f>
        <v>0</v>
      </c>
      <c r="CL97" s="22">
        <f>COUNTA(D97,K97,R97,Y97,AF97,AM97,AT97,BA97,BH97,BO97,BV97,CC97)</f>
        <v>0</v>
      </c>
      <c r="CN97" s="23">
        <f>SUM(CJ97:CL97)</f>
        <v>0</v>
      </c>
      <c r="CO97" s="9" t="s">
        <v>471</v>
      </c>
      <c r="CP97" s="24" t="s">
        <v>543</v>
      </c>
      <c r="CQ97" s="27" t="s">
        <v>554</v>
      </c>
      <c r="CR97" s="27" t="s">
        <v>555</v>
      </c>
    </row>
    <row r="98" spans="1:97" x14ac:dyDescent="0.2">
      <c r="A98" s="17">
        <f t="shared" si="3"/>
        <v>96</v>
      </c>
      <c r="B98" s="4" t="s">
        <v>462</v>
      </c>
      <c r="C98" s="36" t="s">
        <v>464</v>
      </c>
      <c r="D98" s="1"/>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1"/>
      <c r="AZ98" s="2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c r="BZ98" s="21"/>
      <c r="CA98" s="21"/>
      <c r="CB98" s="21"/>
      <c r="CC98" s="21"/>
      <c r="CD98" s="21"/>
      <c r="CE98" s="21"/>
      <c r="CF98" s="21"/>
      <c r="CG98" s="21"/>
      <c r="CH98" s="21"/>
      <c r="CJ98" s="22">
        <f>COUNTA(E98:I98,L98:P98,S98:W98,Z98:AD98,AG98:AK98,AN98:AR98,AU98:AY98,BB98:BF98,BI98:BM98,BP98:BT98,BW98:CA98,CD97:CG97)</f>
        <v>0</v>
      </c>
      <c r="CK98" s="22">
        <f>COUNTA(J98,Q98,X98,AE98,AL98,AS98,AZ98,BG98,BN98,BU98,CB98)</f>
        <v>0</v>
      </c>
      <c r="CL98" s="22">
        <f>COUNTA(D98,K98,R98,Y98,AF98,AM98,AT98,BA98,BH98,BO98,BV98,CC98)</f>
        <v>0</v>
      </c>
      <c r="CN98" s="23">
        <f>SUM(CJ98:CL98)</f>
        <v>0</v>
      </c>
      <c r="CO98" s="4" t="s">
        <v>128</v>
      </c>
      <c r="CP98" s="30" t="s">
        <v>547</v>
      </c>
      <c r="CQ98" s="35" t="s">
        <v>566</v>
      </c>
      <c r="CR98" s="27" t="s">
        <v>560</v>
      </c>
    </row>
    <row r="99" spans="1:97" x14ac:dyDescent="0.2">
      <c r="A99" s="17">
        <f t="shared" si="3"/>
        <v>97</v>
      </c>
      <c r="B99" s="4" t="s">
        <v>466</v>
      </c>
      <c r="C99" s="11">
        <v>60124974</v>
      </c>
      <c r="D99" s="4"/>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c r="BZ99" s="21"/>
      <c r="CA99" s="21"/>
      <c r="CB99" s="21"/>
      <c r="CC99" s="21"/>
      <c r="CD99" s="21"/>
      <c r="CE99" s="21"/>
      <c r="CF99" s="21"/>
      <c r="CG99" s="21"/>
      <c r="CH99" s="21"/>
      <c r="CJ99" s="22">
        <f>COUNTA(E99:I99,L99:P99,S99:W99,Z99:AD99,AG99:AK99,AN99:AR99,AU99:AY99,BB99:BF99,BI99:BM99,BP99:BT99,BW99:CA99,CD98:CG98)</f>
        <v>0</v>
      </c>
      <c r="CK99" s="22">
        <f>COUNTA(J99,Q99,X99,AE99,AL99,AS99,AZ99,BG99,BN99,BU99,CB99)</f>
        <v>0</v>
      </c>
      <c r="CL99" s="22">
        <f>COUNTA(D99,K99,R99,Y99,AF99,AM99,AT99,BA99,BH99,BO99,BV99,CC99)</f>
        <v>0</v>
      </c>
      <c r="CN99" s="23">
        <f>SUM(CJ99:CL99)</f>
        <v>0</v>
      </c>
      <c r="CO99" s="4" t="s">
        <v>482</v>
      </c>
      <c r="CP99" s="24" t="s">
        <v>543</v>
      </c>
      <c r="CQ99" s="35" t="s">
        <v>567</v>
      </c>
      <c r="CR99" s="27" t="s">
        <v>576</v>
      </c>
    </row>
    <row r="100" spans="1:97" x14ac:dyDescent="0.2">
      <c r="A100" s="17">
        <f t="shared" si="3"/>
        <v>98</v>
      </c>
      <c r="B100" s="4" t="s">
        <v>110</v>
      </c>
      <c r="C100" s="4">
        <v>60075148</v>
      </c>
      <c r="D100" s="7"/>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1"/>
      <c r="AL100" s="21"/>
      <c r="AM100" s="21"/>
      <c r="AN100" s="21"/>
      <c r="AO100" s="21"/>
      <c r="AP100" s="21"/>
      <c r="AQ100" s="21"/>
      <c r="AR100" s="21"/>
      <c r="AS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c r="BZ100" s="21"/>
      <c r="CA100" s="21"/>
      <c r="CB100" s="21"/>
      <c r="CC100" s="21"/>
      <c r="CD100" s="21"/>
      <c r="CE100" s="21"/>
      <c r="CF100" s="21"/>
      <c r="CG100" s="21"/>
      <c r="CH100" s="21"/>
      <c r="CJ100" s="22">
        <f>COUNTA(E100:I100,L100:P100,S100:W100,Z100:AD100,AG100:AK100,AN100:AR100,AU100:AY100,BB100:BF100,BI100:BM100,BP100:BT100,BW100:CA100,CD99:CG99)</f>
        <v>0</v>
      </c>
      <c r="CK100" s="22">
        <f>COUNTA(J100,Q100,X100,AE100,AL100,AS100,AZ100,BG100,BN100,BU100,CB100)</f>
        <v>0</v>
      </c>
      <c r="CL100" s="22">
        <f>COUNTA(D100,K100,R100,Y100,AF100,AM100,AT100,BA100,BH100,BO100,BV100,CC100)</f>
        <v>0</v>
      </c>
      <c r="CN100" s="23">
        <f>SUM(CJ100:CL100)</f>
        <v>0</v>
      </c>
      <c r="CO100" s="4" t="s">
        <v>119</v>
      </c>
      <c r="CP100" s="30" t="s">
        <v>547</v>
      </c>
      <c r="CQ100" s="5" t="s">
        <v>581</v>
      </c>
      <c r="CR100" s="5" t="s">
        <v>560</v>
      </c>
    </row>
    <row r="101" spans="1:97" x14ac:dyDescent="0.2">
      <c r="A101" s="17">
        <f t="shared" si="3"/>
        <v>99</v>
      </c>
      <c r="B101" s="4" t="s">
        <v>128</v>
      </c>
      <c r="C101" s="1">
        <v>60181693</v>
      </c>
      <c r="D101" s="4"/>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c r="BZ101" s="21"/>
      <c r="CA101" s="21"/>
      <c r="CB101" s="21"/>
      <c r="CC101" s="21"/>
      <c r="CD101" s="21"/>
      <c r="CE101" s="21"/>
      <c r="CF101" s="21"/>
      <c r="CG101" s="21"/>
      <c r="CH101" s="21"/>
      <c r="CJ101" s="22">
        <f>COUNTA(E101:I101,L101:P101,S101:W101,Z101:AD101,AG101:AK101,AN101:AR101,AU101:AY101,BB101:BF101,BI101:BM101,BP101:BT101,BW101:CA101,CD100:CG100)</f>
        <v>0</v>
      </c>
      <c r="CK101" s="22">
        <f>COUNTA(J101,Q101,X101,AE101,AL101,AS101,AZ101,BG101,BN101,BU101,CB101)</f>
        <v>0</v>
      </c>
      <c r="CL101" s="22">
        <f>COUNTA(D101,K101,R101,Y101,AF101,AM101,AT101,BA101,BH101,BO101,BV101,CC101)</f>
        <v>0</v>
      </c>
      <c r="CN101" s="23">
        <f>SUM(CJ101:CL101)</f>
        <v>0</v>
      </c>
      <c r="CO101" s="4" t="s">
        <v>132</v>
      </c>
      <c r="CP101" s="37" t="s">
        <v>556</v>
      </c>
      <c r="CQ101" s="5" t="s">
        <v>570</v>
      </c>
      <c r="CR101" s="27" t="s">
        <v>571</v>
      </c>
    </row>
    <row r="102" spans="1:97" x14ac:dyDescent="0.2">
      <c r="A102" s="17">
        <f t="shared" si="3"/>
        <v>100</v>
      </c>
      <c r="B102" s="4" t="s">
        <v>119</v>
      </c>
      <c r="C102" s="4">
        <v>33114843</v>
      </c>
      <c r="D102" s="3"/>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1"/>
      <c r="AL102" s="21"/>
      <c r="AM102" s="21"/>
      <c r="AN102" s="21"/>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c r="BZ102" s="21"/>
      <c r="CA102" s="21"/>
      <c r="CB102" s="21"/>
      <c r="CC102" s="21"/>
      <c r="CD102" s="21"/>
      <c r="CE102" s="21"/>
      <c r="CF102" s="21"/>
      <c r="CG102" s="21"/>
      <c r="CH102" s="21"/>
      <c r="CJ102" s="22">
        <f>COUNTA(E102:I102,L102:P102,S102:W102,Z102:AD102,AG102:AK102,AN102:AR102,AU102:AY102,BB102:BF102,BI102:BM102,BP102:BT102,BW102:CA102,CD101:CG101)</f>
        <v>0</v>
      </c>
      <c r="CK102" s="22">
        <f>COUNTA(J102,Q102,X102,AE102,AL102,AS102,AZ102,BG102,BN102,BU102,CB102)</f>
        <v>0</v>
      </c>
      <c r="CL102" s="22">
        <f>COUNTA(D102,K102,R102,Y102,AF102,AM102,AT102,BA102,BH102,BO102,BV102,CC102)</f>
        <v>0</v>
      </c>
      <c r="CN102" s="23">
        <f>SUM(CJ102:CL102)</f>
        <v>0</v>
      </c>
      <c r="CO102" s="4" t="s">
        <v>96</v>
      </c>
      <c r="CP102" s="37" t="s">
        <v>556</v>
      </c>
      <c r="CQ102" s="5" t="s">
        <v>557</v>
      </c>
      <c r="CR102" s="27" t="s">
        <v>558</v>
      </c>
    </row>
    <row r="103" spans="1:97" x14ac:dyDescent="0.2">
      <c r="A103" s="17">
        <f t="shared" si="3"/>
        <v>101</v>
      </c>
      <c r="B103" s="4" t="s">
        <v>132</v>
      </c>
      <c r="C103" s="7">
        <v>60083700</v>
      </c>
      <c r="D103" s="7"/>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c r="BZ103" s="21"/>
      <c r="CA103" s="21"/>
      <c r="CB103" s="21"/>
      <c r="CC103" s="21"/>
      <c r="CD103" s="21"/>
      <c r="CE103" s="21"/>
      <c r="CF103" s="21"/>
      <c r="CG103" s="21"/>
      <c r="CH103" s="21"/>
      <c r="CJ103" s="22">
        <f>COUNTA(E103:I103,L103:P103,S103:W103,Z103:AD103,AG103:AK103,AN103:AR103,AU103:AY103,BB103:BF103,BI103:BM103,BP103:BT103,BW103:CA103,CD102:CG102)</f>
        <v>0</v>
      </c>
      <c r="CK103" s="22">
        <f>COUNTA(J103,Q103,X103,AE103,AL103,AS103,AZ103,BG103,BN103,BU103,CB103)</f>
        <v>0</v>
      </c>
      <c r="CL103" s="22">
        <f>COUNTA(D103,K103,R103,Y103,AF103,AM103,AT103,BA103,BH103,BO103,BV103,CC103)</f>
        <v>0</v>
      </c>
      <c r="CN103" s="23">
        <f>SUM(CJ103:CL103)</f>
        <v>0</v>
      </c>
      <c r="CO103" s="29" t="s">
        <v>76</v>
      </c>
      <c r="CP103" s="30" t="s">
        <v>547</v>
      </c>
      <c r="CQ103" s="49" t="s">
        <v>548</v>
      </c>
      <c r="CR103" s="49" t="s">
        <v>31</v>
      </c>
    </row>
    <row r="104" spans="1:97" x14ac:dyDescent="0.2">
      <c r="A104" s="17">
        <f t="shared" si="3"/>
        <v>102</v>
      </c>
      <c r="B104" s="4" t="s">
        <v>96</v>
      </c>
      <c r="C104" s="4">
        <v>33117947</v>
      </c>
      <c r="D104" s="4"/>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c r="BZ104" s="21"/>
      <c r="CA104" s="21"/>
      <c r="CB104" s="21"/>
      <c r="CC104" s="21"/>
      <c r="CD104" s="21"/>
      <c r="CE104" s="21"/>
      <c r="CF104" s="21"/>
      <c r="CG104" s="21"/>
      <c r="CH104" s="21"/>
      <c r="CJ104" s="22">
        <f>COUNTA(E104:I104,L104:P104,S104:W104,Z104:AD104,AG104:AK104,AN104:AR104,AU104:AY104,BB104:BF104,BI104:BM104,BP104:BT104,BW104:CA104,CD103:CG103)</f>
        <v>0</v>
      </c>
      <c r="CK104" s="22">
        <f>COUNTA(J104,Q104,X104,AE104,AL104,AS104,AZ104,BG104,BN104,BU104,CB104)</f>
        <v>0</v>
      </c>
      <c r="CL104" s="22">
        <f>COUNTA(D104,K104,R104,Y104,AF104,AM104,AT104,BA104,BH104,BO104,BV104,CC104)</f>
        <v>0</v>
      </c>
      <c r="CN104" s="23">
        <f>SUM(CJ104:CL104)</f>
        <v>0</v>
      </c>
      <c r="CO104" s="4" t="s">
        <v>126</v>
      </c>
      <c r="CP104" s="34" t="s">
        <v>552</v>
      </c>
      <c r="CQ104" s="5" t="s">
        <v>561</v>
      </c>
      <c r="CR104" s="27" t="s">
        <v>98</v>
      </c>
    </row>
    <row r="105" spans="1:97" x14ac:dyDescent="0.2">
      <c r="A105" s="17">
        <f t="shared" si="3"/>
        <v>103</v>
      </c>
      <c r="B105" s="4" t="s">
        <v>126</v>
      </c>
      <c r="C105" s="4">
        <v>60061824</v>
      </c>
      <c r="D105" s="4"/>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1"/>
      <c r="BT105" s="21"/>
      <c r="BU105" s="21"/>
      <c r="BV105" s="21"/>
      <c r="BW105" s="21"/>
      <c r="BX105" s="21"/>
      <c r="BY105" s="21"/>
      <c r="BZ105" s="21"/>
      <c r="CA105" s="21"/>
      <c r="CB105" s="21"/>
      <c r="CC105" s="21"/>
      <c r="CD105" s="21"/>
      <c r="CE105" s="21"/>
      <c r="CF105" s="21"/>
      <c r="CG105" s="21"/>
      <c r="CH105" s="21"/>
      <c r="CJ105" s="22">
        <f>COUNTA(E105:I105,L105:P105,S105:W105,Z105:AD105,AG105:AK105,AN105:AR105,AU105:AY105,BB105:BF105,BI105:BM105,BP105:BT105,BW105:CA105,CD104:CG104)</f>
        <v>0</v>
      </c>
      <c r="CK105" s="22">
        <f>COUNTA(J105,Q105,X105,AE105,AL105,AS105,AZ105,BG105,BN105,BU105,CB105)</f>
        <v>0</v>
      </c>
      <c r="CL105" s="22">
        <f>COUNTA(D105,K105,R105,Y105,AF105,AM105,AT105,BA105,BH105,BO105,BV105,CC105)</f>
        <v>0</v>
      </c>
      <c r="CN105" s="23">
        <f>SUM(CJ105:CL105)</f>
        <v>0</v>
      </c>
      <c r="CO105" s="4" t="s">
        <v>89</v>
      </c>
      <c r="CP105" s="30" t="s">
        <v>547</v>
      </c>
      <c r="CQ105" s="38" t="s">
        <v>581</v>
      </c>
      <c r="CR105" s="38" t="s">
        <v>560</v>
      </c>
    </row>
    <row r="106" spans="1:97" x14ac:dyDescent="0.2">
      <c r="A106" s="17">
        <f t="shared" si="3"/>
        <v>104</v>
      </c>
      <c r="B106" s="4" t="s">
        <v>89</v>
      </c>
      <c r="C106" s="4">
        <v>60010949</v>
      </c>
      <c r="D106" s="4"/>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c r="BZ106" s="21"/>
      <c r="CA106" s="21"/>
      <c r="CB106" s="21"/>
      <c r="CC106" s="21"/>
      <c r="CD106" s="21"/>
      <c r="CE106" s="21"/>
      <c r="CF106" s="21"/>
      <c r="CG106" s="21"/>
      <c r="CH106" s="21"/>
      <c r="CJ106" s="22">
        <f>COUNTA(E106:I106,L106:P106,S106:W106,Z106:AD106,AG106:AK106,AN106:AR106,AU106:AY106,BB106:BF106,BI106:BM106,BP106:BT106,BW106:CA106,CD105:CG105)</f>
        <v>0</v>
      </c>
      <c r="CK106" s="22">
        <f>COUNTA(J106,Q106,X106,AE106,AL106,AS106,AZ106,BG106,BN106,BU106,CB106)</f>
        <v>0</v>
      </c>
      <c r="CL106" s="22">
        <f>COUNTA(D106,K106,R106,Y106,AF106,AM106,AT106,BA106,BH106,BO106,BV106,CC106)</f>
        <v>0</v>
      </c>
      <c r="CN106" s="23">
        <f>SUM(CJ106:CL106)</f>
        <v>0</v>
      </c>
      <c r="CO106" s="4" t="s">
        <v>103</v>
      </c>
      <c r="CP106" s="30" t="s">
        <v>547</v>
      </c>
      <c r="CQ106" s="38" t="s">
        <v>550</v>
      </c>
      <c r="CR106" s="38" t="s">
        <v>11</v>
      </c>
    </row>
    <row r="107" spans="1:97" s="52" customFormat="1" x14ac:dyDescent="0.2">
      <c r="A107" s="17">
        <f t="shared" si="3"/>
        <v>105</v>
      </c>
      <c r="B107" s="4" t="s">
        <v>103</v>
      </c>
      <c r="C107" s="4">
        <v>60168640</v>
      </c>
      <c r="D107" s="4"/>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c r="BZ107" s="21"/>
      <c r="CA107" s="21"/>
      <c r="CB107" s="21"/>
      <c r="CC107" s="21"/>
      <c r="CD107" s="21"/>
      <c r="CE107" s="21"/>
      <c r="CF107" s="21"/>
      <c r="CG107" s="21"/>
      <c r="CH107" s="21"/>
      <c r="CI107" s="18"/>
      <c r="CJ107" s="22">
        <f>COUNTA(E107:I107,L107:P107,S107:W107,Z107:AD107,AG107:AK107,AN107:AR107,AU107:AY107,BB107:BF107,BI107:BM107,BP107:BT107,BW107:CA107,CD106:CG106)</f>
        <v>0</v>
      </c>
      <c r="CK107" s="22">
        <f>COUNTA(J107,Q107,X107,AE107,AL107,AS107,AZ107,BG107,BN107,BU107,CB107)</f>
        <v>0</v>
      </c>
      <c r="CL107" s="22">
        <f>COUNTA(D107,K107,R107,Y107,AF107,AM107,AT107,BA107,BH107,BO107,BV107,CC107)</f>
        <v>0</v>
      </c>
      <c r="CM107" s="19"/>
      <c r="CN107" s="23">
        <f>SUM(CJ107:CL107)</f>
        <v>0</v>
      </c>
      <c r="CO107" s="4" t="s">
        <v>105</v>
      </c>
      <c r="CP107" s="30" t="s">
        <v>547</v>
      </c>
      <c r="CQ107" s="41" t="s">
        <v>572</v>
      </c>
      <c r="CR107" s="27" t="s">
        <v>582</v>
      </c>
      <c r="CS107" s="18"/>
    </row>
    <row r="108" spans="1:97" x14ac:dyDescent="0.2">
      <c r="A108" s="17">
        <f t="shared" si="3"/>
        <v>106</v>
      </c>
      <c r="B108" s="4" t="s">
        <v>105</v>
      </c>
      <c r="C108" s="4">
        <v>60245093</v>
      </c>
      <c r="D108" s="2"/>
      <c r="E108" s="20"/>
      <c r="F108" s="20"/>
      <c r="G108" s="20"/>
      <c r="H108" s="20"/>
      <c r="I108" s="20"/>
      <c r="J108" s="20"/>
      <c r="K108" s="20"/>
      <c r="L108" s="20"/>
      <c r="M108" s="20"/>
      <c r="N108" s="20"/>
      <c r="O108" s="20"/>
      <c r="P108" s="20"/>
      <c r="Q108" s="20"/>
      <c r="R108" s="20"/>
      <c r="S108" s="20"/>
      <c r="T108" s="20"/>
      <c r="U108" s="20"/>
      <c r="V108" s="50"/>
      <c r="W108" s="50"/>
      <c r="X108" s="50"/>
      <c r="Y108" s="50"/>
      <c r="Z108" s="50"/>
      <c r="AA108" s="50"/>
      <c r="AB108" s="20"/>
      <c r="AC108" s="50"/>
      <c r="AD108" s="50"/>
      <c r="AE108" s="50"/>
      <c r="AF108" s="50"/>
      <c r="AG108" s="50"/>
      <c r="AH108" s="50"/>
      <c r="AI108" s="50"/>
      <c r="AJ108" s="50"/>
      <c r="AK108" s="51"/>
      <c r="AL108" s="51"/>
      <c r="AM108" s="51"/>
      <c r="AN108" s="51"/>
      <c r="AO108" s="5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c r="BZ108" s="21"/>
      <c r="CA108" s="21"/>
      <c r="CB108" s="21"/>
      <c r="CC108" s="21"/>
      <c r="CD108" s="21"/>
      <c r="CE108" s="21"/>
      <c r="CF108" s="21"/>
      <c r="CG108" s="21"/>
      <c r="CH108" s="21"/>
      <c r="CJ108" s="22">
        <f>COUNTA(E108:I108,L108:P108,S108:W108,Z108:AD108,AG108:AK108,AN108:AR108,AU108:AY108,BB108:BF108,BI108:BM108,BP108:BT108,BW108:CA108,CD107:CG107)</f>
        <v>0</v>
      </c>
      <c r="CK108" s="22">
        <f>COUNTA(J108,Q108,X108,AE108,AL108,AS108,AZ108,BG108,BN108,BU108,CB108)</f>
        <v>0</v>
      </c>
      <c r="CL108" s="22">
        <f>COUNTA(D108,K108,R108,Y108,AF108,AM108,AT108,BA108,BH108,BO108,BV108,CC108)</f>
        <v>0</v>
      </c>
      <c r="CN108" s="23">
        <f>SUM(CJ108:CL108)</f>
        <v>0</v>
      </c>
      <c r="CO108" s="4" t="s">
        <v>104</v>
      </c>
      <c r="CP108" s="30" t="s">
        <v>547</v>
      </c>
      <c r="CQ108" s="5" t="s">
        <v>561</v>
      </c>
      <c r="CR108" s="27" t="s">
        <v>98</v>
      </c>
    </row>
    <row r="109" spans="1:97" x14ac:dyDescent="0.2">
      <c r="A109" s="17">
        <f t="shared" si="3"/>
        <v>107</v>
      </c>
      <c r="B109" s="4" t="s">
        <v>104</v>
      </c>
      <c r="C109" s="2">
        <v>33117627</v>
      </c>
      <c r="D109" s="4"/>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c r="BZ109" s="21"/>
      <c r="CA109" s="21"/>
      <c r="CB109" s="21"/>
      <c r="CC109" s="21"/>
      <c r="CD109" s="21"/>
      <c r="CE109" s="21"/>
      <c r="CF109" s="21"/>
      <c r="CG109" s="21"/>
      <c r="CH109" s="21"/>
      <c r="CJ109" s="22">
        <f>COUNTA(E109:I109,L109:P109,S109:W109,Z109:AD109,AG109:AK109,AN109:AR109,AU109:AY109,BB109:BF109,BI109:BM109,BP109:BT109,BW109:CA109,CD108:CG108)</f>
        <v>0</v>
      </c>
      <c r="CK109" s="22">
        <f>COUNTA(J109,Q109,X109,AE109,AL109,AS109,AZ109,BG109,BN109,BU109,CB109)</f>
        <v>0</v>
      </c>
      <c r="CL109" s="22">
        <f>COUNTA(D109,K109,R109,Y109,AF109,AM109,AT109,BA109,BH109,BO109,BV109,CC109)</f>
        <v>0</v>
      </c>
      <c r="CN109" s="23">
        <f>SUM(CJ109:CL109)</f>
        <v>0</v>
      </c>
      <c r="CO109" s="4" t="s">
        <v>133</v>
      </c>
      <c r="CP109" s="48" t="s">
        <v>556</v>
      </c>
      <c r="CQ109" s="5" t="s">
        <v>570</v>
      </c>
      <c r="CR109" s="5" t="s">
        <v>571</v>
      </c>
    </row>
    <row r="110" spans="1:97" x14ac:dyDescent="0.2">
      <c r="A110" s="17">
        <f t="shared" si="3"/>
        <v>108</v>
      </c>
      <c r="B110" s="4" t="s">
        <v>133</v>
      </c>
      <c r="C110" s="4">
        <v>60177211</v>
      </c>
      <c r="D110" s="4"/>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c r="BZ110" s="21"/>
      <c r="CA110" s="21"/>
      <c r="CB110" s="21"/>
      <c r="CC110" s="21"/>
      <c r="CD110" s="21"/>
      <c r="CE110" s="21"/>
      <c r="CF110" s="21"/>
      <c r="CG110" s="21"/>
      <c r="CH110" s="21"/>
      <c r="CJ110" s="22">
        <f>COUNTA(E110:I110,L110:P110,S110:W110,Z110:AD110,AG110:AK110,AN110:AR110,AU110:AY110,BB110:BF110,BI110:BM110,BP110:BT110,BW110:CA110,CD109:CG109)</f>
        <v>0</v>
      </c>
      <c r="CK110" s="22">
        <f>COUNTA(J110,Q110,X110,AE110,AL110,AS110,AZ110,BG110,BN110,BU110,CB110)</f>
        <v>0</v>
      </c>
      <c r="CL110" s="22">
        <f>COUNTA(D110,K110,R110,Y110,AF110,AM110,AT110,BA110,BH110,BO110,BV110,CC110)</f>
        <v>0</v>
      </c>
      <c r="CN110" s="23">
        <f>SUM(CJ110:CL110)</f>
        <v>0</v>
      </c>
      <c r="CO110" s="29" t="s">
        <v>88</v>
      </c>
      <c r="CP110" s="24" t="s">
        <v>543</v>
      </c>
      <c r="CQ110" s="5" t="s">
        <v>562</v>
      </c>
      <c r="CR110" s="5" t="s">
        <v>563</v>
      </c>
    </row>
    <row r="111" spans="1:97" x14ac:dyDescent="0.2">
      <c r="A111" s="17">
        <f t="shared" si="3"/>
        <v>109</v>
      </c>
      <c r="B111" s="220" t="s">
        <v>88</v>
      </c>
      <c r="C111" s="4">
        <v>33117628</v>
      </c>
      <c r="D111" s="7"/>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c r="BZ111" s="21"/>
      <c r="CA111" s="21"/>
      <c r="CB111" s="21"/>
      <c r="CC111" s="21"/>
      <c r="CD111" s="21"/>
      <c r="CE111" s="21"/>
      <c r="CF111" s="21"/>
      <c r="CG111" s="21"/>
      <c r="CH111" s="21"/>
      <c r="CJ111" s="22">
        <f>COUNTA(E111:I111,L111:P111,S111:W111,Z111:AD111,AG111:AK111,AN111:AR111,AU111:AY111,BB111:BF111,BI111:BM111,BP111:BT111,BW111:CA111,CD110:CG110)</f>
        <v>0</v>
      </c>
      <c r="CK111" s="22">
        <f>COUNTA(J111,Q111,X111,AE111,AL111,AS111,AZ111,BG111,BN111,BU111,CB111)</f>
        <v>0</v>
      </c>
      <c r="CL111" s="22">
        <f>COUNTA(D111,K111,R111,Y111,AF111,AM111,AT111,BA111,BH111,BO111,BV111,CC111)</f>
        <v>0</v>
      </c>
      <c r="CN111" s="23">
        <f>SUM(CJ111:CL111)</f>
        <v>0</v>
      </c>
      <c r="CO111" s="4" t="s">
        <v>139</v>
      </c>
      <c r="CP111" s="48" t="s">
        <v>556</v>
      </c>
      <c r="CQ111" s="5" t="s">
        <v>570</v>
      </c>
      <c r="CR111" s="5" t="s">
        <v>571</v>
      </c>
    </row>
    <row r="112" spans="1:97" x14ac:dyDescent="0.2">
      <c r="A112" s="17">
        <f t="shared" si="3"/>
        <v>110</v>
      </c>
      <c r="B112" s="4" t="s">
        <v>139</v>
      </c>
      <c r="C112" s="7">
        <v>33122444</v>
      </c>
      <c r="D112" s="7"/>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c r="BZ112" s="21"/>
      <c r="CA112" s="21"/>
      <c r="CB112" s="21"/>
      <c r="CC112" s="21"/>
      <c r="CD112" s="21"/>
      <c r="CE112" s="21"/>
      <c r="CF112" s="21"/>
      <c r="CG112" s="21"/>
      <c r="CH112" s="21"/>
      <c r="CJ112" s="22">
        <f>COUNTA(E112:I112,L112:P112,S112:W112,Z112:AD112,AG112:AK112,AN112:AR112,AU112:AY112,BB112:BF112,BI112:BM112,BP112:BT112,BW112:CA112,CD111:CG111)</f>
        <v>0</v>
      </c>
      <c r="CK112" s="22">
        <f>COUNTA(J112,Q112,X112,AE112,AL112,AS112,AZ112,BG112,BN112,BU112,CB112)</f>
        <v>0</v>
      </c>
      <c r="CL112" s="22">
        <f>COUNTA(D112,K112,R112,Y112,AF112,AM112,AT112,BA112,BH112,BO112,BV112,CC112)</f>
        <v>0</v>
      </c>
      <c r="CN112" s="23">
        <f>SUM(CJ112:CL112)</f>
        <v>0</v>
      </c>
      <c r="CO112" s="4" t="s">
        <v>129</v>
      </c>
      <c r="CP112" s="24" t="s">
        <v>543</v>
      </c>
      <c r="CQ112" s="27" t="s">
        <v>544</v>
      </c>
      <c r="CR112" s="25" t="s">
        <v>545</v>
      </c>
    </row>
    <row r="113" spans="1:96" x14ac:dyDescent="0.2">
      <c r="A113" s="17">
        <f t="shared" si="3"/>
        <v>111</v>
      </c>
      <c r="B113" s="4" t="s">
        <v>129</v>
      </c>
      <c r="C113" s="7">
        <v>60230062</v>
      </c>
      <c r="D113" s="4"/>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1"/>
      <c r="AL113" s="21"/>
      <c r="AM113" s="21"/>
      <c r="AN113" s="21"/>
      <c r="AO113" s="21"/>
      <c r="AP113" s="21"/>
      <c r="AQ113" s="21"/>
      <c r="AR113" s="21"/>
      <c r="AS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c r="BZ113" s="21"/>
      <c r="CA113" s="21"/>
      <c r="CB113" s="21"/>
      <c r="CC113" s="21"/>
      <c r="CD113" s="21"/>
      <c r="CE113" s="21"/>
      <c r="CF113" s="21"/>
      <c r="CG113" s="21"/>
      <c r="CH113" s="21"/>
      <c r="CJ113" s="22">
        <f>COUNTA(E113:I113,L113:P113,S113:W113,Z113:AD113,AG113:AK113,AN113:AR113,AU113:AY113,BB113:BF113,BI113:BM113,BP113:BT113,BW113:CA113,CD112:CG112)</f>
        <v>0</v>
      </c>
      <c r="CK113" s="22">
        <f>COUNTA(J113,Q113,X113,AE113,AL113,AS113,AZ113,BG113,BN113,BU113,CB113)</f>
        <v>0</v>
      </c>
      <c r="CL113" s="22">
        <f>COUNTA(D113,K113,R113,Y113,AF113,AM113,AT113,BA113,BH113,BO113,BV113,CC113)</f>
        <v>0</v>
      </c>
      <c r="CN113" s="23">
        <f>SUM(CJ113:CL113)</f>
        <v>0</v>
      </c>
      <c r="CO113" s="4" t="s">
        <v>143</v>
      </c>
      <c r="CP113" s="30" t="s">
        <v>547</v>
      </c>
      <c r="CQ113" s="5" t="s">
        <v>575</v>
      </c>
      <c r="CR113" s="35" t="s">
        <v>210</v>
      </c>
    </row>
    <row r="114" spans="1:96" x14ac:dyDescent="0.2">
      <c r="A114" s="17">
        <f t="shared" si="3"/>
        <v>112</v>
      </c>
      <c r="B114" s="4" t="s">
        <v>114</v>
      </c>
      <c r="C114" s="54">
        <v>53053035</v>
      </c>
      <c r="D114" s="4"/>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1"/>
      <c r="AL114" s="21"/>
      <c r="AM114" s="21"/>
      <c r="AN114" s="21"/>
      <c r="AO114" s="21"/>
      <c r="AP114" s="21"/>
      <c r="AQ114" s="21"/>
      <c r="AR114" s="21"/>
      <c r="AS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c r="BZ114" s="21"/>
      <c r="CA114" s="21"/>
      <c r="CB114" s="21"/>
      <c r="CC114" s="21"/>
      <c r="CD114" s="21"/>
      <c r="CE114" s="21"/>
      <c r="CF114" s="21"/>
      <c r="CG114" s="21"/>
      <c r="CH114" s="21"/>
      <c r="CJ114" s="22">
        <f>COUNTA(E114:I114,L114:P114,S114:W114,Z114:AD114,AG114:AK114,AN114:AR114,AU114:AY114,BB114:BF114,BI114:BM114,BP114:BT114,BW114:CA114,CD113:CG113)</f>
        <v>0</v>
      </c>
      <c r="CK114" s="22">
        <f>COUNTA(J114,Q114,X114,AE114,AL114,AS114,AZ114,BG114,BN114,BU114,CB114)</f>
        <v>0</v>
      </c>
      <c r="CL114" s="22">
        <f>COUNTA(D114,K114,R114,Y114,AF114,AM114,AT114,BA114,BH114,BO114,BV114,CC114)</f>
        <v>0</v>
      </c>
      <c r="CN114" s="23">
        <f>SUM(CJ114:CL114)</f>
        <v>0</v>
      </c>
      <c r="CO114" s="29" t="s">
        <v>102</v>
      </c>
      <c r="CP114" s="53" t="s">
        <v>556</v>
      </c>
      <c r="CQ114" s="5" t="s">
        <v>557</v>
      </c>
      <c r="CR114" s="5" t="s">
        <v>558</v>
      </c>
    </row>
    <row r="115" spans="1:96" x14ac:dyDescent="0.2">
      <c r="A115" s="17">
        <f t="shared" si="3"/>
        <v>113</v>
      </c>
      <c r="B115" s="29" t="s">
        <v>102</v>
      </c>
      <c r="C115" s="4">
        <v>60121452</v>
      </c>
      <c r="D115" s="54"/>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c r="BZ115" s="21"/>
      <c r="CA115" s="21"/>
      <c r="CB115" s="21"/>
      <c r="CC115" s="21"/>
      <c r="CD115" s="21"/>
      <c r="CE115" s="21"/>
      <c r="CF115" s="21"/>
      <c r="CG115" s="21"/>
      <c r="CH115" s="21"/>
      <c r="CJ115" s="22">
        <f>COUNTA(E115:I115,L115:P115,S115:W115,Z115:AD115,AG115:AK115,AN115:AR115,AU115:AY115,BB115:BF115,BI115:BM115,BP115:BT115,BW115:CA115,CD114:CG114)</f>
        <v>0</v>
      </c>
      <c r="CK115" s="22">
        <f>COUNTA(J115,Q115,X115,AE115,AL115,AS115,AZ115,BG115,BN115,BU115,CB115)</f>
        <v>0</v>
      </c>
      <c r="CL115" s="22">
        <f>COUNTA(D115,K115,R115,Y115,AF115,AM115,AT115,BA115,BH115,BO115,BV115,CC115)</f>
        <v>0</v>
      </c>
      <c r="CN115" s="23">
        <f>SUM(CJ115:CL115)</f>
        <v>0</v>
      </c>
      <c r="CO115" s="4" t="s">
        <v>114</v>
      </c>
      <c r="CP115" s="24" t="s">
        <v>543</v>
      </c>
      <c r="CQ115" s="5" t="s">
        <v>546</v>
      </c>
      <c r="CR115" s="27" t="s">
        <v>219</v>
      </c>
    </row>
    <row r="116" spans="1:96" x14ac:dyDescent="0.2">
      <c r="A116" s="17">
        <f t="shared" si="3"/>
        <v>114</v>
      </c>
      <c r="B116" s="4" t="s">
        <v>730</v>
      </c>
      <c r="C116" s="148"/>
      <c r="D116" s="4"/>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c r="BZ116" s="21"/>
      <c r="CA116" s="21"/>
      <c r="CB116" s="21"/>
      <c r="CC116" s="21"/>
      <c r="CD116" s="21"/>
      <c r="CE116" s="21"/>
      <c r="CF116" s="21"/>
      <c r="CG116" s="21"/>
      <c r="CH116" s="21"/>
      <c r="CJ116" s="22">
        <f>COUNTA(E116:I116,L116:P116,S116:W116,Z116:AD116,AG116:AK116,AN116:AR116,AU116:AY116,BB116:BF116,BI116:BM116,BP116:BT116,BW116:CA116,CD115:CG115)</f>
        <v>0</v>
      </c>
      <c r="CK116" s="22">
        <f>COUNTA(J116,Q116,X116,AE116,AL116,AS116,AZ116,BG116,BN116,BU116,CB116)</f>
        <v>0</v>
      </c>
      <c r="CL116" s="22">
        <f>COUNTA(D116,K116,R116,Y116,AF116,AM116,AT116,BA116,BH116,BO116,BV116,CC116)</f>
        <v>0</v>
      </c>
      <c r="CN116" s="23">
        <f>SUM(CJ116:CL116)</f>
        <v>0</v>
      </c>
      <c r="CO116" s="4" t="s">
        <v>108</v>
      </c>
      <c r="CP116" s="53" t="s">
        <v>556</v>
      </c>
      <c r="CQ116" s="27" t="s">
        <v>557</v>
      </c>
      <c r="CR116" s="27" t="s">
        <v>558</v>
      </c>
    </row>
    <row r="117" spans="1:96" x14ac:dyDescent="0.2">
      <c r="A117" s="17">
        <f t="shared" si="3"/>
        <v>115</v>
      </c>
      <c r="B117" s="4" t="s">
        <v>108</v>
      </c>
      <c r="C117" s="4">
        <v>60201936</v>
      </c>
      <c r="D117" s="4"/>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c r="BZ117" s="21"/>
      <c r="CA117" s="21"/>
      <c r="CB117" s="21"/>
      <c r="CC117" s="21"/>
      <c r="CD117" s="21"/>
      <c r="CE117" s="21"/>
      <c r="CF117" s="21"/>
      <c r="CG117" s="21"/>
      <c r="CH117" s="21"/>
      <c r="CJ117" s="22">
        <f>COUNTA(E117:I117,L117:P117,S117:W117,Z117:AD117,AG117:AK117,AN117:AR117,AU117:AY117,BB117:BF117,BI117:BM117,BP117:BT117,BW117:CA117,CD116:CG116)</f>
        <v>0</v>
      </c>
      <c r="CK117" s="22">
        <f>COUNTA(J117,Q117,X117,AE117,AL117,AS117,AZ117,BG117,BN117,BU117,CB117)</f>
        <v>0</v>
      </c>
      <c r="CL117" s="22">
        <f>COUNTA(D117,K117,R117,Y117,AF117,AM117,AT117,BA117,BH117,BO117,BV117,CC117)</f>
        <v>0</v>
      </c>
      <c r="CN117" s="23">
        <f>SUM(CJ117:CL117)</f>
        <v>0</v>
      </c>
      <c r="CO117" s="4" t="s">
        <v>111</v>
      </c>
      <c r="CP117" s="24" t="s">
        <v>543</v>
      </c>
      <c r="CQ117" s="27" t="s">
        <v>544</v>
      </c>
      <c r="CR117" s="25" t="s">
        <v>545</v>
      </c>
    </row>
    <row r="118" spans="1:96" x14ac:dyDescent="0.2">
      <c r="A118" s="17">
        <f t="shared" si="3"/>
        <v>116</v>
      </c>
      <c r="B118" s="4" t="s">
        <v>514</v>
      </c>
      <c r="C118" s="4">
        <v>22660003</v>
      </c>
      <c r="D118" s="4"/>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1"/>
      <c r="CC118" s="21"/>
      <c r="CD118" s="21"/>
      <c r="CE118" s="21"/>
      <c r="CF118" s="21"/>
      <c r="CG118" s="21"/>
      <c r="CH118" s="21"/>
      <c r="CJ118" s="22">
        <f>COUNTA(E118:I118,L118:P118,S118:W118,Z118:AD118,AG118:AK118,AN118:AR118,AU118:AY118,BB118:BF118,BI118:BM118,BP118:BT118,BW118:CA118,CD117:CG117)</f>
        <v>0</v>
      </c>
      <c r="CK118" s="22">
        <f>COUNTA(J118,Q118,X118,AE118,AL118,AS118,AZ118,BG118,BN118,BU118,CB118)</f>
        <v>0</v>
      </c>
      <c r="CL118" s="22">
        <f>COUNTA(D118,K118,R118,Y118,AF118,AM118,AT118,BA118,BH118,BO118,BV118,CC118)</f>
        <v>0</v>
      </c>
      <c r="CN118" s="23">
        <f>SUM(CJ118:CL118)</f>
        <v>0</v>
      </c>
      <c r="CO118" s="4" t="s">
        <v>69</v>
      </c>
      <c r="CP118" s="24" t="s">
        <v>543</v>
      </c>
      <c r="CQ118" s="27" t="s">
        <v>554</v>
      </c>
      <c r="CR118" s="27" t="s">
        <v>555</v>
      </c>
    </row>
    <row r="119" spans="1:96" s="55" customFormat="1" x14ac:dyDescent="0.2">
      <c r="A119" s="17">
        <f t="shared" si="3"/>
        <v>117</v>
      </c>
      <c r="B119" s="4" t="s">
        <v>111</v>
      </c>
      <c r="C119" s="4">
        <v>60237402</v>
      </c>
      <c r="D119" s="36"/>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c r="BZ119" s="21"/>
      <c r="CA119" s="21"/>
      <c r="CB119" s="21"/>
      <c r="CC119" s="21"/>
      <c r="CD119" s="21"/>
      <c r="CE119" s="21"/>
      <c r="CF119" s="21"/>
      <c r="CG119" s="21"/>
      <c r="CH119" s="21"/>
      <c r="CI119" s="18"/>
      <c r="CJ119" s="22">
        <f>COUNTA(E119:I119,L119:P119,S119:W119,Z119:AD119,AG119:AK119,AN119:AR119,AU119:AY119,BB119:BF119,BI119:BM119,BP119:BT119,BW119:CA119,CD118:CG118)</f>
        <v>0</v>
      </c>
      <c r="CK119" s="22">
        <f>COUNTA(J119,Q119,X119,AE119,AL119,AS119,AZ119,BG119,BN119,BU119,CB119)</f>
        <v>0</v>
      </c>
      <c r="CL119" s="22">
        <f>COUNTA(D119,K119,R119,Y119,AF119,AM119,AT119,BA119,BH119,BO119,BV119,CC119)</f>
        <v>0</v>
      </c>
      <c r="CM119" s="19"/>
      <c r="CN119" s="23">
        <f>SUM(CJ119:CL119)</f>
        <v>0</v>
      </c>
      <c r="CO119" s="4" t="s">
        <v>82</v>
      </c>
      <c r="CP119" s="24" t="s">
        <v>543</v>
      </c>
      <c r="CQ119" s="38" t="s">
        <v>554</v>
      </c>
      <c r="CR119" s="38" t="s">
        <v>555</v>
      </c>
    </row>
    <row r="120" spans="1:96" s="55" customFormat="1" x14ac:dyDescent="0.2">
      <c r="A120" s="17">
        <f t="shared" si="3"/>
        <v>118</v>
      </c>
      <c r="B120" s="4" t="s">
        <v>69</v>
      </c>
      <c r="C120" s="4">
        <v>60242136</v>
      </c>
      <c r="D120" s="7"/>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1"/>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1"/>
      <c r="CC120" s="21"/>
      <c r="CD120" s="21"/>
      <c r="CE120" s="21"/>
      <c r="CF120" s="21"/>
      <c r="CG120" s="21"/>
      <c r="CH120" s="21"/>
      <c r="CJ120" s="22">
        <f>COUNTA(E120:I120,L120:P120,S120:W120,Z120:AD120,AG120:AK120,AN120:AR120,AU120:AY120,BB120:BF120,BI120:BM120,BP120:BT120,BW120:CA120,CD119:CG119)</f>
        <v>0</v>
      </c>
      <c r="CK120" s="22">
        <f>COUNTA(J120,Q120,X120,AE120,AL120,AS120,AZ120,BG120,BN120,BU120,CB120)</f>
        <v>0</v>
      </c>
      <c r="CL120" s="22">
        <f>COUNTA(D120,K120,R120,Y120,AF120,AM120,AT120,BA120,BH120,BO120,BV120,CC120)</f>
        <v>0</v>
      </c>
      <c r="CM120" s="60"/>
      <c r="CN120" s="23">
        <f>SUM(CJ120:CL120)</f>
        <v>0</v>
      </c>
      <c r="CO120" s="4" t="s">
        <v>98</v>
      </c>
      <c r="CP120" s="30" t="s">
        <v>547</v>
      </c>
      <c r="CQ120" s="38" t="s">
        <v>561</v>
      </c>
      <c r="CR120" s="27" t="s">
        <v>560</v>
      </c>
    </row>
    <row r="121" spans="1:96" x14ac:dyDescent="0.2">
      <c r="A121" s="17">
        <f t="shared" si="3"/>
        <v>119</v>
      </c>
      <c r="B121" s="4" t="s">
        <v>142</v>
      </c>
      <c r="C121" s="4">
        <v>60091218</v>
      </c>
      <c r="D121" s="269"/>
      <c r="E121" s="270"/>
      <c r="F121" s="270"/>
      <c r="G121" s="270"/>
      <c r="H121" s="270"/>
      <c r="I121" s="270"/>
      <c r="J121" s="270"/>
      <c r="K121" s="270"/>
      <c r="L121" s="270"/>
      <c r="M121" s="270"/>
      <c r="N121" s="270"/>
      <c r="O121" s="270"/>
      <c r="P121" s="270"/>
      <c r="Q121" s="270"/>
      <c r="R121" s="270"/>
      <c r="S121" s="270"/>
      <c r="T121" s="270"/>
      <c r="U121" s="270"/>
      <c r="V121" s="270"/>
      <c r="W121" s="270"/>
      <c r="X121" s="270"/>
      <c r="Y121" s="270"/>
      <c r="Z121" s="270"/>
      <c r="AA121" s="270"/>
      <c r="AB121" s="270"/>
      <c r="AC121" s="270"/>
      <c r="AD121" s="270"/>
      <c r="AE121" s="270"/>
      <c r="AF121" s="270"/>
      <c r="AG121" s="270"/>
      <c r="AH121" s="270"/>
      <c r="AI121" s="270"/>
      <c r="AJ121" s="270"/>
      <c r="AK121" s="270"/>
      <c r="AL121" s="270"/>
      <c r="AM121" s="270"/>
      <c r="AN121" s="270"/>
      <c r="AO121" s="270"/>
      <c r="AP121" s="270"/>
      <c r="AQ121" s="270"/>
      <c r="AR121" s="270"/>
      <c r="AS121" s="270"/>
      <c r="AT121" s="270"/>
      <c r="AU121" s="270"/>
      <c r="AV121" s="270"/>
      <c r="AW121" s="270"/>
      <c r="AX121" s="270"/>
      <c r="AY121" s="270"/>
      <c r="AZ121" s="270"/>
      <c r="BA121" s="270"/>
      <c r="BB121" s="270"/>
      <c r="BC121" s="270"/>
      <c r="BD121" s="270"/>
      <c r="BE121" s="270"/>
      <c r="BF121" s="270"/>
      <c r="BG121" s="270"/>
      <c r="BH121" s="270"/>
      <c r="BI121" s="270"/>
      <c r="BJ121" s="270"/>
      <c r="BK121" s="270"/>
      <c r="BL121" s="270"/>
      <c r="BM121" s="270"/>
      <c r="BN121" s="270"/>
      <c r="BO121" s="270"/>
      <c r="BP121" s="270"/>
      <c r="BQ121" s="270"/>
      <c r="BR121" s="270"/>
      <c r="BS121" s="270"/>
      <c r="BT121" s="270"/>
      <c r="BU121" s="270"/>
      <c r="BV121" s="270"/>
      <c r="BW121" s="270"/>
      <c r="BX121" s="270"/>
      <c r="BY121" s="270"/>
      <c r="BZ121" s="270"/>
      <c r="CA121" s="270"/>
      <c r="CB121" s="270"/>
      <c r="CC121" s="270"/>
      <c r="CD121" s="270"/>
      <c r="CE121" s="270"/>
      <c r="CF121" s="270"/>
      <c r="CG121" s="270"/>
      <c r="CH121" s="270"/>
    </row>
    <row r="122" spans="1:96" x14ac:dyDescent="0.2">
      <c r="A122" s="17">
        <f t="shared" si="3"/>
        <v>120</v>
      </c>
      <c r="B122" s="4" t="s">
        <v>82</v>
      </c>
      <c r="C122" s="36">
        <v>60080346</v>
      </c>
      <c r="D122" s="271"/>
      <c r="E122" s="270"/>
      <c r="F122" s="270"/>
      <c r="G122" s="270"/>
      <c r="H122" s="270"/>
      <c r="I122" s="270"/>
      <c r="J122" s="270"/>
      <c r="K122" s="270"/>
      <c r="L122" s="270"/>
      <c r="M122" s="270"/>
      <c r="N122" s="270"/>
      <c r="O122" s="270"/>
      <c r="P122" s="270"/>
      <c r="Q122" s="270"/>
      <c r="R122" s="270"/>
      <c r="S122" s="270"/>
      <c r="T122" s="270"/>
      <c r="U122" s="270"/>
      <c r="V122" s="270"/>
      <c r="W122" s="270"/>
      <c r="X122" s="270"/>
      <c r="Y122" s="270"/>
      <c r="Z122" s="270"/>
      <c r="AA122" s="270"/>
      <c r="AB122" s="270"/>
      <c r="AC122" s="270"/>
      <c r="AD122" s="270"/>
      <c r="AE122" s="270"/>
      <c r="AF122" s="270"/>
      <c r="AG122" s="270"/>
      <c r="AH122" s="270"/>
      <c r="AI122" s="270"/>
      <c r="AJ122" s="270"/>
      <c r="AK122" s="270"/>
      <c r="AL122" s="270"/>
      <c r="AM122" s="270"/>
      <c r="AN122" s="270"/>
      <c r="AO122" s="270"/>
      <c r="AP122" s="270"/>
      <c r="AQ122" s="270"/>
      <c r="AR122" s="270"/>
      <c r="AS122" s="270"/>
      <c r="AT122" s="270"/>
      <c r="AU122" s="270"/>
      <c r="AV122" s="270"/>
      <c r="AW122" s="270"/>
      <c r="AX122" s="270"/>
      <c r="AY122" s="270"/>
      <c r="AZ122" s="270"/>
      <c r="BA122" s="270"/>
      <c r="BB122" s="270"/>
      <c r="BC122" s="270"/>
      <c r="BD122" s="270"/>
      <c r="BE122" s="270"/>
      <c r="BF122" s="270"/>
      <c r="BG122" s="270"/>
      <c r="BH122" s="270"/>
      <c r="BI122" s="270"/>
      <c r="BJ122" s="270"/>
      <c r="BK122" s="270"/>
      <c r="BL122" s="270"/>
      <c r="BM122" s="270"/>
      <c r="BN122" s="270"/>
      <c r="BO122" s="270"/>
      <c r="BP122" s="270"/>
      <c r="BQ122" s="270"/>
      <c r="BR122" s="270"/>
      <c r="BS122" s="270"/>
      <c r="BT122" s="270"/>
      <c r="BU122" s="270"/>
      <c r="BV122" s="270"/>
      <c r="BW122" s="270"/>
      <c r="BX122" s="270"/>
      <c r="BY122" s="270"/>
      <c r="BZ122" s="270"/>
      <c r="CA122" s="270"/>
      <c r="CB122" s="270"/>
      <c r="CC122" s="270"/>
      <c r="CD122" s="270"/>
      <c r="CE122" s="270"/>
      <c r="CF122" s="270"/>
      <c r="CG122" s="270"/>
      <c r="CH122" s="270"/>
    </row>
    <row r="123" spans="1:96" x14ac:dyDescent="0.2">
      <c r="A123" s="17">
        <f t="shared" si="3"/>
        <v>121</v>
      </c>
      <c r="B123" s="4" t="s">
        <v>525</v>
      </c>
      <c r="C123" s="11">
        <v>60202984</v>
      </c>
      <c r="D123" s="271"/>
      <c r="E123" s="270"/>
      <c r="F123" s="270"/>
      <c r="G123" s="270"/>
      <c r="H123" s="270"/>
      <c r="I123" s="270"/>
      <c r="J123" s="270"/>
      <c r="K123" s="270"/>
      <c r="L123" s="270"/>
      <c r="M123" s="270"/>
      <c r="N123" s="270"/>
      <c r="O123" s="270"/>
      <c r="P123" s="270"/>
      <c r="Q123" s="270"/>
      <c r="R123" s="270"/>
      <c r="S123" s="270"/>
      <c r="T123" s="270"/>
      <c r="U123" s="270"/>
      <c r="V123" s="270"/>
      <c r="W123" s="270"/>
      <c r="X123" s="270"/>
      <c r="Y123" s="270"/>
      <c r="Z123" s="270"/>
      <c r="AA123" s="270"/>
      <c r="AB123" s="270"/>
      <c r="AC123" s="270"/>
      <c r="AD123" s="270"/>
      <c r="AE123" s="270"/>
      <c r="AF123" s="270"/>
      <c r="AG123" s="270"/>
      <c r="AH123" s="270"/>
      <c r="AI123" s="270"/>
      <c r="AJ123" s="270"/>
      <c r="AK123" s="270"/>
      <c r="AL123" s="270"/>
      <c r="AM123" s="270"/>
      <c r="AN123" s="270"/>
      <c r="AO123" s="270"/>
      <c r="AP123" s="270"/>
      <c r="AQ123" s="270"/>
      <c r="AR123" s="270"/>
      <c r="AS123" s="270"/>
      <c r="AT123" s="270"/>
      <c r="AU123" s="270"/>
      <c r="AV123" s="270"/>
      <c r="AW123" s="270"/>
      <c r="AX123" s="270"/>
      <c r="AY123" s="270"/>
      <c r="AZ123" s="270"/>
      <c r="BA123" s="270"/>
      <c r="BB123" s="270"/>
      <c r="BC123" s="270"/>
      <c r="BD123" s="270"/>
      <c r="BE123" s="270"/>
      <c r="BF123" s="270"/>
      <c r="BG123" s="270"/>
      <c r="BH123" s="270"/>
      <c r="BI123" s="270"/>
      <c r="BJ123" s="270"/>
      <c r="BK123" s="270"/>
      <c r="BL123" s="270"/>
      <c r="BM123" s="270"/>
      <c r="BN123" s="270"/>
      <c r="BO123" s="270"/>
      <c r="BP123" s="270"/>
      <c r="BQ123" s="270"/>
      <c r="BR123" s="270"/>
      <c r="BS123" s="270"/>
      <c r="BT123" s="270"/>
      <c r="BU123" s="270"/>
      <c r="BV123" s="270"/>
      <c r="BW123" s="270"/>
      <c r="BX123" s="270"/>
      <c r="BY123" s="270"/>
      <c r="BZ123" s="270"/>
      <c r="CA123" s="270"/>
      <c r="CB123" s="270"/>
      <c r="CC123" s="270"/>
      <c r="CD123" s="270"/>
      <c r="CE123" s="270"/>
      <c r="CF123" s="270"/>
      <c r="CG123" s="270"/>
      <c r="CH123" s="270"/>
    </row>
    <row r="124" spans="1:96" x14ac:dyDescent="0.2">
      <c r="A124" s="17">
        <f t="shared" si="3"/>
        <v>122</v>
      </c>
      <c r="B124" s="4" t="s">
        <v>138</v>
      </c>
      <c r="C124" s="176">
        <v>60188978</v>
      </c>
      <c r="D124" s="271"/>
      <c r="E124" s="270"/>
      <c r="F124" s="270"/>
      <c r="G124" s="270"/>
      <c r="H124" s="270"/>
      <c r="I124" s="270"/>
      <c r="J124" s="270"/>
      <c r="K124" s="270"/>
      <c r="L124" s="270"/>
      <c r="M124" s="270"/>
      <c r="N124" s="270"/>
      <c r="O124" s="270"/>
      <c r="P124" s="270"/>
      <c r="Q124" s="270"/>
      <c r="R124" s="270"/>
      <c r="S124" s="270"/>
      <c r="T124" s="270"/>
      <c r="U124" s="270"/>
      <c r="V124" s="270"/>
      <c r="W124" s="270"/>
      <c r="X124" s="270"/>
      <c r="Y124" s="270"/>
      <c r="Z124" s="270"/>
      <c r="AA124" s="270"/>
      <c r="AB124" s="270"/>
      <c r="AC124" s="270"/>
      <c r="AD124" s="270"/>
      <c r="AE124" s="270"/>
      <c r="AF124" s="270"/>
      <c r="AG124" s="270"/>
      <c r="AH124" s="270"/>
      <c r="AI124" s="270"/>
      <c r="AJ124" s="270"/>
      <c r="AK124" s="270"/>
      <c r="AL124" s="270"/>
      <c r="AM124" s="270"/>
      <c r="AN124" s="270"/>
      <c r="AO124" s="270"/>
      <c r="AP124" s="270"/>
      <c r="AQ124" s="270"/>
      <c r="AR124" s="270"/>
      <c r="AS124" s="270"/>
      <c r="AT124" s="270"/>
      <c r="AU124" s="270"/>
      <c r="AV124" s="270"/>
      <c r="AW124" s="270"/>
      <c r="AX124" s="270"/>
      <c r="AY124" s="270"/>
      <c r="AZ124" s="270"/>
      <c r="BA124" s="270"/>
      <c r="BB124" s="270"/>
      <c r="BC124" s="270"/>
      <c r="BD124" s="270"/>
      <c r="BE124" s="270"/>
      <c r="BF124" s="270"/>
      <c r="BG124" s="270"/>
      <c r="BH124" s="270"/>
      <c r="BI124" s="270"/>
      <c r="BJ124" s="270"/>
      <c r="BK124" s="270"/>
      <c r="BL124" s="270"/>
      <c r="BM124" s="270"/>
      <c r="BN124" s="270"/>
      <c r="BO124" s="270"/>
      <c r="BP124" s="270"/>
      <c r="BQ124" s="270"/>
      <c r="BR124" s="270"/>
      <c r="BS124" s="270"/>
      <c r="BT124" s="270"/>
      <c r="BU124" s="270"/>
      <c r="BV124" s="270"/>
      <c r="BW124" s="270"/>
      <c r="BX124" s="270"/>
      <c r="BY124" s="270"/>
      <c r="BZ124" s="270"/>
      <c r="CA124" s="270"/>
      <c r="CB124" s="270"/>
      <c r="CC124" s="270"/>
      <c r="CD124" s="270"/>
      <c r="CE124" s="270"/>
      <c r="CF124" s="270"/>
      <c r="CG124" s="270"/>
      <c r="CH124" s="270"/>
    </row>
    <row r="125" spans="1:96" x14ac:dyDescent="0.2">
      <c r="A125" s="17">
        <f t="shared" si="3"/>
        <v>123</v>
      </c>
      <c r="B125" s="4" t="s">
        <v>98</v>
      </c>
      <c r="C125" s="7">
        <v>33123567</v>
      </c>
      <c r="D125" s="271"/>
      <c r="E125" s="270"/>
      <c r="F125" s="270"/>
      <c r="G125" s="270"/>
      <c r="H125" s="270"/>
      <c r="I125" s="270"/>
      <c r="J125" s="270"/>
      <c r="K125" s="270"/>
      <c r="L125" s="270"/>
      <c r="M125" s="270"/>
      <c r="N125" s="270"/>
      <c r="O125" s="270"/>
      <c r="P125" s="270"/>
      <c r="Q125" s="270"/>
      <c r="R125" s="270"/>
      <c r="S125" s="270"/>
      <c r="T125" s="270"/>
      <c r="U125" s="270"/>
      <c r="V125" s="270"/>
      <c r="W125" s="270"/>
      <c r="X125" s="270"/>
      <c r="Y125" s="270"/>
      <c r="Z125" s="270"/>
      <c r="AA125" s="270"/>
      <c r="AB125" s="270"/>
      <c r="AC125" s="270"/>
      <c r="AD125" s="270"/>
      <c r="AE125" s="270"/>
      <c r="AF125" s="270"/>
      <c r="AG125" s="270"/>
      <c r="AH125" s="270"/>
      <c r="AI125" s="270"/>
      <c r="AJ125" s="270"/>
      <c r="AK125" s="270"/>
      <c r="AL125" s="270"/>
      <c r="AM125" s="270"/>
      <c r="AN125" s="270"/>
      <c r="AO125" s="270"/>
      <c r="AP125" s="270"/>
      <c r="AQ125" s="270"/>
      <c r="AR125" s="270"/>
      <c r="AS125" s="270"/>
      <c r="AT125" s="270"/>
      <c r="AU125" s="270"/>
      <c r="AV125" s="270"/>
      <c r="AW125" s="270"/>
      <c r="AX125" s="270"/>
      <c r="AY125" s="270"/>
      <c r="AZ125" s="270"/>
      <c r="BA125" s="270"/>
      <c r="BB125" s="270"/>
      <c r="BC125" s="270"/>
      <c r="BD125" s="270"/>
      <c r="BE125" s="270"/>
      <c r="BF125" s="270"/>
      <c r="BG125" s="270"/>
      <c r="BH125" s="270"/>
      <c r="BI125" s="270"/>
      <c r="BJ125" s="270"/>
      <c r="BK125" s="270"/>
      <c r="BL125" s="270"/>
      <c r="BM125" s="270"/>
      <c r="BN125" s="270"/>
      <c r="BO125" s="270"/>
      <c r="BP125" s="270"/>
      <c r="BQ125" s="270"/>
      <c r="BR125" s="270"/>
      <c r="BS125" s="270"/>
      <c r="BT125" s="270"/>
      <c r="BU125" s="270"/>
      <c r="BV125" s="270"/>
      <c r="BW125" s="270"/>
      <c r="BX125" s="270"/>
      <c r="BY125" s="270"/>
      <c r="BZ125" s="270"/>
      <c r="CA125" s="270"/>
      <c r="CB125" s="270"/>
      <c r="CC125" s="270"/>
      <c r="CD125" s="270"/>
      <c r="CE125" s="270"/>
      <c r="CF125" s="270"/>
      <c r="CG125" s="270"/>
      <c r="CH125" s="270"/>
    </row>
    <row r="126" spans="1:96" x14ac:dyDescent="0.2">
      <c r="D126" s="58">
        <f>COUNTA(E3:E120)</f>
        <v>0</v>
      </c>
      <c r="E126" s="58">
        <f>COUNTA(F3:F120)</f>
        <v>0</v>
      </c>
      <c r="F126" s="58">
        <f>COUNTA(G3:G120)</f>
        <v>0</v>
      </c>
      <c r="G126" s="58">
        <f>COUNTA(H3:H120)</f>
        <v>0</v>
      </c>
      <c r="H126" s="58">
        <f>COUNTA(I3:I120)</f>
        <v>0</v>
      </c>
      <c r="I126" s="58">
        <f>COUNTA(J3:J120)</f>
        <v>0</v>
      </c>
      <c r="J126" s="58">
        <f>COUNTA(K3:K120)</f>
        <v>0</v>
      </c>
      <c r="K126" s="58">
        <f>COUNTA(L3:L120)</f>
        <v>0</v>
      </c>
      <c r="L126" s="58">
        <f>COUNTA(M3:M120)</f>
        <v>0</v>
      </c>
      <c r="M126" s="58">
        <f>COUNTA(N3:N120)</f>
        <v>0</v>
      </c>
      <c r="N126" s="58">
        <f>COUNTA(O3:O120)</f>
        <v>0</v>
      </c>
      <c r="O126" s="58">
        <f>COUNTA(P3:P120)</f>
        <v>0</v>
      </c>
      <c r="P126" s="58">
        <f>COUNTA(Q3:Q120)</f>
        <v>0</v>
      </c>
      <c r="Q126" s="58">
        <f>COUNTA(R3:R120)</f>
        <v>0</v>
      </c>
      <c r="R126" s="58">
        <f>COUNTA(S3:S120)</f>
        <v>0</v>
      </c>
      <c r="S126" s="58">
        <f>COUNTA(T3:T120)</f>
        <v>0</v>
      </c>
      <c r="T126" s="58">
        <f>COUNTA(U3:U120)</f>
        <v>0</v>
      </c>
      <c r="U126" s="58">
        <f>COUNTA(V3:V120)</f>
        <v>0</v>
      </c>
      <c r="V126" s="58">
        <f>COUNTA(W3:W120)</f>
        <v>0</v>
      </c>
      <c r="W126" s="58">
        <f>COUNTA(X3:X120)</f>
        <v>0</v>
      </c>
      <c r="X126" s="58">
        <f>COUNTA(Y3:Y120)</f>
        <v>0</v>
      </c>
      <c r="Y126" s="58">
        <f>COUNTA(Z3:Z120)</f>
        <v>0</v>
      </c>
      <c r="Z126" s="58">
        <f>COUNTA(AA3:AA120)</f>
        <v>0</v>
      </c>
      <c r="AA126" s="58">
        <f>COUNTA(AB3:AB120)</f>
        <v>0</v>
      </c>
      <c r="AB126" s="58">
        <f>COUNTA(AC3:AC120)</f>
        <v>0</v>
      </c>
      <c r="AC126" s="58">
        <f>COUNTA(AD3:AD120)</f>
        <v>0</v>
      </c>
      <c r="AD126" s="58">
        <f>COUNTA(AE3:AE120)</f>
        <v>0</v>
      </c>
      <c r="AE126" s="58">
        <f>COUNTA(AF3:AF120)</f>
        <v>0</v>
      </c>
      <c r="AF126" s="58">
        <f>COUNTA(AG3:AG120)</f>
        <v>0</v>
      </c>
      <c r="AG126" s="58">
        <f>COUNTA(AH3:AH120)</f>
        <v>0</v>
      </c>
      <c r="AH126" s="58">
        <f>COUNTA(AI3:AI120)</f>
        <v>0</v>
      </c>
      <c r="AI126" s="58">
        <f>COUNTA(AJ3:AJ120)</f>
        <v>0</v>
      </c>
      <c r="AJ126" s="58">
        <f>COUNTA(AK3:AK120)</f>
        <v>0</v>
      </c>
      <c r="AK126" s="58">
        <f>COUNTA(AL3:AL120)</f>
        <v>0</v>
      </c>
      <c r="AL126" s="58">
        <f>COUNTA(AM3:AM120)</f>
        <v>0</v>
      </c>
      <c r="AM126" s="58">
        <f>COUNTA(AN3:AN120)</f>
        <v>0</v>
      </c>
      <c r="AN126" s="58">
        <f>COUNTA(AO3:AO120)</f>
        <v>0</v>
      </c>
      <c r="AO126" s="58">
        <f>COUNTA(AP3:AP120)</f>
        <v>0</v>
      </c>
      <c r="AP126" s="58">
        <f>COUNTA(AQ3:AQ120)</f>
        <v>0</v>
      </c>
      <c r="AQ126" s="58">
        <f>COUNTA(AR3:AR120)</f>
        <v>0</v>
      </c>
      <c r="AR126" s="58">
        <f>COUNTA(AS3:AS120)</f>
        <v>0</v>
      </c>
      <c r="AS126" s="58">
        <f>COUNTA(AT3:AT120)</f>
        <v>0</v>
      </c>
      <c r="AT126" s="58">
        <f>COUNTA(AU3:AU120)</f>
        <v>0</v>
      </c>
      <c r="AU126" s="58">
        <f>COUNTA(AV3:AV120)</f>
        <v>0</v>
      </c>
      <c r="AV126" s="58">
        <f>COUNTA(AW3:AW120)</f>
        <v>0</v>
      </c>
      <c r="AW126" s="58">
        <f>COUNTA(AX3:AX120)</f>
        <v>0</v>
      </c>
      <c r="AX126" s="58">
        <f>COUNTA(AY3:AY120)</f>
        <v>0</v>
      </c>
      <c r="AY126" s="58">
        <f>COUNTA(AZ3:AZ120)</f>
        <v>0</v>
      </c>
      <c r="AZ126" s="58">
        <f>COUNTA(BA3:BA120)</f>
        <v>0</v>
      </c>
      <c r="BA126" s="58">
        <f>COUNTA(BB3:BB120)</f>
        <v>0</v>
      </c>
      <c r="BB126" s="58">
        <f>COUNTA(BC3:BC120)</f>
        <v>0</v>
      </c>
      <c r="BC126" s="58">
        <f>COUNTA(BD3:BD120)</f>
        <v>0</v>
      </c>
      <c r="BD126" s="58">
        <f>COUNTA(BE3:BE120)</f>
        <v>0</v>
      </c>
      <c r="BE126" s="58">
        <f>COUNTA(BF3:BF120)</f>
        <v>0</v>
      </c>
      <c r="BF126" s="58">
        <f>COUNTA(BG3:BG120)</f>
        <v>0</v>
      </c>
      <c r="BG126" s="58">
        <f>COUNTA(BH3:BH120)</f>
        <v>0</v>
      </c>
      <c r="BH126" s="58">
        <f>COUNTA(BI3:BI120)</f>
        <v>0</v>
      </c>
      <c r="BI126" s="58">
        <f>COUNTA(BJ3:BJ120)</f>
        <v>0</v>
      </c>
      <c r="BJ126" s="58">
        <f>COUNTA(BK3:BK120)</f>
        <v>0</v>
      </c>
      <c r="BK126" s="58">
        <f>COUNTA(BL3:BL120)</f>
        <v>0</v>
      </c>
      <c r="BL126" s="58">
        <f>COUNTA(BM3:BM120)</f>
        <v>0</v>
      </c>
      <c r="BM126" s="58">
        <f>COUNTA(BN3:BN120)</f>
        <v>0</v>
      </c>
      <c r="BN126" s="58">
        <f>COUNTA(BO3:BO120)</f>
        <v>0</v>
      </c>
      <c r="BO126" s="58">
        <f>COUNTA(BP3:BP120)</f>
        <v>0</v>
      </c>
      <c r="BP126" s="58">
        <f>COUNTA(BQ3:BQ120)</f>
        <v>0</v>
      </c>
      <c r="BQ126" s="58">
        <f>COUNTA(BR3:BR120)</f>
        <v>0</v>
      </c>
      <c r="BR126" s="58">
        <f>COUNTA(BS3:BS120)</f>
        <v>0</v>
      </c>
      <c r="BS126" s="58">
        <f>COUNTA(BT3:BT120)</f>
        <v>0</v>
      </c>
      <c r="BT126" s="58">
        <f>COUNTA(BU3:BU120)</f>
        <v>0</v>
      </c>
      <c r="BU126" s="58">
        <f>COUNTA(BV3:BV120)</f>
        <v>0</v>
      </c>
      <c r="BV126" s="58">
        <f>COUNTA(BW3:BW120)</f>
        <v>0</v>
      </c>
      <c r="BW126" s="58">
        <f>COUNTA(BX3:BX120)</f>
        <v>0</v>
      </c>
      <c r="BX126" s="58">
        <f>COUNTA(BY3:BY120)</f>
        <v>0</v>
      </c>
      <c r="BY126" s="58">
        <f>COUNTA(BZ3:BZ120)</f>
        <v>0</v>
      </c>
      <c r="BZ126" s="58">
        <f>COUNTA(CA3:CA120)</f>
        <v>0</v>
      </c>
      <c r="CA126" s="58">
        <f>COUNTA(CB3:CB120)</f>
        <v>0</v>
      </c>
      <c r="CB126" s="58">
        <f>COUNTA(CC3:CC120)</f>
        <v>0</v>
      </c>
      <c r="CC126" s="58">
        <f>COUNTA(CD3:CD120)</f>
        <v>0</v>
      </c>
      <c r="CD126" s="58">
        <f>COUNTA(CE3:CE120)</f>
        <v>0</v>
      </c>
      <c r="CE126" s="58">
        <f>COUNTA(CF3:CF120)</f>
        <v>0</v>
      </c>
      <c r="CF126" s="58">
        <f>COUNTA(CG3:CG120)</f>
        <v>0</v>
      </c>
      <c r="CG126" s="58">
        <f>COUNTA(CH3:CH120)</f>
        <v>0</v>
      </c>
      <c r="CH126" s="268"/>
      <c r="CJ126" s="59">
        <f>SUM(CJ3:CJ120)</f>
        <v>4</v>
      </c>
      <c r="CK126" s="59">
        <f>SUM(CK3:CK120)</f>
        <v>0</v>
      </c>
      <c r="CL126" s="59">
        <f>SUM(CL3:CL120)</f>
        <v>0</v>
      </c>
      <c r="CR126" s="18"/>
    </row>
    <row r="127" spans="1:96" x14ac:dyDescent="0.2">
      <c r="D127" s="19"/>
      <c r="CH127" s="18"/>
      <c r="CP127" s="63" t="s">
        <v>556</v>
      </c>
      <c r="CQ127" s="64">
        <v>17</v>
      </c>
      <c r="CR127" s="18"/>
    </row>
    <row r="128" spans="1:96" x14ac:dyDescent="0.2">
      <c r="D128" s="19"/>
      <c r="CH128" s="18"/>
      <c r="CP128" s="65" t="s">
        <v>543</v>
      </c>
      <c r="CQ128" s="64">
        <v>47</v>
      </c>
      <c r="CR128" s="18"/>
    </row>
    <row r="129" spans="4:96" x14ac:dyDescent="0.2">
      <c r="D129" s="19"/>
      <c r="CH129" s="18"/>
      <c r="CP129" s="66" t="s">
        <v>547</v>
      </c>
      <c r="CQ129" s="64">
        <v>46</v>
      </c>
      <c r="CR129" s="18"/>
    </row>
    <row r="130" spans="4:96" x14ac:dyDescent="0.2">
      <c r="D130" s="19"/>
      <c r="CH130" s="18"/>
      <c r="CP130" s="67" t="s">
        <v>552</v>
      </c>
      <c r="CQ130" s="64">
        <v>10</v>
      </c>
      <c r="CR130" s="18"/>
    </row>
    <row r="131" spans="4:96" ht="12" thickBot="1" x14ac:dyDescent="0.25">
      <c r="D131" s="19"/>
      <c r="CH131" s="18"/>
      <c r="CQ131" s="68">
        <f>SUBTOTAL(9,CQ127:CQ130)</f>
        <v>120</v>
      </c>
      <c r="CR131" s="18"/>
    </row>
    <row r="132" spans="4:96" x14ac:dyDescent="0.2">
      <c r="D132" s="19"/>
      <c r="CH132" s="18"/>
      <c r="CI132" s="17"/>
      <c r="CL132" s="19"/>
      <c r="CN132" s="18"/>
      <c r="CO132" s="64"/>
      <c r="CR132" s="18"/>
    </row>
    <row r="133" spans="4:96" x14ac:dyDescent="0.2">
      <c r="D133" s="19"/>
      <c r="CH133" s="18"/>
      <c r="CI133" s="17"/>
      <c r="CL133" s="19"/>
      <c r="CN133" s="18"/>
      <c r="CO133" s="64"/>
      <c r="CR133" s="18"/>
    </row>
  </sheetData>
  <conditionalFormatting sqref="E3:CH120 CH2 CH126">
    <cfRule type="cellIs" dxfId="1097" priority="50" operator="equal">
      <formula>1</formula>
    </cfRule>
  </conditionalFormatting>
  <conditionalFormatting sqref="B126:B1048576">
    <cfRule type="duplicateValues" dxfId="1096" priority="37"/>
  </conditionalFormatting>
  <conditionalFormatting sqref="E72 G72">
    <cfRule type="cellIs" dxfId="1095" priority="36" operator="equal">
      <formula>1</formula>
    </cfRule>
  </conditionalFormatting>
  <conditionalFormatting sqref="CO32">
    <cfRule type="duplicateValues" dxfId="1094" priority="33"/>
  </conditionalFormatting>
  <conditionalFormatting sqref="CO21">
    <cfRule type="duplicateValues" dxfId="1093" priority="32"/>
  </conditionalFormatting>
  <conditionalFormatting sqref="CO22:CO23">
    <cfRule type="duplicateValues" dxfId="1092" priority="31"/>
  </conditionalFormatting>
  <conditionalFormatting sqref="CO38:CO39">
    <cfRule type="duplicateValues" dxfId="1091" priority="30"/>
  </conditionalFormatting>
  <conditionalFormatting sqref="CO47:CO48">
    <cfRule type="duplicateValues" dxfId="1090" priority="29"/>
  </conditionalFormatting>
  <conditionalFormatting sqref="CO62">
    <cfRule type="duplicateValues" dxfId="1089" priority="28"/>
  </conditionalFormatting>
  <conditionalFormatting sqref="CO63:CO65">
    <cfRule type="duplicateValues" dxfId="1088" priority="27"/>
  </conditionalFormatting>
  <conditionalFormatting sqref="CO70">
    <cfRule type="duplicateValues" dxfId="1087" priority="26"/>
  </conditionalFormatting>
  <conditionalFormatting sqref="CO74:CO77">
    <cfRule type="duplicateValues" dxfId="1086" priority="25"/>
  </conditionalFormatting>
  <conditionalFormatting sqref="CO79">
    <cfRule type="duplicateValues" dxfId="1085" priority="24"/>
  </conditionalFormatting>
  <conditionalFormatting sqref="CO88">
    <cfRule type="duplicateValues" dxfId="1084" priority="23"/>
  </conditionalFormatting>
  <conditionalFormatting sqref="CO91">
    <cfRule type="duplicateValues" dxfId="1083" priority="22"/>
  </conditionalFormatting>
  <conditionalFormatting sqref="CO102">
    <cfRule type="duplicateValues" dxfId="1082" priority="21"/>
  </conditionalFormatting>
  <conditionalFormatting sqref="CO111:CO112">
    <cfRule type="duplicateValues" dxfId="1081" priority="20"/>
  </conditionalFormatting>
  <conditionalFormatting sqref="CO33:CO34">
    <cfRule type="duplicateValues" dxfId="1080" priority="34"/>
  </conditionalFormatting>
  <conditionalFormatting sqref="CO43">
    <cfRule type="duplicateValues" dxfId="1079" priority="35"/>
  </conditionalFormatting>
  <conditionalFormatting sqref="CO72">
    <cfRule type="duplicateValues" dxfId="1078" priority="19"/>
  </conditionalFormatting>
  <conditionalFormatting sqref="B2">
    <cfRule type="duplicateValues" dxfId="1077" priority="18"/>
  </conditionalFormatting>
  <conditionalFormatting sqref="CO14">
    <cfRule type="duplicateValues" dxfId="1076" priority="56"/>
  </conditionalFormatting>
  <conditionalFormatting sqref="CO98:CO120 CO55:CO96 CO3:CO53">
    <cfRule type="duplicateValues" dxfId="1075" priority="57"/>
  </conditionalFormatting>
  <conditionalFormatting sqref="B23">
    <cfRule type="duplicateValues" dxfId="1074" priority="7"/>
  </conditionalFormatting>
  <conditionalFormatting sqref="B30">
    <cfRule type="duplicateValues" dxfId="1073" priority="6"/>
  </conditionalFormatting>
  <conditionalFormatting sqref="B15">
    <cfRule type="duplicateValues" dxfId="1072" priority="8"/>
  </conditionalFormatting>
  <conditionalFormatting sqref="B31">
    <cfRule type="duplicateValues" dxfId="1071" priority="5"/>
  </conditionalFormatting>
  <conditionalFormatting sqref="B32">
    <cfRule type="duplicateValues" dxfId="1070" priority="4"/>
  </conditionalFormatting>
  <conditionalFormatting sqref="B33">
    <cfRule type="duplicateValues" dxfId="1069" priority="9"/>
  </conditionalFormatting>
  <conditionalFormatting sqref="B57">
    <cfRule type="duplicateValues" dxfId="1068" priority="3"/>
  </conditionalFormatting>
  <conditionalFormatting sqref="C33">
    <cfRule type="duplicateValues" dxfId="1067" priority="1"/>
  </conditionalFormatting>
  <pageMargins left="0.39370078740157483" right="0.39370078740157483" top="0.19685039370078741" bottom="0.19685039370078741" header="0.31496062992125984" footer="0.31496062992125984"/>
  <pageSetup paperSize="8" scale="66" fitToHeight="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7119C-E02C-4CCC-B7F4-0CE081DB9D9F}">
  <sheetPr>
    <tabColor rgb="FFFF0000"/>
    <pageSetUpPr fitToPage="1"/>
  </sheetPr>
  <dimension ref="A1:CS126"/>
  <sheetViews>
    <sheetView zoomScaleNormal="100" workbookViewId="0">
      <pane ySplit="1" topLeftCell="A2" activePane="bottomLeft" state="frozen"/>
      <selection activeCell="R1" sqref="R1"/>
      <selection pane="bottomLeft" activeCell="P26" sqref="P26"/>
    </sheetView>
  </sheetViews>
  <sheetFormatPr defaultColWidth="20.140625" defaultRowHeight="11.25" x14ac:dyDescent="0.2"/>
  <cols>
    <col min="1" max="1" width="3.5703125" style="17" bestFit="1" customWidth="1"/>
    <col min="2" max="2" width="20" style="61" bestFit="1" customWidth="1"/>
    <col min="3" max="3" width="9.7109375" style="64" bestFit="1" customWidth="1"/>
    <col min="4" max="4" width="4.28515625" style="62" bestFit="1" customWidth="1"/>
    <col min="5" max="85" width="4.28515625" style="19" bestFit="1" customWidth="1"/>
    <col min="86" max="86" width="12.28515625" style="19" customWidth="1"/>
    <col min="87" max="87" width="4.42578125" style="18" customWidth="1"/>
    <col min="88" max="90" width="4.28515625" style="17" bestFit="1" customWidth="1"/>
    <col min="91" max="91" width="5.28515625" style="19" customWidth="1"/>
    <col min="92" max="92" width="4" style="19" bestFit="1" customWidth="1"/>
    <col min="93" max="93" width="20" style="18" bestFit="1" customWidth="1"/>
    <col min="94" max="94" width="8" style="64" bestFit="1" customWidth="1"/>
    <col min="95" max="95" width="13.28515625" style="64" bestFit="1" customWidth="1"/>
    <col min="96" max="96" width="17" style="64" bestFit="1" customWidth="1"/>
    <col min="97" max="97" width="16.85546875" style="18" bestFit="1" customWidth="1"/>
    <col min="98" max="16384" width="20.140625" style="18"/>
  </cols>
  <sheetData>
    <row r="1" spans="1:97" s="247" customFormat="1" ht="58.5" x14ac:dyDescent="0.25">
      <c r="B1" s="248"/>
      <c r="C1" s="248"/>
      <c r="D1" s="238">
        <v>44388</v>
      </c>
      <c r="E1" s="238">
        <v>44390</v>
      </c>
      <c r="F1" s="238">
        <v>44391</v>
      </c>
      <c r="G1" s="238">
        <v>44392</v>
      </c>
      <c r="H1" s="238">
        <v>44393</v>
      </c>
      <c r="I1" s="238">
        <v>44394</v>
      </c>
      <c r="J1" s="238">
        <v>44395</v>
      </c>
      <c r="K1" s="238">
        <v>44396</v>
      </c>
      <c r="L1" s="238">
        <v>44397</v>
      </c>
      <c r="M1" s="238">
        <v>44398</v>
      </c>
      <c r="N1" s="238">
        <v>44399</v>
      </c>
      <c r="O1" s="238">
        <v>44400</v>
      </c>
      <c r="P1" s="238">
        <v>44401</v>
      </c>
      <c r="Q1" s="238">
        <v>44402</v>
      </c>
      <c r="R1" s="238">
        <v>44403</v>
      </c>
      <c r="S1" s="238">
        <v>44404</v>
      </c>
      <c r="T1" s="238">
        <v>44405</v>
      </c>
      <c r="U1" s="238">
        <v>44406</v>
      </c>
      <c r="V1" s="238">
        <v>44407</v>
      </c>
      <c r="W1" s="238">
        <v>44408</v>
      </c>
      <c r="X1" s="238">
        <v>44409</v>
      </c>
      <c r="Y1" s="238">
        <v>44410</v>
      </c>
      <c r="Z1" s="238">
        <v>44411</v>
      </c>
      <c r="AA1" s="238">
        <v>44412</v>
      </c>
      <c r="AB1" s="238">
        <v>44413</v>
      </c>
      <c r="AC1" s="238">
        <v>44414</v>
      </c>
      <c r="AD1" s="238">
        <v>44415</v>
      </c>
      <c r="AE1" s="238">
        <v>44416</v>
      </c>
      <c r="AF1" s="238">
        <v>44417</v>
      </c>
      <c r="AG1" s="238">
        <v>44418</v>
      </c>
      <c r="AH1" s="238">
        <v>44419</v>
      </c>
      <c r="AI1" s="238">
        <v>44420</v>
      </c>
      <c r="AJ1" s="238">
        <v>44421</v>
      </c>
      <c r="AK1" s="238">
        <v>44422</v>
      </c>
      <c r="AL1" s="238">
        <v>44423</v>
      </c>
      <c r="AM1" s="238">
        <v>44424</v>
      </c>
      <c r="AN1" s="238">
        <v>44425</v>
      </c>
      <c r="AO1" s="238">
        <v>44426</v>
      </c>
      <c r="AP1" s="238">
        <v>44427</v>
      </c>
      <c r="AQ1" s="238">
        <v>44428</v>
      </c>
      <c r="AR1" s="238">
        <v>44429</v>
      </c>
      <c r="AS1" s="238">
        <v>44430</v>
      </c>
      <c r="AT1" s="238">
        <v>44431</v>
      </c>
      <c r="AU1" s="238">
        <v>44432</v>
      </c>
      <c r="AV1" s="238">
        <v>44433</v>
      </c>
      <c r="AW1" s="238">
        <v>44434</v>
      </c>
      <c r="AX1" s="238">
        <v>44435</v>
      </c>
      <c r="AY1" s="238">
        <v>44436</v>
      </c>
      <c r="AZ1" s="238">
        <v>44437</v>
      </c>
      <c r="BA1" s="238">
        <v>44438</v>
      </c>
      <c r="BB1" s="238">
        <v>44439</v>
      </c>
      <c r="BC1" s="238">
        <v>44440</v>
      </c>
      <c r="BD1" s="238">
        <v>44441</v>
      </c>
      <c r="BE1" s="238">
        <v>44442</v>
      </c>
      <c r="BF1" s="238">
        <v>44443</v>
      </c>
      <c r="BG1" s="238">
        <v>44444</v>
      </c>
      <c r="BH1" s="238">
        <v>44445</v>
      </c>
      <c r="BI1" s="238">
        <v>44446</v>
      </c>
      <c r="BJ1" s="238">
        <v>44447</v>
      </c>
      <c r="BK1" s="238">
        <v>44448</v>
      </c>
      <c r="BL1" s="238">
        <v>44449</v>
      </c>
      <c r="BM1" s="238">
        <v>44450</v>
      </c>
      <c r="BN1" s="238">
        <v>44451</v>
      </c>
      <c r="BO1" s="238">
        <v>44452</v>
      </c>
      <c r="BP1" s="238">
        <v>44453</v>
      </c>
      <c r="BQ1" s="238">
        <v>44454</v>
      </c>
      <c r="BR1" s="238">
        <v>44455</v>
      </c>
      <c r="BS1" s="238">
        <v>44456</v>
      </c>
      <c r="BT1" s="238">
        <v>44457</v>
      </c>
      <c r="BU1" s="238">
        <v>44458</v>
      </c>
      <c r="BV1" s="238">
        <v>44459</v>
      </c>
      <c r="BW1" s="238">
        <v>44460</v>
      </c>
      <c r="BX1" s="238">
        <v>44461</v>
      </c>
      <c r="BY1" s="238">
        <v>44462</v>
      </c>
      <c r="BZ1" s="238">
        <v>44463</v>
      </c>
      <c r="CA1" s="238">
        <v>44464</v>
      </c>
      <c r="CB1" s="238">
        <v>44465</v>
      </c>
      <c r="CC1" s="238">
        <v>44466</v>
      </c>
      <c r="CD1" s="238">
        <v>44467</v>
      </c>
      <c r="CE1" s="238">
        <v>44468</v>
      </c>
      <c r="CF1" s="238">
        <v>44469</v>
      </c>
      <c r="CG1" s="238">
        <v>44470</v>
      </c>
      <c r="CH1" s="249"/>
      <c r="CJ1" s="250" t="s">
        <v>735</v>
      </c>
      <c r="CK1" s="251" t="s">
        <v>736</v>
      </c>
      <c r="CL1" s="251" t="s">
        <v>737</v>
      </c>
      <c r="CM1" s="252"/>
      <c r="CN1" s="251" t="s">
        <v>738</v>
      </c>
      <c r="CO1" s="251" t="s">
        <v>739</v>
      </c>
      <c r="CP1" s="251" t="s">
        <v>740</v>
      </c>
      <c r="CQ1" s="251" t="s">
        <v>741</v>
      </c>
      <c r="CR1" s="251" t="s">
        <v>542</v>
      </c>
    </row>
    <row r="2" spans="1:97" s="258" customFormat="1" ht="12" x14ac:dyDescent="0.2">
      <c r="A2" s="253"/>
      <c r="B2" s="254" t="s">
        <v>540</v>
      </c>
      <c r="C2" s="255" t="s">
        <v>541</v>
      </c>
      <c r="D2" s="256">
        <f t="shared" ref="D2:AI2" si="0">COUNTA(D3:D120)</f>
        <v>0</v>
      </c>
      <c r="E2" s="256">
        <f t="shared" si="0"/>
        <v>23</v>
      </c>
      <c r="F2" s="256">
        <f t="shared" si="0"/>
        <v>12</v>
      </c>
      <c r="G2" s="256">
        <f t="shared" si="0"/>
        <v>6</v>
      </c>
      <c r="H2" s="256">
        <f t="shared" si="0"/>
        <v>9</v>
      </c>
      <c r="I2" s="256">
        <f t="shared" si="0"/>
        <v>11</v>
      </c>
      <c r="J2" s="256">
        <f t="shared" si="0"/>
        <v>11</v>
      </c>
      <c r="K2" s="256">
        <f t="shared" si="0"/>
        <v>10</v>
      </c>
      <c r="L2" s="256">
        <f t="shared" si="0"/>
        <v>9</v>
      </c>
      <c r="M2" s="256">
        <f t="shared" si="0"/>
        <v>12</v>
      </c>
      <c r="N2" s="256">
        <f t="shared" si="0"/>
        <v>12</v>
      </c>
      <c r="O2" s="256">
        <f t="shared" si="0"/>
        <v>8</v>
      </c>
      <c r="P2" s="256">
        <f t="shared" si="0"/>
        <v>9</v>
      </c>
      <c r="Q2" s="256">
        <f t="shared" si="0"/>
        <v>11</v>
      </c>
      <c r="R2" s="256">
        <f t="shared" si="0"/>
        <v>14</v>
      </c>
      <c r="S2" s="256">
        <f t="shared" si="0"/>
        <v>6</v>
      </c>
      <c r="T2" s="256">
        <f t="shared" si="0"/>
        <v>9</v>
      </c>
      <c r="U2" s="256">
        <f t="shared" si="0"/>
        <v>10</v>
      </c>
      <c r="V2" s="256">
        <f t="shared" si="0"/>
        <v>13</v>
      </c>
      <c r="W2" s="256">
        <f t="shared" si="0"/>
        <v>10</v>
      </c>
      <c r="X2" s="256">
        <f t="shared" si="0"/>
        <v>10</v>
      </c>
      <c r="Y2" s="256">
        <f t="shared" si="0"/>
        <v>12</v>
      </c>
      <c r="Z2" s="256">
        <f t="shared" si="0"/>
        <v>8</v>
      </c>
      <c r="AA2" s="256">
        <f t="shared" si="0"/>
        <v>12</v>
      </c>
      <c r="AB2" s="256">
        <f t="shared" si="0"/>
        <v>9</v>
      </c>
      <c r="AC2" s="256">
        <f t="shared" si="0"/>
        <v>10</v>
      </c>
      <c r="AD2" s="256">
        <f t="shared" si="0"/>
        <v>11</v>
      </c>
      <c r="AE2" s="256">
        <f t="shared" si="0"/>
        <v>11</v>
      </c>
      <c r="AF2" s="256">
        <f t="shared" si="0"/>
        <v>12</v>
      </c>
      <c r="AG2" s="256">
        <f t="shared" si="0"/>
        <v>10</v>
      </c>
      <c r="AH2" s="256">
        <f t="shared" si="0"/>
        <v>11</v>
      </c>
      <c r="AI2" s="256">
        <f t="shared" si="0"/>
        <v>8</v>
      </c>
      <c r="AJ2" s="256">
        <f t="shared" ref="AJ2:BO2" si="1">COUNTA(AJ3:AJ120)</f>
        <v>12</v>
      </c>
      <c r="AK2" s="256">
        <f t="shared" si="1"/>
        <v>14</v>
      </c>
      <c r="AL2" s="256">
        <f t="shared" si="1"/>
        <v>10</v>
      </c>
      <c r="AM2" s="256">
        <f t="shared" si="1"/>
        <v>10</v>
      </c>
      <c r="AN2" s="256">
        <f t="shared" si="1"/>
        <v>13</v>
      </c>
      <c r="AO2" s="256">
        <f t="shared" si="1"/>
        <v>16</v>
      </c>
      <c r="AP2" s="256">
        <f t="shared" si="1"/>
        <v>15</v>
      </c>
      <c r="AQ2" s="256">
        <f t="shared" si="1"/>
        <v>15</v>
      </c>
      <c r="AR2" s="256">
        <f t="shared" si="1"/>
        <v>18</v>
      </c>
      <c r="AS2" s="256">
        <f t="shared" si="1"/>
        <v>12</v>
      </c>
      <c r="AT2" s="256">
        <f t="shared" si="1"/>
        <v>14</v>
      </c>
      <c r="AU2" s="256">
        <f t="shared" si="1"/>
        <v>9</v>
      </c>
      <c r="AV2" s="256">
        <f t="shared" si="1"/>
        <v>7</v>
      </c>
      <c r="AW2" s="256">
        <f t="shared" si="1"/>
        <v>9</v>
      </c>
      <c r="AX2" s="256">
        <f t="shared" si="1"/>
        <v>9</v>
      </c>
      <c r="AY2" s="256">
        <f t="shared" si="1"/>
        <v>9</v>
      </c>
      <c r="AZ2" s="256">
        <f t="shared" si="1"/>
        <v>8</v>
      </c>
      <c r="BA2" s="256">
        <f t="shared" si="1"/>
        <v>8</v>
      </c>
      <c r="BB2" s="256">
        <f t="shared" si="1"/>
        <v>6</v>
      </c>
      <c r="BC2" s="256">
        <f t="shared" si="1"/>
        <v>8</v>
      </c>
      <c r="BD2" s="256">
        <f t="shared" si="1"/>
        <v>2</v>
      </c>
      <c r="BE2" s="256">
        <f t="shared" si="1"/>
        <v>4</v>
      </c>
      <c r="BF2" s="256">
        <f t="shared" si="1"/>
        <v>1</v>
      </c>
      <c r="BG2" s="256">
        <f t="shared" si="1"/>
        <v>2</v>
      </c>
      <c r="BH2" s="256">
        <f t="shared" si="1"/>
        <v>3</v>
      </c>
      <c r="BI2" s="256">
        <f t="shared" si="1"/>
        <v>1</v>
      </c>
      <c r="BJ2" s="256">
        <f t="shared" si="1"/>
        <v>3</v>
      </c>
      <c r="BK2" s="256">
        <f t="shared" si="1"/>
        <v>2</v>
      </c>
      <c r="BL2" s="256">
        <f t="shared" si="1"/>
        <v>2</v>
      </c>
      <c r="BM2" s="256">
        <f t="shared" si="1"/>
        <v>1</v>
      </c>
      <c r="BN2" s="256">
        <f t="shared" si="1"/>
        <v>3</v>
      </c>
      <c r="BO2" s="256">
        <f t="shared" si="1"/>
        <v>2</v>
      </c>
      <c r="BP2" s="256">
        <f t="shared" ref="BP2:CE2" si="2">COUNTA(BP3:BP120)</f>
        <v>1</v>
      </c>
      <c r="BQ2" s="256">
        <f t="shared" si="2"/>
        <v>3</v>
      </c>
      <c r="BR2" s="256">
        <f t="shared" si="2"/>
        <v>0</v>
      </c>
      <c r="BS2" s="256">
        <f t="shared" si="2"/>
        <v>4</v>
      </c>
      <c r="BT2" s="256">
        <f t="shared" si="2"/>
        <v>0</v>
      </c>
      <c r="BU2" s="256">
        <f t="shared" si="2"/>
        <v>2</v>
      </c>
      <c r="BV2" s="256">
        <f t="shared" si="2"/>
        <v>3</v>
      </c>
      <c r="BW2" s="256">
        <f t="shared" si="2"/>
        <v>1</v>
      </c>
      <c r="BX2" s="256">
        <f t="shared" si="2"/>
        <v>3</v>
      </c>
      <c r="BY2" s="256">
        <f t="shared" si="2"/>
        <v>2</v>
      </c>
      <c r="BZ2" s="256">
        <f t="shared" si="2"/>
        <v>2</v>
      </c>
      <c r="CA2" s="256">
        <f t="shared" si="2"/>
        <v>0</v>
      </c>
      <c r="CB2" s="256">
        <f t="shared" si="2"/>
        <v>3</v>
      </c>
      <c r="CC2" s="256">
        <f t="shared" si="2"/>
        <v>2</v>
      </c>
      <c r="CD2" s="256">
        <f t="shared" si="2"/>
        <v>0</v>
      </c>
      <c r="CE2" s="256">
        <f t="shared" si="2"/>
        <v>1</v>
      </c>
      <c r="CF2" s="257"/>
      <c r="CG2" s="257"/>
      <c r="CH2" s="257"/>
      <c r="CJ2" s="259">
        <f t="shared" ref="CJ2:CJ33" si="3">COUNTA(E3:I3,L3:P3,S3:W3,Z3:AD3,AG3:AK3,AN3:AR3,AU3:AY3,BB3:BF3,BI3:BM3,BP3:BT3,BW3:CA3,CD2:CG2)</f>
        <v>13</v>
      </c>
      <c r="CK2" s="259">
        <f t="shared" ref="CK2:CK33" si="4">COUNTA(J3,Q3,X3,AE3,AL3,AS3,AZ3,BG3,BN3,BU3,CB3)</f>
        <v>0</v>
      </c>
      <c r="CL2" s="259">
        <f t="shared" ref="CL2:CL33" si="5">COUNTA(D3,K3,R3,Y3,AF3,AM3,AT3,BA3,BH3,BO3,BV3,CC3)</f>
        <v>11</v>
      </c>
      <c r="CM2" s="260"/>
      <c r="CN2" s="261">
        <f>SUM(CJ2:CL2)</f>
        <v>24</v>
      </c>
      <c r="CO2" s="262" t="s">
        <v>8</v>
      </c>
      <c r="CP2" s="263" t="s">
        <v>543</v>
      </c>
      <c r="CQ2" s="264" t="s">
        <v>544</v>
      </c>
      <c r="CR2" s="264" t="s">
        <v>545</v>
      </c>
    </row>
    <row r="3" spans="1:97" x14ac:dyDescent="0.2">
      <c r="A3" s="17">
        <v>1</v>
      </c>
      <c r="B3" s="4" t="s">
        <v>8</v>
      </c>
      <c r="C3" s="4">
        <v>60147371</v>
      </c>
      <c r="D3" s="4"/>
      <c r="E3" s="20">
        <v>1</v>
      </c>
      <c r="F3" s="20">
        <v>1</v>
      </c>
      <c r="G3" s="20"/>
      <c r="H3" s="20"/>
      <c r="I3" s="20"/>
      <c r="J3" s="20"/>
      <c r="K3" s="20">
        <v>1</v>
      </c>
      <c r="L3" s="20"/>
      <c r="M3" s="20">
        <v>1</v>
      </c>
      <c r="N3" s="20"/>
      <c r="O3" s="20"/>
      <c r="P3" s="20"/>
      <c r="Q3" s="20"/>
      <c r="R3" s="20">
        <v>1</v>
      </c>
      <c r="S3" s="20"/>
      <c r="T3" s="20"/>
      <c r="U3" s="20"/>
      <c r="V3" s="20"/>
      <c r="W3" s="20"/>
      <c r="X3" s="20"/>
      <c r="Y3" s="20">
        <v>1</v>
      </c>
      <c r="Z3" s="20"/>
      <c r="AA3" s="20">
        <v>1</v>
      </c>
      <c r="AB3" s="20"/>
      <c r="AC3" s="20"/>
      <c r="AD3" s="20"/>
      <c r="AE3" s="20"/>
      <c r="AF3" s="20">
        <v>1</v>
      </c>
      <c r="AG3" s="20"/>
      <c r="AH3" s="20">
        <v>1</v>
      </c>
      <c r="AI3" s="20"/>
      <c r="AJ3" s="20"/>
      <c r="AK3" s="21"/>
      <c r="AL3" s="21"/>
      <c r="AM3" s="21">
        <v>1</v>
      </c>
      <c r="AN3" s="21"/>
      <c r="AO3" s="21">
        <v>1</v>
      </c>
      <c r="AP3" s="21"/>
      <c r="AQ3" s="21"/>
      <c r="AR3" s="21"/>
      <c r="AS3" s="21"/>
      <c r="AT3" s="21">
        <v>1</v>
      </c>
      <c r="AU3" s="21"/>
      <c r="AV3" s="21">
        <v>1</v>
      </c>
      <c r="AW3" s="21"/>
      <c r="AX3" s="21"/>
      <c r="AY3" s="21"/>
      <c r="AZ3" s="21"/>
      <c r="BA3" s="21">
        <v>1</v>
      </c>
      <c r="BB3" s="21"/>
      <c r="BC3" s="21">
        <v>1</v>
      </c>
      <c r="BD3" s="21"/>
      <c r="BE3" s="21"/>
      <c r="BF3" s="21"/>
      <c r="BG3" s="21"/>
      <c r="BH3" s="21">
        <v>1</v>
      </c>
      <c r="BI3" s="21"/>
      <c r="BJ3" s="21">
        <v>1</v>
      </c>
      <c r="BK3" s="21"/>
      <c r="BL3" s="21"/>
      <c r="BM3" s="21"/>
      <c r="BN3" s="21"/>
      <c r="BO3" s="21">
        <v>1</v>
      </c>
      <c r="BP3" s="21"/>
      <c r="BQ3" s="21">
        <v>1</v>
      </c>
      <c r="BR3" s="21"/>
      <c r="BS3" s="21"/>
      <c r="BT3" s="21"/>
      <c r="BU3" s="21"/>
      <c r="BV3" s="21">
        <v>1</v>
      </c>
      <c r="BW3" s="21"/>
      <c r="BX3" s="21">
        <v>1</v>
      </c>
      <c r="BY3" s="21"/>
      <c r="BZ3" s="21"/>
      <c r="CA3" s="21"/>
      <c r="CB3" s="21"/>
      <c r="CC3" s="21">
        <v>1</v>
      </c>
      <c r="CD3" s="21"/>
      <c r="CE3" s="21">
        <v>1</v>
      </c>
      <c r="CF3" s="21"/>
      <c r="CG3" s="21"/>
      <c r="CH3" s="21"/>
      <c r="CJ3" s="22">
        <f t="shared" si="3"/>
        <v>1</v>
      </c>
      <c r="CK3" s="22">
        <f t="shared" si="4"/>
        <v>6</v>
      </c>
      <c r="CL3" s="22">
        <f t="shared" si="5"/>
        <v>5</v>
      </c>
      <c r="CN3" s="23">
        <f t="shared" ref="CN3:CN63" si="6">SUM(CJ3:CL3)</f>
        <v>12</v>
      </c>
      <c r="CO3" s="4" t="s">
        <v>12</v>
      </c>
      <c r="CP3" s="26" t="s">
        <v>543</v>
      </c>
      <c r="CQ3" s="25" t="s">
        <v>546</v>
      </c>
      <c r="CR3" s="27" t="s">
        <v>219</v>
      </c>
    </row>
    <row r="4" spans="1:97" x14ac:dyDescent="0.2">
      <c r="A4" s="17">
        <f>A3+1</f>
        <v>2</v>
      </c>
      <c r="B4" s="4" t="s">
        <v>12</v>
      </c>
      <c r="C4" s="4">
        <v>40007082</v>
      </c>
      <c r="D4" s="4"/>
      <c r="E4" s="20"/>
      <c r="F4" s="20"/>
      <c r="G4" s="20"/>
      <c r="H4" s="20"/>
      <c r="I4" s="20"/>
      <c r="J4" s="20">
        <v>1</v>
      </c>
      <c r="K4" s="20"/>
      <c r="L4" s="20"/>
      <c r="M4" s="20"/>
      <c r="N4" s="20"/>
      <c r="O4" s="20"/>
      <c r="P4" s="20"/>
      <c r="Q4" s="20"/>
      <c r="R4" s="20">
        <v>1</v>
      </c>
      <c r="S4" s="20"/>
      <c r="T4" s="20"/>
      <c r="U4" s="20"/>
      <c r="V4" s="20"/>
      <c r="W4" s="20"/>
      <c r="X4" s="20">
        <v>1</v>
      </c>
      <c r="Y4" s="20"/>
      <c r="Z4" s="20"/>
      <c r="AA4" s="20"/>
      <c r="AB4" s="20"/>
      <c r="AC4" s="20"/>
      <c r="AD4" s="20"/>
      <c r="AE4" s="20"/>
      <c r="AF4" s="20">
        <v>1</v>
      </c>
      <c r="AG4" s="20"/>
      <c r="AH4" s="20"/>
      <c r="AI4" s="20"/>
      <c r="AJ4" s="20"/>
      <c r="AK4" s="21"/>
      <c r="AL4" s="21">
        <v>1</v>
      </c>
      <c r="AM4" s="21"/>
      <c r="AN4" s="21"/>
      <c r="AO4" s="21"/>
      <c r="AP4" s="21"/>
      <c r="AQ4" s="21"/>
      <c r="AR4" s="21"/>
      <c r="AS4" s="21"/>
      <c r="AT4" s="21">
        <v>1</v>
      </c>
      <c r="AU4" s="21"/>
      <c r="AV4" s="21"/>
      <c r="AW4" s="21"/>
      <c r="AX4" s="21"/>
      <c r="AY4" s="21"/>
      <c r="AZ4" s="21">
        <v>1</v>
      </c>
      <c r="BA4" s="21"/>
      <c r="BB4" s="21"/>
      <c r="BC4" s="21"/>
      <c r="BD4" s="21"/>
      <c r="BE4" s="21"/>
      <c r="BF4" s="21"/>
      <c r="BG4" s="21"/>
      <c r="BH4" s="21">
        <v>1</v>
      </c>
      <c r="BI4" s="21"/>
      <c r="BJ4" s="21"/>
      <c r="BK4" s="21"/>
      <c r="BL4" s="21"/>
      <c r="BM4" s="21"/>
      <c r="BN4" s="21">
        <v>1</v>
      </c>
      <c r="BO4" s="21"/>
      <c r="BP4" s="21"/>
      <c r="BQ4" s="21"/>
      <c r="BR4" s="21"/>
      <c r="BS4" s="21"/>
      <c r="BT4" s="21"/>
      <c r="BU4" s="21"/>
      <c r="BV4" s="21">
        <v>1</v>
      </c>
      <c r="BW4" s="21"/>
      <c r="BX4" s="21"/>
      <c r="BY4" s="21"/>
      <c r="BZ4" s="21"/>
      <c r="CA4" s="21"/>
      <c r="CB4" s="21">
        <v>1</v>
      </c>
      <c r="CC4" s="21"/>
      <c r="CD4" s="21"/>
      <c r="CE4" s="21"/>
      <c r="CF4" s="21"/>
      <c r="CG4" s="21"/>
      <c r="CH4" s="21"/>
      <c r="CJ4" s="22">
        <f t="shared" si="3"/>
        <v>0</v>
      </c>
      <c r="CK4" s="22">
        <f t="shared" si="4"/>
        <v>3</v>
      </c>
      <c r="CL4" s="22">
        <f t="shared" si="5"/>
        <v>0</v>
      </c>
      <c r="CN4" s="23">
        <f t="shared" si="6"/>
        <v>3</v>
      </c>
      <c r="CO4" s="15" t="s">
        <v>17</v>
      </c>
      <c r="CP4" s="28" t="s">
        <v>543</v>
      </c>
      <c r="CQ4" s="27" t="s">
        <v>546</v>
      </c>
      <c r="CR4" s="27" t="s">
        <v>219</v>
      </c>
    </row>
    <row r="5" spans="1:97" x14ac:dyDescent="0.2">
      <c r="A5" s="17">
        <f t="shared" ref="A5:A68" si="7">A4+1</f>
        <v>3</v>
      </c>
      <c r="B5" s="15" t="s">
        <v>17</v>
      </c>
      <c r="C5" s="4">
        <v>33115493</v>
      </c>
      <c r="D5" s="4"/>
      <c r="E5" s="20"/>
      <c r="F5" s="20"/>
      <c r="G5" s="20"/>
      <c r="H5" s="20"/>
      <c r="I5" s="20"/>
      <c r="J5" s="20">
        <v>1</v>
      </c>
      <c r="K5" s="20"/>
      <c r="L5" s="20"/>
      <c r="M5" s="20"/>
      <c r="N5" s="20"/>
      <c r="O5" s="20"/>
      <c r="P5" s="20"/>
      <c r="Q5" s="20">
        <v>1</v>
      </c>
      <c r="R5" s="20"/>
      <c r="S5" s="20"/>
      <c r="T5" s="20"/>
      <c r="U5" s="20"/>
      <c r="V5" s="20"/>
      <c r="W5" s="20"/>
      <c r="X5" s="20"/>
      <c r="Y5" s="20"/>
      <c r="Z5" s="20"/>
      <c r="AA5" s="20"/>
      <c r="AB5" s="20"/>
      <c r="AC5" s="20"/>
      <c r="AD5" s="20"/>
      <c r="AE5" s="20"/>
      <c r="AF5" s="20"/>
      <c r="AG5" s="20"/>
      <c r="AH5" s="20"/>
      <c r="AI5" s="20"/>
      <c r="AJ5" s="20"/>
      <c r="AK5" s="20"/>
      <c r="AL5" s="21"/>
      <c r="AM5" s="21"/>
      <c r="AN5" s="21"/>
      <c r="AO5" s="21"/>
      <c r="AP5" s="21"/>
      <c r="AQ5" s="21"/>
      <c r="AR5" s="21"/>
      <c r="AS5" s="21">
        <v>1</v>
      </c>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J5" s="22">
        <f t="shared" si="3"/>
        <v>2</v>
      </c>
      <c r="CK5" s="22">
        <f t="shared" si="4"/>
        <v>0</v>
      </c>
      <c r="CL5" s="22">
        <f t="shared" si="5"/>
        <v>1</v>
      </c>
      <c r="CN5" s="23">
        <f t="shared" si="6"/>
        <v>3</v>
      </c>
      <c r="CO5" s="29" t="s">
        <v>18</v>
      </c>
      <c r="CP5" s="30" t="s">
        <v>547</v>
      </c>
      <c r="CQ5" s="27" t="s">
        <v>548</v>
      </c>
      <c r="CR5" s="27" t="s">
        <v>31</v>
      </c>
    </row>
    <row r="6" spans="1:97" x14ac:dyDescent="0.2">
      <c r="A6" s="17">
        <f t="shared" si="7"/>
        <v>4</v>
      </c>
      <c r="B6" s="29" t="s">
        <v>18</v>
      </c>
      <c r="C6" s="4">
        <v>60052181</v>
      </c>
      <c r="D6" s="4"/>
      <c r="E6" s="20"/>
      <c r="F6" s="20"/>
      <c r="G6" s="20"/>
      <c r="H6" s="20"/>
      <c r="I6" s="20"/>
      <c r="J6" s="20"/>
      <c r="K6" s="20"/>
      <c r="L6" s="20"/>
      <c r="M6" s="20"/>
      <c r="N6" s="20"/>
      <c r="O6" s="20"/>
      <c r="P6" s="20"/>
      <c r="Q6" s="20"/>
      <c r="R6" s="20"/>
      <c r="S6" s="20"/>
      <c r="T6" s="20">
        <v>1</v>
      </c>
      <c r="U6" s="20"/>
      <c r="V6" s="20"/>
      <c r="W6" s="20"/>
      <c r="X6" s="20"/>
      <c r="Y6" s="20"/>
      <c r="Z6" s="20"/>
      <c r="AA6" s="20"/>
      <c r="AB6" s="20"/>
      <c r="AC6" s="20"/>
      <c r="AD6" s="20"/>
      <c r="AE6" s="20"/>
      <c r="AF6" s="20"/>
      <c r="AG6" s="20"/>
      <c r="AH6" s="20"/>
      <c r="AI6" s="20"/>
      <c r="AJ6" s="20">
        <v>1</v>
      </c>
      <c r="AK6" s="21"/>
      <c r="AL6" s="21"/>
      <c r="AM6" s="21"/>
      <c r="AN6" s="21"/>
      <c r="AO6" s="21"/>
      <c r="AP6" s="21"/>
      <c r="AQ6" s="21"/>
      <c r="AR6" s="21"/>
      <c r="AS6" s="21"/>
      <c r="AT6" s="21">
        <v>1</v>
      </c>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J6" s="22">
        <f t="shared" si="3"/>
        <v>6</v>
      </c>
      <c r="CK6" s="22">
        <f t="shared" si="4"/>
        <v>0</v>
      </c>
      <c r="CL6" s="22">
        <f t="shared" si="5"/>
        <v>2</v>
      </c>
      <c r="CN6" s="23">
        <f t="shared" si="6"/>
        <v>8</v>
      </c>
      <c r="CO6" s="4" t="s">
        <v>14</v>
      </c>
      <c r="CP6" s="30" t="s">
        <v>547</v>
      </c>
      <c r="CQ6" s="25" t="s">
        <v>548</v>
      </c>
      <c r="CR6" s="27" t="s">
        <v>68</v>
      </c>
      <c r="CS6" s="31"/>
    </row>
    <row r="7" spans="1:97" x14ac:dyDescent="0.2">
      <c r="A7" s="17">
        <f t="shared" si="7"/>
        <v>5</v>
      </c>
      <c r="B7" s="4" t="s">
        <v>14</v>
      </c>
      <c r="C7" s="4">
        <v>60202801</v>
      </c>
      <c r="D7" s="4"/>
      <c r="E7" s="20">
        <v>1</v>
      </c>
      <c r="F7" s="20"/>
      <c r="G7" s="20"/>
      <c r="H7" s="20"/>
      <c r="I7" s="20"/>
      <c r="J7" s="20"/>
      <c r="K7" s="20">
        <v>1</v>
      </c>
      <c r="L7" s="20"/>
      <c r="M7" s="20"/>
      <c r="N7" s="20">
        <v>1</v>
      </c>
      <c r="O7" s="20"/>
      <c r="P7" s="20"/>
      <c r="Q7" s="20"/>
      <c r="R7" s="20">
        <v>1</v>
      </c>
      <c r="S7" s="20"/>
      <c r="T7" s="20"/>
      <c r="U7" s="20">
        <v>1</v>
      </c>
      <c r="V7" s="20"/>
      <c r="W7" s="20"/>
      <c r="X7" s="20"/>
      <c r="Y7" s="20"/>
      <c r="Z7" s="20"/>
      <c r="AA7" s="20"/>
      <c r="AB7" s="20">
        <v>1</v>
      </c>
      <c r="AC7" s="20"/>
      <c r="AD7" s="20"/>
      <c r="AE7" s="20"/>
      <c r="AF7" s="20"/>
      <c r="AG7" s="20"/>
      <c r="AH7" s="20"/>
      <c r="AI7" s="20">
        <v>1</v>
      </c>
      <c r="AJ7" s="20"/>
      <c r="AK7" s="21"/>
      <c r="AL7" s="21"/>
      <c r="AM7" s="21"/>
      <c r="AN7" s="21"/>
      <c r="AO7" s="21"/>
      <c r="AP7" s="21">
        <v>1</v>
      </c>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J7" s="22">
        <f t="shared" si="3"/>
        <v>6</v>
      </c>
      <c r="CK7" s="22">
        <f t="shared" si="4"/>
        <v>0</v>
      </c>
      <c r="CL7" s="22">
        <f t="shared" si="5"/>
        <v>0</v>
      </c>
      <c r="CN7" s="23">
        <f t="shared" si="6"/>
        <v>6</v>
      </c>
      <c r="CO7" s="4" t="s">
        <v>22</v>
      </c>
      <c r="CP7" s="30" t="s">
        <v>547</v>
      </c>
      <c r="CQ7" s="25" t="s">
        <v>549</v>
      </c>
      <c r="CR7" s="27" t="s">
        <v>68</v>
      </c>
    </row>
    <row r="8" spans="1:97" x14ac:dyDescent="0.2">
      <c r="A8" s="17">
        <f t="shared" si="7"/>
        <v>6</v>
      </c>
      <c r="B8" s="4" t="s">
        <v>22</v>
      </c>
      <c r="C8" s="4">
        <v>60127657</v>
      </c>
      <c r="D8" s="4"/>
      <c r="E8" s="20"/>
      <c r="F8" s="20"/>
      <c r="G8" s="20"/>
      <c r="H8" s="20"/>
      <c r="I8" s="20"/>
      <c r="J8" s="20"/>
      <c r="K8" s="20"/>
      <c r="L8" s="20"/>
      <c r="M8" s="20">
        <v>1</v>
      </c>
      <c r="N8" s="20"/>
      <c r="O8" s="20"/>
      <c r="P8" s="20"/>
      <c r="Q8" s="20"/>
      <c r="R8" s="20"/>
      <c r="S8" s="20"/>
      <c r="T8" s="20">
        <v>1</v>
      </c>
      <c r="U8" s="20"/>
      <c r="V8" s="20"/>
      <c r="W8" s="20"/>
      <c r="X8" s="20"/>
      <c r="Y8" s="20"/>
      <c r="Z8" s="20"/>
      <c r="AA8" s="20">
        <v>1</v>
      </c>
      <c r="AB8" s="20"/>
      <c r="AC8" s="20"/>
      <c r="AD8" s="20"/>
      <c r="AE8" s="20"/>
      <c r="AF8" s="20"/>
      <c r="AG8" s="20"/>
      <c r="AH8" s="20"/>
      <c r="AI8" s="20"/>
      <c r="AJ8" s="20"/>
      <c r="AK8" s="21">
        <v>1</v>
      </c>
      <c r="AL8" s="21"/>
      <c r="AM8" s="21"/>
      <c r="AN8" s="21"/>
      <c r="AO8" s="21"/>
      <c r="AP8" s="21"/>
      <c r="AQ8" s="21">
        <v>1</v>
      </c>
      <c r="AR8" s="21"/>
      <c r="AS8" s="21"/>
      <c r="AT8" s="21"/>
      <c r="AU8" s="21">
        <v>1</v>
      </c>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J8" s="22">
        <f t="shared" si="3"/>
        <v>0</v>
      </c>
      <c r="CK8" s="22">
        <f t="shared" si="4"/>
        <v>0</v>
      </c>
      <c r="CL8" s="22">
        <f t="shared" si="5"/>
        <v>0</v>
      </c>
      <c r="CN8" s="23">
        <f t="shared" ref="CN8" si="8">SUM(CJ8:CL8)</f>
        <v>0</v>
      </c>
      <c r="CO8" s="4" t="s">
        <v>171</v>
      </c>
      <c r="CP8" s="30" t="s">
        <v>547</v>
      </c>
      <c r="CQ8" s="25" t="s">
        <v>550</v>
      </c>
      <c r="CR8" s="27" t="s">
        <v>11</v>
      </c>
    </row>
    <row r="9" spans="1:97" x14ac:dyDescent="0.2">
      <c r="A9" s="17">
        <f t="shared" si="7"/>
        <v>7</v>
      </c>
      <c r="B9" s="4" t="s">
        <v>171</v>
      </c>
      <c r="C9" s="7">
        <v>60050324</v>
      </c>
      <c r="D9" s="4"/>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J9" s="22">
        <f t="shared" si="3"/>
        <v>4</v>
      </c>
      <c r="CK9" s="22">
        <f t="shared" si="4"/>
        <v>0</v>
      </c>
      <c r="CL9" s="22">
        <f t="shared" si="5"/>
        <v>0</v>
      </c>
      <c r="CN9" s="23">
        <f t="shared" si="6"/>
        <v>4</v>
      </c>
      <c r="CO9" s="4" t="s">
        <v>181</v>
      </c>
      <c r="CP9" s="26" t="s">
        <v>543</v>
      </c>
      <c r="CQ9" s="25" t="s">
        <v>544</v>
      </c>
      <c r="CR9" s="27" t="s">
        <v>545</v>
      </c>
    </row>
    <row r="10" spans="1:97" x14ac:dyDescent="0.2">
      <c r="A10" s="17">
        <f t="shared" si="7"/>
        <v>8</v>
      </c>
      <c r="B10" s="4" t="s">
        <v>181</v>
      </c>
      <c r="C10" s="32">
        <v>37120492</v>
      </c>
      <c r="D10" s="32"/>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1"/>
      <c r="AL10" s="21"/>
      <c r="AM10" s="21"/>
      <c r="AN10" s="21"/>
      <c r="AO10" s="21"/>
      <c r="AP10" s="21"/>
      <c r="AQ10" s="21">
        <v>1</v>
      </c>
      <c r="AR10" s="21">
        <v>1</v>
      </c>
      <c r="AS10" s="21"/>
      <c r="AT10" s="21"/>
      <c r="AU10" s="21"/>
      <c r="AV10" s="21"/>
      <c r="AW10" s="21">
        <v>1</v>
      </c>
      <c r="AX10" s="21"/>
      <c r="AY10" s="21">
        <v>1</v>
      </c>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J10" s="22">
        <f t="shared" si="3"/>
        <v>7</v>
      </c>
      <c r="CK10" s="22">
        <f t="shared" si="4"/>
        <v>0</v>
      </c>
      <c r="CL10" s="22">
        <f t="shared" si="5"/>
        <v>0</v>
      </c>
      <c r="CN10" s="23">
        <f t="shared" si="6"/>
        <v>7</v>
      </c>
      <c r="CO10" s="29" t="s">
        <v>24</v>
      </c>
      <c r="CP10" s="30" t="s">
        <v>547</v>
      </c>
      <c r="CQ10" s="5" t="s">
        <v>551</v>
      </c>
      <c r="CR10" s="27" t="s">
        <v>421</v>
      </c>
    </row>
    <row r="11" spans="1:97" x14ac:dyDescent="0.2">
      <c r="A11" s="17">
        <f t="shared" si="7"/>
        <v>9</v>
      </c>
      <c r="B11" s="29" t="s">
        <v>24</v>
      </c>
      <c r="C11" s="4">
        <v>40052520</v>
      </c>
      <c r="D11" s="4"/>
      <c r="E11" s="20">
        <v>1</v>
      </c>
      <c r="F11" s="20">
        <v>1</v>
      </c>
      <c r="G11" s="20"/>
      <c r="H11" s="20"/>
      <c r="I11" s="20"/>
      <c r="J11" s="20"/>
      <c r="K11" s="20"/>
      <c r="L11" s="20">
        <v>1</v>
      </c>
      <c r="M11" s="20"/>
      <c r="N11" s="20"/>
      <c r="O11" s="20"/>
      <c r="P11" s="20"/>
      <c r="Q11" s="20"/>
      <c r="R11" s="20"/>
      <c r="S11" s="20">
        <v>1</v>
      </c>
      <c r="T11" s="20"/>
      <c r="U11" s="20"/>
      <c r="V11" s="20"/>
      <c r="W11" s="20"/>
      <c r="X11" s="20"/>
      <c r="Y11" s="20"/>
      <c r="Z11" s="20">
        <v>1</v>
      </c>
      <c r="AA11" s="20"/>
      <c r="AB11" s="20"/>
      <c r="AC11" s="20"/>
      <c r="AD11" s="20"/>
      <c r="AE11" s="20"/>
      <c r="AF11" s="20"/>
      <c r="AG11" s="20"/>
      <c r="AH11" s="20">
        <v>1</v>
      </c>
      <c r="AI11" s="20"/>
      <c r="AJ11" s="20"/>
      <c r="AK11" s="21"/>
      <c r="AL11" s="21"/>
      <c r="AM11" s="21"/>
      <c r="AN11" s="21">
        <v>1</v>
      </c>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J11" s="22">
        <f t="shared" si="3"/>
        <v>3</v>
      </c>
      <c r="CK11" s="22">
        <f t="shared" si="4"/>
        <v>0</v>
      </c>
      <c r="CL11" s="22">
        <f t="shared" si="5"/>
        <v>0</v>
      </c>
      <c r="CN11" s="23">
        <f t="shared" si="6"/>
        <v>3</v>
      </c>
      <c r="CO11" s="4" t="s">
        <v>11</v>
      </c>
      <c r="CP11" s="30" t="s">
        <v>547</v>
      </c>
      <c r="CQ11" s="5" t="s">
        <v>550</v>
      </c>
      <c r="CR11" s="27" t="s">
        <v>11</v>
      </c>
    </row>
    <row r="12" spans="1:97" x14ac:dyDescent="0.2">
      <c r="A12" s="17">
        <f t="shared" si="7"/>
        <v>10</v>
      </c>
      <c r="B12" s="4" t="s">
        <v>11</v>
      </c>
      <c r="C12" s="4">
        <v>56154173</v>
      </c>
      <c r="D12" s="4"/>
      <c r="E12" s="20"/>
      <c r="F12" s="20"/>
      <c r="G12" s="20"/>
      <c r="H12" s="20"/>
      <c r="I12" s="20">
        <v>1</v>
      </c>
      <c r="J12" s="20"/>
      <c r="K12" s="20"/>
      <c r="L12" s="20"/>
      <c r="M12" s="20"/>
      <c r="N12" s="20"/>
      <c r="O12" s="20"/>
      <c r="P12" s="20"/>
      <c r="Q12" s="20"/>
      <c r="R12" s="20"/>
      <c r="S12" s="20"/>
      <c r="T12" s="20"/>
      <c r="U12" s="20"/>
      <c r="V12" s="20"/>
      <c r="W12" s="20">
        <v>1</v>
      </c>
      <c r="X12" s="20"/>
      <c r="Y12" s="20"/>
      <c r="Z12" s="20"/>
      <c r="AA12" s="20"/>
      <c r="AB12" s="20"/>
      <c r="AC12" s="20"/>
      <c r="AD12" s="20"/>
      <c r="AE12" s="20"/>
      <c r="AF12" s="20"/>
      <c r="AG12" s="20"/>
      <c r="AH12" s="20"/>
      <c r="AI12" s="20">
        <v>1</v>
      </c>
      <c r="AJ12" s="20"/>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J12" s="22">
        <f t="shared" si="3"/>
        <v>0</v>
      </c>
      <c r="CK12" s="22">
        <f t="shared" si="4"/>
        <v>0</v>
      </c>
      <c r="CL12" s="22">
        <f t="shared" si="5"/>
        <v>0</v>
      </c>
      <c r="CN12" s="23">
        <f t="shared" si="6"/>
        <v>0</v>
      </c>
      <c r="CO12" s="4" t="s">
        <v>188</v>
      </c>
      <c r="CP12" s="34" t="s">
        <v>552</v>
      </c>
      <c r="CQ12" s="5" t="s">
        <v>553</v>
      </c>
      <c r="CR12" s="27" t="s">
        <v>369</v>
      </c>
    </row>
    <row r="13" spans="1:97" x14ac:dyDescent="0.2">
      <c r="A13" s="17">
        <f t="shared" si="7"/>
        <v>11</v>
      </c>
      <c r="B13" s="4" t="s">
        <v>188</v>
      </c>
      <c r="C13" s="7">
        <v>60081425</v>
      </c>
      <c r="D13" s="7"/>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J13" s="22">
        <f t="shared" si="3"/>
        <v>0</v>
      </c>
      <c r="CK13" s="22">
        <f t="shared" si="4"/>
        <v>0</v>
      </c>
      <c r="CL13" s="22">
        <f t="shared" si="5"/>
        <v>0</v>
      </c>
      <c r="CN13" s="23">
        <f t="shared" si="6"/>
        <v>0</v>
      </c>
      <c r="CO13" s="15" t="s">
        <v>25</v>
      </c>
      <c r="CP13" s="30" t="s">
        <v>547</v>
      </c>
      <c r="CQ13" s="5" t="s">
        <v>549</v>
      </c>
      <c r="CR13" s="35" t="s">
        <v>68</v>
      </c>
    </row>
    <row r="14" spans="1:97" x14ac:dyDescent="0.2">
      <c r="A14" s="17">
        <f t="shared" si="7"/>
        <v>12</v>
      </c>
      <c r="B14" s="15" t="s">
        <v>25</v>
      </c>
      <c r="C14" s="7">
        <v>33123696</v>
      </c>
      <c r="D14" s="1"/>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J14" s="22">
        <f t="shared" si="3"/>
        <v>9</v>
      </c>
      <c r="CK14" s="22">
        <f t="shared" si="4"/>
        <v>0</v>
      </c>
      <c r="CL14" s="22">
        <f t="shared" si="5"/>
        <v>0</v>
      </c>
      <c r="CN14" s="23">
        <f t="shared" si="6"/>
        <v>9</v>
      </c>
      <c r="CO14" s="4" t="s">
        <v>19</v>
      </c>
      <c r="CP14" s="26" t="s">
        <v>543</v>
      </c>
      <c r="CQ14" s="35" t="s">
        <v>546</v>
      </c>
      <c r="CR14" s="27" t="s">
        <v>219</v>
      </c>
    </row>
    <row r="15" spans="1:97" x14ac:dyDescent="0.2">
      <c r="A15" s="17">
        <f t="shared" si="7"/>
        <v>13</v>
      </c>
      <c r="B15" s="4" t="s">
        <v>19</v>
      </c>
      <c r="C15" s="4">
        <v>60147368</v>
      </c>
      <c r="D15" s="4"/>
      <c r="E15" s="20">
        <v>1</v>
      </c>
      <c r="F15" s="20"/>
      <c r="G15" s="20"/>
      <c r="H15" s="20">
        <v>1</v>
      </c>
      <c r="I15" s="20">
        <v>1</v>
      </c>
      <c r="J15" s="20"/>
      <c r="K15" s="20"/>
      <c r="L15" s="20">
        <v>1</v>
      </c>
      <c r="M15" s="20"/>
      <c r="N15" s="20"/>
      <c r="O15" s="20"/>
      <c r="P15" s="20"/>
      <c r="Q15" s="20"/>
      <c r="R15" s="20"/>
      <c r="S15" s="20">
        <v>1</v>
      </c>
      <c r="T15" s="20"/>
      <c r="U15" s="20"/>
      <c r="V15" s="20">
        <v>1</v>
      </c>
      <c r="W15" s="20"/>
      <c r="X15" s="20"/>
      <c r="Y15" s="20"/>
      <c r="Z15" s="20">
        <v>1</v>
      </c>
      <c r="AA15" s="20"/>
      <c r="AB15" s="20"/>
      <c r="AC15" s="20"/>
      <c r="AD15" s="20"/>
      <c r="AE15" s="20"/>
      <c r="AF15" s="20"/>
      <c r="AG15" s="20">
        <v>1</v>
      </c>
      <c r="AH15" s="20"/>
      <c r="AI15" s="20"/>
      <c r="AJ15" s="20"/>
      <c r="AK15" s="21"/>
      <c r="AL15" s="21"/>
      <c r="AM15" s="21"/>
      <c r="AN15" s="21">
        <v>1</v>
      </c>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J15" s="22">
        <f t="shared" si="3"/>
        <v>5</v>
      </c>
      <c r="CK15" s="22">
        <f t="shared" si="4"/>
        <v>0</v>
      </c>
      <c r="CL15" s="22">
        <f t="shared" si="5"/>
        <v>0</v>
      </c>
      <c r="CN15" s="23">
        <f t="shared" si="6"/>
        <v>5</v>
      </c>
      <c r="CO15" s="4" t="s">
        <v>23</v>
      </c>
      <c r="CP15" s="30" t="s">
        <v>547</v>
      </c>
      <c r="CQ15" s="25" t="s">
        <v>549</v>
      </c>
      <c r="CR15" s="27" t="s">
        <v>68</v>
      </c>
    </row>
    <row r="16" spans="1:97" x14ac:dyDescent="0.2">
      <c r="A16" s="17">
        <f t="shared" si="7"/>
        <v>14</v>
      </c>
      <c r="B16" s="4" t="s">
        <v>23</v>
      </c>
      <c r="C16" s="4">
        <v>60241409</v>
      </c>
      <c r="D16" s="4"/>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1"/>
      <c r="AL16" s="21"/>
      <c r="AM16" s="21"/>
      <c r="AN16" s="21"/>
      <c r="AO16" s="21">
        <v>1</v>
      </c>
      <c r="AP16" s="21"/>
      <c r="AQ16" s="21"/>
      <c r="AR16" s="21">
        <v>1</v>
      </c>
      <c r="AS16" s="21"/>
      <c r="AT16" s="21"/>
      <c r="AU16" s="21">
        <v>1</v>
      </c>
      <c r="AV16" s="21"/>
      <c r="AW16" s="21">
        <v>1</v>
      </c>
      <c r="AX16" s="21"/>
      <c r="AY16" s="21"/>
      <c r="AZ16" s="21"/>
      <c r="BA16" s="21"/>
      <c r="BB16" s="21"/>
      <c r="BC16" s="21">
        <v>1</v>
      </c>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J16" s="22">
        <f t="shared" si="3"/>
        <v>0</v>
      </c>
      <c r="CK16" s="22">
        <f t="shared" si="4"/>
        <v>0</v>
      </c>
      <c r="CL16" s="22">
        <f t="shared" si="5"/>
        <v>1</v>
      </c>
      <c r="CN16" s="23">
        <f t="shared" si="6"/>
        <v>1</v>
      </c>
      <c r="CO16" s="4" t="s">
        <v>29</v>
      </c>
      <c r="CP16" s="26" t="s">
        <v>543</v>
      </c>
      <c r="CQ16" s="25" t="s">
        <v>544</v>
      </c>
      <c r="CR16" s="27" t="s">
        <v>545</v>
      </c>
    </row>
    <row r="17" spans="1:97" x14ac:dyDescent="0.2">
      <c r="A17" s="17">
        <f t="shared" si="7"/>
        <v>15</v>
      </c>
      <c r="B17" s="4" t="s">
        <v>29</v>
      </c>
      <c r="C17" s="7" t="s">
        <v>201</v>
      </c>
      <c r="D17" s="7"/>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1"/>
      <c r="AL17" s="21"/>
      <c r="AM17" s="21">
        <v>1</v>
      </c>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J17" s="22">
        <f t="shared" si="3"/>
        <v>0</v>
      </c>
      <c r="CK17" s="22">
        <f t="shared" si="4"/>
        <v>2</v>
      </c>
      <c r="CL17" s="22">
        <f t="shared" si="5"/>
        <v>0</v>
      </c>
      <c r="CN17" s="23">
        <f t="shared" si="6"/>
        <v>2</v>
      </c>
      <c r="CO17" s="4" t="s">
        <v>20</v>
      </c>
      <c r="CP17" s="30" t="s">
        <v>547</v>
      </c>
      <c r="CQ17" s="25" t="s">
        <v>549</v>
      </c>
      <c r="CR17" s="27" t="s">
        <v>68</v>
      </c>
    </row>
    <row r="18" spans="1:97" x14ac:dyDescent="0.2">
      <c r="A18" s="17">
        <f t="shared" si="7"/>
        <v>16</v>
      </c>
      <c r="B18" s="4" t="s">
        <v>20</v>
      </c>
      <c r="C18" s="4" t="s">
        <v>204</v>
      </c>
      <c r="D18" s="4"/>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v>1</v>
      </c>
      <c r="AF18" s="20"/>
      <c r="AG18" s="20"/>
      <c r="AH18" s="20"/>
      <c r="AI18" s="20"/>
      <c r="AJ18" s="20"/>
      <c r="AK18" s="21"/>
      <c r="AL18" s="21">
        <v>1</v>
      </c>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J18" s="22">
        <f t="shared" si="3"/>
        <v>10</v>
      </c>
      <c r="CK18" s="22">
        <f t="shared" si="4"/>
        <v>0</v>
      </c>
      <c r="CL18" s="22">
        <f t="shared" si="5"/>
        <v>2</v>
      </c>
      <c r="CN18" s="23">
        <f t="shared" si="6"/>
        <v>12</v>
      </c>
      <c r="CO18" s="4" t="s">
        <v>15</v>
      </c>
      <c r="CP18" s="26" t="s">
        <v>543</v>
      </c>
      <c r="CQ18" s="35" t="s">
        <v>554</v>
      </c>
      <c r="CR18" s="35" t="s">
        <v>555</v>
      </c>
    </row>
    <row r="19" spans="1:97" x14ac:dyDescent="0.2">
      <c r="A19" s="17">
        <f t="shared" si="7"/>
        <v>17</v>
      </c>
      <c r="B19" s="4" t="s">
        <v>15</v>
      </c>
      <c r="C19" s="4">
        <v>33117416</v>
      </c>
      <c r="D19" s="4"/>
      <c r="E19" s="20"/>
      <c r="F19" s="20"/>
      <c r="G19" s="20"/>
      <c r="H19" s="20"/>
      <c r="I19" s="20"/>
      <c r="J19" s="20"/>
      <c r="K19" s="20"/>
      <c r="L19" s="20"/>
      <c r="M19" s="20">
        <v>1</v>
      </c>
      <c r="N19" s="20"/>
      <c r="O19" s="20">
        <v>1</v>
      </c>
      <c r="P19" s="20"/>
      <c r="Q19" s="20"/>
      <c r="R19" s="20">
        <v>1</v>
      </c>
      <c r="S19" s="20"/>
      <c r="T19" s="20">
        <v>1</v>
      </c>
      <c r="U19" s="20"/>
      <c r="V19" s="20">
        <v>1</v>
      </c>
      <c r="W19" s="20"/>
      <c r="X19" s="20"/>
      <c r="Y19" s="20"/>
      <c r="Z19" s="20"/>
      <c r="AA19" s="20">
        <v>1</v>
      </c>
      <c r="AB19" s="20"/>
      <c r="AC19" s="20">
        <v>1</v>
      </c>
      <c r="AD19" s="20"/>
      <c r="AE19" s="20"/>
      <c r="AF19" s="20">
        <v>1</v>
      </c>
      <c r="AG19" s="20"/>
      <c r="AH19" s="20">
        <v>1</v>
      </c>
      <c r="AI19" s="20"/>
      <c r="AJ19" s="20">
        <v>1</v>
      </c>
      <c r="AK19" s="21"/>
      <c r="AL19" s="21"/>
      <c r="AM19" s="21"/>
      <c r="AN19" s="21"/>
      <c r="AO19" s="21">
        <v>1</v>
      </c>
      <c r="AP19" s="21"/>
      <c r="AQ19" s="21">
        <v>1</v>
      </c>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J19" s="22">
        <f t="shared" si="3"/>
        <v>0</v>
      </c>
      <c r="CK19" s="22">
        <f t="shared" si="4"/>
        <v>0</v>
      </c>
      <c r="CL19" s="22">
        <f t="shared" si="5"/>
        <v>0</v>
      </c>
      <c r="CN19" s="23">
        <f t="shared" si="6"/>
        <v>0</v>
      </c>
      <c r="CO19" s="4" t="s">
        <v>54</v>
      </c>
      <c r="CP19" s="37" t="s">
        <v>556</v>
      </c>
      <c r="CQ19" s="25" t="s">
        <v>557</v>
      </c>
      <c r="CR19" s="38" t="s">
        <v>558</v>
      </c>
    </row>
    <row r="20" spans="1:97" x14ac:dyDescent="0.2">
      <c r="A20" s="17">
        <f t="shared" si="7"/>
        <v>18</v>
      </c>
      <c r="B20" s="4" t="s">
        <v>54</v>
      </c>
      <c r="C20" s="36">
        <v>60080392</v>
      </c>
      <c r="D20" s="36"/>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J20" s="22">
        <f t="shared" si="3"/>
        <v>0</v>
      </c>
      <c r="CK20" s="22">
        <f t="shared" si="4"/>
        <v>0</v>
      </c>
      <c r="CL20" s="22">
        <f t="shared" si="5"/>
        <v>0</v>
      </c>
      <c r="CN20" s="23">
        <f t="shared" si="6"/>
        <v>0</v>
      </c>
      <c r="CO20" s="15" t="s">
        <v>216</v>
      </c>
      <c r="CP20" s="26" t="s">
        <v>543</v>
      </c>
      <c r="CQ20" s="38" t="s">
        <v>554</v>
      </c>
      <c r="CR20" s="38" t="s">
        <v>555</v>
      </c>
    </row>
    <row r="21" spans="1:97" x14ac:dyDescent="0.2">
      <c r="A21" s="17">
        <f t="shared" si="7"/>
        <v>19</v>
      </c>
      <c r="B21" s="15" t="s">
        <v>216</v>
      </c>
      <c r="C21" s="36">
        <v>33116204</v>
      </c>
      <c r="D21" s="36"/>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J21" s="22">
        <f t="shared" si="3"/>
        <v>0</v>
      </c>
      <c r="CK21" s="22">
        <f t="shared" si="4"/>
        <v>0</v>
      </c>
      <c r="CL21" s="22">
        <f t="shared" si="5"/>
        <v>0</v>
      </c>
      <c r="CN21" s="23">
        <f t="shared" si="6"/>
        <v>0</v>
      </c>
      <c r="CO21" s="15" t="s">
        <v>219</v>
      </c>
      <c r="CP21" s="26" t="s">
        <v>543</v>
      </c>
      <c r="CQ21" s="35" t="s">
        <v>546</v>
      </c>
      <c r="CR21" s="38" t="s">
        <v>482</v>
      </c>
    </row>
    <row r="22" spans="1:97" x14ac:dyDescent="0.2">
      <c r="A22" s="17">
        <f t="shared" si="7"/>
        <v>20</v>
      </c>
      <c r="B22" s="15" t="s">
        <v>219</v>
      </c>
      <c r="C22" s="7">
        <v>33116205</v>
      </c>
      <c r="D22" s="7"/>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J22" s="22">
        <f t="shared" si="3"/>
        <v>0</v>
      </c>
      <c r="CK22" s="22">
        <f t="shared" si="4"/>
        <v>0</v>
      </c>
      <c r="CL22" s="22">
        <f t="shared" si="5"/>
        <v>0</v>
      </c>
      <c r="CN22" s="23">
        <f t="shared" si="6"/>
        <v>0</v>
      </c>
      <c r="CO22" s="15" t="s">
        <v>28</v>
      </c>
      <c r="CP22" s="26" t="s">
        <v>543</v>
      </c>
      <c r="CQ22" s="35" t="s">
        <v>546</v>
      </c>
      <c r="CR22" s="38" t="s">
        <v>219</v>
      </c>
    </row>
    <row r="23" spans="1:97" x14ac:dyDescent="0.2">
      <c r="A23" s="17">
        <f t="shared" si="7"/>
        <v>21</v>
      </c>
      <c r="B23" s="15" t="s">
        <v>28</v>
      </c>
      <c r="C23" s="3">
        <v>53051491</v>
      </c>
      <c r="D23" s="3"/>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J23" s="22">
        <f t="shared" si="3"/>
        <v>11</v>
      </c>
      <c r="CK23" s="22">
        <f t="shared" si="4"/>
        <v>0</v>
      </c>
      <c r="CL23" s="22">
        <f t="shared" si="5"/>
        <v>6</v>
      </c>
      <c r="CN23" s="23">
        <f t="shared" si="6"/>
        <v>17</v>
      </c>
      <c r="CO23" s="4" t="s">
        <v>10</v>
      </c>
      <c r="CP23" s="30" t="s">
        <v>547</v>
      </c>
      <c r="CQ23" s="25" t="s">
        <v>559</v>
      </c>
      <c r="CR23" s="25" t="s">
        <v>560</v>
      </c>
      <c r="CS23" s="31"/>
    </row>
    <row r="24" spans="1:97" x14ac:dyDescent="0.2">
      <c r="A24" s="17">
        <f t="shared" si="7"/>
        <v>22</v>
      </c>
      <c r="B24" s="4" t="s">
        <v>10</v>
      </c>
      <c r="C24" s="4">
        <v>60076123</v>
      </c>
      <c r="D24" s="4"/>
      <c r="E24" s="20"/>
      <c r="F24" s="20">
        <v>1</v>
      </c>
      <c r="G24" s="20"/>
      <c r="H24" s="20">
        <v>1</v>
      </c>
      <c r="I24" s="20"/>
      <c r="J24" s="20"/>
      <c r="K24" s="20"/>
      <c r="L24" s="20"/>
      <c r="M24" s="20">
        <v>1</v>
      </c>
      <c r="N24" s="20"/>
      <c r="O24" s="20">
        <v>1</v>
      </c>
      <c r="P24" s="20"/>
      <c r="Q24" s="20"/>
      <c r="R24" s="20">
        <v>1</v>
      </c>
      <c r="S24" s="20"/>
      <c r="T24" s="20">
        <v>1</v>
      </c>
      <c r="U24" s="20"/>
      <c r="V24" s="20">
        <v>1</v>
      </c>
      <c r="W24" s="20"/>
      <c r="X24" s="20"/>
      <c r="Y24" s="20">
        <v>1</v>
      </c>
      <c r="Z24" s="20"/>
      <c r="AA24" s="20"/>
      <c r="AB24" s="20">
        <v>1</v>
      </c>
      <c r="AC24" s="20">
        <v>1</v>
      </c>
      <c r="AD24" s="20"/>
      <c r="AE24" s="20"/>
      <c r="AF24" s="20">
        <v>1</v>
      </c>
      <c r="AG24" s="20"/>
      <c r="AH24" s="20">
        <v>1</v>
      </c>
      <c r="AI24" s="20"/>
      <c r="AJ24" s="20"/>
      <c r="AK24" s="21"/>
      <c r="AL24" s="21"/>
      <c r="AM24" s="21">
        <v>1</v>
      </c>
      <c r="AN24" s="21"/>
      <c r="AO24" s="21"/>
      <c r="AP24" s="21"/>
      <c r="AQ24" s="21">
        <v>1</v>
      </c>
      <c r="AR24" s="21"/>
      <c r="AS24" s="21"/>
      <c r="AT24" s="21">
        <v>1</v>
      </c>
      <c r="AU24" s="21"/>
      <c r="AV24" s="21"/>
      <c r="AW24" s="21">
        <v>1</v>
      </c>
      <c r="AX24" s="21"/>
      <c r="AY24" s="21"/>
      <c r="AZ24" s="21"/>
      <c r="BA24" s="21">
        <v>1</v>
      </c>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J24" s="22">
        <f t="shared" si="3"/>
        <v>0</v>
      </c>
      <c r="CK24" s="22">
        <f t="shared" si="4"/>
        <v>0</v>
      </c>
      <c r="CL24" s="22">
        <f t="shared" si="5"/>
        <v>0</v>
      </c>
      <c r="CN24" s="23">
        <f t="shared" si="6"/>
        <v>0</v>
      </c>
      <c r="CO24" s="4" t="s">
        <v>26</v>
      </c>
      <c r="CP24" s="34" t="s">
        <v>552</v>
      </c>
      <c r="CQ24" s="25" t="s">
        <v>561</v>
      </c>
      <c r="CR24" s="25" t="s">
        <v>369</v>
      </c>
    </row>
    <row r="25" spans="1:97" x14ac:dyDescent="0.2">
      <c r="A25" s="17">
        <f t="shared" si="7"/>
        <v>23</v>
      </c>
      <c r="B25" s="4" t="s">
        <v>26</v>
      </c>
      <c r="C25" s="7">
        <v>60186599</v>
      </c>
      <c r="D25" s="7"/>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J25" s="22">
        <f t="shared" si="3"/>
        <v>10</v>
      </c>
      <c r="CK25" s="22">
        <f t="shared" si="4"/>
        <v>0</v>
      </c>
      <c r="CL25" s="22">
        <f t="shared" si="5"/>
        <v>0</v>
      </c>
      <c r="CN25" s="23">
        <f t="shared" si="6"/>
        <v>10</v>
      </c>
      <c r="CO25" s="4" t="s">
        <v>32</v>
      </c>
      <c r="CP25" s="26" t="s">
        <v>543</v>
      </c>
      <c r="CQ25" s="35" t="s">
        <v>562</v>
      </c>
      <c r="CR25" s="27" t="s">
        <v>563</v>
      </c>
    </row>
    <row r="26" spans="1:97" x14ac:dyDescent="0.2">
      <c r="A26" s="17">
        <f t="shared" si="7"/>
        <v>24</v>
      </c>
      <c r="B26" s="4" t="s">
        <v>32</v>
      </c>
      <c r="C26" s="4">
        <v>33116201</v>
      </c>
      <c r="D26" s="4"/>
      <c r="E26" s="20"/>
      <c r="F26" s="20"/>
      <c r="G26" s="20"/>
      <c r="H26" s="20">
        <v>1</v>
      </c>
      <c r="I26" s="20"/>
      <c r="J26" s="20"/>
      <c r="K26" s="20"/>
      <c r="L26" s="20"/>
      <c r="M26" s="20"/>
      <c r="N26" s="20"/>
      <c r="O26" s="20"/>
      <c r="P26" s="20"/>
      <c r="Q26" s="20"/>
      <c r="R26" s="20"/>
      <c r="S26" s="20">
        <v>1</v>
      </c>
      <c r="T26" s="20"/>
      <c r="U26" s="20"/>
      <c r="V26" s="20"/>
      <c r="W26" s="20"/>
      <c r="X26" s="20"/>
      <c r="Y26" s="20"/>
      <c r="Z26" s="20">
        <v>1</v>
      </c>
      <c r="AA26" s="20"/>
      <c r="AB26" s="20"/>
      <c r="AC26" s="20">
        <v>1</v>
      </c>
      <c r="AD26" s="20"/>
      <c r="AE26" s="20"/>
      <c r="AF26" s="20"/>
      <c r="AG26" s="20">
        <v>1</v>
      </c>
      <c r="AH26" s="20"/>
      <c r="AI26" s="20"/>
      <c r="AJ26" s="20"/>
      <c r="AK26" s="21"/>
      <c r="AL26" s="21"/>
      <c r="AM26" s="21"/>
      <c r="AN26" s="21">
        <v>1</v>
      </c>
      <c r="AO26" s="21"/>
      <c r="AP26" s="21"/>
      <c r="AQ26" s="21">
        <v>1</v>
      </c>
      <c r="AR26" s="21"/>
      <c r="AS26" s="21"/>
      <c r="AT26" s="21"/>
      <c r="AU26" s="21">
        <v>1</v>
      </c>
      <c r="AV26" s="21"/>
      <c r="AW26" s="21"/>
      <c r="AX26" s="21">
        <v>1</v>
      </c>
      <c r="AY26" s="21"/>
      <c r="AZ26" s="21"/>
      <c r="BA26" s="21"/>
      <c r="BB26" s="21">
        <v>1</v>
      </c>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J26" s="22">
        <f t="shared" si="3"/>
        <v>4</v>
      </c>
      <c r="CK26" s="22">
        <f t="shared" si="4"/>
        <v>0</v>
      </c>
      <c r="CL26" s="22">
        <f t="shared" si="5"/>
        <v>0</v>
      </c>
      <c r="CN26" s="23">
        <f t="shared" si="6"/>
        <v>4</v>
      </c>
      <c r="CO26" s="4" t="s">
        <v>39</v>
      </c>
      <c r="CP26" s="39" t="s">
        <v>543</v>
      </c>
      <c r="CQ26" s="38" t="s">
        <v>564</v>
      </c>
      <c r="CR26" s="27" t="s">
        <v>482</v>
      </c>
    </row>
    <row r="27" spans="1:97" x14ac:dyDescent="0.2">
      <c r="A27" s="17">
        <f t="shared" si="7"/>
        <v>25</v>
      </c>
      <c r="B27" s="4" t="s">
        <v>39</v>
      </c>
      <c r="C27" s="4">
        <v>60237065</v>
      </c>
      <c r="D27" s="4"/>
      <c r="E27" s="20"/>
      <c r="F27" s="20"/>
      <c r="G27" s="20"/>
      <c r="H27" s="20"/>
      <c r="I27" s="20"/>
      <c r="J27" s="20"/>
      <c r="K27" s="20"/>
      <c r="L27" s="20"/>
      <c r="M27" s="20">
        <v>1</v>
      </c>
      <c r="N27" s="20"/>
      <c r="O27" s="20"/>
      <c r="P27" s="20"/>
      <c r="Q27" s="20"/>
      <c r="R27" s="20"/>
      <c r="S27" s="20"/>
      <c r="T27" s="20"/>
      <c r="U27" s="20"/>
      <c r="V27" s="20"/>
      <c r="W27" s="20"/>
      <c r="X27" s="20"/>
      <c r="Y27" s="20"/>
      <c r="Z27" s="20">
        <v>1</v>
      </c>
      <c r="AA27" s="20"/>
      <c r="AB27" s="20"/>
      <c r="AC27" s="20"/>
      <c r="AD27" s="20"/>
      <c r="AE27" s="20"/>
      <c r="AF27" s="20"/>
      <c r="AG27" s="20"/>
      <c r="AH27" s="20"/>
      <c r="AI27" s="20"/>
      <c r="AJ27" s="20">
        <v>1</v>
      </c>
      <c r="AK27" s="21"/>
      <c r="AL27" s="21"/>
      <c r="AM27" s="21"/>
      <c r="AN27" s="21"/>
      <c r="AO27" s="21"/>
      <c r="AP27" s="21">
        <v>1</v>
      </c>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J27" s="22">
        <f t="shared" si="3"/>
        <v>0</v>
      </c>
      <c r="CK27" s="22">
        <f t="shared" si="4"/>
        <v>0</v>
      </c>
      <c r="CL27" s="22">
        <f t="shared" si="5"/>
        <v>0</v>
      </c>
      <c r="CN27" s="23">
        <f t="shared" si="6"/>
        <v>0</v>
      </c>
      <c r="CO27" s="4" t="s">
        <v>235</v>
      </c>
      <c r="CP27" s="34" t="s">
        <v>552</v>
      </c>
      <c r="CQ27" s="38" t="s">
        <v>565</v>
      </c>
      <c r="CR27" s="27" t="s">
        <v>369</v>
      </c>
    </row>
    <row r="28" spans="1:97" x14ac:dyDescent="0.2">
      <c r="A28" s="17">
        <f t="shared" si="7"/>
        <v>26</v>
      </c>
      <c r="B28" s="4" t="s">
        <v>235</v>
      </c>
      <c r="C28" s="4">
        <v>60062535</v>
      </c>
      <c r="D28" s="4"/>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J28" s="22">
        <f t="shared" si="3"/>
        <v>2</v>
      </c>
      <c r="CK28" s="22">
        <f t="shared" si="4"/>
        <v>0</v>
      </c>
      <c r="CL28" s="22">
        <f t="shared" si="5"/>
        <v>0</v>
      </c>
      <c r="CN28" s="23">
        <f t="shared" si="6"/>
        <v>2</v>
      </c>
      <c r="CO28" s="4" t="s">
        <v>70</v>
      </c>
      <c r="CP28" s="26" t="s">
        <v>543</v>
      </c>
      <c r="CQ28" s="35" t="s">
        <v>554</v>
      </c>
      <c r="CR28" s="27" t="s">
        <v>555</v>
      </c>
    </row>
    <row r="29" spans="1:97" x14ac:dyDescent="0.2">
      <c r="A29" s="17">
        <f t="shared" si="7"/>
        <v>27</v>
      </c>
      <c r="B29" s="4" t="s">
        <v>70</v>
      </c>
      <c r="C29" s="4">
        <v>33115247</v>
      </c>
      <c r="D29" s="4"/>
      <c r="E29" s="20">
        <v>1</v>
      </c>
      <c r="F29" s="20"/>
      <c r="G29" s="20"/>
      <c r="H29" s="20"/>
      <c r="I29" s="20"/>
      <c r="J29" s="20"/>
      <c r="K29" s="20"/>
      <c r="L29" s="20"/>
      <c r="M29" s="20">
        <v>1</v>
      </c>
      <c r="N29" s="20"/>
      <c r="O29" s="20"/>
      <c r="P29" s="20"/>
      <c r="Q29" s="20"/>
      <c r="R29" s="20"/>
      <c r="S29" s="20"/>
      <c r="T29" s="20"/>
      <c r="U29" s="20"/>
      <c r="V29" s="20"/>
      <c r="W29" s="20"/>
      <c r="X29" s="20"/>
      <c r="Y29" s="20"/>
      <c r="Z29" s="20"/>
      <c r="AA29" s="20"/>
      <c r="AB29" s="20"/>
      <c r="AC29" s="20"/>
      <c r="AD29" s="20"/>
      <c r="AE29" s="20"/>
      <c r="AF29" s="20"/>
      <c r="AG29" s="20"/>
      <c r="AH29" s="20"/>
      <c r="AI29" s="20"/>
      <c r="AJ29" s="20"/>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J29" s="22">
        <f t="shared" si="3"/>
        <v>0</v>
      </c>
      <c r="CK29" s="22">
        <f t="shared" si="4"/>
        <v>6</v>
      </c>
      <c r="CL29" s="22">
        <f t="shared" si="5"/>
        <v>0</v>
      </c>
      <c r="CN29" s="23">
        <f t="shared" si="6"/>
        <v>6</v>
      </c>
      <c r="CO29" s="4" t="s">
        <v>30</v>
      </c>
      <c r="CP29" s="30" t="s">
        <v>547</v>
      </c>
      <c r="CQ29" s="35" t="s">
        <v>566</v>
      </c>
      <c r="CR29" s="35" t="s">
        <v>560</v>
      </c>
    </row>
    <row r="30" spans="1:97" x14ac:dyDescent="0.2">
      <c r="A30" s="17">
        <f t="shared" si="7"/>
        <v>28</v>
      </c>
      <c r="B30" s="4" t="s">
        <v>30</v>
      </c>
      <c r="C30" s="4">
        <v>33114860</v>
      </c>
      <c r="D30" s="4"/>
      <c r="E30" s="20"/>
      <c r="F30" s="20"/>
      <c r="G30" s="20"/>
      <c r="H30" s="20"/>
      <c r="I30" s="20"/>
      <c r="J30" s="20">
        <v>1</v>
      </c>
      <c r="K30" s="20"/>
      <c r="L30" s="20"/>
      <c r="M30" s="20"/>
      <c r="N30" s="20"/>
      <c r="O30" s="20"/>
      <c r="P30" s="20"/>
      <c r="Q30" s="20">
        <v>1</v>
      </c>
      <c r="R30" s="20"/>
      <c r="S30" s="20"/>
      <c r="T30" s="20"/>
      <c r="U30" s="20"/>
      <c r="V30" s="20"/>
      <c r="W30" s="20"/>
      <c r="X30" s="20">
        <v>1</v>
      </c>
      <c r="Y30" s="20"/>
      <c r="Z30" s="20"/>
      <c r="AA30" s="20"/>
      <c r="AB30" s="20"/>
      <c r="AC30" s="20"/>
      <c r="AD30" s="20"/>
      <c r="AE30" s="20">
        <v>1</v>
      </c>
      <c r="AF30" s="20"/>
      <c r="AG30" s="20"/>
      <c r="AH30" s="20"/>
      <c r="AI30" s="20"/>
      <c r="AJ30" s="20"/>
      <c r="AK30" s="21"/>
      <c r="AL30" s="21">
        <v>1</v>
      </c>
      <c r="AM30" s="21"/>
      <c r="AN30" s="21"/>
      <c r="AO30" s="21"/>
      <c r="AP30" s="21"/>
      <c r="AQ30" s="21"/>
      <c r="AR30" s="21"/>
      <c r="AS30" s="21">
        <v>1</v>
      </c>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J30" s="22">
        <f t="shared" si="3"/>
        <v>3</v>
      </c>
      <c r="CK30" s="22">
        <f t="shared" si="4"/>
        <v>7</v>
      </c>
      <c r="CL30" s="22">
        <f t="shared" si="5"/>
        <v>0</v>
      </c>
      <c r="CN30" s="23">
        <f t="shared" si="6"/>
        <v>10</v>
      </c>
      <c r="CO30" s="29" t="s">
        <v>47</v>
      </c>
      <c r="CP30" s="30" t="s">
        <v>547</v>
      </c>
      <c r="CQ30" s="35" t="s">
        <v>548</v>
      </c>
      <c r="CR30" s="35" t="s">
        <v>31</v>
      </c>
    </row>
    <row r="31" spans="1:97" x14ac:dyDescent="0.2">
      <c r="A31" s="17">
        <f t="shared" si="7"/>
        <v>29</v>
      </c>
      <c r="B31" s="29" t="s">
        <v>47</v>
      </c>
      <c r="C31" s="4">
        <v>60039145</v>
      </c>
      <c r="D31" s="4"/>
      <c r="E31" s="20"/>
      <c r="F31" s="20"/>
      <c r="G31" s="20"/>
      <c r="H31" s="20"/>
      <c r="I31" s="20"/>
      <c r="J31" s="20">
        <v>1</v>
      </c>
      <c r="K31" s="20"/>
      <c r="L31" s="20"/>
      <c r="M31" s="20">
        <v>1</v>
      </c>
      <c r="N31" s="20"/>
      <c r="O31" s="20"/>
      <c r="P31" s="20"/>
      <c r="Q31" s="20">
        <v>1</v>
      </c>
      <c r="R31" s="20"/>
      <c r="S31" s="20"/>
      <c r="T31" s="20"/>
      <c r="U31" s="20"/>
      <c r="V31" s="20"/>
      <c r="W31" s="20"/>
      <c r="X31" s="20">
        <v>1</v>
      </c>
      <c r="Y31" s="20"/>
      <c r="Z31" s="20"/>
      <c r="AA31" s="20"/>
      <c r="AB31" s="20"/>
      <c r="AC31" s="20"/>
      <c r="AD31" s="20"/>
      <c r="AE31" s="20">
        <v>1</v>
      </c>
      <c r="AF31" s="20"/>
      <c r="AG31" s="20"/>
      <c r="AH31" s="20"/>
      <c r="AI31" s="20"/>
      <c r="AJ31" s="20"/>
      <c r="AK31" s="21"/>
      <c r="AL31" s="21">
        <v>1</v>
      </c>
      <c r="AM31" s="21"/>
      <c r="AN31" s="21"/>
      <c r="AO31" s="21"/>
      <c r="AP31" s="21">
        <v>1</v>
      </c>
      <c r="AQ31" s="21"/>
      <c r="AR31" s="21"/>
      <c r="AS31" s="21">
        <v>1</v>
      </c>
      <c r="AT31" s="21"/>
      <c r="AU31" s="21"/>
      <c r="AV31" s="21"/>
      <c r="AW31" s="21">
        <v>1</v>
      </c>
      <c r="AX31" s="21"/>
      <c r="AY31" s="21"/>
      <c r="AZ31" s="21">
        <v>1</v>
      </c>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J31" s="22">
        <f t="shared" si="3"/>
        <v>0</v>
      </c>
      <c r="CK31" s="22">
        <f t="shared" si="4"/>
        <v>0</v>
      </c>
      <c r="CL31" s="22">
        <f t="shared" si="5"/>
        <v>1</v>
      </c>
      <c r="CN31" s="23">
        <f t="shared" si="6"/>
        <v>1</v>
      </c>
      <c r="CO31" s="40" t="s">
        <v>38</v>
      </c>
      <c r="CP31" s="30" t="s">
        <v>547</v>
      </c>
      <c r="CQ31" s="35" t="s">
        <v>566</v>
      </c>
      <c r="CR31" s="35" t="s">
        <v>560</v>
      </c>
    </row>
    <row r="32" spans="1:97" x14ac:dyDescent="0.2">
      <c r="A32" s="17">
        <f t="shared" si="7"/>
        <v>30</v>
      </c>
      <c r="B32" s="40" t="s">
        <v>38</v>
      </c>
      <c r="C32" s="1">
        <v>60243818</v>
      </c>
      <c r="D32" s="1"/>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v>1</v>
      </c>
      <c r="AG32" s="20"/>
      <c r="AH32" s="20"/>
      <c r="AI32" s="20"/>
      <c r="AJ32" s="20"/>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J32" s="22">
        <f t="shared" si="3"/>
        <v>0</v>
      </c>
      <c r="CK32" s="22">
        <f t="shared" si="4"/>
        <v>0</v>
      </c>
      <c r="CL32" s="22">
        <f t="shared" si="5"/>
        <v>0</v>
      </c>
      <c r="CN32" s="23">
        <f t="shared" si="6"/>
        <v>0</v>
      </c>
      <c r="CO32" s="40" t="s">
        <v>252</v>
      </c>
      <c r="CP32" s="26" t="s">
        <v>543</v>
      </c>
      <c r="CQ32" s="35" t="s">
        <v>544</v>
      </c>
      <c r="CR32" s="35" t="s">
        <v>482</v>
      </c>
    </row>
    <row r="33" spans="1:96" x14ac:dyDescent="0.2">
      <c r="A33" s="17">
        <f t="shared" si="7"/>
        <v>31</v>
      </c>
      <c r="B33" s="40" t="s">
        <v>252</v>
      </c>
      <c r="C33" s="7" t="s">
        <v>254</v>
      </c>
      <c r="D33" s="7"/>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J33" s="22">
        <f t="shared" si="3"/>
        <v>0</v>
      </c>
      <c r="CK33" s="22">
        <f t="shared" si="4"/>
        <v>0</v>
      </c>
      <c r="CL33" s="22">
        <f t="shared" si="5"/>
        <v>0</v>
      </c>
      <c r="CN33" s="23">
        <f t="shared" ref="CN33" si="9">SUM(CJ33:CL33)</f>
        <v>0</v>
      </c>
      <c r="CO33" s="40" t="s">
        <v>256</v>
      </c>
      <c r="CP33" s="26" t="s">
        <v>543</v>
      </c>
      <c r="CQ33" s="35" t="s">
        <v>567</v>
      </c>
      <c r="CR33" s="35" t="s">
        <v>482</v>
      </c>
    </row>
    <row r="34" spans="1:96" x14ac:dyDescent="0.2">
      <c r="A34" s="17">
        <f t="shared" si="7"/>
        <v>32</v>
      </c>
      <c r="B34" s="40" t="s">
        <v>256</v>
      </c>
      <c r="C34" s="1">
        <v>60043229</v>
      </c>
      <c r="D34" s="7"/>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J34" s="22">
        <f t="shared" ref="CJ34:CJ65" si="10">COUNTA(E35:I35,L35:P35,S35:W35,Z35:AD35,AG35:AK35,AN35:AR35,AU35:AY35,BB35:BF35,BI35:BM35,BP35:BT35,BW35:CA35,CD34:CG34)</f>
        <v>10</v>
      </c>
      <c r="CK34" s="22">
        <f t="shared" ref="CK34:CK65" si="11">COUNTA(J35,Q35,X35,AE35,AL35,AS35,AZ35,BG35,BN35,BU35,CB35)</f>
        <v>0</v>
      </c>
      <c r="CL34" s="22">
        <f t="shared" ref="CL34:CL65" si="12">COUNTA(D35,K35,R35,Y35,AF35,AM35,AT35,BA35,BH35,BO35,BV35,CC35)</f>
        <v>0</v>
      </c>
      <c r="CN34" s="23">
        <f t="shared" si="6"/>
        <v>10</v>
      </c>
      <c r="CO34" s="4" t="s">
        <v>9</v>
      </c>
      <c r="CP34" s="34" t="s">
        <v>552</v>
      </c>
      <c r="CQ34" s="38" t="s">
        <v>552</v>
      </c>
      <c r="CR34" s="38" t="s">
        <v>568</v>
      </c>
    </row>
    <row r="35" spans="1:96" x14ac:dyDescent="0.2">
      <c r="A35" s="17">
        <f t="shared" si="7"/>
        <v>33</v>
      </c>
      <c r="B35" s="4" t="s">
        <v>9</v>
      </c>
      <c r="C35" s="4">
        <v>60048304</v>
      </c>
      <c r="D35" s="4"/>
      <c r="E35" s="20">
        <v>1</v>
      </c>
      <c r="F35" s="20"/>
      <c r="G35" s="20">
        <v>1</v>
      </c>
      <c r="H35" s="20"/>
      <c r="I35" s="20"/>
      <c r="J35" s="20"/>
      <c r="K35" s="20"/>
      <c r="L35" s="20"/>
      <c r="M35" s="20"/>
      <c r="N35" s="20"/>
      <c r="O35" s="20"/>
      <c r="P35" s="20"/>
      <c r="Q35" s="20"/>
      <c r="R35" s="20"/>
      <c r="S35" s="20"/>
      <c r="T35" s="20"/>
      <c r="U35" s="20"/>
      <c r="V35" s="20"/>
      <c r="W35" s="20"/>
      <c r="X35" s="20"/>
      <c r="Y35" s="20"/>
      <c r="Z35" s="20"/>
      <c r="AA35" s="20"/>
      <c r="AB35" s="20">
        <v>1</v>
      </c>
      <c r="AC35" s="20"/>
      <c r="AD35" s="20">
        <v>1</v>
      </c>
      <c r="AE35" s="20"/>
      <c r="AF35" s="20"/>
      <c r="AG35" s="20"/>
      <c r="AH35" s="20"/>
      <c r="AI35" s="20">
        <v>1</v>
      </c>
      <c r="AJ35" s="20"/>
      <c r="AK35" s="21">
        <v>1</v>
      </c>
      <c r="AL35" s="21"/>
      <c r="AM35" s="21"/>
      <c r="AN35" s="21"/>
      <c r="AO35" s="21"/>
      <c r="AP35" s="21">
        <v>1</v>
      </c>
      <c r="AQ35" s="21"/>
      <c r="AR35" s="21">
        <v>1</v>
      </c>
      <c r="AS35" s="21"/>
      <c r="AT35" s="21"/>
      <c r="AU35" s="21"/>
      <c r="AV35" s="21"/>
      <c r="AW35" s="21">
        <v>1</v>
      </c>
      <c r="AX35" s="21"/>
      <c r="AY35" s="21">
        <v>1</v>
      </c>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J35" s="22">
        <f t="shared" si="10"/>
        <v>1</v>
      </c>
      <c r="CK35" s="22">
        <f t="shared" si="11"/>
        <v>0</v>
      </c>
      <c r="CL35" s="22">
        <f t="shared" si="12"/>
        <v>0</v>
      </c>
      <c r="CN35" s="23">
        <f t="shared" si="6"/>
        <v>1</v>
      </c>
      <c r="CO35" s="4" t="s">
        <v>50</v>
      </c>
      <c r="CP35" s="26" t="s">
        <v>543</v>
      </c>
      <c r="CQ35" s="38" t="s">
        <v>544</v>
      </c>
      <c r="CR35" s="25" t="s">
        <v>545</v>
      </c>
    </row>
    <row r="36" spans="1:96" x14ac:dyDescent="0.2">
      <c r="A36" s="17">
        <f t="shared" si="7"/>
        <v>34</v>
      </c>
      <c r="B36" s="4" t="s">
        <v>50</v>
      </c>
      <c r="C36" s="4">
        <v>60245458</v>
      </c>
      <c r="D36" s="4"/>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1">
        <v>1</v>
      </c>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J36" s="22">
        <f t="shared" si="10"/>
        <v>3</v>
      </c>
      <c r="CK36" s="22">
        <f t="shared" si="11"/>
        <v>0</v>
      </c>
      <c r="CL36" s="22">
        <f t="shared" si="12"/>
        <v>2</v>
      </c>
      <c r="CN36" s="23">
        <f t="shared" si="6"/>
        <v>5</v>
      </c>
      <c r="CO36" s="4" t="s">
        <v>51</v>
      </c>
      <c r="CP36" s="26" t="s">
        <v>543</v>
      </c>
      <c r="CQ36" s="38" t="s">
        <v>544</v>
      </c>
      <c r="CR36" s="25" t="s">
        <v>545</v>
      </c>
    </row>
    <row r="37" spans="1:96" x14ac:dyDescent="0.2">
      <c r="A37" s="17">
        <f t="shared" si="7"/>
        <v>35</v>
      </c>
      <c r="B37" s="4" t="s">
        <v>51</v>
      </c>
      <c r="C37" s="4">
        <v>40050585</v>
      </c>
      <c r="D37" s="4"/>
      <c r="E37" s="20">
        <v>1</v>
      </c>
      <c r="F37" s="20"/>
      <c r="G37" s="20"/>
      <c r="H37" s="20"/>
      <c r="I37" s="20"/>
      <c r="J37" s="20"/>
      <c r="K37" s="20"/>
      <c r="L37" s="20"/>
      <c r="M37" s="20"/>
      <c r="N37" s="20"/>
      <c r="O37" s="20">
        <v>1</v>
      </c>
      <c r="P37" s="20"/>
      <c r="Q37" s="20"/>
      <c r="R37" s="20">
        <v>1</v>
      </c>
      <c r="S37" s="20"/>
      <c r="T37" s="20"/>
      <c r="U37" s="20"/>
      <c r="V37" s="20"/>
      <c r="W37" s="20"/>
      <c r="X37" s="20"/>
      <c r="Y37" s="20"/>
      <c r="Z37" s="20"/>
      <c r="AA37" s="20"/>
      <c r="AB37" s="20"/>
      <c r="AC37" s="20"/>
      <c r="AD37" s="20"/>
      <c r="AE37" s="20"/>
      <c r="AF37" s="20"/>
      <c r="AG37" s="20"/>
      <c r="AH37" s="20"/>
      <c r="AI37" s="20"/>
      <c r="AJ37" s="20"/>
      <c r="AK37" s="21"/>
      <c r="AL37" s="21"/>
      <c r="AM37" s="21"/>
      <c r="AN37" s="21">
        <v>1</v>
      </c>
      <c r="AO37" s="21"/>
      <c r="AP37" s="21"/>
      <c r="AQ37" s="21"/>
      <c r="AR37" s="21"/>
      <c r="AS37" s="21"/>
      <c r="AT37" s="21">
        <v>1</v>
      </c>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J37" s="22">
        <f t="shared" si="10"/>
        <v>0</v>
      </c>
      <c r="CK37" s="22">
        <f t="shared" si="11"/>
        <v>0</v>
      </c>
      <c r="CL37" s="22">
        <f t="shared" si="12"/>
        <v>0</v>
      </c>
      <c r="CN37" s="23">
        <f t="shared" si="6"/>
        <v>0</v>
      </c>
      <c r="CO37" s="4" t="s">
        <v>79</v>
      </c>
      <c r="CP37" s="37" t="s">
        <v>556</v>
      </c>
      <c r="CQ37" s="38" t="s">
        <v>569</v>
      </c>
      <c r="CR37" s="25" t="s">
        <v>343</v>
      </c>
    </row>
    <row r="38" spans="1:96" x14ac:dyDescent="0.2">
      <c r="A38" s="17">
        <f t="shared" si="7"/>
        <v>36</v>
      </c>
      <c r="B38" s="4" t="s">
        <v>79</v>
      </c>
      <c r="C38" s="4">
        <v>60038945</v>
      </c>
      <c r="D38" s="4"/>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J38" s="22">
        <f t="shared" si="10"/>
        <v>0</v>
      </c>
      <c r="CK38" s="22">
        <f t="shared" si="11"/>
        <v>0</v>
      </c>
      <c r="CL38" s="22">
        <f t="shared" si="12"/>
        <v>0</v>
      </c>
      <c r="CN38" s="23">
        <f t="shared" si="6"/>
        <v>0</v>
      </c>
      <c r="CO38" s="4" t="s">
        <v>267</v>
      </c>
      <c r="CP38" s="37" t="s">
        <v>556</v>
      </c>
      <c r="CQ38" s="41" t="s">
        <v>570</v>
      </c>
      <c r="CR38" s="41" t="s">
        <v>571</v>
      </c>
    </row>
    <row r="39" spans="1:96" x14ac:dyDescent="0.2">
      <c r="A39" s="17">
        <f t="shared" si="7"/>
        <v>37</v>
      </c>
      <c r="B39" s="4" t="s">
        <v>267</v>
      </c>
      <c r="C39" s="7">
        <v>60231528</v>
      </c>
      <c r="D39" s="7"/>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J39" s="22">
        <f t="shared" si="10"/>
        <v>2</v>
      </c>
      <c r="CK39" s="22">
        <f t="shared" si="11"/>
        <v>0</v>
      </c>
      <c r="CL39" s="22">
        <f t="shared" si="12"/>
        <v>0</v>
      </c>
      <c r="CN39" s="23">
        <f t="shared" si="6"/>
        <v>2</v>
      </c>
      <c r="CO39" s="4" t="s">
        <v>66</v>
      </c>
      <c r="CP39" s="37" t="s">
        <v>556</v>
      </c>
      <c r="CQ39" s="41" t="s">
        <v>570</v>
      </c>
      <c r="CR39" s="41" t="s">
        <v>571</v>
      </c>
    </row>
    <row r="40" spans="1:96" x14ac:dyDescent="0.2">
      <c r="A40" s="17">
        <f t="shared" si="7"/>
        <v>38</v>
      </c>
      <c r="B40" s="4" t="s">
        <v>66</v>
      </c>
      <c r="C40" s="4">
        <v>60170030</v>
      </c>
      <c r="D40" s="4"/>
      <c r="E40" s="20"/>
      <c r="F40" s="20"/>
      <c r="G40" s="20"/>
      <c r="H40" s="20"/>
      <c r="I40" s="20"/>
      <c r="J40" s="20"/>
      <c r="K40" s="20"/>
      <c r="L40" s="20"/>
      <c r="M40" s="20"/>
      <c r="N40" s="20"/>
      <c r="O40" s="20"/>
      <c r="P40" s="20"/>
      <c r="Q40" s="20"/>
      <c r="R40" s="20"/>
      <c r="S40" s="20"/>
      <c r="T40" s="20"/>
      <c r="U40" s="20"/>
      <c r="V40" s="20">
        <v>1</v>
      </c>
      <c r="W40" s="20"/>
      <c r="X40" s="20"/>
      <c r="Y40" s="20"/>
      <c r="Z40" s="20"/>
      <c r="AA40" s="20"/>
      <c r="AB40" s="20"/>
      <c r="AC40" s="20"/>
      <c r="AD40" s="20"/>
      <c r="AE40" s="20"/>
      <c r="AF40" s="20"/>
      <c r="AG40" s="20"/>
      <c r="AH40" s="20"/>
      <c r="AI40" s="20"/>
      <c r="AJ40" s="20">
        <v>1</v>
      </c>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J40" s="22">
        <f t="shared" si="10"/>
        <v>4</v>
      </c>
      <c r="CK40" s="22">
        <f t="shared" si="11"/>
        <v>0</v>
      </c>
      <c r="CL40" s="22">
        <f t="shared" si="12"/>
        <v>0</v>
      </c>
      <c r="CN40" s="23">
        <f t="shared" si="6"/>
        <v>4</v>
      </c>
      <c r="CO40" s="4" t="s">
        <v>16</v>
      </c>
      <c r="CP40" s="24" t="s">
        <v>543</v>
      </c>
      <c r="CQ40" s="25" t="s">
        <v>564</v>
      </c>
      <c r="CR40" s="25" t="s">
        <v>256</v>
      </c>
    </row>
    <row r="41" spans="1:96" x14ac:dyDescent="0.2">
      <c r="A41" s="17">
        <f t="shared" si="7"/>
        <v>39</v>
      </c>
      <c r="B41" s="4" t="s">
        <v>16</v>
      </c>
      <c r="C41" s="4">
        <v>60018901</v>
      </c>
      <c r="D41" s="4"/>
      <c r="E41" s="20"/>
      <c r="F41" s="20"/>
      <c r="G41" s="20"/>
      <c r="H41" s="20"/>
      <c r="I41" s="20"/>
      <c r="J41" s="20"/>
      <c r="K41" s="20"/>
      <c r="L41" s="20"/>
      <c r="M41" s="20"/>
      <c r="N41" s="20"/>
      <c r="O41" s="20"/>
      <c r="P41" s="20">
        <v>1</v>
      </c>
      <c r="Q41" s="20"/>
      <c r="R41" s="20"/>
      <c r="S41" s="20"/>
      <c r="T41" s="20"/>
      <c r="U41" s="20"/>
      <c r="V41" s="20">
        <v>1</v>
      </c>
      <c r="W41" s="20"/>
      <c r="X41" s="20"/>
      <c r="Y41" s="20"/>
      <c r="Z41" s="20"/>
      <c r="AA41" s="20"/>
      <c r="AB41" s="20"/>
      <c r="AC41" s="20"/>
      <c r="AD41" s="20">
        <v>1</v>
      </c>
      <c r="AE41" s="20"/>
      <c r="AF41" s="20"/>
      <c r="AG41" s="20"/>
      <c r="AH41" s="20"/>
      <c r="AI41" s="20"/>
      <c r="AJ41" s="20"/>
      <c r="AK41" s="21">
        <v>1</v>
      </c>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J41" s="22">
        <f t="shared" si="10"/>
        <v>0</v>
      </c>
      <c r="CK41" s="22">
        <f t="shared" si="11"/>
        <v>0</v>
      </c>
      <c r="CL41" s="22">
        <f t="shared" si="12"/>
        <v>11</v>
      </c>
      <c r="CN41" s="23">
        <f t="shared" si="6"/>
        <v>11</v>
      </c>
      <c r="CO41" s="4" t="s">
        <v>43</v>
      </c>
      <c r="CP41" s="30" t="s">
        <v>547</v>
      </c>
      <c r="CQ41" s="25" t="s">
        <v>572</v>
      </c>
      <c r="CR41" s="25" t="s">
        <v>560</v>
      </c>
    </row>
    <row r="42" spans="1:96" x14ac:dyDescent="0.2">
      <c r="A42" s="17">
        <f t="shared" si="7"/>
        <v>40</v>
      </c>
      <c r="B42" s="4" t="s">
        <v>43</v>
      </c>
      <c r="C42" s="4">
        <v>60073754</v>
      </c>
      <c r="D42" s="4"/>
      <c r="E42" s="20"/>
      <c r="F42" s="20"/>
      <c r="G42" s="20"/>
      <c r="H42" s="20"/>
      <c r="I42" s="20"/>
      <c r="J42" s="20"/>
      <c r="K42" s="20">
        <v>1</v>
      </c>
      <c r="L42" s="20"/>
      <c r="M42" s="20"/>
      <c r="N42" s="20"/>
      <c r="O42" s="20"/>
      <c r="P42" s="20"/>
      <c r="Q42" s="20"/>
      <c r="R42" s="20">
        <v>1</v>
      </c>
      <c r="S42" s="20"/>
      <c r="T42" s="20"/>
      <c r="U42" s="20"/>
      <c r="V42" s="20"/>
      <c r="W42" s="20"/>
      <c r="X42" s="20"/>
      <c r="Y42" s="20">
        <v>1</v>
      </c>
      <c r="Z42" s="20"/>
      <c r="AA42" s="20"/>
      <c r="AB42" s="20"/>
      <c r="AC42" s="20"/>
      <c r="AD42" s="20"/>
      <c r="AE42" s="20"/>
      <c r="AF42" s="20">
        <v>1</v>
      </c>
      <c r="AG42" s="20"/>
      <c r="AH42" s="20"/>
      <c r="AI42" s="20"/>
      <c r="AJ42" s="20"/>
      <c r="AK42" s="21"/>
      <c r="AL42" s="21"/>
      <c r="AM42" s="21">
        <v>1</v>
      </c>
      <c r="AN42" s="21"/>
      <c r="AO42" s="21"/>
      <c r="AP42" s="21"/>
      <c r="AQ42" s="21"/>
      <c r="AR42" s="21"/>
      <c r="AS42" s="21"/>
      <c r="AT42" s="21">
        <v>1</v>
      </c>
      <c r="AU42" s="21"/>
      <c r="AV42" s="21"/>
      <c r="AW42" s="21"/>
      <c r="AX42" s="21"/>
      <c r="AY42" s="21"/>
      <c r="AZ42" s="21"/>
      <c r="BA42" s="21">
        <v>1</v>
      </c>
      <c r="BB42" s="21"/>
      <c r="BC42" s="21"/>
      <c r="BD42" s="21"/>
      <c r="BE42" s="21"/>
      <c r="BF42" s="21"/>
      <c r="BG42" s="21"/>
      <c r="BH42" s="21">
        <v>1</v>
      </c>
      <c r="BI42" s="21"/>
      <c r="BJ42" s="21"/>
      <c r="BK42" s="21"/>
      <c r="BL42" s="21"/>
      <c r="BM42" s="21"/>
      <c r="BN42" s="21"/>
      <c r="BO42" s="21">
        <v>1</v>
      </c>
      <c r="BP42" s="21"/>
      <c r="BQ42" s="21"/>
      <c r="BR42" s="21"/>
      <c r="BS42" s="21"/>
      <c r="BT42" s="21"/>
      <c r="BU42" s="21"/>
      <c r="BV42" s="21">
        <v>1</v>
      </c>
      <c r="BW42" s="21"/>
      <c r="BX42" s="21"/>
      <c r="BY42" s="21"/>
      <c r="BZ42" s="21"/>
      <c r="CA42" s="21"/>
      <c r="CB42" s="21"/>
      <c r="CC42" s="21">
        <v>1</v>
      </c>
      <c r="CD42" s="21"/>
      <c r="CE42" s="21"/>
      <c r="CF42" s="21"/>
      <c r="CG42" s="21"/>
      <c r="CH42" s="21"/>
      <c r="CJ42" s="22">
        <f t="shared" si="10"/>
        <v>0</v>
      </c>
      <c r="CK42" s="22">
        <f t="shared" si="11"/>
        <v>0</v>
      </c>
      <c r="CL42" s="22">
        <f t="shared" si="12"/>
        <v>0</v>
      </c>
      <c r="CN42" s="23">
        <f t="shared" si="6"/>
        <v>0</v>
      </c>
      <c r="CO42" s="4" t="s">
        <v>80</v>
      </c>
      <c r="CP42" s="26" t="s">
        <v>543</v>
      </c>
      <c r="CQ42" s="35" t="s">
        <v>546</v>
      </c>
      <c r="CR42" s="38" t="s">
        <v>219</v>
      </c>
    </row>
    <row r="43" spans="1:96" x14ac:dyDescent="0.2">
      <c r="A43" s="17">
        <f t="shared" si="7"/>
        <v>41</v>
      </c>
      <c r="B43" s="4" t="s">
        <v>80</v>
      </c>
      <c r="C43" s="4">
        <v>33115715</v>
      </c>
      <c r="D43" s="4"/>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J43" s="22">
        <f t="shared" si="10"/>
        <v>14</v>
      </c>
      <c r="CK43" s="22">
        <f t="shared" si="11"/>
        <v>0</v>
      </c>
      <c r="CL43" s="22">
        <f t="shared" si="12"/>
        <v>0</v>
      </c>
      <c r="CN43" s="23">
        <f t="shared" si="6"/>
        <v>14</v>
      </c>
      <c r="CO43" s="29" t="s">
        <v>34</v>
      </c>
      <c r="CP43" s="42" t="s">
        <v>543</v>
      </c>
      <c r="CQ43" s="41" t="s">
        <v>544</v>
      </c>
      <c r="CR43" s="25" t="s">
        <v>545</v>
      </c>
    </row>
    <row r="44" spans="1:96" x14ac:dyDescent="0.2">
      <c r="A44" s="17">
        <f t="shared" si="7"/>
        <v>42</v>
      </c>
      <c r="B44" s="29" t="s">
        <v>34</v>
      </c>
      <c r="C44" s="7">
        <v>60079402</v>
      </c>
      <c r="D44" s="7"/>
      <c r="E44" s="20"/>
      <c r="F44" s="20"/>
      <c r="G44" s="20"/>
      <c r="H44" s="20"/>
      <c r="I44" s="20"/>
      <c r="J44" s="20"/>
      <c r="K44" s="20"/>
      <c r="L44" s="20"/>
      <c r="M44" s="20"/>
      <c r="N44" s="20"/>
      <c r="O44" s="20"/>
      <c r="P44" s="20">
        <v>1</v>
      </c>
      <c r="Q44" s="20"/>
      <c r="R44" s="20"/>
      <c r="S44" s="20"/>
      <c r="T44" s="20"/>
      <c r="U44" s="20">
        <v>1</v>
      </c>
      <c r="V44" s="20"/>
      <c r="W44" s="20"/>
      <c r="X44" s="20"/>
      <c r="Y44" s="20"/>
      <c r="Z44" s="20"/>
      <c r="AA44" s="20"/>
      <c r="AB44" s="20"/>
      <c r="AC44" s="20"/>
      <c r="AD44" s="20">
        <v>1</v>
      </c>
      <c r="AE44" s="20"/>
      <c r="AF44" s="20"/>
      <c r="AG44" s="20">
        <v>1</v>
      </c>
      <c r="AH44" s="20"/>
      <c r="AI44" s="20"/>
      <c r="AJ44" s="20"/>
      <c r="AK44" s="21"/>
      <c r="AL44" s="21"/>
      <c r="AM44" s="21"/>
      <c r="AN44" s="21"/>
      <c r="AO44" s="21"/>
      <c r="AP44" s="21"/>
      <c r="AQ44" s="21">
        <v>1</v>
      </c>
      <c r="AR44" s="21"/>
      <c r="AS44" s="21"/>
      <c r="AT44" s="21"/>
      <c r="AU44" s="21"/>
      <c r="AV44" s="21"/>
      <c r="AW44" s="21"/>
      <c r="AX44" s="21">
        <v>1</v>
      </c>
      <c r="AY44" s="21"/>
      <c r="AZ44" s="21"/>
      <c r="BA44" s="21"/>
      <c r="BB44" s="21"/>
      <c r="BC44" s="21">
        <v>1</v>
      </c>
      <c r="BD44" s="21"/>
      <c r="BE44" s="21">
        <v>1</v>
      </c>
      <c r="BF44" s="21"/>
      <c r="BG44" s="21"/>
      <c r="BH44" s="21"/>
      <c r="BI44" s="21"/>
      <c r="BJ44" s="21">
        <v>1</v>
      </c>
      <c r="BK44" s="21"/>
      <c r="BL44" s="21">
        <v>1</v>
      </c>
      <c r="BM44" s="21"/>
      <c r="BN44" s="21"/>
      <c r="BO44" s="21"/>
      <c r="BP44" s="21"/>
      <c r="BQ44" s="21">
        <v>1</v>
      </c>
      <c r="BR44" s="21"/>
      <c r="BS44" s="21">
        <v>1</v>
      </c>
      <c r="BT44" s="21"/>
      <c r="BU44" s="21"/>
      <c r="BV44" s="21"/>
      <c r="BW44" s="21"/>
      <c r="BX44" s="21">
        <v>1</v>
      </c>
      <c r="BY44" s="21"/>
      <c r="BZ44" s="21">
        <v>1</v>
      </c>
      <c r="CA44" s="21"/>
      <c r="CB44" s="21"/>
      <c r="CC44" s="21"/>
      <c r="CD44" s="21"/>
      <c r="CE44" s="21"/>
      <c r="CF44" s="21"/>
      <c r="CG44" s="21"/>
      <c r="CH44" s="21"/>
      <c r="CJ44" s="22">
        <f t="shared" si="10"/>
        <v>1</v>
      </c>
      <c r="CK44" s="22">
        <f t="shared" si="11"/>
        <v>0</v>
      </c>
      <c r="CL44" s="22">
        <f t="shared" si="12"/>
        <v>0</v>
      </c>
      <c r="CN44" s="23">
        <f t="shared" si="6"/>
        <v>1</v>
      </c>
      <c r="CO44" s="4" t="s">
        <v>64</v>
      </c>
      <c r="CP44" s="30" t="s">
        <v>547</v>
      </c>
      <c r="CQ44" s="41" t="s">
        <v>548</v>
      </c>
      <c r="CR44" s="41" t="s">
        <v>31</v>
      </c>
    </row>
    <row r="45" spans="1:96" x14ac:dyDescent="0.2">
      <c r="A45" s="17">
        <f t="shared" si="7"/>
        <v>43</v>
      </c>
      <c r="B45" s="4" t="s">
        <v>64</v>
      </c>
      <c r="C45" s="36">
        <v>60210203</v>
      </c>
      <c r="D45" s="36"/>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v>1</v>
      </c>
      <c r="AE45" s="20"/>
      <c r="AF45" s="20"/>
      <c r="AG45" s="20"/>
      <c r="AH45" s="20"/>
      <c r="AI45" s="20"/>
      <c r="AJ45" s="20"/>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J45" s="22">
        <f t="shared" si="10"/>
        <v>0</v>
      </c>
      <c r="CK45" s="22">
        <f t="shared" si="11"/>
        <v>0</v>
      </c>
      <c r="CL45" s="22">
        <f t="shared" si="12"/>
        <v>6</v>
      </c>
      <c r="CN45" s="23">
        <f t="shared" si="6"/>
        <v>6</v>
      </c>
      <c r="CO45" s="4" t="s">
        <v>59</v>
      </c>
      <c r="CP45" s="30" t="s">
        <v>547</v>
      </c>
      <c r="CQ45" s="25" t="s">
        <v>549</v>
      </c>
      <c r="CR45" s="27" t="s">
        <v>68</v>
      </c>
    </row>
    <row r="46" spans="1:96" x14ac:dyDescent="0.2">
      <c r="A46" s="17">
        <f t="shared" si="7"/>
        <v>44</v>
      </c>
      <c r="B46" s="4" t="s">
        <v>59</v>
      </c>
      <c r="C46" s="4">
        <v>60199107</v>
      </c>
      <c r="D46" s="4"/>
      <c r="E46" s="20"/>
      <c r="F46" s="20"/>
      <c r="G46" s="20"/>
      <c r="H46" s="20"/>
      <c r="I46" s="20"/>
      <c r="J46" s="20"/>
      <c r="K46" s="20">
        <v>1</v>
      </c>
      <c r="L46" s="20"/>
      <c r="M46" s="20"/>
      <c r="N46" s="20"/>
      <c r="O46" s="20"/>
      <c r="P46" s="20"/>
      <c r="Q46" s="20"/>
      <c r="R46" s="20">
        <v>1</v>
      </c>
      <c r="S46" s="20"/>
      <c r="T46" s="20"/>
      <c r="U46" s="20"/>
      <c r="V46" s="20"/>
      <c r="W46" s="20"/>
      <c r="X46" s="20"/>
      <c r="Y46" s="20">
        <v>1</v>
      </c>
      <c r="Z46" s="20"/>
      <c r="AA46" s="20"/>
      <c r="AB46" s="20"/>
      <c r="AC46" s="20"/>
      <c r="AD46" s="20"/>
      <c r="AE46" s="20"/>
      <c r="AF46" s="20">
        <v>1</v>
      </c>
      <c r="AG46" s="20"/>
      <c r="AH46" s="20"/>
      <c r="AI46" s="20"/>
      <c r="AJ46" s="20"/>
      <c r="AK46" s="21"/>
      <c r="AL46" s="21"/>
      <c r="AM46" s="21">
        <v>1</v>
      </c>
      <c r="AN46" s="21"/>
      <c r="AO46" s="21"/>
      <c r="AP46" s="21"/>
      <c r="AQ46" s="21"/>
      <c r="AR46" s="21"/>
      <c r="AS46" s="21"/>
      <c r="AT46" s="21">
        <v>1</v>
      </c>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21"/>
      <c r="CG46" s="21"/>
      <c r="CH46" s="21"/>
      <c r="CJ46" s="22">
        <f t="shared" si="10"/>
        <v>3</v>
      </c>
      <c r="CK46" s="22">
        <f t="shared" si="11"/>
        <v>0</v>
      </c>
      <c r="CL46" s="22">
        <f t="shared" si="12"/>
        <v>0</v>
      </c>
      <c r="CN46" s="23">
        <f t="shared" si="6"/>
        <v>3</v>
      </c>
      <c r="CO46" s="1" t="s">
        <v>91</v>
      </c>
      <c r="CP46" s="26" t="s">
        <v>543</v>
      </c>
      <c r="CQ46" s="38" t="s">
        <v>544</v>
      </c>
      <c r="CR46" s="25" t="s">
        <v>545</v>
      </c>
    </row>
    <row r="47" spans="1:96" x14ac:dyDescent="0.2">
      <c r="A47" s="17">
        <f t="shared" si="7"/>
        <v>45</v>
      </c>
      <c r="B47" s="1" t="s">
        <v>91</v>
      </c>
      <c r="C47" s="3">
        <v>53045525</v>
      </c>
      <c r="D47" s="3"/>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1"/>
      <c r="AL47" s="21"/>
      <c r="AM47" s="21"/>
      <c r="AN47" s="21"/>
      <c r="AO47" s="21">
        <v>1</v>
      </c>
      <c r="AP47" s="21"/>
      <c r="AQ47" s="21"/>
      <c r="AR47" s="21"/>
      <c r="AS47" s="21"/>
      <c r="AT47" s="21"/>
      <c r="AU47" s="21">
        <v>1</v>
      </c>
      <c r="AV47" s="21"/>
      <c r="AW47" s="21"/>
      <c r="AX47" s="21"/>
      <c r="AY47" s="21"/>
      <c r="AZ47" s="21"/>
      <c r="BA47" s="21"/>
      <c r="BB47" s="21"/>
      <c r="BC47" s="21">
        <v>1</v>
      </c>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J47" s="22">
        <f t="shared" si="10"/>
        <v>0</v>
      </c>
      <c r="CK47" s="22">
        <f t="shared" si="11"/>
        <v>0</v>
      </c>
      <c r="CL47" s="22">
        <f t="shared" si="12"/>
        <v>0</v>
      </c>
      <c r="CN47" s="23">
        <f t="shared" si="6"/>
        <v>0</v>
      </c>
      <c r="CO47" s="1" t="s">
        <v>97</v>
      </c>
      <c r="CP47" s="30" t="s">
        <v>547</v>
      </c>
      <c r="CQ47" s="43" t="s">
        <v>550</v>
      </c>
      <c r="CR47" s="43" t="s">
        <v>11</v>
      </c>
    </row>
    <row r="48" spans="1:96" x14ac:dyDescent="0.2">
      <c r="A48" s="17">
        <f t="shared" si="7"/>
        <v>46</v>
      </c>
      <c r="B48" s="1" t="s">
        <v>97</v>
      </c>
      <c r="C48" s="7">
        <v>60149605</v>
      </c>
      <c r="D48" s="7"/>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21"/>
      <c r="CG48" s="21"/>
      <c r="CH48" s="21"/>
      <c r="CJ48" s="22">
        <f t="shared" si="10"/>
        <v>2</v>
      </c>
      <c r="CK48" s="22">
        <f t="shared" si="11"/>
        <v>7</v>
      </c>
      <c r="CL48" s="22">
        <f t="shared" si="12"/>
        <v>0</v>
      </c>
      <c r="CN48" s="23">
        <f t="shared" si="6"/>
        <v>9</v>
      </c>
      <c r="CO48" s="29" t="s">
        <v>41</v>
      </c>
      <c r="CP48" s="42" t="s">
        <v>543</v>
      </c>
      <c r="CQ48" s="41" t="s">
        <v>573</v>
      </c>
      <c r="CR48" s="27" t="s">
        <v>219</v>
      </c>
    </row>
    <row r="49" spans="1:96" x14ac:dyDescent="0.2">
      <c r="A49" s="17">
        <f t="shared" si="7"/>
        <v>47</v>
      </c>
      <c r="B49" s="29" t="s">
        <v>41</v>
      </c>
      <c r="C49" s="4">
        <v>60095498</v>
      </c>
      <c r="D49" s="4"/>
      <c r="E49" s="20"/>
      <c r="F49" s="20"/>
      <c r="G49" s="20"/>
      <c r="H49" s="20">
        <v>1</v>
      </c>
      <c r="I49" s="20"/>
      <c r="J49" s="20">
        <v>1</v>
      </c>
      <c r="K49" s="20"/>
      <c r="L49" s="20"/>
      <c r="M49" s="20"/>
      <c r="N49" s="20"/>
      <c r="O49" s="20"/>
      <c r="P49" s="20"/>
      <c r="Q49" s="20">
        <v>1</v>
      </c>
      <c r="R49" s="20"/>
      <c r="S49" s="20"/>
      <c r="T49" s="20"/>
      <c r="U49" s="20"/>
      <c r="V49" s="20"/>
      <c r="W49" s="20"/>
      <c r="X49" s="20">
        <v>1</v>
      </c>
      <c r="Y49" s="20"/>
      <c r="Z49" s="20"/>
      <c r="AA49" s="20"/>
      <c r="AB49" s="20"/>
      <c r="AC49" s="20"/>
      <c r="AD49" s="20"/>
      <c r="AE49" s="20">
        <v>1</v>
      </c>
      <c r="AF49" s="20"/>
      <c r="AG49" s="20"/>
      <c r="AH49" s="20"/>
      <c r="AI49" s="20"/>
      <c r="AJ49" s="20">
        <v>1</v>
      </c>
      <c r="AK49" s="21"/>
      <c r="AL49" s="21">
        <v>1</v>
      </c>
      <c r="AM49" s="21"/>
      <c r="AN49" s="21"/>
      <c r="AO49" s="21"/>
      <c r="AP49" s="21"/>
      <c r="AQ49" s="21"/>
      <c r="AR49" s="21"/>
      <c r="AS49" s="21">
        <v>1</v>
      </c>
      <c r="AT49" s="21"/>
      <c r="AU49" s="21"/>
      <c r="AV49" s="21"/>
      <c r="AW49" s="21"/>
      <c r="AX49" s="21"/>
      <c r="AY49" s="21"/>
      <c r="AZ49" s="21">
        <v>1</v>
      </c>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21"/>
      <c r="CG49" s="21"/>
      <c r="CH49" s="21"/>
      <c r="CJ49" s="22">
        <f t="shared" si="10"/>
        <v>2</v>
      </c>
      <c r="CK49" s="22">
        <f t="shared" si="11"/>
        <v>1</v>
      </c>
      <c r="CL49" s="22">
        <f t="shared" si="12"/>
        <v>5</v>
      </c>
      <c r="CN49" s="23">
        <f t="shared" si="6"/>
        <v>8</v>
      </c>
      <c r="CO49" s="29" t="s">
        <v>42</v>
      </c>
      <c r="CP49" s="30" t="s">
        <v>547</v>
      </c>
      <c r="CQ49" s="43" t="s">
        <v>550</v>
      </c>
      <c r="CR49" s="43" t="s">
        <v>11</v>
      </c>
    </row>
    <row r="50" spans="1:96" x14ac:dyDescent="0.2">
      <c r="A50" s="17">
        <f t="shared" si="7"/>
        <v>48</v>
      </c>
      <c r="B50" s="29" t="s">
        <v>42</v>
      </c>
      <c r="C50" s="4">
        <v>60162600</v>
      </c>
      <c r="D50" s="4"/>
      <c r="E50" s="20">
        <v>1</v>
      </c>
      <c r="F50" s="20"/>
      <c r="G50" s="20"/>
      <c r="H50" s="20"/>
      <c r="I50" s="20">
        <v>1</v>
      </c>
      <c r="J50" s="20"/>
      <c r="K50" s="20">
        <v>1</v>
      </c>
      <c r="L50" s="20"/>
      <c r="M50" s="20"/>
      <c r="N50" s="20"/>
      <c r="O50" s="20"/>
      <c r="P50" s="20"/>
      <c r="Q50" s="20">
        <v>1</v>
      </c>
      <c r="R50" s="20"/>
      <c r="S50" s="20"/>
      <c r="T50" s="20"/>
      <c r="U50" s="20"/>
      <c r="V50" s="20"/>
      <c r="W50" s="20"/>
      <c r="X50" s="20"/>
      <c r="Y50" s="20">
        <v>1</v>
      </c>
      <c r="Z50" s="20"/>
      <c r="AA50" s="20"/>
      <c r="AB50" s="20"/>
      <c r="AC50" s="20"/>
      <c r="AD50" s="20"/>
      <c r="AE50" s="20"/>
      <c r="AF50" s="20">
        <v>1</v>
      </c>
      <c r="AG50" s="20"/>
      <c r="AH50" s="20"/>
      <c r="AI50" s="20"/>
      <c r="AJ50" s="20"/>
      <c r="AK50" s="21"/>
      <c r="AL50" s="21"/>
      <c r="AM50" s="21">
        <v>1</v>
      </c>
      <c r="AN50" s="21"/>
      <c r="AO50" s="21"/>
      <c r="AP50" s="21"/>
      <c r="AQ50" s="21"/>
      <c r="AR50" s="21"/>
      <c r="AS50" s="21"/>
      <c r="AT50" s="21">
        <v>1</v>
      </c>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J50" s="22">
        <f t="shared" si="10"/>
        <v>2</v>
      </c>
      <c r="CK50" s="22">
        <f t="shared" si="11"/>
        <v>2</v>
      </c>
      <c r="CL50" s="22">
        <f t="shared" si="12"/>
        <v>4</v>
      </c>
      <c r="CN50" s="23">
        <f t="shared" si="6"/>
        <v>8</v>
      </c>
      <c r="CO50" s="4" t="s">
        <v>71</v>
      </c>
      <c r="CP50" s="30" t="s">
        <v>547</v>
      </c>
      <c r="CQ50" s="43" t="s">
        <v>550</v>
      </c>
      <c r="CR50" s="27" t="s">
        <v>11</v>
      </c>
    </row>
    <row r="51" spans="1:96" x14ac:dyDescent="0.2">
      <c r="A51" s="17">
        <f t="shared" si="7"/>
        <v>49</v>
      </c>
      <c r="B51" s="4" t="s">
        <v>71</v>
      </c>
      <c r="C51" s="4">
        <v>60245094</v>
      </c>
      <c r="D51" s="4"/>
      <c r="E51" s="20">
        <v>1</v>
      </c>
      <c r="F51" s="20">
        <v>1</v>
      </c>
      <c r="G51" s="20"/>
      <c r="H51" s="20"/>
      <c r="I51" s="20"/>
      <c r="J51" s="20">
        <v>1</v>
      </c>
      <c r="K51" s="20"/>
      <c r="L51" s="20"/>
      <c r="M51" s="20"/>
      <c r="N51" s="20"/>
      <c r="O51" s="20"/>
      <c r="P51" s="20"/>
      <c r="Q51" s="20"/>
      <c r="R51" s="20">
        <v>1</v>
      </c>
      <c r="S51" s="20"/>
      <c r="T51" s="20"/>
      <c r="U51" s="20"/>
      <c r="V51" s="20"/>
      <c r="W51" s="20"/>
      <c r="X51" s="20"/>
      <c r="Y51" s="20">
        <v>1</v>
      </c>
      <c r="Z51" s="20"/>
      <c r="AA51" s="20"/>
      <c r="AB51" s="20"/>
      <c r="AC51" s="20"/>
      <c r="AD51" s="20"/>
      <c r="AE51" s="20">
        <v>1</v>
      </c>
      <c r="AF51" s="20"/>
      <c r="AG51" s="20"/>
      <c r="AH51" s="20"/>
      <c r="AI51" s="20"/>
      <c r="AJ51" s="20"/>
      <c r="AK51" s="21"/>
      <c r="AL51" s="21"/>
      <c r="AM51" s="21">
        <v>1</v>
      </c>
      <c r="AN51" s="21"/>
      <c r="AO51" s="21"/>
      <c r="AP51" s="21"/>
      <c r="AQ51" s="21"/>
      <c r="AR51" s="21"/>
      <c r="AS51" s="21"/>
      <c r="AT51" s="21">
        <v>1</v>
      </c>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21"/>
      <c r="CG51" s="21"/>
      <c r="CH51" s="21"/>
      <c r="CJ51" s="22">
        <f t="shared" si="10"/>
        <v>3</v>
      </c>
      <c r="CK51" s="22">
        <f t="shared" si="11"/>
        <v>0</v>
      </c>
      <c r="CL51" s="22">
        <f t="shared" si="12"/>
        <v>0</v>
      </c>
      <c r="CN51" s="23">
        <f t="shared" si="6"/>
        <v>3</v>
      </c>
      <c r="CO51" s="4" t="s">
        <v>62</v>
      </c>
      <c r="CP51" s="30" t="s">
        <v>547</v>
      </c>
      <c r="CQ51" s="43" t="s">
        <v>550</v>
      </c>
      <c r="CR51" s="27" t="s">
        <v>11</v>
      </c>
    </row>
    <row r="52" spans="1:96" x14ac:dyDescent="0.2">
      <c r="A52" s="17">
        <f t="shared" si="7"/>
        <v>50</v>
      </c>
      <c r="B52" s="4" t="s">
        <v>62</v>
      </c>
      <c r="C52" s="4">
        <v>60240361</v>
      </c>
      <c r="D52" s="4"/>
      <c r="E52" s="20"/>
      <c r="F52" s="20"/>
      <c r="G52" s="20"/>
      <c r="H52" s="20"/>
      <c r="I52" s="20"/>
      <c r="J52" s="20"/>
      <c r="K52" s="20"/>
      <c r="L52" s="20"/>
      <c r="M52" s="20"/>
      <c r="N52" s="20"/>
      <c r="O52" s="20"/>
      <c r="P52" s="20"/>
      <c r="Q52" s="20"/>
      <c r="R52" s="20"/>
      <c r="S52" s="20"/>
      <c r="T52" s="20"/>
      <c r="U52" s="20"/>
      <c r="V52" s="20"/>
      <c r="W52" s="20"/>
      <c r="X52" s="20"/>
      <c r="Y52" s="20"/>
      <c r="Z52" s="20"/>
      <c r="AA52" s="20">
        <v>1</v>
      </c>
      <c r="AB52" s="20"/>
      <c r="AC52" s="20"/>
      <c r="AD52" s="20"/>
      <c r="AE52" s="20"/>
      <c r="AF52" s="20"/>
      <c r="AG52" s="20"/>
      <c r="AH52" s="20"/>
      <c r="AI52" s="20"/>
      <c r="AJ52" s="20"/>
      <c r="AK52" s="21"/>
      <c r="AL52" s="21"/>
      <c r="AM52" s="21"/>
      <c r="AN52" s="21"/>
      <c r="AO52" s="21"/>
      <c r="AP52" s="21">
        <v>1</v>
      </c>
      <c r="AQ52" s="21"/>
      <c r="AR52" s="21"/>
      <c r="AS52" s="21"/>
      <c r="AT52" s="21"/>
      <c r="AU52" s="21"/>
      <c r="AV52" s="21"/>
      <c r="AW52" s="21">
        <v>1</v>
      </c>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J52" s="22">
        <f t="shared" si="10"/>
        <v>5</v>
      </c>
      <c r="CK52" s="22">
        <f t="shared" si="11"/>
        <v>0</v>
      </c>
      <c r="CL52" s="22">
        <f t="shared" si="12"/>
        <v>0</v>
      </c>
      <c r="CN52" s="23">
        <f t="shared" si="6"/>
        <v>5</v>
      </c>
      <c r="CO52" s="4" t="s">
        <v>31</v>
      </c>
      <c r="CP52" s="30" t="s">
        <v>547</v>
      </c>
      <c r="CQ52" s="43" t="s">
        <v>567</v>
      </c>
      <c r="CR52" s="27" t="s">
        <v>560</v>
      </c>
    </row>
    <row r="53" spans="1:96" x14ac:dyDescent="0.2">
      <c r="A53" s="17">
        <f t="shared" si="7"/>
        <v>51</v>
      </c>
      <c r="B53" s="4" t="s">
        <v>31</v>
      </c>
      <c r="C53" s="4" t="s">
        <v>301</v>
      </c>
      <c r="D53" s="4"/>
      <c r="E53" s="20">
        <v>1</v>
      </c>
      <c r="F53" s="20"/>
      <c r="G53" s="20">
        <v>1</v>
      </c>
      <c r="H53" s="20"/>
      <c r="I53" s="20"/>
      <c r="J53" s="20"/>
      <c r="K53" s="20"/>
      <c r="L53" s="20"/>
      <c r="M53" s="20"/>
      <c r="N53" s="20"/>
      <c r="O53" s="20"/>
      <c r="P53" s="20"/>
      <c r="Q53" s="20"/>
      <c r="R53" s="20"/>
      <c r="S53" s="20"/>
      <c r="T53" s="20"/>
      <c r="U53" s="20"/>
      <c r="V53" s="20"/>
      <c r="W53" s="20">
        <v>1</v>
      </c>
      <c r="X53" s="20"/>
      <c r="Y53" s="20"/>
      <c r="Z53" s="20"/>
      <c r="AA53" s="20">
        <v>1</v>
      </c>
      <c r="AB53" s="20"/>
      <c r="AC53" s="20"/>
      <c r="AD53" s="20"/>
      <c r="AE53" s="20"/>
      <c r="AF53" s="20"/>
      <c r="AG53" s="20"/>
      <c r="AH53" s="20"/>
      <c r="AI53" s="20"/>
      <c r="AJ53" s="20"/>
      <c r="AK53" s="21"/>
      <c r="AL53" s="21"/>
      <c r="AM53" s="21"/>
      <c r="AN53" s="21"/>
      <c r="AO53" s="21"/>
      <c r="AP53" s="21"/>
      <c r="AQ53" s="21"/>
      <c r="AR53" s="21">
        <v>1</v>
      </c>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21"/>
      <c r="CG53" s="21"/>
      <c r="CH53" s="21"/>
      <c r="CJ53" s="22">
        <f t="shared" si="10"/>
        <v>0</v>
      </c>
      <c r="CK53" s="22">
        <f t="shared" si="11"/>
        <v>0</v>
      </c>
      <c r="CL53" s="22">
        <f t="shared" si="12"/>
        <v>0</v>
      </c>
      <c r="CN53" s="23">
        <f t="shared" ref="CN53:CN54" si="13">SUM(CJ53:CL53)</f>
        <v>0</v>
      </c>
      <c r="CO53" s="4" t="s">
        <v>106</v>
      </c>
      <c r="CP53" s="30" t="s">
        <v>547</v>
      </c>
      <c r="CQ53" s="43" t="s">
        <v>549</v>
      </c>
      <c r="CR53" s="27" t="s">
        <v>68</v>
      </c>
    </row>
    <row r="54" spans="1:96" x14ac:dyDescent="0.2">
      <c r="A54" s="17">
        <f t="shared" si="7"/>
        <v>52</v>
      </c>
      <c r="B54" s="4" t="s">
        <v>106</v>
      </c>
      <c r="C54" s="4">
        <v>60123656</v>
      </c>
      <c r="D54" s="4"/>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J54" s="22">
        <f t="shared" si="10"/>
        <v>3</v>
      </c>
      <c r="CK54" s="22">
        <f t="shared" si="11"/>
        <v>0</v>
      </c>
      <c r="CL54" s="22">
        <f t="shared" si="12"/>
        <v>0</v>
      </c>
      <c r="CN54" s="23">
        <f t="shared" si="13"/>
        <v>3</v>
      </c>
      <c r="CO54" s="4" t="s">
        <v>63</v>
      </c>
      <c r="CP54" s="26" t="s">
        <v>543</v>
      </c>
      <c r="CQ54" s="27" t="s">
        <v>546</v>
      </c>
      <c r="CR54" s="27" t="s">
        <v>219</v>
      </c>
    </row>
    <row r="55" spans="1:96" x14ac:dyDescent="0.2">
      <c r="A55" s="17">
        <f t="shared" si="7"/>
        <v>53</v>
      </c>
      <c r="B55" s="4" t="s">
        <v>63</v>
      </c>
      <c r="C55" s="7" t="s">
        <v>311</v>
      </c>
      <c r="D55" s="7"/>
      <c r="E55" s="20"/>
      <c r="F55" s="20"/>
      <c r="G55" s="20"/>
      <c r="H55" s="20"/>
      <c r="I55" s="20"/>
      <c r="J55" s="20"/>
      <c r="K55" s="20"/>
      <c r="L55" s="20"/>
      <c r="M55" s="20"/>
      <c r="N55" s="20"/>
      <c r="O55" s="20"/>
      <c r="P55" s="20"/>
      <c r="Q55" s="20"/>
      <c r="R55" s="20"/>
      <c r="S55" s="20"/>
      <c r="T55" s="20"/>
      <c r="U55" s="20"/>
      <c r="V55" s="20">
        <v>1</v>
      </c>
      <c r="W55" s="20"/>
      <c r="X55" s="20"/>
      <c r="Y55" s="20"/>
      <c r="Z55" s="20"/>
      <c r="AA55" s="20">
        <v>1</v>
      </c>
      <c r="AB55" s="20"/>
      <c r="AC55" s="20">
        <v>1</v>
      </c>
      <c r="AD55" s="20"/>
      <c r="AE55" s="20"/>
      <c r="AF55" s="20"/>
      <c r="AG55" s="20"/>
      <c r="AH55" s="20"/>
      <c r="AI55" s="20"/>
      <c r="AJ55" s="20"/>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21"/>
      <c r="CG55" s="21"/>
      <c r="CH55" s="21"/>
      <c r="CJ55" s="22">
        <f t="shared" si="10"/>
        <v>0</v>
      </c>
      <c r="CK55" s="22">
        <f t="shared" si="11"/>
        <v>0</v>
      </c>
      <c r="CL55" s="22">
        <f t="shared" si="12"/>
        <v>6</v>
      </c>
      <c r="CN55" s="23">
        <f t="shared" si="6"/>
        <v>6</v>
      </c>
      <c r="CO55" s="29" t="s">
        <v>85</v>
      </c>
      <c r="CP55" s="26" t="s">
        <v>543</v>
      </c>
      <c r="CQ55" s="27" t="s">
        <v>573</v>
      </c>
      <c r="CR55" s="27" t="s">
        <v>219</v>
      </c>
    </row>
    <row r="56" spans="1:96" x14ac:dyDescent="0.2">
      <c r="A56" s="17">
        <f t="shared" si="7"/>
        <v>54</v>
      </c>
      <c r="B56" s="29" t="s">
        <v>85</v>
      </c>
      <c r="C56" s="4" t="s">
        <v>314</v>
      </c>
      <c r="D56" s="4"/>
      <c r="E56" s="20"/>
      <c r="F56" s="20"/>
      <c r="G56" s="20"/>
      <c r="H56" s="20"/>
      <c r="I56" s="20"/>
      <c r="J56" s="20"/>
      <c r="K56" s="20">
        <v>1</v>
      </c>
      <c r="L56" s="20"/>
      <c r="M56" s="20"/>
      <c r="N56" s="20"/>
      <c r="O56" s="20"/>
      <c r="P56" s="20"/>
      <c r="Q56" s="20"/>
      <c r="R56" s="20">
        <v>1</v>
      </c>
      <c r="S56" s="20"/>
      <c r="T56" s="20"/>
      <c r="U56" s="20"/>
      <c r="V56" s="20"/>
      <c r="W56" s="20"/>
      <c r="X56" s="20"/>
      <c r="Y56" s="20">
        <v>1</v>
      </c>
      <c r="Z56" s="20"/>
      <c r="AA56" s="20"/>
      <c r="AB56" s="20"/>
      <c r="AC56" s="20"/>
      <c r="AD56" s="20"/>
      <c r="AE56" s="20"/>
      <c r="AF56" s="20">
        <v>1</v>
      </c>
      <c r="AG56" s="20"/>
      <c r="AH56" s="20"/>
      <c r="AI56" s="20"/>
      <c r="AJ56" s="20"/>
      <c r="AK56" s="21"/>
      <c r="AL56" s="21"/>
      <c r="AM56" s="21">
        <v>1</v>
      </c>
      <c r="AN56" s="21"/>
      <c r="AO56" s="21"/>
      <c r="AP56" s="21"/>
      <c r="AQ56" s="21"/>
      <c r="AR56" s="21"/>
      <c r="AS56" s="21"/>
      <c r="AT56" s="21">
        <v>1</v>
      </c>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21"/>
      <c r="CG56" s="21"/>
      <c r="CH56" s="21"/>
      <c r="CJ56" s="22">
        <f t="shared" si="10"/>
        <v>5</v>
      </c>
      <c r="CK56" s="22">
        <f t="shared" si="11"/>
        <v>0</v>
      </c>
      <c r="CL56" s="22">
        <f t="shared" si="12"/>
        <v>3</v>
      </c>
      <c r="CN56" s="23">
        <f t="shared" si="6"/>
        <v>8</v>
      </c>
      <c r="CO56" s="4" t="s">
        <v>46</v>
      </c>
      <c r="CP56" s="30" t="s">
        <v>547</v>
      </c>
      <c r="CQ56" s="25" t="s">
        <v>551</v>
      </c>
      <c r="CR56" s="27" t="s">
        <v>421</v>
      </c>
    </row>
    <row r="57" spans="1:96" x14ac:dyDescent="0.2">
      <c r="A57" s="17">
        <f t="shared" si="7"/>
        <v>55</v>
      </c>
      <c r="B57" s="4" t="s">
        <v>46</v>
      </c>
      <c r="C57" s="4">
        <v>60171335</v>
      </c>
      <c r="D57" s="4"/>
      <c r="E57" s="20"/>
      <c r="F57" s="20"/>
      <c r="G57" s="20"/>
      <c r="H57" s="20"/>
      <c r="I57" s="20">
        <v>1</v>
      </c>
      <c r="J57" s="20"/>
      <c r="K57" s="20">
        <v>1</v>
      </c>
      <c r="L57" s="20"/>
      <c r="M57" s="20"/>
      <c r="N57" s="20"/>
      <c r="O57" s="20"/>
      <c r="P57" s="20">
        <v>1</v>
      </c>
      <c r="Q57" s="20"/>
      <c r="R57" s="20"/>
      <c r="S57" s="20"/>
      <c r="T57" s="20"/>
      <c r="U57" s="20"/>
      <c r="V57" s="20">
        <v>1</v>
      </c>
      <c r="W57" s="20"/>
      <c r="X57" s="20"/>
      <c r="Y57" s="20">
        <v>1</v>
      </c>
      <c r="Z57" s="20"/>
      <c r="AA57" s="20"/>
      <c r="AB57" s="20"/>
      <c r="AC57" s="20"/>
      <c r="AD57" s="20"/>
      <c r="AE57" s="20"/>
      <c r="AF57" s="20"/>
      <c r="AG57" s="20"/>
      <c r="AH57" s="20"/>
      <c r="AI57" s="20">
        <v>1</v>
      </c>
      <c r="AJ57" s="20"/>
      <c r="AK57" s="20"/>
      <c r="AL57" s="20"/>
      <c r="AM57" s="20"/>
      <c r="AN57" s="20"/>
      <c r="AO57" s="20">
        <v>1</v>
      </c>
      <c r="AP57" s="20"/>
      <c r="AQ57" s="20"/>
      <c r="AR57" s="20"/>
      <c r="AS57" s="21"/>
      <c r="AT57" s="21"/>
      <c r="AU57" s="21"/>
      <c r="AV57" s="21"/>
      <c r="AW57" s="21"/>
      <c r="AX57" s="21"/>
      <c r="AY57" s="21"/>
      <c r="AZ57" s="21"/>
      <c r="BA57" s="21">
        <v>1</v>
      </c>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21"/>
      <c r="CG57" s="21"/>
      <c r="CH57" s="21"/>
      <c r="CJ57" s="22">
        <f t="shared" si="10"/>
        <v>4</v>
      </c>
      <c r="CK57" s="22">
        <f t="shared" si="11"/>
        <v>2</v>
      </c>
      <c r="CL57" s="22">
        <f t="shared" si="12"/>
        <v>1</v>
      </c>
      <c r="CN57" s="23">
        <f t="shared" si="6"/>
        <v>7</v>
      </c>
      <c r="CO57" s="29" t="s">
        <v>33</v>
      </c>
      <c r="CP57" s="30" t="s">
        <v>547</v>
      </c>
      <c r="CQ57" s="35" t="s">
        <v>574</v>
      </c>
      <c r="CR57" s="35" t="s">
        <v>31</v>
      </c>
    </row>
    <row r="58" spans="1:96" x14ac:dyDescent="0.2">
      <c r="A58" s="17">
        <f t="shared" si="7"/>
        <v>56</v>
      </c>
      <c r="B58" s="29" t="s">
        <v>33</v>
      </c>
      <c r="C58" s="4">
        <v>60101672</v>
      </c>
      <c r="D58" s="4"/>
      <c r="E58" s="20">
        <v>1</v>
      </c>
      <c r="F58" s="20"/>
      <c r="G58" s="20"/>
      <c r="H58" s="20"/>
      <c r="I58" s="20"/>
      <c r="J58" s="20">
        <v>1</v>
      </c>
      <c r="K58" s="20"/>
      <c r="L58" s="20"/>
      <c r="M58" s="20"/>
      <c r="N58" s="20">
        <v>1</v>
      </c>
      <c r="O58" s="20"/>
      <c r="P58" s="20"/>
      <c r="Q58" s="20"/>
      <c r="R58" s="20">
        <v>1</v>
      </c>
      <c r="S58" s="20"/>
      <c r="T58" s="20"/>
      <c r="U58" s="20"/>
      <c r="V58" s="20"/>
      <c r="W58" s="20"/>
      <c r="X58" s="20"/>
      <c r="Y58" s="20"/>
      <c r="Z58" s="20"/>
      <c r="AA58" s="20">
        <v>1</v>
      </c>
      <c r="AB58" s="20"/>
      <c r="AC58" s="20"/>
      <c r="AD58" s="20"/>
      <c r="AE58" s="20"/>
      <c r="AF58" s="20"/>
      <c r="AG58" s="20"/>
      <c r="AH58" s="20"/>
      <c r="AI58" s="20"/>
      <c r="AJ58" s="20"/>
      <c r="AK58" s="21"/>
      <c r="AL58" s="21">
        <v>1</v>
      </c>
      <c r="AM58" s="21"/>
      <c r="AN58" s="21">
        <v>1</v>
      </c>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21"/>
      <c r="CG58" s="21"/>
      <c r="CH58" s="21"/>
      <c r="CJ58" s="22">
        <f t="shared" si="10"/>
        <v>0</v>
      </c>
      <c r="CK58" s="22">
        <f t="shared" si="11"/>
        <v>0</v>
      </c>
      <c r="CL58" s="22">
        <f t="shared" si="12"/>
        <v>0</v>
      </c>
      <c r="CN58" s="23">
        <f t="shared" si="6"/>
        <v>0</v>
      </c>
      <c r="CO58" s="4" t="s">
        <v>320</v>
      </c>
      <c r="CP58" s="30" t="s">
        <v>547</v>
      </c>
      <c r="CQ58" s="35" t="s">
        <v>575</v>
      </c>
      <c r="CR58" s="35" t="s">
        <v>210</v>
      </c>
    </row>
    <row r="59" spans="1:96" x14ac:dyDescent="0.2">
      <c r="A59" s="17">
        <f t="shared" si="7"/>
        <v>57</v>
      </c>
      <c r="B59" s="4" t="s">
        <v>320</v>
      </c>
      <c r="C59" s="44">
        <v>60017165</v>
      </c>
      <c r="D59" s="44"/>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21"/>
      <c r="CG59" s="21"/>
      <c r="CH59" s="21"/>
      <c r="CJ59" s="22">
        <f t="shared" si="10"/>
        <v>10</v>
      </c>
      <c r="CK59" s="22">
        <f t="shared" si="11"/>
        <v>0</v>
      </c>
      <c r="CL59" s="22">
        <f t="shared" si="12"/>
        <v>0</v>
      </c>
      <c r="CN59" s="23">
        <f t="shared" si="6"/>
        <v>10</v>
      </c>
      <c r="CO59" s="29" t="s">
        <v>44</v>
      </c>
      <c r="CP59" s="37" t="s">
        <v>556</v>
      </c>
      <c r="CQ59" s="25" t="s">
        <v>557</v>
      </c>
      <c r="CR59" s="25" t="s">
        <v>558</v>
      </c>
    </row>
    <row r="60" spans="1:96" x14ac:dyDescent="0.2">
      <c r="A60" s="17">
        <f t="shared" si="7"/>
        <v>58</v>
      </c>
      <c r="B60" s="29" t="s">
        <v>44</v>
      </c>
      <c r="C60" s="4">
        <v>60137608</v>
      </c>
      <c r="D60" s="4"/>
      <c r="E60" s="20"/>
      <c r="F60" s="20">
        <v>1</v>
      </c>
      <c r="G60" s="20"/>
      <c r="H60" s="20"/>
      <c r="I60" s="20"/>
      <c r="J60" s="20"/>
      <c r="K60" s="20"/>
      <c r="L60" s="20"/>
      <c r="M60" s="20"/>
      <c r="N60" s="20">
        <v>1</v>
      </c>
      <c r="O60" s="20"/>
      <c r="P60" s="20"/>
      <c r="Q60" s="20"/>
      <c r="R60" s="20"/>
      <c r="S60" s="20"/>
      <c r="T60" s="20"/>
      <c r="U60" s="20"/>
      <c r="V60" s="20">
        <v>1</v>
      </c>
      <c r="W60" s="20"/>
      <c r="X60" s="20"/>
      <c r="Y60" s="20"/>
      <c r="Z60" s="20"/>
      <c r="AA60" s="20"/>
      <c r="AB60" s="20"/>
      <c r="AC60" s="20">
        <v>1</v>
      </c>
      <c r="AD60" s="20"/>
      <c r="AE60" s="20"/>
      <c r="AF60" s="20"/>
      <c r="AG60" s="20"/>
      <c r="AH60" s="20">
        <v>1</v>
      </c>
      <c r="AI60" s="20"/>
      <c r="AJ60" s="20"/>
      <c r="AK60" s="21">
        <v>1</v>
      </c>
      <c r="AL60" s="21"/>
      <c r="AM60" s="21"/>
      <c r="AN60" s="21"/>
      <c r="AO60" s="21"/>
      <c r="AP60" s="21">
        <v>1</v>
      </c>
      <c r="AQ60" s="21"/>
      <c r="AR60" s="21">
        <v>1</v>
      </c>
      <c r="AS60" s="21"/>
      <c r="AT60" s="21"/>
      <c r="AU60" s="21"/>
      <c r="AV60" s="21">
        <v>1</v>
      </c>
      <c r="AW60" s="21"/>
      <c r="AX60" s="21">
        <v>1</v>
      </c>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21"/>
      <c r="CG60" s="21"/>
      <c r="CH60" s="21"/>
      <c r="CJ60" s="22">
        <f t="shared" si="10"/>
        <v>0</v>
      </c>
      <c r="CK60" s="22">
        <f t="shared" si="11"/>
        <v>0</v>
      </c>
      <c r="CL60" s="22">
        <f t="shared" si="12"/>
        <v>0</v>
      </c>
      <c r="CN60" s="23">
        <f t="shared" si="6"/>
        <v>0</v>
      </c>
      <c r="CO60" s="4" t="s">
        <v>92</v>
      </c>
      <c r="CP60" s="37" t="s">
        <v>556</v>
      </c>
      <c r="CQ60" s="25" t="s">
        <v>569</v>
      </c>
      <c r="CR60" s="25" t="s">
        <v>576</v>
      </c>
    </row>
    <row r="61" spans="1:96" x14ac:dyDescent="0.2">
      <c r="A61" s="17">
        <f t="shared" si="7"/>
        <v>59</v>
      </c>
      <c r="B61" s="4" t="s">
        <v>92</v>
      </c>
      <c r="C61" s="4">
        <v>32016467</v>
      </c>
      <c r="D61" s="4"/>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21"/>
      <c r="CG61" s="21"/>
      <c r="CH61" s="21"/>
      <c r="CJ61" s="22">
        <f t="shared" si="10"/>
        <v>0</v>
      </c>
      <c r="CK61" s="22">
        <f t="shared" si="11"/>
        <v>0</v>
      </c>
      <c r="CL61" s="22">
        <f t="shared" si="12"/>
        <v>0</v>
      </c>
      <c r="CN61" s="23">
        <f t="shared" si="6"/>
        <v>0</v>
      </c>
      <c r="CO61" s="4" t="s">
        <v>335</v>
      </c>
      <c r="CP61" s="34" t="s">
        <v>552</v>
      </c>
      <c r="CQ61" s="25" t="s">
        <v>577</v>
      </c>
      <c r="CR61" s="25" t="s">
        <v>235</v>
      </c>
    </row>
    <row r="62" spans="1:96" x14ac:dyDescent="0.2">
      <c r="A62" s="17">
        <f t="shared" si="7"/>
        <v>60</v>
      </c>
      <c r="B62" s="4" t="s">
        <v>335</v>
      </c>
      <c r="C62" s="7">
        <v>60230524</v>
      </c>
      <c r="D62" s="7"/>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21"/>
      <c r="CG62" s="21"/>
      <c r="CH62" s="21"/>
      <c r="CJ62" s="22">
        <f t="shared" si="10"/>
        <v>0</v>
      </c>
      <c r="CK62" s="22">
        <f t="shared" si="11"/>
        <v>0</v>
      </c>
      <c r="CL62" s="22">
        <f t="shared" si="12"/>
        <v>0</v>
      </c>
      <c r="CN62" s="23">
        <f t="shared" si="6"/>
        <v>0</v>
      </c>
      <c r="CO62" s="2" t="s">
        <v>125</v>
      </c>
      <c r="CP62" s="24" t="s">
        <v>543</v>
      </c>
      <c r="CQ62" s="25" t="s">
        <v>546</v>
      </c>
      <c r="CR62" s="27" t="s">
        <v>219</v>
      </c>
    </row>
    <row r="63" spans="1:96" x14ac:dyDescent="0.2">
      <c r="A63" s="17">
        <f t="shared" si="7"/>
        <v>61</v>
      </c>
      <c r="B63" s="2" t="s">
        <v>125</v>
      </c>
      <c r="C63" s="7">
        <v>60240873</v>
      </c>
      <c r="D63" s="7"/>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21"/>
      <c r="CG63" s="21"/>
      <c r="CH63" s="21"/>
      <c r="CJ63" s="22">
        <f t="shared" si="10"/>
        <v>0</v>
      </c>
      <c r="CK63" s="22">
        <f t="shared" si="11"/>
        <v>0</v>
      </c>
      <c r="CL63" s="22">
        <f t="shared" si="12"/>
        <v>0</v>
      </c>
      <c r="CN63" s="23">
        <f t="shared" si="6"/>
        <v>0</v>
      </c>
      <c r="CO63" s="4" t="s">
        <v>340</v>
      </c>
      <c r="CP63" s="34" t="s">
        <v>552</v>
      </c>
      <c r="CQ63" s="25" t="s">
        <v>578</v>
      </c>
      <c r="CR63" s="25" t="s">
        <v>369</v>
      </c>
    </row>
    <row r="64" spans="1:96" x14ac:dyDescent="0.2">
      <c r="A64" s="17">
        <f t="shared" si="7"/>
        <v>62</v>
      </c>
      <c r="B64" s="4" t="s">
        <v>340</v>
      </c>
      <c r="C64" s="7">
        <v>33117853</v>
      </c>
      <c r="D64" s="7"/>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21"/>
      <c r="CG64" s="21"/>
      <c r="CH64" s="21"/>
      <c r="CJ64" s="22">
        <f t="shared" si="10"/>
        <v>1</v>
      </c>
      <c r="CK64" s="22">
        <f t="shared" si="11"/>
        <v>0</v>
      </c>
      <c r="CL64" s="22">
        <f t="shared" si="12"/>
        <v>1</v>
      </c>
      <c r="CN64" s="23">
        <f t="shared" ref="CN64:CN119" si="14">SUM(CJ64:CL64)</f>
        <v>2</v>
      </c>
      <c r="CO64" s="4" t="s">
        <v>95</v>
      </c>
      <c r="CP64" s="24" t="s">
        <v>543</v>
      </c>
      <c r="CQ64" s="25" t="s">
        <v>546</v>
      </c>
      <c r="CR64" s="27" t="s">
        <v>219</v>
      </c>
    </row>
    <row r="65" spans="1:97" x14ac:dyDescent="0.2">
      <c r="A65" s="17">
        <f t="shared" si="7"/>
        <v>63</v>
      </c>
      <c r="B65" s="4" t="s">
        <v>95</v>
      </c>
      <c r="C65" s="45">
        <v>33114982</v>
      </c>
      <c r="D65" s="45"/>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1"/>
      <c r="AL65" s="21"/>
      <c r="AM65" s="21"/>
      <c r="AN65" s="21"/>
      <c r="AO65" s="21"/>
      <c r="AP65" s="21"/>
      <c r="AQ65" s="21"/>
      <c r="AR65" s="21"/>
      <c r="AS65" s="21"/>
      <c r="AT65" s="21"/>
      <c r="AU65" s="21"/>
      <c r="AV65" s="21"/>
      <c r="AW65" s="21"/>
      <c r="AX65" s="21"/>
      <c r="AY65" s="21"/>
      <c r="AZ65" s="21"/>
      <c r="BA65" s="21">
        <v>1</v>
      </c>
      <c r="BB65" s="21"/>
      <c r="BC65" s="21">
        <v>1</v>
      </c>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J65" s="22">
        <f t="shared" si="10"/>
        <v>7</v>
      </c>
      <c r="CK65" s="22">
        <f t="shared" si="11"/>
        <v>0</v>
      </c>
      <c r="CL65" s="22">
        <f t="shared" si="12"/>
        <v>0</v>
      </c>
      <c r="CN65" s="23">
        <f t="shared" si="14"/>
        <v>7</v>
      </c>
      <c r="CO65" s="4" t="s">
        <v>58</v>
      </c>
      <c r="CP65" s="26" t="s">
        <v>543</v>
      </c>
      <c r="CQ65" s="35" t="s">
        <v>554</v>
      </c>
      <c r="CR65" s="35" t="s">
        <v>555</v>
      </c>
    </row>
    <row r="66" spans="1:97" x14ac:dyDescent="0.2">
      <c r="A66" s="17">
        <f t="shared" si="7"/>
        <v>64</v>
      </c>
      <c r="B66" s="4" t="s">
        <v>58</v>
      </c>
      <c r="C66" s="45">
        <v>33114982</v>
      </c>
      <c r="D66" s="45"/>
      <c r="E66" s="20"/>
      <c r="F66" s="20"/>
      <c r="G66" s="20"/>
      <c r="H66" s="20">
        <v>1</v>
      </c>
      <c r="I66" s="20"/>
      <c r="J66" s="20"/>
      <c r="K66" s="20"/>
      <c r="L66" s="20">
        <v>1</v>
      </c>
      <c r="M66" s="20"/>
      <c r="N66" s="20"/>
      <c r="O66" s="20"/>
      <c r="P66" s="20"/>
      <c r="Q66" s="20"/>
      <c r="R66" s="20"/>
      <c r="S66" s="20">
        <v>1</v>
      </c>
      <c r="T66" s="20"/>
      <c r="U66" s="20"/>
      <c r="V66" s="20"/>
      <c r="W66" s="20"/>
      <c r="X66" s="20"/>
      <c r="Y66" s="20"/>
      <c r="Z66" s="20">
        <v>1</v>
      </c>
      <c r="AA66" s="20"/>
      <c r="AB66" s="20"/>
      <c r="AC66" s="20"/>
      <c r="AD66" s="20"/>
      <c r="AE66" s="20"/>
      <c r="AF66" s="20"/>
      <c r="AG66" s="20"/>
      <c r="AH66" s="20">
        <v>1</v>
      </c>
      <c r="AI66" s="20"/>
      <c r="AJ66" s="20"/>
      <c r="AK66" s="21"/>
      <c r="AL66" s="21"/>
      <c r="AM66" s="21"/>
      <c r="AN66" s="21"/>
      <c r="AO66" s="21">
        <v>1</v>
      </c>
      <c r="AP66" s="21"/>
      <c r="AQ66" s="21">
        <v>1</v>
      </c>
      <c r="AR66" s="21"/>
      <c r="AS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1"/>
      <c r="CC66" s="21"/>
      <c r="CD66" s="21"/>
      <c r="CE66" s="21"/>
      <c r="CF66" s="21"/>
      <c r="CG66" s="21"/>
      <c r="CH66" s="21"/>
      <c r="CJ66" s="22">
        <f t="shared" ref="CJ66:CJ97" si="15">COUNTA(E67:I67,L67:P67,S67:W67,Z67:AD67,AG67:AK67,AN67:AR67,AU67:AY67,BB67:BF67,BI67:BM67,BP67:BT67,BW67:CA67,CD66:CG66)</f>
        <v>8</v>
      </c>
      <c r="CK66" s="22">
        <f t="shared" ref="CK66:CK97" si="16">COUNTA(J67,Q67,X67,AE67,AL67,AS67,AZ67,BG67,BN67,BU67,CB67)</f>
        <v>0</v>
      </c>
      <c r="CL66" s="22">
        <f t="shared" ref="CL66:CL97" si="17">COUNTA(D67,K67,R67,Y67,AF67,AM67,AT67,BA67,BH67,BO67,BV67,CC67)</f>
        <v>0</v>
      </c>
      <c r="CN66" s="23">
        <f t="shared" si="14"/>
        <v>8</v>
      </c>
      <c r="CO66" s="29" t="s">
        <v>75</v>
      </c>
      <c r="CP66" s="30" t="s">
        <v>547</v>
      </c>
      <c r="CQ66" s="35" t="s">
        <v>548</v>
      </c>
      <c r="CR66" s="35" t="s">
        <v>31</v>
      </c>
    </row>
    <row r="67" spans="1:97" x14ac:dyDescent="0.2">
      <c r="A67" s="17">
        <f t="shared" si="7"/>
        <v>65</v>
      </c>
      <c r="B67" s="29" t="s">
        <v>75</v>
      </c>
      <c r="C67" s="4">
        <v>25026629</v>
      </c>
      <c r="D67" s="4"/>
      <c r="E67" s="20"/>
      <c r="F67" s="20">
        <v>1</v>
      </c>
      <c r="G67" s="20"/>
      <c r="H67" s="20"/>
      <c r="I67" s="20"/>
      <c r="J67" s="20"/>
      <c r="K67" s="20"/>
      <c r="L67" s="20"/>
      <c r="M67" s="20"/>
      <c r="N67" s="20"/>
      <c r="O67" s="20">
        <v>1</v>
      </c>
      <c r="P67" s="20"/>
      <c r="Q67" s="20"/>
      <c r="R67" s="20"/>
      <c r="S67" s="20"/>
      <c r="T67" s="20"/>
      <c r="U67" s="20"/>
      <c r="V67" s="20">
        <v>1</v>
      </c>
      <c r="W67" s="20"/>
      <c r="X67" s="20"/>
      <c r="Y67" s="20"/>
      <c r="Z67" s="20"/>
      <c r="AA67" s="20"/>
      <c r="AB67" s="20"/>
      <c r="AC67" s="20">
        <v>1</v>
      </c>
      <c r="AD67" s="20"/>
      <c r="AE67" s="20"/>
      <c r="AF67" s="20"/>
      <c r="AG67" s="20"/>
      <c r="AH67" s="20"/>
      <c r="AI67" s="20"/>
      <c r="AJ67" s="20">
        <v>1</v>
      </c>
      <c r="AK67" s="21"/>
      <c r="AL67" s="21"/>
      <c r="AM67" s="21"/>
      <c r="AN67" s="21"/>
      <c r="AO67" s="21">
        <v>1</v>
      </c>
      <c r="AP67" s="21"/>
      <c r="AQ67" s="21">
        <v>1</v>
      </c>
      <c r="AR67" s="21"/>
      <c r="AS67" s="21"/>
      <c r="AT67" s="21"/>
      <c r="AU67" s="21"/>
      <c r="AV67" s="21"/>
      <c r="AW67" s="21"/>
      <c r="AX67" s="21">
        <v>1</v>
      </c>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1"/>
      <c r="CC67" s="21"/>
      <c r="CD67" s="21"/>
      <c r="CE67" s="21"/>
      <c r="CF67" s="21"/>
      <c r="CG67" s="21"/>
      <c r="CH67" s="21"/>
      <c r="CJ67" s="22">
        <f t="shared" si="15"/>
        <v>6</v>
      </c>
      <c r="CK67" s="22">
        <f t="shared" si="16"/>
        <v>0</v>
      </c>
      <c r="CL67" s="22">
        <f t="shared" si="17"/>
        <v>0</v>
      </c>
      <c r="CN67" s="23">
        <f t="shared" si="14"/>
        <v>6</v>
      </c>
      <c r="CO67" s="4" t="s">
        <v>40</v>
      </c>
      <c r="CP67" s="37" t="s">
        <v>556</v>
      </c>
      <c r="CQ67" s="35" t="s">
        <v>561</v>
      </c>
      <c r="CR67" s="35" t="s">
        <v>579</v>
      </c>
    </row>
    <row r="68" spans="1:97" x14ac:dyDescent="0.2">
      <c r="A68" s="17">
        <f t="shared" si="7"/>
        <v>66</v>
      </c>
      <c r="B68" s="4" t="s">
        <v>40</v>
      </c>
      <c r="C68" s="4" t="s">
        <v>365</v>
      </c>
      <c r="D68" s="4"/>
      <c r="E68" s="20">
        <v>1</v>
      </c>
      <c r="F68" s="20"/>
      <c r="G68" s="20">
        <v>1</v>
      </c>
      <c r="H68" s="20">
        <v>1</v>
      </c>
      <c r="I68" s="20"/>
      <c r="J68" s="20"/>
      <c r="K68" s="20"/>
      <c r="L68" s="20"/>
      <c r="M68" s="20"/>
      <c r="N68" s="20"/>
      <c r="O68" s="20"/>
      <c r="P68" s="20"/>
      <c r="Q68" s="20"/>
      <c r="R68" s="20"/>
      <c r="S68" s="20"/>
      <c r="T68" s="20"/>
      <c r="U68" s="20">
        <v>1</v>
      </c>
      <c r="V68" s="20"/>
      <c r="W68" s="20"/>
      <c r="X68" s="20"/>
      <c r="Y68" s="20"/>
      <c r="Z68" s="20"/>
      <c r="AA68" s="20"/>
      <c r="AB68" s="20"/>
      <c r="AC68" s="20"/>
      <c r="AD68" s="20"/>
      <c r="AE68" s="20"/>
      <c r="AF68" s="20"/>
      <c r="AG68" s="20"/>
      <c r="AH68" s="20">
        <v>1</v>
      </c>
      <c r="AI68" s="20"/>
      <c r="AJ68" s="20"/>
      <c r="AK68" s="21"/>
      <c r="AL68" s="21"/>
      <c r="AM68" s="21"/>
      <c r="AN68" s="21"/>
      <c r="AO68" s="21">
        <v>1</v>
      </c>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J68" s="22">
        <f t="shared" si="15"/>
        <v>11</v>
      </c>
      <c r="CK68" s="22">
        <f t="shared" si="16"/>
        <v>5</v>
      </c>
      <c r="CL68" s="22">
        <f t="shared" si="17"/>
        <v>0</v>
      </c>
      <c r="CN68" s="23">
        <f t="shared" si="14"/>
        <v>16</v>
      </c>
      <c r="CO68" s="4" t="s">
        <v>49</v>
      </c>
      <c r="CP68" s="42" t="s">
        <v>543</v>
      </c>
      <c r="CQ68" s="41" t="s">
        <v>554</v>
      </c>
      <c r="CR68" s="27" t="s">
        <v>555</v>
      </c>
    </row>
    <row r="69" spans="1:97" x14ac:dyDescent="0.2">
      <c r="A69" s="17">
        <f t="shared" ref="A69:A120" si="18">A68+1</f>
        <v>67</v>
      </c>
      <c r="B69" s="4" t="s">
        <v>49</v>
      </c>
      <c r="C69" s="4">
        <v>33116196</v>
      </c>
      <c r="D69" s="4"/>
      <c r="E69" s="20"/>
      <c r="F69" s="20"/>
      <c r="G69" s="20"/>
      <c r="H69" s="20"/>
      <c r="I69" s="20">
        <v>1</v>
      </c>
      <c r="J69" s="20">
        <v>1</v>
      </c>
      <c r="K69" s="20"/>
      <c r="L69" s="20">
        <v>1</v>
      </c>
      <c r="M69" s="20"/>
      <c r="N69" s="20"/>
      <c r="O69" s="20"/>
      <c r="P69" s="20">
        <v>1</v>
      </c>
      <c r="Q69" s="20">
        <v>1</v>
      </c>
      <c r="R69" s="20"/>
      <c r="S69" s="20"/>
      <c r="T69" s="20"/>
      <c r="U69" s="20">
        <v>1</v>
      </c>
      <c r="V69" s="20"/>
      <c r="W69" s="20"/>
      <c r="X69" s="20">
        <v>1</v>
      </c>
      <c r="Y69" s="20"/>
      <c r="Z69" s="20">
        <v>1</v>
      </c>
      <c r="AA69" s="20"/>
      <c r="AB69" s="20"/>
      <c r="AC69" s="20"/>
      <c r="AD69" s="20">
        <v>1</v>
      </c>
      <c r="AE69" s="20">
        <v>1</v>
      </c>
      <c r="AF69" s="20"/>
      <c r="AG69" s="20">
        <v>1</v>
      </c>
      <c r="AH69" s="20"/>
      <c r="AI69" s="20"/>
      <c r="AJ69" s="20">
        <v>1</v>
      </c>
      <c r="AK69" s="21"/>
      <c r="AL69" s="21">
        <v>1</v>
      </c>
      <c r="AM69" s="21"/>
      <c r="AN69" s="21"/>
      <c r="AO69" s="21">
        <v>1</v>
      </c>
      <c r="AP69" s="21">
        <v>1</v>
      </c>
      <c r="AQ69" s="21"/>
      <c r="AR69" s="21">
        <v>1</v>
      </c>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21"/>
      <c r="CG69" s="21"/>
      <c r="CH69" s="21"/>
      <c r="CJ69" s="22">
        <f t="shared" si="15"/>
        <v>0</v>
      </c>
      <c r="CK69" s="22">
        <f t="shared" si="16"/>
        <v>0</v>
      </c>
      <c r="CL69" s="22">
        <f t="shared" si="17"/>
        <v>0</v>
      </c>
      <c r="CN69" s="23">
        <f t="shared" si="14"/>
        <v>0</v>
      </c>
      <c r="CO69" s="4" t="s">
        <v>369</v>
      </c>
      <c r="CP69" s="34" t="s">
        <v>552</v>
      </c>
      <c r="CQ69" s="25" t="s">
        <v>567</v>
      </c>
      <c r="CR69" s="25" t="s">
        <v>576</v>
      </c>
    </row>
    <row r="70" spans="1:97" x14ac:dyDescent="0.2">
      <c r="A70" s="17">
        <f t="shared" si="18"/>
        <v>68</v>
      </c>
      <c r="B70" s="4" t="s">
        <v>369</v>
      </c>
      <c r="C70" s="4">
        <v>60018273</v>
      </c>
      <c r="D70" s="4"/>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21"/>
      <c r="CG70" s="21"/>
      <c r="CH70" s="21"/>
      <c r="CJ70" s="22">
        <f t="shared" si="15"/>
        <v>8</v>
      </c>
      <c r="CK70" s="22">
        <f t="shared" si="16"/>
        <v>0</v>
      </c>
      <c r="CL70" s="22">
        <f t="shared" si="17"/>
        <v>0</v>
      </c>
      <c r="CN70" s="23">
        <f t="shared" si="14"/>
        <v>8</v>
      </c>
      <c r="CO70" s="29" t="s">
        <v>48</v>
      </c>
      <c r="CP70" s="37" t="s">
        <v>556</v>
      </c>
      <c r="CQ70" s="35" t="s">
        <v>570</v>
      </c>
      <c r="CR70" s="35" t="s">
        <v>571</v>
      </c>
    </row>
    <row r="71" spans="1:97" x14ac:dyDescent="0.2">
      <c r="A71" s="17">
        <f t="shared" si="18"/>
        <v>69</v>
      </c>
      <c r="B71" s="29" t="s">
        <v>48</v>
      </c>
      <c r="C71" s="4">
        <v>60066879</v>
      </c>
      <c r="D71" s="4"/>
      <c r="E71" s="20"/>
      <c r="F71" s="20"/>
      <c r="G71" s="20"/>
      <c r="H71" s="20"/>
      <c r="I71" s="20">
        <v>1</v>
      </c>
      <c r="J71" s="20"/>
      <c r="K71" s="20"/>
      <c r="L71" s="20"/>
      <c r="M71" s="20">
        <v>1</v>
      </c>
      <c r="N71" s="20"/>
      <c r="O71" s="20"/>
      <c r="P71" s="20">
        <v>1</v>
      </c>
      <c r="Q71" s="20"/>
      <c r="R71" s="20"/>
      <c r="S71" s="20"/>
      <c r="T71" s="20"/>
      <c r="U71" s="20">
        <v>1</v>
      </c>
      <c r="V71" s="20"/>
      <c r="W71" s="20">
        <v>1</v>
      </c>
      <c r="X71" s="20"/>
      <c r="Y71" s="20"/>
      <c r="Z71" s="20"/>
      <c r="AA71" s="20"/>
      <c r="AB71" s="20"/>
      <c r="AC71" s="20"/>
      <c r="AD71" s="20">
        <v>1</v>
      </c>
      <c r="AE71" s="20"/>
      <c r="AF71" s="20"/>
      <c r="AG71" s="20"/>
      <c r="AH71" s="20"/>
      <c r="AI71" s="20"/>
      <c r="AJ71" s="20"/>
      <c r="AK71" s="21">
        <v>1</v>
      </c>
      <c r="AL71" s="21"/>
      <c r="AM71" s="21"/>
      <c r="AN71" s="21">
        <v>1</v>
      </c>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21"/>
      <c r="CG71" s="21"/>
      <c r="CH71" s="21"/>
      <c r="CJ71" s="22">
        <f t="shared" si="15"/>
        <v>5</v>
      </c>
      <c r="CK71" s="22">
        <f t="shared" si="16"/>
        <v>0</v>
      </c>
      <c r="CL71" s="22">
        <f t="shared" si="17"/>
        <v>0</v>
      </c>
      <c r="CN71" s="23">
        <f t="shared" si="14"/>
        <v>5</v>
      </c>
      <c r="CO71" s="4" t="s">
        <v>57</v>
      </c>
      <c r="CP71" s="30" t="s">
        <v>547</v>
      </c>
      <c r="CQ71" s="35" t="s">
        <v>567</v>
      </c>
      <c r="CR71" s="35" t="s">
        <v>560</v>
      </c>
    </row>
    <row r="72" spans="1:97" x14ac:dyDescent="0.2">
      <c r="A72" s="17">
        <f t="shared" si="18"/>
        <v>70</v>
      </c>
      <c r="B72" s="4" t="s">
        <v>57</v>
      </c>
      <c r="C72" s="4">
        <v>33121085</v>
      </c>
      <c r="D72" s="4"/>
      <c r="E72" s="20">
        <v>1</v>
      </c>
      <c r="F72" s="20"/>
      <c r="G72" s="20">
        <v>1</v>
      </c>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v>1</v>
      </c>
      <c r="AJ72" s="20"/>
      <c r="AK72" s="21"/>
      <c r="AL72" s="21"/>
      <c r="AM72" s="21"/>
      <c r="AN72" s="21"/>
      <c r="AO72" s="21"/>
      <c r="AP72" s="21"/>
      <c r="AQ72" s="21"/>
      <c r="AR72" s="21"/>
      <c r="AS72" s="21"/>
      <c r="AT72" s="21"/>
      <c r="AU72" s="21"/>
      <c r="AV72" s="21"/>
      <c r="AW72" s="21"/>
      <c r="AX72" s="21"/>
      <c r="AY72" s="21">
        <v>1</v>
      </c>
      <c r="AZ72" s="21"/>
      <c r="BA72" s="21"/>
      <c r="BB72" s="21"/>
      <c r="BC72" s="21">
        <v>1</v>
      </c>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21"/>
      <c r="CG72" s="21"/>
      <c r="CH72" s="21"/>
      <c r="CJ72" s="22">
        <f t="shared" si="15"/>
        <v>3</v>
      </c>
      <c r="CK72" s="22">
        <f t="shared" si="16"/>
        <v>1</v>
      </c>
      <c r="CL72" s="22">
        <f t="shared" si="17"/>
        <v>3</v>
      </c>
      <c r="CN72" s="23">
        <f t="shared" si="14"/>
        <v>7</v>
      </c>
      <c r="CO72" s="29" t="s">
        <v>72</v>
      </c>
      <c r="CP72" s="34" t="s">
        <v>552</v>
      </c>
      <c r="CQ72" s="38" t="s">
        <v>565</v>
      </c>
      <c r="CR72" s="27" t="s">
        <v>568</v>
      </c>
    </row>
    <row r="73" spans="1:97" x14ac:dyDescent="0.2">
      <c r="A73" s="17">
        <f t="shared" si="18"/>
        <v>71</v>
      </c>
      <c r="B73" s="29" t="s">
        <v>72</v>
      </c>
      <c r="C73" s="4">
        <v>52038161</v>
      </c>
      <c r="D73" s="4"/>
      <c r="E73" s="20">
        <v>1</v>
      </c>
      <c r="F73" s="20">
        <v>1</v>
      </c>
      <c r="G73" s="20">
        <v>1</v>
      </c>
      <c r="H73" s="20"/>
      <c r="I73" s="20"/>
      <c r="J73" s="20"/>
      <c r="K73" s="20">
        <v>1</v>
      </c>
      <c r="L73" s="20"/>
      <c r="M73" s="20"/>
      <c r="N73" s="20"/>
      <c r="O73" s="20"/>
      <c r="P73" s="20"/>
      <c r="Q73" s="20">
        <v>1</v>
      </c>
      <c r="R73" s="20"/>
      <c r="S73" s="20"/>
      <c r="T73" s="20"/>
      <c r="U73" s="20"/>
      <c r="V73" s="20"/>
      <c r="W73" s="20"/>
      <c r="X73" s="20"/>
      <c r="Y73" s="20">
        <v>1</v>
      </c>
      <c r="Z73" s="20"/>
      <c r="AA73" s="20"/>
      <c r="AB73" s="20"/>
      <c r="AC73" s="20"/>
      <c r="AD73" s="20"/>
      <c r="AE73" s="20"/>
      <c r="AF73" s="20">
        <v>1</v>
      </c>
      <c r="AG73" s="20"/>
      <c r="AH73" s="20"/>
      <c r="AI73" s="20"/>
      <c r="AJ73" s="20"/>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J73" s="22">
        <f t="shared" si="15"/>
        <v>0</v>
      </c>
      <c r="CK73" s="22">
        <f t="shared" si="16"/>
        <v>0</v>
      </c>
      <c r="CL73" s="22">
        <f t="shared" si="17"/>
        <v>0</v>
      </c>
      <c r="CN73" s="23">
        <f t="shared" si="14"/>
        <v>0</v>
      </c>
      <c r="CO73" s="4" t="s">
        <v>386</v>
      </c>
      <c r="CP73" s="24" t="s">
        <v>543</v>
      </c>
      <c r="CQ73" s="25" t="s">
        <v>546</v>
      </c>
      <c r="CR73" s="27" t="s">
        <v>219</v>
      </c>
    </row>
    <row r="74" spans="1:97" x14ac:dyDescent="0.2">
      <c r="A74" s="17">
        <f t="shared" si="18"/>
        <v>72</v>
      </c>
      <c r="B74" s="4" t="s">
        <v>386</v>
      </c>
      <c r="C74" s="5">
        <v>60189660</v>
      </c>
      <c r="D74" s="5"/>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J74" s="22">
        <f t="shared" si="15"/>
        <v>0</v>
      </c>
      <c r="CK74" s="22">
        <f t="shared" si="16"/>
        <v>0</v>
      </c>
      <c r="CL74" s="22">
        <f t="shared" si="17"/>
        <v>0</v>
      </c>
      <c r="CN74" s="23">
        <f t="shared" si="14"/>
        <v>0</v>
      </c>
      <c r="CO74" s="4" t="s">
        <v>99</v>
      </c>
      <c r="CP74" s="24" t="s">
        <v>543</v>
      </c>
      <c r="CQ74" s="38" t="s">
        <v>544</v>
      </c>
      <c r="CR74" s="27" t="s">
        <v>545</v>
      </c>
    </row>
    <row r="75" spans="1:97" x14ac:dyDescent="0.2">
      <c r="A75" s="17">
        <f t="shared" si="18"/>
        <v>73</v>
      </c>
      <c r="B75" s="4" t="s">
        <v>99</v>
      </c>
      <c r="C75" s="2">
        <v>60159285</v>
      </c>
      <c r="D75" s="2"/>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21"/>
      <c r="CG75" s="21"/>
      <c r="CH75" s="21"/>
      <c r="CJ75" s="22">
        <f t="shared" si="15"/>
        <v>0</v>
      </c>
      <c r="CK75" s="22">
        <f t="shared" si="16"/>
        <v>0</v>
      </c>
      <c r="CL75" s="22">
        <f t="shared" si="17"/>
        <v>0</v>
      </c>
      <c r="CN75" s="23">
        <f t="shared" si="14"/>
        <v>0</v>
      </c>
      <c r="CO75" s="4" t="s">
        <v>94</v>
      </c>
      <c r="CP75" s="24" t="s">
        <v>543</v>
      </c>
      <c r="CQ75" s="38" t="s">
        <v>544</v>
      </c>
      <c r="CR75" s="27" t="s">
        <v>545</v>
      </c>
    </row>
    <row r="76" spans="1:97" x14ac:dyDescent="0.2">
      <c r="A76" s="17">
        <f t="shared" si="18"/>
        <v>74</v>
      </c>
      <c r="B76" s="4" t="s">
        <v>94</v>
      </c>
      <c r="C76" s="7">
        <v>60209730</v>
      </c>
      <c r="D76" s="7"/>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J76" s="22">
        <f t="shared" si="15"/>
        <v>0</v>
      </c>
      <c r="CK76" s="22">
        <f t="shared" si="16"/>
        <v>0</v>
      </c>
      <c r="CL76" s="22">
        <f t="shared" si="17"/>
        <v>0</v>
      </c>
      <c r="CN76" s="23">
        <f t="shared" si="14"/>
        <v>0</v>
      </c>
      <c r="CO76" s="4" t="s">
        <v>130</v>
      </c>
      <c r="CP76" s="24" t="s">
        <v>543</v>
      </c>
      <c r="CQ76" s="38" t="s">
        <v>580</v>
      </c>
      <c r="CR76" s="27" t="s">
        <v>219</v>
      </c>
    </row>
    <row r="77" spans="1:97" x14ac:dyDescent="0.2">
      <c r="A77" s="17">
        <f t="shared" si="18"/>
        <v>75</v>
      </c>
      <c r="B77" s="4" t="s">
        <v>130</v>
      </c>
      <c r="C77" s="4">
        <v>60220455</v>
      </c>
      <c r="D77" s="4"/>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21"/>
      <c r="CG77" s="21"/>
      <c r="CH77" s="21"/>
      <c r="CJ77" s="22">
        <f t="shared" si="15"/>
        <v>5</v>
      </c>
      <c r="CK77" s="22">
        <f t="shared" si="16"/>
        <v>0</v>
      </c>
      <c r="CL77" s="22">
        <f t="shared" si="17"/>
        <v>0</v>
      </c>
      <c r="CN77" s="23">
        <f t="shared" si="14"/>
        <v>5</v>
      </c>
      <c r="CO77" s="4" t="s">
        <v>60</v>
      </c>
      <c r="CP77" s="30" t="s">
        <v>547</v>
      </c>
      <c r="CQ77" s="27" t="s">
        <v>561</v>
      </c>
      <c r="CR77" s="27" t="s">
        <v>98</v>
      </c>
    </row>
    <row r="78" spans="1:97" x14ac:dyDescent="0.2">
      <c r="A78" s="17">
        <f t="shared" si="18"/>
        <v>76</v>
      </c>
      <c r="B78" s="4" t="s">
        <v>60</v>
      </c>
      <c r="C78" s="4">
        <v>60170385</v>
      </c>
      <c r="D78" s="4"/>
      <c r="E78" s="20"/>
      <c r="F78" s="20"/>
      <c r="G78" s="20"/>
      <c r="H78" s="20"/>
      <c r="I78" s="20"/>
      <c r="J78" s="20"/>
      <c r="K78" s="20"/>
      <c r="L78" s="20"/>
      <c r="M78" s="20"/>
      <c r="N78" s="20">
        <v>1</v>
      </c>
      <c r="O78" s="20"/>
      <c r="P78" s="20"/>
      <c r="Q78" s="20"/>
      <c r="R78" s="20"/>
      <c r="S78" s="20"/>
      <c r="T78" s="20"/>
      <c r="U78" s="20">
        <v>1</v>
      </c>
      <c r="V78" s="20"/>
      <c r="W78" s="20"/>
      <c r="X78" s="20"/>
      <c r="Y78" s="20"/>
      <c r="Z78" s="20"/>
      <c r="AA78" s="20"/>
      <c r="AB78" s="20">
        <v>1</v>
      </c>
      <c r="AC78" s="20"/>
      <c r="AD78" s="20"/>
      <c r="AE78" s="20"/>
      <c r="AF78" s="20"/>
      <c r="AG78" s="20"/>
      <c r="AH78" s="20"/>
      <c r="AI78" s="20"/>
      <c r="AJ78" s="20"/>
      <c r="AK78" s="21"/>
      <c r="AL78" s="21"/>
      <c r="AM78" s="21"/>
      <c r="AN78" s="21"/>
      <c r="AO78" s="21"/>
      <c r="AP78" s="21">
        <v>1</v>
      </c>
      <c r="AQ78" s="21"/>
      <c r="AR78" s="21"/>
      <c r="AS78" s="21"/>
      <c r="AT78" s="21"/>
      <c r="AU78" s="21"/>
      <c r="AV78" s="21"/>
      <c r="AW78" s="21">
        <v>1</v>
      </c>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J78" s="22">
        <f t="shared" si="15"/>
        <v>0</v>
      </c>
      <c r="CK78" s="22">
        <f t="shared" si="16"/>
        <v>0</v>
      </c>
      <c r="CL78" s="22">
        <f t="shared" si="17"/>
        <v>0</v>
      </c>
      <c r="CN78" s="23">
        <f t="shared" si="14"/>
        <v>0</v>
      </c>
      <c r="CO78" s="4" t="s">
        <v>112</v>
      </c>
      <c r="CP78" s="30" t="s">
        <v>547</v>
      </c>
      <c r="CQ78" s="27" t="s">
        <v>561</v>
      </c>
      <c r="CR78" s="27" t="s">
        <v>98</v>
      </c>
    </row>
    <row r="79" spans="1:97" x14ac:dyDescent="0.2">
      <c r="A79" s="17">
        <f t="shared" si="18"/>
        <v>77</v>
      </c>
      <c r="B79" s="4" t="s">
        <v>112</v>
      </c>
      <c r="C79" s="7">
        <v>24122779</v>
      </c>
      <c r="D79" s="7"/>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J79" s="22">
        <f t="shared" si="15"/>
        <v>10</v>
      </c>
      <c r="CK79" s="22">
        <f t="shared" si="16"/>
        <v>0</v>
      </c>
      <c r="CL79" s="22">
        <f t="shared" si="17"/>
        <v>0</v>
      </c>
      <c r="CN79" s="23">
        <f t="shared" si="14"/>
        <v>10</v>
      </c>
      <c r="CO79" s="4" t="s">
        <v>65</v>
      </c>
      <c r="CP79" s="30" t="s">
        <v>547</v>
      </c>
      <c r="CQ79" s="25" t="s">
        <v>549</v>
      </c>
      <c r="CR79" s="27" t="s">
        <v>68</v>
      </c>
      <c r="CS79" s="31"/>
    </row>
    <row r="80" spans="1:97" x14ac:dyDescent="0.2">
      <c r="A80" s="17">
        <f t="shared" si="18"/>
        <v>78</v>
      </c>
      <c r="B80" s="4" t="s">
        <v>65</v>
      </c>
      <c r="C80" s="1">
        <v>60200537</v>
      </c>
      <c r="D80" s="1"/>
      <c r="E80" s="20"/>
      <c r="F80" s="20"/>
      <c r="G80" s="20"/>
      <c r="H80" s="20"/>
      <c r="I80" s="20"/>
      <c r="J80" s="20"/>
      <c r="K80" s="20"/>
      <c r="L80" s="20">
        <v>1</v>
      </c>
      <c r="M80" s="20"/>
      <c r="N80" s="20">
        <v>1</v>
      </c>
      <c r="O80" s="20"/>
      <c r="P80" s="20"/>
      <c r="Q80" s="20"/>
      <c r="R80" s="20"/>
      <c r="S80" s="20"/>
      <c r="T80" s="20"/>
      <c r="U80" s="20">
        <v>1</v>
      </c>
      <c r="V80" s="20"/>
      <c r="W80" s="20"/>
      <c r="X80" s="20"/>
      <c r="Y80" s="20"/>
      <c r="Z80" s="20"/>
      <c r="AA80" s="20"/>
      <c r="AB80" s="20">
        <v>1</v>
      </c>
      <c r="AC80" s="20">
        <v>1</v>
      </c>
      <c r="AD80" s="20"/>
      <c r="AE80" s="20"/>
      <c r="AF80" s="20"/>
      <c r="AG80" s="20">
        <v>1</v>
      </c>
      <c r="AH80" s="20"/>
      <c r="AI80" s="20"/>
      <c r="AJ80" s="20">
        <v>1</v>
      </c>
      <c r="AK80" s="21"/>
      <c r="AL80" s="21"/>
      <c r="AM80" s="21"/>
      <c r="AN80" s="21">
        <v>1</v>
      </c>
      <c r="AO80" s="21"/>
      <c r="AP80" s="21">
        <v>1</v>
      </c>
      <c r="AQ80" s="21"/>
      <c r="AR80" s="21"/>
      <c r="AS80" s="21"/>
      <c r="AT80" s="21"/>
      <c r="AU80" s="21">
        <v>1</v>
      </c>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J80" s="22">
        <f t="shared" si="15"/>
        <v>0</v>
      </c>
      <c r="CK80" s="22">
        <f t="shared" si="16"/>
        <v>0</v>
      </c>
      <c r="CL80" s="22">
        <f t="shared" si="17"/>
        <v>1</v>
      </c>
      <c r="CN80" s="23">
        <f t="shared" si="14"/>
        <v>1</v>
      </c>
      <c r="CO80" s="4" t="s">
        <v>135</v>
      </c>
      <c r="CP80" s="30" t="s">
        <v>547</v>
      </c>
      <c r="CQ80" s="35" t="s">
        <v>581</v>
      </c>
      <c r="CR80" s="35" t="s">
        <v>560</v>
      </c>
    </row>
    <row r="81" spans="1:97" x14ac:dyDescent="0.2">
      <c r="A81" s="17">
        <f t="shared" si="18"/>
        <v>79</v>
      </c>
      <c r="B81" s="4" t="s">
        <v>135</v>
      </c>
      <c r="C81" s="36">
        <v>60134711</v>
      </c>
      <c r="D81" s="36"/>
      <c r="E81" s="20"/>
      <c r="F81" s="20"/>
      <c r="G81" s="20"/>
      <c r="H81" s="20"/>
      <c r="I81" s="20"/>
      <c r="J81" s="20"/>
      <c r="K81" s="20"/>
      <c r="L81" s="20"/>
      <c r="M81" s="20"/>
      <c r="N81" s="20"/>
      <c r="O81" s="20"/>
      <c r="P81" s="20"/>
      <c r="Q81" s="20"/>
      <c r="R81" s="20">
        <v>1</v>
      </c>
      <c r="S81" s="20"/>
      <c r="T81" s="20"/>
      <c r="U81" s="20"/>
      <c r="V81" s="20"/>
      <c r="W81" s="20"/>
      <c r="X81" s="20"/>
      <c r="Y81" s="20"/>
      <c r="Z81" s="20"/>
      <c r="AA81" s="20"/>
      <c r="AB81" s="20"/>
      <c r="AC81" s="20"/>
      <c r="AD81" s="20"/>
      <c r="AE81" s="20"/>
      <c r="AF81" s="20"/>
      <c r="AG81" s="20"/>
      <c r="AH81" s="20"/>
      <c r="AI81" s="20"/>
      <c r="AJ81" s="20"/>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21"/>
      <c r="CG81" s="21"/>
      <c r="CH81" s="21"/>
      <c r="CJ81" s="22">
        <f t="shared" si="15"/>
        <v>4</v>
      </c>
      <c r="CK81" s="22">
        <f t="shared" si="16"/>
        <v>0</v>
      </c>
      <c r="CL81" s="22">
        <f t="shared" si="17"/>
        <v>0</v>
      </c>
      <c r="CN81" s="23">
        <f t="shared" si="14"/>
        <v>4</v>
      </c>
      <c r="CO81" s="4" t="s">
        <v>78</v>
      </c>
      <c r="CP81" s="34" t="s">
        <v>552</v>
      </c>
      <c r="CQ81" s="27" t="s">
        <v>565</v>
      </c>
      <c r="CR81" s="27" t="s">
        <v>568</v>
      </c>
    </row>
    <row r="82" spans="1:97" x14ac:dyDescent="0.2">
      <c r="A82" s="17">
        <f t="shared" si="18"/>
        <v>80</v>
      </c>
      <c r="B82" s="4" t="s">
        <v>78</v>
      </c>
      <c r="C82" s="4">
        <v>33117330</v>
      </c>
      <c r="D82" s="4"/>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v>1</v>
      </c>
      <c r="AH82" s="20"/>
      <c r="AI82" s="20"/>
      <c r="AJ82" s="20"/>
      <c r="AK82" s="21"/>
      <c r="AL82" s="21"/>
      <c r="AM82" s="21"/>
      <c r="AN82" s="21"/>
      <c r="AO82" s="21"/>
      <c r="AP82" s="21"/>
      <c r="AQ82" s="21"/>
      <c r="AR82" s="21"/>
      <c r="AS82" s="21"/>
      <c r="AT82" s="21"/>
      <c r="AU82" s="21">
        <v>1</v>
      </c>
      <c r="AV82" s="21"/>
      <c r="AW82" s="21"/>
      <c r="AX82" s="21"/>
      <c r="AY82" s="21"/>
      <c r="AZ82" s="21"/>
      <c r="BA82" s="21"/>
      <c r="BB82" s="21">
        <v>1</v>
      </c>
      <c r="BC82" s="21">
        <v>1</v>
      </c>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21"/>
      <c r="CG82" s="21"/>
      <c r="CH82" s="21"/>
      <c r="CJ82" s="22">
        <f t="shared" si="15"/>
        <v>8</v>
      </c>
      <c r="CK82" s="22">
        <f t="shared" si="16"/>
        <v>0</v>
      </c>
      <c r="CL82" s="22">
        <f t="shared" si="17"/>
        <v>0</v>
      </c>
      <c r="CN82" s="23">
        <f t="shared" si="14"/>
        <v>8</v>
      </c>
      <c r="CO82" s="4" t="s">
        <v>86</v>
      </c>
      <c r="CP82" s="30" t="s">
        <v>547</v>
      </c>
      <c r="CQ82" s="27" t="s">
        <v>574</v>
      </c>
      <c r="CR82" s="27" t="s">
        <v>560</v>
      </c>
    </row>
    <row r="83" spans="1:97" x14ac:dyDescent="0.2">
      <c r="A83" s="17">
        <f t="shared" si="18"/>
        <v>81</v>
      </c>
      <c r="B83" s="4" t="s">
        <v>86</v>
      </c>
      <c r="C83" s="4">
        <v>60161531</v>
      </c>
      <c r="D83" s="4"/>
      <c r="E83" s="20"/>
      <c r="F83" s="20"/>
      <c r="G83" s="20"/>
      <c r="H83" s="20"/>
      <c r="I83" s="20"/>
      <c r="J83" s="20"/>
      <c r="K83" s="20"/>
      <c r="L83" s="20"/>
      <c r="M83" s="20"/>
      <c r="N83" s="20">
        <v>1</v>
      </c>
      <c r="O83" s="20"/>
      <c r="P83" s="20"/>
      <c r="Q83" s="20"/>
      <c r="R83" s="20"/>
      <c r="S83" s="20"/>
      <c r="T83" s="20"/>
      <c r="U83" s="20"/>
      <c r="V83" s="20"/>
      <c r="W83" s="20"/>
      <c r="X83" s="20"/>
      <c r="Y83" s="20"/>
      <c r="Z83" s="20"/>
      <c r="AA83" s="20"/>
      <c r="AB83" s="20"/>
      <c r="AC83" s="20"/>
      <c r="AD83" s="20">
        <v>1</v>
      </c>
      <c r="AE83" s="20"/>
      <c r="AF83" s="20"/>
      <c r="AG83" s="20"/>
      <c r="AH83" s="20"/>
      <c r="AI83" s="20"/>
      <c r="AJ83" s="20">
        <v>1</v>
      </c>
      <c r="AK83" s="21">
        <v>1</v>
      </c>
      <c r="AL83" s="21"/>
      <c r="AM83" s="21"/>
      <c r="AN83" s="21"/>
      <c r="AO83" s="21"/>
      <c r="AP83" s="21"/>
      <c r="AQ83" s="21">
        <v>1</v>
      </c>
      <c r="AR83" s="21">
        <v>1</v>
      </c>
      <c r="AS83" s="21"/>
      <c r="AT83" s="21"/>
      <c r="AU83" s="21"/>
      <c r="AV83" s="21"/>
      <c r="AW83" s="21"/>
      <c r="AX83" s="21">
        <v>1</v>
      </c>
      <c r="AY83" s="21">
        <v>1</v>
      </c>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J83" s="22">
        <f t="shared" si="15"/>
        <v>4</v>
      </c>
      <c r="CK83" s="22">
        <f t="shared" si="16"/>
        <v>0</v>
      </c>
      <c r="CL83" s="22">
        <f t="shared" si="17"/>
        <v>0</v>
      </c>
      <c r="CN83" s="23">
        <f t="shared" si="14"/>
        <v>4</v>
      </c>
      <c r="CO83" s="4" t="s">
        <v>61</v>
      </c>
      <c r="CP83" s="39" t="s">
        <v>543</v>
      </c>
      <c r="CQ83" s="5" t="s">
        <v>573</v>
      </c>
      <c r="CR83" s="27" t="s">
        <v>219</v>
      </c>
    </row>
    <row r="84" spans="1:97" x14ac:dyDescent="0.2">
      <c r="A84" s="17">
        <f t="shared" si="18"/>
        <v>82</v>
      </c>
      <c r="B84" s="4" t="s">
        <v>61</v>
      </c>
      <c r="C84" s="1">
        <v>60046972</v>
      </c>
      <c r="D84" s="1"/>
      <c r="E84" s="20"/>
      <c r="F84" s="20"/>
      <c r="G84" s="20"/>
      <c r="H84" s="20"/>
      <c r="I84" s="20">
        <v>1</v>
      </c>
      <c r="J84" s="20"/>
      <c r="K84" s="20"/>
      <c r="L84" s="20"/>
      <c r="M84" s="20"/>
      <c r="N84" s="20"/>
      <c r="O84" s="20"/>
      <c r="P84" s="20">
        <v>1</v>
      </c>
      <c r="Q84" s="20"/>
      <c r="R84" s="20"/>
      <c r="S84" s="20"/>
      <c r="T84" s="20"/>
      <c r="U84" s="20"/>
      <c r="V84" s="20"/>
      <c r="W84" s="20">
        <v>1</v>
      </c>
      <c r="X84" s="20"/>
      <c r="Y84" s="20"/>
      <c r="Z84" s="20"/>
      <c r="AA84" s="20"/>
      <c r="AB84" s="20"/>
      <c r="AC84" s="20"/>
      <c r="AD84" s="20"/>
      <c r="AE84" s="20"/>
      <c r="AF84" s="20"/>
      <c r="AG84" s="20"/>
      <c r="AH84" s="20"/>
      <c r="AI84" s="20"/>
      <c r="AJ84" s="20"/>
      <c r="AK84" s="21"/>
      <c r="AL84" s="21"/>
      <c r="AM84" s="21"/>
      <c r="AN84" s="21"/>
      <c r="AO84" s="21"/>
      <c r="AP84" s="21"/>
      <c r="AQ84" s="21"/>
      <c r="AR84" s="21">
        <v>1</v>
      </c>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21"/>
      <c r="CG84" s="21"/>
      <c r="CH84" s="21"/>
      <c r="CJ84" s="22">
        <f t="shared" si="15"/>
        <v>0</v>
      </c>
      <c r="CK84" s="22">
        <f t="shared" si="16"/>
        <v>0</v>
      </c>
      <c r="CL84" s="22">
        <f t="shared" si="17"/>
        <v>6</v>
      </c>
      <c r="CN84" s="23">
        <f t="shared" si="14"/>
        <v>6</v>
      </c>
      <c r="CO84" s="4" t="s">
        <v>120</v>
      </c>
      <c r="CP84" s="24" t="s">
        <v>543</v>
      </c>
      <c r="CQ84" s="25" t="s">
        <v>546</v>
      </c>
      <c r="CR84" s="27" t="s">
        <v>219</v>
      </c>
    </row>
    <row r="85" spans="1:97" x14ac:dyDescent="0.2">
      <c r="A85" s="17">
        <f t="shared" si="18"/>
        <v>83</v>
      </c>
      <c r="B85" s="4" t="s">
        <v>120</v>
      </c>
      <c r="C85" s="4">
        <v>60202800</v>
      </c>
      <c r="D85" s="4"/>
      <c r="E85" s="20"/>
      <c r="F85" s="20"/>
      <c r="G85" s="20"/>
      <c r="H85" s="20"/>
      <c r="I85" s="20"/>
      <c r="J85" s="20"/>
      <c r="K85" s="20">
        <v>1</v>
      </c>
      <c r="L85" s="20"/>
      <c r="M85" s="20"/>
      <c r="N85" s="20"/>
      <c r="O85" s="20"/>
      <c r="P85" s="20"/>
      <c r="Q85" s="20"/>
      <c r="R85" s="20">
        <v>1</v>
      </c>
      <c r="S85" s="20"/>
      <c r="T85" s="20"/>
      <c r="U85" s="20"/>
      <c r="V85" s="20"/>
      <c r="W85" s="20"/>
      <c r="X85" s="20"/>
      <c r="Y85" s="20">
        <v>1</v>
      </c>
      <c r="Z85" s="20"/>
      <c r="AA85" s="20"/>
      <c r="AB85" s="20"/>
      <c r="AC85" s="20"/>
      <c r="AD85" s="20"/>
      <c r="AE85" s="20"/>
      <c r="AF85" s="20">
        <v>1</v>
      </c>
      <c r="AG85" s="20"/>
      <c r="AH85" s="20"/>
      <c r="AI85" s="20"/>
      <c r="AJ85" s="20"/>
      <c r="AK85" s="21"/>
      <c r="AL85" s="21"/>
      <c r="AM85" s="21"/>
      <c r="AN85" s="21"/>
      <c r="AO85" s="21"/>
      <c r="AP85" s="21"/>
      <c r="AQ85" s="21"/>
      <c r="AR85" s="21"/>
      <c r="AS85" s="21"/>
      <c r="AT85" s="21">
        <v>1</v>
      </c>
      <c r="AU85" s="21"/>
      <c r="AV85" s="21"/>
      <c r="AW85" s="21"/>
      <c r="AX85" s="21"/>
      <c r="AY85" s="21"/>
      <c r="AZ85" s="21"/>
      <c r="BA85" s="21">
        <v>1</v>
      </c>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21"/>
      <c r="CG85" s="21"/>
      <c r="CH85" s="21"/>
      <c r="CJ85" s="22">
        <f t="shared" si="15"/>
        <v>6</v>
      </c>
      <c r="CK85" s="22">
        <f t="shared" si="16"/>
        <v>0</v>
      </c>
      <c r="CL85" s="22">
        <f t="shared" si="17"/>
        <v>0</v>
      </c>
      <c r="CN85" s="23">
        <f t="shared" si="14"/>
        <v>6</v>
      </c>
      <c r="CO85" s="4" t="s">
        <v>77</v>
      </c>
      <c r="CP85" s="24" t="s">
        <v>543</v>
      </c>
      <c r="CQ85" s="25" t="s">
        <v>544</v>
      </c>
      <c r="CR85" s="25" t="s">
        <v>545</v>
      </c>
    </row>
    <row r="86" spans="1:97" x14ac:dyDescent="0.2">
      <c r="A86" s="17">
        <f t="shared" si="18"/>
        <v>84</v>
      </c>
      <c r="B86" s="4" t="s">
        <v>77</v>
      </c>
      <c r="C86" s="4">
        <v>60227878</v>
      </c>
      <c r="D86" s="4"/>
      <c r="E86" s="20">
        <v>1</v>
      </c>
      <c r="F86" s="20">
        <v>1</v>
      </c>
      <c r="G86" s="20"/>
      <c r="H86" s="20"/>
      <c r="I86" s="20"/>
      <c r="J86" s="20"/>
      <c r="K86" s="20"/>
      <c r="L86" s="20"/>
      <c r="M86" s="20"/>
      <c r="N86" s="20">
        <v>1</v>
      </c>
      <c r="O86" s="20"/>
      <c r="P86" s="20"/>
      <c r="Q86" s="20"/>
      <c r="R86" s="20"/>
      <c r="S86" s="20"/>
      <c r="T86" s="20"/>
      <c r="U86" s="20"/>
      <c r="V86" s="20"/>
      <c r="W86" s="20">
        <v>1</v>
      </c>
      <c r="X86" s="20"/>
      <c r="Y86" s="20"/>
      <c r="Z86" s="20"/>
      <c r="AA86" s="20"/>
      <c r="AB86" s="20"/>
      <c r="AC86" s="20">
        <v>1</v>
      </c>
      <c r="AD86" s="20">
        <v>1</v>
      </c>
      <c r="AE86" s="20"/>
      <c r="AF86" s="20"/>
      <c r="AG86" s="20"/>
      <c r="AH86" s="20"/>
      <c r="AI86" s="20"/>
      <c r="AJ86" s="20"/>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J86" s="22">
        <f t="shared" si="15"/>
        <v>11</v>
      </c>
      <c r="CK86" s="22">
        <f t="shared" si="16"/>
        <v>4</v>
      </c>
      <c r="CL86" s="22">
        <f t="shared" si="17"/>
        <v>0</v>
      </c>
      <c r="CN86" s="23">
        <f t="shared" si="14"/>
        <v>15</v>
      </c>
      <c r="CO86" s="4" t="s">
        <v>84</v>
      </c>
      <c r="CP86" s="24" t="s">
        <v>543</v>
      </c>
      <c r="CQ86" s="25" t="s">
        <v>554</v>
      </c>
      <c r="CR86" s="25" t="s">
        <v>555</v>
      </c>
      <c r="CS86" s="31"/>
    </row>
    <row r="87" spans="1:97" x14ac:dyDescent="0.2">
      <c r="A87" s="17">
        <f t="shared" si="18"/>
        <v>85</v>
      </c>
      <c r="B87" s="29" t="s">
        <v>84</v>
      </c>
      <c r="C87" s="1">
        <v>60054300</v>
      </c>
      <c r="D87" s="1"/>
      <c r="E87" s="20">
        <v>1</v>
      </c>
      <c r="F87" s="20"/>
      <c r="G87" s="20"/>
      <c r="H87" s="20">
        <v>1</v>
      </c>
      <c r="I87" s="20"/>
      <c r="J87" s="20">
        <v>1</v>
      </c>
      <c r="K87" s="20"/>
      <c r="L87" s="20">
        <v>1</v>
      </c>
      <c r="M87" s="20"/>
      <c r="N87" s="20"/>
      <c r="O87" s="20"/>
      <c r="P87" s="20">
        <v>1</v>
      </c>
      <c r="Q87" s="20">
        <v>1</v>
      </c>
      <c r="R87" s="20"/>
      <c r="S87" s="20">
        <v>1</v>
      </c>
      <c r="T87" s="20"/>
      <c r="U87" s="20"/>
      <c r="V87" s="20"/>
      <c r="W87" s="20"/>
      <c r="X87" s="20"/>
      <c r="Y87" s="20"/>
      <c r="Z87" s="20"/>
      <c r="AA87" s="20">
        <v>1</v>
      </c>
      <c r="AB87" s="20"/>
      <c r="AC87" s="20"/>
      <c r="AD87" s="20">
        <v>1</v>
      </c>
      <c r="AE87" s="20">
        <v>1</v>
      </c>
      <c r="AF87" s="20"/>
      <c r="AG87" s="20"/>
      <c r="AH87" s="20">
        <v>1</v>
      </c>
      <c r="AI87" s="20"/>
      <c r="AJ87" s="20"/>
      <c r="AK87" s="21">
        <v>1</v>
      </c>
      <c r="AL87" s="21"/>
      <c r="AM87" s="21"/>
      <c r="AN87" s="21">
        <v>1</v>
      </c>
      <c r="AO87" s="21"/>
      <c r="AP87" s="21"/>
      <c r="AQ87" s="21"/>
      <c r="AR87" s="21">
        <v>1</v>
      </c>
      <c r="AS87" s="21">
        <v>1</v>
      </c>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21"/>
      <c r="CG87" s="21"/>
      <c r="CH87" s="21"/>
      <c r="CJ87" s="22">
        <f t="shared" si="15"/>
        <v>0</v>
      </c>
      <c r="CK87" s="22">
        <f t="shared" si="16"/>
        <v>0</v>
      </c>
      <c r="CL87" s="22">
        <f t="shared" si="17"/>
        <v>0</v>
      </c>
      <c r="CN87" s="23">
        <f t="shared" si="14"/>
        <v>0</v>
      </c>
      <c r="CO87" s="4" t="s">
        <v>116</v>
      </c>
      <c r="CP87" s="24" t="s">
        <v>543</v>
      </c>
      <c r="CQ87" s="25" t="s">
        <v>546</v>
      </c>
      <c r="CR87" s="27" t="s">
        <v>219</v>
      </c>
    </row>
    <row r="88" spans="1:97" x14ac:dyDescent="0.2">
      <c r="A88" s="17">
        <f t="shared" si="18"/>
        <v>86</v>
      </c>
      <c r="B88" s="4" t="s">
        <v>116</v>
      </c>
      <c r="C88" s="46"/>
      <c r="D88" s="46"/>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21"/>
      <c r="CG88" s="21"/>
      <c r="CH88" s="21"/>
      <c r="CJ88" s="22">
        <f t="shared" si="15"/>
        <v>13</v>
      </c>
      <c r="CK88" s="22">
        <f t="shared" si="16"/>
        <v>1</v>
      </c>
      <c r="CL88" s="22">
        <f t="shared" si="17"/>
        <v>0</v>
      </c>
      <c r="CN88" s="23">
        <f t="shared" si="14"/>
        <v>14</v>
      </c>
      <c r="CO88" s="29" t="s">
        <v>87</v>
      </c>
      <c r="CP88" s="30" t="s">
        <v>547</v>
      </c>
      <c r="CQ88" s="35" t="s">
        <v>548</v>
      </c>
      <c r="CR88" s="35" t="s">
        <v>31</v>
      </c>
    </row>
    <row r="89" spans="1:97" x14ac:dyDescent="0.2">
      <c r="A89" s="17">
        <f t="shared" si="18"/>
        <v>87</v>
      </c>
      <c r="B89" s="29" t="s">
        <v>87</v>
      </c>
      <c r="C89" s="4">
        <v>331122401</v>
      </c>
      <c r="D89" s="4"/>
      <c r="E89" s="20"/>
      <c r="F89" s="20"/>
      <c r="G89" s="20"/>
      <c r="H89" s="20"/>
      <c r="I89" s="20"/>
      <c r="J89" s="20"/>
      <c r="K89" s="20"/>
      <c r="L89" s="20"/>
      <c r="M89" s="20"/>
      <c r="N89" s="20"/>
      <c r="O89" s="20">
        <v>1</v>
      </c>
      <c r="P89" s="20"/>
      <c r="Q89" s="20"/>
      <c r="R89" s="20"/>
      <c r="S89" s="20"/>
      <c r="T89" s="20"/>
      <c r="U89" s="20"/>
      <c r="V89" s="20">
        <v>1</v>
      </c>
      <c r="W89" s="20"/>
      <c r="X89" s="20"/>
      <c r="Y89" s="20"/>
      <c r="Z89" s="20"/>
      <c r="AA89" s="20">
        <v>1</v>
      </c>
      <c r="AB89" s="20"/>
      <c r="AC89" s="20"/>
      <c r="AD89" s="20"/>
      <c r="AE89" s="20"/>
      <c r="AF89" s="20"/>
      <c r="AG89" s="20"/>
      <c r="AH89" s="20"/>
      <c r="AI89" s="20"/>
      <c r="AJ89" s="20"/>
      <c r="AK89" s="20">
        <v>1</v>
      </c>
      <c r="AL89" s="20"/>
      <c r="AM89" s="20"/>
      <c r="AN89" s="20"/>
      <c r="AO89" s="20"/>
      <c r="AP89" s="20"/>
      <c r="AQ89" s="20">
        <v>1</v>
      </c>
      <c r="AR89" s="20">
        <v>1</v>
      </c>
      <c r="AS89" s="20"/>
      <c r="AT89" s="20"/>
      <c r="AU89" s="20"/>
      <c r="AV89" s="20">
        <v>1</v>
      </c>
      <c r="AW89" s="20"/>
      <c r="AX89" s="20"/>
      <c r="AY89" s="21"/>
      <c r="AZ89" s="21">
        <v>1</v>
      </c>
      <c r="BA89" s="21"/>
      <c r="BB89" s="21"/>
      <c r="BC89" s="21"/>
      <c r="BD89" s="21">
        <v>1</v>
      </c>
      <c r="BE89" s="21">
        <v>1</v>
      </c>
      <c r="BF89" s="21"/>
      <c r="BG89" s="21"/>
      <c r="BH89" s="21"/>
      <c r="BI89" s="21"/>
      <c r="BJ89" s="21"/>
      <c r="BK89" s="21">
        <v>1</v>
      </c>
      <c r="BL89" s="21"/>
      <c r="BM89" s="21">
        <v>1</v>
      </c>
      <c r="BN89" s="21"/>
      <c r="BO89" s="21"/>
      <c r="BP89" s="21"/>
      <c r="BQ89" s="21"/>
      <c r="BR89" s="21"/>
      <c r="BS89" s="21">
        <v>1</v>
      </c>
      <c r="BT89" s="21"/>
      <c r="BU89" s="21"/>
      <c r="BV89" s="21"/>
      <c r="BW89" s="21"/>
      <c r="BX89" s="21"/>
      <c r="BY89" s="21">
        <v>1</v>
      </c>
      <c r="BZ89" s="21"/>
      <c r="CA89" s="21"/>
      <c r="CB89" s="21"/>
      <c r="CC89" s="21"/>
      <c r="CD89" s="21"/>
      <c r="CE89" s="21"/>
      <c r="CF89" s="21"/>
      <c r="CG89" s="21"/>
      <c r="CH89" s="21"/>
      <c r="CJ89" s="22">
        <f t="shared" si="15"/>
        <v>7</v>
      </c>
      <c r="CK89" s="22">
        <f t="shared" si="16"/>
        <v>0</v>
      </c>
      <c r="CL89" s="22">
        <f t="shared" si="17"/>
        <v>0</v>
      </c>
      <c r="CN89" s="23">
        <f t="shared" si="14"/>
        <v>7</v>
      </c>
      <c r="CO89" s="4" t="s">
        <v>81</v>
      </c>
      <c r="CP89" s="30" t="s">
        <v>547</v>
      </c>
      <c r="CQ89" s="35" t="s">
        <v>548</v>
      </c>
      <c r="CR89" s="35" t="s">
        <v>31</v>
      </c>
    </row>
    <row r="90" spans="1:97" x14ac:dyDescent="0.2">
      <c r="A90" s="17">
        <f t="shared" si="18"/>
        <v>88</v>
      </c>
      <c r="B90" s="4" t="s">
        <v>81</v>
      </c>
      <c r="C90" s="4">
        <v>60250235</v>
      </c>
      <c r="D90" s="4"/>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v>1</v>
      </c>
      <c r="AE90" s="20"/>
      <c r="AF90" s="20"/>
      <c r="AG90" s="20"/>
      <c r="AH90" s="20"/>
      <c r="AI90" s="20"/>
      <c r="AJ90" s="20"/>
      <c r="AK90" s="20">
        <v>1</v>
      </c>
      <c r="AL90" s="20"/>
      <c r="AM90" s="20"/>
      <c r="AN90" s="20">
        <v>1</v>
      </c>
      <c r="AO90" s="20"/>
      <c r="AP90" s="20"/>
      <c r="AQ90" s="20"/>
      <c r="AR90" s="20">
        <v>1</v>
      </c>
      <c r="AS90" s="20"/>
      <c r="AT90" s="20"/>
      <c r="AU90" s="20">
        <v>1</v>
      </c>
      <c r="AV90" s="20"/>
      <c r="AW90" s="20"/>
      <c r="AX90" s="20"/>
      <c r="AY90" s="21">
        <v>1</v>
      </c>
      <c r="AZ90" s="21"/>
      <c r="BA90" s="21"/>
      <c r="BB90" s="21">
        <v>1</v>
      </c>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21"/>
      <c r="CG90" s="21"/>
      <c r="CH90" s="21"/>
      <c r="CJ90" s="22">
        <f t="shared" si="15"/>
        <v>0</v>
      </c>
      <c r="CK90" s="22">
        <f t="shared" si="16"/>
        <v>0</v>
      </c>
      <c r="CL90" s="22">
        <f t="shared" si="17"/>
        <v>0</v>
      </c>
      <c r="CN90" s="23">
        <f t="shared" si="14"/>
        <v>0</v>
      </c>
      <c r="CO90" s="4" t="s">
        <v>141</v>
      </c>
      <c r="CP90" s="47" t="s">
        <v>556</v>
      </c>
      <c r="CQ90" s="25" t="s">
        <v>570</v>
      </c>
      <c r="CR90" s="25" t="s">
        <v>571</v>
      </c>
    </row>
    <row r="91" spans="1:97" x14ac:dyDescent="0.2">
      <c r="A91" s="17">
        <f t="shared" si="18"/>
        <v>89</v>
      </c>
      <c r="B91" s="4" t="s">
        <v>141</v>
      </c>
      <c r="C91" s="7">
        <v>60179379</v>
      </c>
      <c r="D91" s="7"/>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21"/>
      <c r="CG91" s="21"/>
      <c r="CH91" s="21"/>
      <c r="CJ91" s="22">
        <f t="shared" si="15"/>
        <v>0</v>
      </c>
      <c r="CK91" s="22">
        <f t="shared" si="16"/>
        <v>5</v>
      </c>
      <c r="CL91" s="22">
        <f t="shared" si="17"/>
        <v>0</v>
      </c>
      <c r="CN91" s="23">
        <f t="shared" si="14"/>
        <v>5</v>
      </c>
      <c r="CO91" s="4" t="s">
        <v>90</v>
      </c>
      <c r="CP91" s="47" t="s">
        <v>556</v>
      </c>
      <c r="CQ91" s="25" t="s">
        <v>570</v>
      </c>
      <c r="CR91" s="25" t="s">
        <v>571</v>
      </c>
    </row>
    <row r="92" spans="1:97" x14ac:dyDescent="0.2">
      <c r="A92" s="17">
        <f t="shared" si="18"/>
        <v>90</v>
      </c>
      <c r="B92" s="4" t="s">
        <v>90</v>
      </c>
      <c r="C92" s="4">
        <v>33115257</v>
      </c>
      <c r="D92" s="4"/>
      <c r="E92" s="20"/>
      <c r="F92" s="20"/>
      <c r="G92" s="20"/>
      <c r="H92" s="20"/>
      <c r="I92" s="20"/>
      <c r="J92" s="20">
        <v>1</v>
      </c>
      <c r="K92" s="20"/>
      <c r="L92" s="20"/>
      <c r="M92" s="20"/>
      <c r="N92" s="20"/>
      <c r="O92" s="20"/>
      <c r="P92" s="20"/>
      <c r="Q92" s="20">
        <v>1</v>
      </c>
      <c r="R92" s="20"/>
      <c r="S92" s="20"/>
      <c r="T92" s="20"/>
      <c r="U92" s="20"/>
      <c r="V92" s="20"/>
      <c r="W92" s="20"/>
      <c r="X92" s="20">
        <v>1</v>
      </c>
      <c r="Y92" s="20"/>
      <c r="Z92" s="20"/>
      <c r="AA92" s="20"/>
      <c r="AB92" s="20"/>
      <c r="AC92" s="20"/>
      <c r="AD92" s="20"/>
      <c r="AE92" s="20">
        <v>1</v>
      </c>
      <c r="AF92" s="20"/>
      <c r="AG92" s="20"/>
      <c r="AH92" s="20"/>
      <c r="AI92" s="20"/>
      <c r="AJ92" s="20"/>
      <c r="AK92" s="21"/>
      <c r="AL92" s="21"/>
      <c r="AM92" s="21"/>
      <c r="AN92" s="21"/>
      <c r="AO92" s="21"/>
      <c r="AP92" s="21"/>
      <c r="AQ92" s="21"/>
      <c r="AR92" s="21"/>
      <c r="AS92" s="21">
        <v>1</v>
      </c>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21"/>
      <c r="CG92" s="21"/>
      <c r="CH92" s="21"/>
      <c r="CJ92" s="22">
        <f t="shared" si="15"/>
        <v>9</v>
      </c>
      <c r="CK92" s="22">
        <f t="shared" si="16"/>
        <v>0</v>
      </c>
      <c r="CL92" s="22">
        <f t="shared" si="17"/>
        <v>0</v>
      </c>
      <c r="CN92" s="23">
        <f t="shared" si="14"/>
        <v>9</v>
      </c>
      <c r="CO92" s="4" t="s">
        <v>101</v>
      </c>
      <c r="CP92" s="30" t="s">
        <v>547</v>
      </c>
      <c r="CQ92" s="35" t="s">
        <v>548</v>
      </c>
      <c r="CR92" s="27" t="s">
        <v>31</v>
      </c>
    </row>
    <row r="93" spans="1:97" x14ac:dyDescent="0.2">
      <c r="A93" s="17">
        <f t="shared" si="18"/>
        <v>91</v>
      </c>
      <c r="B93" s="4" t="s">
        <v>101</v>
      </c>
      <c r="C93" s="4">
        <v>60240555</v>
      </c>
      <c r="D93" s="4"/>
      <c r="E93" s="20">
        <v>1</v>
      </c>
      <c r="F93" s="20"/>
      <c r="G93" s="20"/>
      <c r="H93" s="20"/>
      <c r="I93" s="20"/>
      <c r="J93" s="20"/>
      <c r="K93" s="20"/>
      <c r="L93" s="20"/>
      <c r="M93" s="20"/>
      <c r="N93" s="20"/>
      <c r="O93" s="20">
        <v>1</v>
      </c>
      <c r="P93" s="20"/>
      <c r="Q93" s="20"/>
      <c r="R93" s="20"/>
      <c r="S93" s="20"/>
      <c r="T93" s="20"/>
      <c r="U93" s="20"/>
      <c r="V93" s="20">
        <v>1</v>
      </c>
      <c r="W93" s="20"/>
      <c r="X93" s="20"/>
      <c r="Y93" s="20"/>
      <c r="Z93" s="20"/>
      <c r="AA93" s="20"/>
      <c r="AB93" s="20"/>
      <c r="AC93" s="20"/>
      <c r="AD93" s="20"/>
      <c r="AE93" s="20"/>
      <c r="AF93" s="20"/>
      <c r="AG93" s="20"/>
      <c r="AH93" s="20"/>
      <c r="AI93" s="20"/>
      <c r="AJ93" s="20">
        <v>1</v>
      </c>
      <c r="AK93" s="21"/>
      <c r="AL93" s="21"/>
      <c r="AM93" s="21"/>
      <c r="AN93" s="21"/>
      <c r="AO93" s="21"/>
      <c r="AP93" s="21"/>
      <c r="AQ93" s="21">
        <v>1</v>
      </c>
      <c r="AR93" s="21">
        <v>1</v>
      </c>
      <c r="AS93" s="21"/>
      <c r="AT93" s="21"/>
      <c r="AU93" s="21"/>
      <c r="AV93" s="21"/>
      <c r="AW93" s="21"/>
      <c r="AX93" s="21">
        <v>1</v>
      </c>
      <c r="AY93" s="21">
        <v>1</v>
      </c>
      <c r="AZ93" s="21"/>
      <c r="BA93" s="21"/>
      <c r="BB93" s="21"/>
      <c r="BC93" s="21"/>
      <c r="BD93" s="21">
        <v>1</v>
      </c>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21"/>
      <c r="CG93" s="21"/>
      <c r="CH93" s="21"/>
      <c r="CJ93" s="22">
        <f t="shared" si="15"/>
        <v>12</v>
      </c>
      <c r="CK93" s="22">
        <f t="shared" si="16"/>
        <v>0</v>
      </c>
      <c r="CL93" s="22">
        <f t="shared" si="17"/>
        <v>0</v>
      </c>
      <c r="CN93" s="23">
        <f t="shared" si="14"/>
        <v>12</v>
      </c>
      <c r="CO93" s="4" t="s">
        <v>83</v>
      </c>
      <c r="CP93" s="24" t="s">
        <v>543</v>
      </c>
      <c r="CQ93" s="38" t="s">
        <v>544</v>
      </c>
      <c r="CR93" s="25" t="s">
        <v>545</v>
      </c>
    </row>
    <row r="94" spans="1:97" x14ac:dyDescent="0.2">
      <c r="A94" s="17">
        <f t="shared" si="18"/>
        <v>92</v>
      </c>
      <c r="B94" s="4" t="s">
        <v>83</v>
      </c>
      <c r="C94" s="4">
        <v>60227917</v>
      </c>
      <c r="D94" s="4"/>
      <c r="E94" s="20">
        <v>1</v>
      </c>
      <c r="F94" s="20">
        <v>1</v>
      </c>
      <c r="G94" s="20">
        <v>1</v>
      </c>
      <c r="H94" s="20"/>
      <c r="I94" s="20">
        <v>1</v>
      </c>
      <c r="J94" s="20"/>
      <c r="K94" s="20"/>
      <c r="L94" s="20">
        <v>1</v>
      </c>
      <c r="M94" s="20"/>
      <c r="N94" s="20"/>
      <c r="O94" s="20"/>
      <c r="P94" s="20"/>
      <c r="Q94" s="20"/>
      <c r="R94" s="20"/>
      <c r="S94" s="20"/>
      <c r="T94" s="20"/>
      <c r="U94" s="20">
        <v>1</v>
      </c>
      <c r="V94" s="20"/>
      <c r="W94" s="20"/>
      <c r="X94" s="20"/>
      <c r="Y94" s="20"/>
      <c r="Z94" s="20"/>
      <c r="AA94" s="20"/>
      <c r="AB94" s="20"/>
      <c r="AC94" s="20"/>
      <c r="AD94" s="20"/>
      <c r="AE94" s="20"/>
      <c r="AF94" s="20"/>
      <c r="AG94" s="20"/>
      <c r="AH94" s="20"/>
      <c r="AI94" s="20"/>
      <c r="AJ94" s="20"/>
      <c r="AK94" s="21"/>
      <c r="AL94" s="21"/>
      <c r="AM94" s="21"/>
      <c r="AN94" s="21"/>
      <c r="AO94" s="21"/>
      <c r="AP94" s="21"/>
      <c r="AQ94" s="21">
        <v>1</v>
      </c>
      <c r="AR94" s="21">
        <v>1</v>
      </c>
      <c r="AS94" s="21"/>
      <c r="AT94" s="21"/>
      <c r="AU94" s="21"/>
      <c r="AV94" s="21">
        <v>1</v>
      </c>
      <c r="AW94" s="21"/>
      <c r="AX94" s="21">
        <v>1</v>
      </c>
      <c r="AY94" s="21">
        <v>1</v>
      </c>
      <c r="AZ94" s="21"/>
      <c r="BA94" s="21"/>
      <c r="BB94" s="21">
        <v>1</v>
      </c>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21"/>
      <c r="CG94" s="21"/>
      <c r="CH94" s="21"/>
      <c r="CJ94" s="22">
        <f t="shared" si="15"/>
        <v>0</v>
      </c>
      <c r="CK94" s="22">
        <f t="shared" si="16"/>
        <v>0</v>
      </c>
      <c r="CL94" s="22">
        <f t="shared" si="17"/>
        <v>4</v>
      </c>
      <c r="CN94" s="23">
        <f t="shared" si="14"/>
        <v>4</v>
      </c>
      <c r="CO94" s="4" t="s">
        <v>122</v>
      </c>
      <c r="CP94" s="24" t="s">
        <v>543</v>
      </c>
      <c r="CQ94" s="38" t="s">
        <v>573</v>
      </c>
      <c r="CR94" s="27" t="s">
        <v>219</v>
      </c>
    </row>
    <row r="95" spans="1:97" x14ac:dyDescent="0.2">
      <c r="A95" s="17">
        <f t="shared" si="18"/>
        <v>93</v>
      </c>
      <c r="B95" s="4" t="s">
        <v>122</v>
      </c>
      <c r="C95" s="36">
        <v>60054660</v>
      </c>
      <c r="D95" s="36"/>
      <c r="E95" s="20"/>
      <c r="F95" s="20"/>
      <c r="G95" s="20"/>
      <c r="H95" s="20"/>
      <c r="I95" s="20"/>
      <c r="J95" s="20"/>
      <c r="K95" s="20"/>
      <c r="L95" s="20"/>
      <c r="M95" s="20"/>
      <c r="N95" s="20"/>
      <c r="O95" s="20"/>
      <c r="P95" s="20"/>
      <c r="Q95" s="20"/>
      <c r="R95" s="20"/>
      <c r="S95" s="20"/>
      <c r="T95" s="20"/>
      <c r="U95" s="20"/>
      <c r="V95" s="20"/>
      <c r="W95" s="20"/>
      <c r="X95" s="20"/>
      <c r="Y95" s="20">
        <v>1</v>
      </c>
      <c r="Z95" s="20"/>
      <c r="AA95" s="20"/>
      <c r="AB95" s="20"/>
      <c r="AC95" s="20"/>
      <c r="AD95" s="20"/>
      <c r="AE95" s="20"/>
      <c r="AF95" s="20">
        <v>1</v>
      </c>
      <c r="AG95" s="20"/>
      <c r="AH95" s="20"/>
      <c r="AI95" s="20"/>
      <c r="AJ95" s="20"/>
      <c r="AK95" s="21"/>
      <c r="AL95" s="21"/>
      <c r="AM95" s="21">
        <v>1</v>
      </c>
      <c r="AN95" s="21"/>
      <c r="AO95" s="21"/>
      <c r="AP95" s="21"/>
      <c r="AQ95" s="21"/>
      <c r="AR95" s="21"/>
      <c r="AS95" s="21"/>
      <c r="AT95" s="21">
        <v>1</v>
      </c>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c r="BZ95" s="21"/>
      <c r="CA95" s="21"/>
      <c r="CB95" s="21"/>
      <c r="CC95" s="21"/>
      <c r="CD95" s="21"/>
      <c r="CE95" s="21"/>
      <c r="CF95" s="21"/>
      <c r="CG95" s="21"/>
      <c r="CH95" s="21"/>
      <c r="CJ95" s="22">
        <f t="shared" si="15"/>
        <v>3</v>
      </c>
      <c r="CK95" s="22">
        <f t="shared" si="16"/>
        <v>0</v>
      </c>
      <c r="CL95" s="22">
        <f t="shared" si="17"/>
        <v>0</v>
      </c>
      <c r="CN95" s="23">
        <f t="shared" si="14"/>
        <v>3</v>
      </c>
      <c r="CO95" s="4" t="s">
        <v>110</v>
      </c>
      <c r="CP95" s="48" t="s">
        <v>556</v>
      </c>
      <c r="CQ95" s="27" t="s">
        <v>570</v>
      </c>
      <c r="CR95" s="27" t="s">
        <v>571</v>
      </c>
    </row>
    <row r="96" spans="1:97" x14ac:dyDescent="0.2">
      <c r="A96" s="17">
        <f t="shared" si="18"/>
        <v>94</v>
      </c>
      <c r="B96" s="4" t="s">
        <v>110</v>
      </c>
      <c r="C96" s="4">
        <v>60075148</v>
      </c>
      <c r="D96" s="4"/>
      <c r="E96" s="20"/>
      <c r="F96" s="20"/>
      <c r="G96" s="20"/>
      <c r="H96" s="20"/>
      <c r="I96" s="20"/>
      <c r="J96" s="20"/>
      <c r="K96" s="20"/>
      <c r="L96" s="20"/>
      <c r="M96" s="20"/>
      <c r="N96" s="20">
        <v>1</v>
      </c>
      <c r="O96" s="20"/>
      <c r="P96" s="20"/>
      <c r="Q96" s="20"/>
      <c r="R96" s="20"/>
      <c r="S96" s="20"/>
      <c r="T96" s="20"/>
      <c r="U96" s="20"/>
      <c r="V96" s="20">
        <v>1</v>
      </c>
      <c r="W96" s="20"/>
      <c r="X96" s="20"/>
      <c r="Y96" s="20"/>
      <c r="Z96" s="20"/>
      <c r="AA96" s="20"/>
      <c r="AB96" s="20"/>
      <c r="AC96" s="20"/>
      <c r="AD96" s="20"/>
      <c r="AE96" s="20"/>
      <c r="AF96" s="20"/>
      <c r="AG96" s="20"/>
      <c r="AH96" s="20"/>
      <c r="AI96" s="20"/>
      <c r="AJ96" s="20">
        <v>1</v>
      </c>
      <c r="AK96" s="20"/>
      <c r="AL96" s="20"/>
      <c r="AM96" s="20"/>
      <c r="AN96" s="20"/>
      <c r="AO96" s="20"/>
      <c r="AP96" s="20"/>
      <c r="AQ96" s="20"/>
      <c r="AR96" s="20"/>
      <c r="AS96" s="20"/>
      <c r="AT96" s="20"/>
      <c r="AU96" s="20"/>
      <c r="AV96" s="20"/>
      <c r="AW96" s="20"/>
      <c r="AX96" s="20"/>
      <c r="AY96" s="21"/>
      <c r="AZ96" s="21"/>
      <c r="BA96" s="21"/>
      <c r="BB96" s="21"/>
      <c r="BC96" s="21"/>
      <c r="BD96" s="21"/>
      <c r="BE96" s="21"/>
      <c r="BF96" s="21"/>
      <c r="BG96" s="21"/>
      <c r="BH96" s="21"/>
      <c r="BI96" s="21"/>
      <c r="BJ96" s="21"/>
      <c r="BK96" s="21"/>
      <c r="BL96" s="21"/>
      <c r="BM96" s="21"/>
      <c r="BN96" s="21"/>
      <c r="BO96" s="21"/>
      <c r="BP96" s="21"/>
      <c r="BQ96" s="21"/>
      <c r="BR96" s="21"/>
      <c r="BS96" s="21"/>
      <c r="BT96" s="21"/>
      <c r="BU96" s="21"/>
      <c r="BV96" s="21"/>
      <c r="BW96" s="21"/>
      <c r="BX96" s="21"/>
      <c r="BY96" s="21"/>
      <c r="BZ96" s="21"/>
      <c r="CA96" s="21"/>
      <c r="CB96" s="21"/>
      <c r="CC96" s="21"/>
      <c r="CD96" s="21"/>
      <c r="CE96" s="21"/>
      <c r="CF96" s="21"/>
      <c r="CG96" s="21"/>
      <c r="CH96" s="21"/>
      <c r="CJ96" s="22">
        <f t="shared" si="15"/>
        <v>0</v>
      </c>
      <c r="CK96" s="22">
        <f t="shared" si="16"/>
        <v>0</v>
      </c>
      <c r="CL96" s="22">
        <f t="shared" si="17"/>
        <v>0</v>
      </c>
      <c r="CN96" s="23">
        <f t="shared" ref="CN96:CN98" si="19">SUM(CJ96:CL96)</f>
        <v>0</v>
      </c>
      <c r="CO96" s="9" t="s">
        <v>471</v>
      </c>
      <c r="CP96" s="24" t="s">
        <v>543</v>
      </c>
      <c r="CQ96" s="27" t="s">
        <v>554</v>
      </c>
      <c r="CR96" s="27" t="s">
        <v>555</v>
      </c>
    </row>
    <row r="97" spans="1:97" x14ac:dyDescent="0.2">
      <c r="A97" s="17">
        <f t="shared" si="18"/>
        <v>95</v>
      </c>
      <c r="B97" s="9" t="s">
        <v>471</v>
      </c>
      <c r="C97" s="46"/>
      <c r="D97" s="4"/>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c r="BZ97" s="21"/>
      <c r="CA97" s="21"/>
      <c r="CB97" s="21"/>
      <c r="CC97" s="21"/>
      <c r="CD97" s="21"/>
      <c r="CE97" s="21"/>
      <c r="CF97" s="21"/>
      <c r="CG97" s="21"/>
      <c r="CH97" s="21"/>
      <c r="CJ97" s="22">
        <f t="shared" si="15"/>
        <v>0</v>
      </c>
      <c r="CK97" s="22">
        <f t="shared" si="16"/>
        <v>0</v>
      </c>
      <c r="CL97" s="22">
        <f t="shared" si="17"/>
        <v>1</v>
      </c>
      <c r="CN97" s="23">
        <f t="shared" si="19"/>
        <v>1</v>
      </c>
      <c r="CO97" s="4" t="s">
        <v>128</v>
      </c>
      <c r="CP97" s="30" t="s">
        <v>547</v>
      </c>
      <c r="CQ97" s="35" t="s">
        <v>566</v>
      </c>
      <c r="CR97" s="27" t="s">
        <v>560</v>
      </c>
    </row>
    <row r="98" spans="1:97" x14ac:dyDescent="0.2">
      <c r="A98" s="17">
        <f t="shared" si="18"/>
        <v>96</v>
      </c>
      <c r="B98" s="4" t="s">
        <v>128</v>
      </c>
      <c r="C98" s="1">
        <v>60181693</v>
      </c>
      <c r="D98" s="1"/>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v>1</v>
      </c>
      <c r="AN98" s="20"/>
      <c r="AO98" s="20"/>
      <c r="AP98" s="20"/>
      <c r="AQ98" s="20"/>
      <c r="AR98" s="20"/>
      <c r="AS98" s="20"/>
      <c r="AT98" s="20"/>
      <c r="AU98" s="20"/>
      <c r="AV98" s="20"/>
      <c r="AW98" s="20"/>
      <c r="AX98" s="20"/>
      <c r="AY98" s="21"/>
      <c r="AZ98" s="2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c r="BZ98" s="21"/>
      <c r="CA98" s="21"/>
      <c r="CB98" s="21"/>
      <c r="CC98" s="21"/>
      <c r="CD98" s="21"/>
      <c r="CE98" s="21"/>
      <c r="CF98" s="21"/>
      <c r="CG98" s="21"/>
      <c r="CH98" s="21"/>
      <c r="CJ98" s="22">
        <f t="shared" ref="CJ98:CJ119" si="20">COUNTA(E99:I99,L99:P99,S99:W99,Z99:AD99,AG99:AK99,AN99:AR99,AU99:AY99,BB99:BF99,BI99:BM99,BP99:BT99,BW99:CA99,CD98:CG98)</f>
        <v>0</v>
      </c>
      <c r="CK98" s="22">
        <f t="shared" ref="CK98:CK119" si="21">COUNTA(J99,Q99,X99,AE99,AL99,AS99,AZ99,BG99,BN99,BU99,CB99)</f>
        <v>0</v>
      </c>
      <c r="CL98" s="22">
        <f t="shared" ref="CL98:CL119" si="22">COUNTA(D99,K99,R99,Y99,AF99,AM99,AT99,BA99,BH99,BO99,BV99,CC99)</f>
        <v>0</v>
      </c>
      <c r="CN98" s="23">
        <f t="shared" si="19"/>
        <v>0</v>
      </c>
      <c r="CO98" s="4" t="s">
        <v>482</v>
      </c>
      <c r="CP98" s="24" t="s">
        <v>543</v>
      </c>
      <c r="CQ98" s="35" t="s">
        <v>567</v>
      </c>
      <c r="CR98" s="27" t="s">
        <v>576</v>
      </c>
    </row>
    <row r="99" spans="1:97" x14ac:dyDescent="0.2">
      <c r="A99" s="17">
        <f t="shared" si="18"/>
        <v>97</v>
      </c>
      <c r="B99" s="4" t="s">
        <v>482</v>
      </c>
      <c r="C99" s="4">
        <v>33114843</v>
      </c>
      <c r="D99" s="4"/>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c r="BZ99" s="21"/>
      <c r="CA99" s="21"/>
      <c r="CB99" s="21"/>
      <c r="CC99" s="21"/>
      <c r="CD99" s="21"/>
      <c r="CE99" s="21"/>
      <c r="CF99" s="21"/>
      <c r="CG99" s="21"/>
      <c r="CH99" s="21"/>
      <c r="CJ99" s="22">
        <f t="shared" si="20"/>
        <v>4</v>
      </c>
      <c r="CK99" s="22">
        <f t="shared" si="21"/>
        <v>1</v>
      </c>
      <c r="CL99" s="22">
        <f t="shared" si="22"/>
        <v>0</v>
      </c>
      <c r="CN99" s="23">
        <f t="shared" si="14"/>
        <v>5</v>
      </c>
      <c r="CO99" s="4" t="s">
        <v>119</v>
      </c>
      <c r="CP99" s="30" t="s">
        <v>547</v>
      </c>
      <c r="CQ99" s="5" t="s">
        <v>581</v>
      </c>
      <c r="CR99" s="5" t="s">
        <v>560</v>
      </c>
    </row>
    <row r="100" spans="1:97" x14ac:dyDescent="0.2">
      <c r="A100" s="17">
        <f t="shared" si="18"/>
        <v>98</v>
      </c>
      <c r="B100" s="4" t="s">
        <v>119</v>
      </c>
      <c r="C100" s="7">
        <v>60083700</v>
      </c>
      <c r="D100" s="7"/>
      <c r="E100" s="20"/>
      <c r="F100" s="20"/>
      <c r="G100" s="20"/>
      <c r="H100" s="20"/>
      <c r="I100" s="20">
        <v>1</v>
      </c>
      <c r="J100" s="20"/>
      <c r="K100" s="20"/>
      <c r="L100" s="20"/>
      <c r="M100" s="20">
        <v>1</v>
      </c>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1"/>
      <c r="AL100" s="21"/>
      <c r="AM100" s="21"/>
      <c r="AN100" s="21"/>
      <c r="AO100" s="21">
        <v>1</v>
      </c>
      <c r="AP100" s="21"/>
      <c r="AQ100" s="21"/>
      <c r="AR100" s="21"/>
      <c r="AS100" s="21">
        <v>1</v>
      </c>
      <c r="AT100" s="21"/>
      <c r="AU100" s="21"/>
      <c r="AV100" s="21"/>
      <c r="AW100" s="21"/>
      <c r="AX100" s="21"/>
      <c r="AY100" s="21">
        <v>1</v>
      </c>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c r="BZ100" s="21"/>
      <c r="CA100" s="21"/>
      <c r="CB100" s="21"/>
      <c r="CC100" s="21"/>
      <c r="CD100" s="21"/>
      <c r="CE100" s="21"/>
      <c r="CF100" s="21"/>
      <c r="CG100" s="21"/>
      <c r="CH100" s="21"/>
      <c r="CJ100" s="22">
        <f t="shared" si="20"/>
        <v>0</v>
      </c>
      <c r="CK100" s="22">
        <f t="shared" si="21"/>
        <v>0</v>
      </c>
      <c r="CL100" s="22">
        <f t="shared" si="22"/>
        <v>0</v>
      </c>
      <c r="CN100" s="23">
        <f t="shared" si="14"/>
        <v>0</v>
      </c>
      <c r="CO100" s="4" t="s">
        <v>132</v>
      </c>
      <c r="CP100" s="37" t="s">
        <v>556</v>
      </c>
      <c r="CQ100" s="5" t="s">
        <v>570</v>
      </c>
      <c r="CR100" s="27" t="s">
        <v>571</v>
      </c>
    </row>
    <row r="101" spans="1:97" x14ac:dyDescent="0.2">
      <c r="A101" s="17">
        <f t="shared" si="18"/>
        <v>99</v>
      </c>
      <c r="B101" s="4" t="s">
        <v>132</v>
      </c>
      <c r="C101" s="4">
        <v>33117947</v>
      </c>
      <c r="D101" s="4"/>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c r="BZ101" s="21"/>
      <c r="CA101" s="21"/>
      <c r="CB101" s="21"/>
      <c r="CC101" s="21"/>
      <c r="CD101" s="21"/>
      <c r="CE101" s="21"/>
      <c r="CF101" s="21"/>
      <c r="CG101" s="21"/>
      <c r="CH101" s="21"/>
      <c r="CJ101" s="22">
        <f t="shared" si="20"/>
        <v>1</v>
      </c>
      <c r="CK101" s="22">
        <f t="shared" si="21"/>
        <v>0</v>
      </c>
      <c r="CL101" s="22">
        <f t="shared" si="22"/>
        <v>0</v>
      </c>
      <c r="CN101" s="23">
        <f t="shared" si="14"/>
        <v>1</v>
      </c>
      <c r="CO101" s="4" t="s">
        <v>96</v>
      </c>
      <c r="CP101" s="37" t="s">
        <v>556</v>
      </c>
      <c r="CQ101" s="5" t="s">
        <v>557</v>
      </c>
      <c r="CR101" s="27" t="s">
        <v>558</v>
      </c>
    </row>
    <row r="102" spans="1:97" x14ac:dyDescent="0.2">
      <c r="A102" s="17">
        <f t="shared" si="18"/>
        <v>100</v>
      </c>
      <c r="B102" s="4" t="s">
        <v>96</v>
      </c>
      <c r="C102" s="3">
        <v>60166821</v>
      </c>
      <c r="D102" s="3"/>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1"/>
      <c r="AL102" s="21"/>
      <c r="AM102" s="21"/>
      <c r="AN102" s="21">
        <v>1</v>
      </c>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c r="BZ102" s="21"/>
      <c r="CA102" s="21"/>
      <c r="CB102" s="21"/>
      <c r="CC102" s="21"/>
      <c r="CD102" s="21"/>
      <c r="CE102" s="21"/>
      <c r="CF102" s="21"/>
      <c r="CG102" s="21"/>
      <c r="CH102" s="21"/>
      <c r="CJ102" s="22">
        <f t="shared" si="20"/>
        <v>21</v>
      </c>
      <c r="CK102" s="22">
        <f t="shared" si="21"/>
        <v>0</v>
      </c>
      <c r="CL102" s="22">
        <f t="shared" si="22"/>
        <v>0</v>
      </c>
      <c r="CN102" s="23">
        <f t="shared" si="14"/>
        <v>21</v>
      </c>
      <c r="CO102" s="29" t="s">
        <v>76</v>
      </c>
      <c r="CP102" s="30" t="s">
        <v>547</v>
      </c>
      <c r="CQ102" s="49" t="s">
        <v>548</v>
      </c>
      <c r="CR102" s="49" t="s">
        <v>31</v>
      </c>
    </row>
    <row r="103" spans="1:97" x14ac:dyDescent="0.2">
      <c r="A103" s="17">
        <f t="shared" si="18"/>
        <v>101</v>
      </c>
      <c r="B103" s="29" t="s">
        <v>76</v>
      </c>
      <c r="C103" s="7">
        <v>60134024</v>
      </c>
      <c r="D103" s="7"/>
      <c r="E103" s="20"/>
      <c r="F103" s="20"/>
      <c r="G103" s="20"/>
      <c r="H103" s="20">
        <v>1</v>
      </c>
      <c r="I103" s="20">
        <v>1</v>
      </c>
      <c r="J103" s="20"/>
      <c r="K103" s="20"/>
      <c r="L103" s="20">
        <v>1</v>
      </c>
      <c r="M103" s="20">
        <v>1</v>
      </c>
      <c r="N103" s="20">
        <v>1</v>
      </c>
      <c r="O103" s="20">
        <v>1</v>
      </c>
      <c r="P103" s="20"/>
      <c r="Q103" s="20"/>
      <c r="R103" s="20"/>
      <c r="S103" s="20">
        <v>1</v>
      </c>
      <c r="T103" s="20">
        <v>1</v>
      </c>
      <c r="U103" s="20">
        <v>1</v>
      </c>
      <c r="V103" s="20">
        <v>1</v>
      </c>
      <c r="W103" s="20"/>
      <c r="X103" s="20"/>
      <c r="Y103" s="20"/>
      <c r="Z103" s="20">
        <v>1</v>
      </c>
      <c r="AA103" s="20">
        <v>1</v>
      </c>
      <c r="AB103" s="20">
        <v>1</v>
      </c>
      <c r="AC103" s="20">
        <v>1</v>
      </c>
      <c r="AD103" s="20"/>
      <c r="AE103" s="20"/>
      <c r="AF103" s="20"/>
      <c r="AG103" s="20">
        <v>1</v>
      </c>
      <c r="AH103" s="20">
        <v>1</v>
      </c>
      <c r="AI103" s="20">
        <v>1</v>
      </c>
      <c r="AJ103" s="20"/>
      <c r="AK103" s="21"/>
      <c r="AL103" s="21"/>
      <c r="AM103" s="21"/>
      <c r="AN103" s="21">
        <v>1</v>
      </c>
      <c r="AO103" s="21">
        <v>1</v>
      </c>
      <c r="AP103" s="21">
        <v>1</v>
      </c>
      <c r="AQ103" s="21">
        <v>1</v>
      </c>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c r="BZ103" s="21"/>
      <c r="CA103" s="21"/>
      <c r="CB103" s="21"/>
      <c r="CC103" s="21"/>
      <c r="CD103" s="21"/>
      <c r="CE103" s="21"/>
      <c r="CF103" s="21"/>
      <c r="CG103" s="21"/>
      <c r="CH103" s="21"/>
      <c r="CJ103" s="22">
        <f t="shared" si="20"/>
        <v>0</v>
      </c>
      <c r="CK103" s="22">
        <f t="shared" si="21"/>
        <v>0</v>
      </c>
      <c r="CL103" s="22">
        <f t="shared" si="22"/>
        <v>5</v>
      </c>
      <c r="CN103" s="23">
        <f t="shared" si="14"/>
        <v>5</v>
      </c>
      <c r="CO103" s="4" t="s">
        <v>126</v>
      </c>
      <c r="CP103" s="34" t="s">
        <v>552</v>
      </c>
      <c r="CQ103" s="5" t="s">
        <v>561</v>
      </c>
      <c r="CR103" s="27" t="s">
        <v>98</v>
      </c>
    </row>
    <row r="104" spans="1:97" x14ac:dyDescent="0.2">
      <c r="A104" s="17">
        <f t="shared" si="18"/>
        <v>102</v>
      </c>
      <c r="B104" s="4" t="s">
        <v>126</v>
      </c>
      <c r="C104" s="4">
        <v>60061824</v>
      </c>
      <c r="D104" s="4"/>
      <c r="E104" s="20"/>
      <c r="F104" s="20"/>
      <c r="G104" s="20"/>
      <c r="H104" s="20"/>
      <c r="I104" s="20"/>
      <c r="J104" s="20"/>
      <c r="K104" s="20">
        <v>1</v>
      </c>
      <c r="L104" s="20"/>
      <c r="M104" s="20"/>
      <c r="N104" s="20"/>
      <c r="O104" s="20"/>
      <c r="P104" s="20"/>
      <c r="Q104" s="20"/>
      <c r="R104" s="20">
        <v>1</v>
      </c>
      <c r="S104" s="20"/>
      <c r="T104" s="20"/>
      <c r="U104" s="20"/>
      <c r="V104" s="20"/>
      <c r="W104" s="20"/>
      <c r="X104" s="20"/>
      <c r="Y104" s="20">
        <v>1</v>
      </c>
      <c r="Z104" s="20"/>
      <c r="AA104" s="20"/>
      <c r="AB104" s="20"/>
      <c r="AC104" s="20"/>
      <c r="AD104" s="20"/>
      <c r="AE104" s="20"/>
      <c r="AF104" s="20"/>
      <c r="AG104" s="20"/>
      <c r="AH104" s="20"/>
      <c r="AI104" s="20"/>
      <c r="AJ104" s="20"/>
      <c r="AK104" s="21"/>
      <c r="AL104" s="21"/>
      <c r="AM104" s="21"/>
      <c r="AN104" s="21"/>
      <c r="AO104" s="21"/>
      <c r="AP104" s="21"/>
      <c r="AQ104" s="21"/>
      <c r="AR104" s="21"/>
      <c r="AS104" s="21"/>
      <c r="AT104" s="21">
        <v>1</v>
      </c>
      <c r="AU104" s="21"/>
      <c r="AV104" s="21"/>
      <c r="AW104" s="21"/>
      <c r="AX104" s="21"/>
      <c r="AY104" s="21"/>
      <c r="AZ104" s="21"/>
      <c r="BA104" s="21">
        <v>1</v>
      </c>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c r="BZ104" s="21"/>
      <c r="CA104" s="21"/>
      <c r="CB104" s="21"/>
      <c r="CC104" s="21"/>
      <c r="CD104" s="21"/>
      <c r="CE104" s="21"/>
      <c r="CF104" s="21"/>
      <c r="CG104" s="21"/>
      <c r="CH104" s="21"/>
      <c r="CJ104" s="22">
        <f t="shared" si="20"/>
        <v>17</v>
      </c>
      <c r="CK104" s="22">
        <f t="shared" si="21"/>
        <v>0</v>
      </c>
      <c r="CL104" s="22">
        <f t="shared" si="22"/>
        <v>0</v>
      </c>
      <c r="CN104" s="23">
        <f t="shared" si="14"/>
        <v>17</v>
      </c>
      <c r="CO104" s="4" t="s">
        <v>89</v>
      </c>
      <c r="CP104" s="30" t="s">
        <v>547</v>
      </c>
      <c r="CQ104" s="38" t="s">
        <v>581</v>
      </c>
      <c r="CR104" s="38" t="s">
        <v>560</v>
      </c>
    </row>
    <row r="105" spans="1:97" x14ac:dyDescent="0.2">
      <c r="A105" s="17">
        <f t="shared" si="18"/>
        <v>103</v>
      </c>
      <c r="B105" s="4" t="s">
        <v>89</v>
      </c>
      <c r="C105" s="4">
        <v>60010949</v>
      </c>
      <c r="D105" s="4"/>
      <c r="E105" s="20"/>
      <c r="F105" s="20"/>
      <c r="G105" s="20"/>
      <c r="H105" s="20"/>
      <c r="I105" s="20"/>
      <c r="J105" s="20"/>
      <c r="K105" s="20"/>
      <c r="L105" s="20"/>
      <c r="M105" s="20">
        <v>1</v>
      </c>
      <c r="N105" s="20"/>
      <c r="O105" s="20"/>
      <c r="P105" s="20"/>
      <c r="Q105" s="20"/>
      <c r="R105" s="20"/>
      <c r="S105" s="20"/>
      <c r="T105" s="20"/>
      <c r="U105" s="20"/>
      <c r="V105" s="20"/>
      <c r="W105" s="20">
        <v>1</v>
      </c>
      <c r="X105" s="20"/>
      <c r="Y105" s="20"/>
      <c r="Z105" s="20"/>
      <c r="AA105" s="20">
        <v>1</v>
      </c>
      <c r="AB105" s="20"/>
      <c r="AC105" s="20"/>
      <c r="AD105" s="20"/>
      <c r="AE105" s="20"/>
      <c r="AF105" s="20"/>
      <c r="AG105" s="20"/>
      <c r="AH105" s="20"/>
      <c r="AI105" s="20">
        <v>1</v>
      </c>
      <c r="AJ105" s="20"/>
      <c r="AK105" s="21">
        <v>1</v>
      </c>
      <c r="AL105" s="21"/>
      <c r="AM105" s="21"/>
      <c r="AN105" s="21"/>
      <c r="AO105" s="21">
        <v>1</v>
      </c>
      <c r="AP105" s="21"/>
      <c r="AQ105" s="21"/>
      <c r="AR105" s="21">
        <v>1</v>
      </c>
      <c r="AS105" s="21"/>
      <c r="AT105" s="21"/>
      <c r="AU105" s="21">
        <v>1</v>
      </c>
      <c r="AV105" s="21"/>
      <c r="AW105" s="21">
        <v>1</v>
      </c>
      <c r="AX105" s="21"/>
      <c r="AY105" s="21"/>
      <c r="AZ105" s="21"/>
      <c r="BA105" s="21"/>
      <c r="BB105" s="21">
        <v>1</v>
      </c>
      <c r="BC105" s="21"/>
      <c r="BD105" s="21"/>
      <c r="BE105" s="21">
        <v>1</v>
      </c>
      <c r="BF105" s="21"/>
      <c r="BG105" s="21"/>
      <c r="BH105" s="21"/>
      <c r="BI105" s="21">
        <v>1</v>
      </c>
      <c r="BJ105" s="21"/>
      <c r="BK105" s="21">
        <v>1</v>
      </c>
      <c r="BL105" s="21"/>
      <c r="BM105" s="21"/>
      <c r="BN105" s="21"/>
      <c r="BO105" s="21"/>
      <c r="BP105" s="21">
        <v>1</v>
      </c>
      <c r="BQ105" s="21"/>
      <c r="BR105" s="21"/>
      <c r="BS105" s="21">
        <v>1</v>
      </c>
      <c r="BT105" s="21"/>
      <c r="BU105" s="21"/>
      <c r="BV105" s="21"/>
      <c r="BW105" s="21">
        <v>1</v>
      </c>
      <c r="BX105" s="21"/>
      <c r="BY105" s="21">
        <v>1</v>
      </c>
      <c r="BZ105" s="21"/>
      <c r="CA105" s="21"/>
      <c r="CB105" s="21"/>
      <c r="CC105" s="21"/>
      <c r="CD105" s="21"/>
      <c r="CE105" s="21"/>
      <c r="CF105" s="21"/>
      <c r="CG105" s="21"/>
      <c r="CH105" s="21"/>
      <c r="CJ105" s="22">
        <f t="shared" si="20"/>
        <v>3</v>
      </c>
      <c r="CK105" s="22">
        <f t="shared" si="21"/>
        <v>0</v>
      </c>
      <c r="CL105" s="22">
        <f t="shared" si="22"/>
        <v>0</v>
      </c>
      <c r="CN105" s="23">
        <f t="shared" si="14"/>
        <v>3</v>
      </c>
      <c r="CO105" s="4" t="s">
        <v>103</v>
      </c>
      <c r="CP105" s="30" t="s">
        <v>547</v>
      </c>
      <c r="CQ105" s="38" t="s">
        <v>550</v>
      </c>
      <c r="CR105" s="38" t="s">
        <v>11</v>
      </c>
    </row>
    <row r="106" spans="1:97" x14ac:dyDescent="0.2">
      <c r="A106" s="17">
        <f t="shared" si="18"/>
        <v>104</v>
      </c>
      <c r="B106" s="4" t="s">
        <v>103</v>
      </c>
      <c r="C106" s="4">
        <v>60168640</v>
      </c>
      <c r="D106" s="4"/>
      <c r="E106" s="20">
        <v>1</v>
      </c>
      <c r="F106" s="20"/>
      <c r="G106" s="20"/>
      <c r="H106" s="20"/>
      <c r="I106" s="20"/>
      <c r="J106" s="20"/>
      <c r="K106" s="20"/>
      <c r="L106" s="20">
        <v>1</v>
      </c>
      <c r="M106" s="20"/>
      <c r="N106" s="20"/>
      <c r="O106" s="20"/>
      <c r="P106" s="20"/>
      <c r="Q106" s="20"/>
      <c r="R106" s="20"/>
      <c r="S106" s="20"/>
      <c r="T106" s="20"/>
      <c r="U106" s="20"/>
      <c r="V106" s="20"/>
      <c r="W106" s="20">
        <v>1</v>
      </c>
      <c r="X106" s="20"/>
      <c r="Y106" s="20"/>
      <c r="Z106" s="20"/>
      <c r="AA106" s="20"/>
      <c r="AB106" s="20"/>
      <c r="AC106" s="20"/>
      <c r="AD106" s="20"/>
      <c r="AE106" s="20"/>
      <c r="AF106" s="20"/>
      <c r="AG106" s="20"/>
      <c r="AH106" s="20"/>
      <c r="AI106" s="20"/>
      <c r="AJ106" s="20"/>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c r="BZ106" s="21"/>
      <c r="CA106" s="21"/>
      <c r="CB106" s="21"/>
      <c r="CC106" s="21"/>
      <c r="CD106" s="21"/>
      <c r="CE106" s="21"/>
      <c r="CF106" s="21"/>
      <c r="CG106" s="21"/>
      <c r="CH106" s="21"/>
      <c r="CJ106" s="22">
        <f t="shared" si="20"/>
        <v>3</v>
      </c>
      <c r="CK106" s="22">
        <f t="shared" si="21"/>
        <v>0</v>
      </c>
      <c r="CL106" s="22">
        <f t="shared" si="22"/>
        <v>0</v>
      </c>
      <c r="CN106" s="23">
        <f t="shared" si="14"/>
        <v>3</v>
      </c>
      <c r="CO106" s="4" t="s">
        <v>105</v>
      </c>
      <c r="CP106" s="30" t="s">
        <v>547</v>
      </c>
      <c r="CQ106" s="41" t="s">
        <v>572</v>
      </c>
      <c r="CR106" s="27" t="s">
        <v>582</v>
      </c>
    </row>
    <row r="107" spans="1:97" s="52" customFormat="1" x14ac:dyDescent="0.2">
      <c r="A107" s="17">
        <f t="shared" si="18"/>
        <v>105</v>
      </c>
      <c r="B107" s="4" t="s">
        <v>105</v>
      </c>
      <c r="C107" s="4">
        <v>60245093</v>
      </c>
      <c r="D107" s="4"/>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v>1</v>
      </c>
      <c r="AH107" s="20"/>
      <c r="AI107" s="20"/>
      <c r="AJ107" s="20"/>
      <c r="AK107" s="21"/>
      <c r="AL107" s="21"/>
      <c r="AM107" s="21"/>
      <c r="AN107" s="21">
        <v>1</v>
      </c>
      <c r="AO107" s="21"/>
      <c r="AP107" s="21"/>
      <c r="AQ107" s="21"/>
      <c r="AR107" s="21"/>
      <c r="AS107" s="21"/>
      <c r="AT107" s="21"/>
      <c r="AU107" s="21">
        <v>1</v>
      </c>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c r="BZ107" s="21"/>
      <c r="CA107" s="21"/>
      <c r="CB107" s="21"/>
      <c r="CC107" s="21"/>
      <c r="CD107" s="21"/>
      <c r="CE107" s="21"/>
      <c r="CF107" s="21"/>
      <c r="CG107" s="21"/>
      <c r="CH107" s="21"/>
      <c r="CI107" s="18"/>
      <c r="CJ107" s="22">
        <f t="shared" si="20"/>
        <v>3</v>
      </c>
      <c r="CK107" s="22">
        <f t="shared" si="21"/>
        <v>0</v>
      </c>
      <c r="CL107" s="22">
        <f t="shared" si="22"/>
        <v>0</v>
      </c>
      <c r="CM107" s="19"/>
      <c r="CN107" s="23">
        <f t="shared" si="14"/>
        <v>3</v>
      </c>
      <c r="CO107" s="4" t="s">
        <v>104</v>
      </c>
      <c r="CP107" s="30" t="s">
        <v>547</v>
      </c>
      <c r="CQ107" s="5" t="s">
        <v>561</v>
      </c>
      <c r="CR107" s="27" t="s">
        <v>98</v>
      </c>
      <c r="CS107" s="18"/>
    </row>
    <row r="108" spans="1:97" x14ac:dyDescent="0.2">
      <c r="A108" s="17">
        <f t="shared" si="18"/>
        <v>106</v>
      </c>
      <c r="B108" s="4" t="s">
        <v>104</v>
      </c>
      <c r="C108" s="2">
        <v>33117627</v>
      </c>
      <c r="D108" s="2"/>
      <c r="E108" s="20"/>
      <c r="F108" s="20"/>
      <c r="G108" s="20"/>
      <c r="H108" s="20"/>
      <c r="I108" s="20"/>
      <c r="J108" s="20"/>
      <c r="K108" s="20"/>
      <c r="L108" s="20"/>
      <c r="M108" s="20"/>
      <c r="N108" s="20"/>
      <c r="O108" s="20"/>
      <c r="P108" s="20"/>
      <c r="Q108" s="20"/>
      <c r="R108" s="20"/>
      <c r="S108" s="20"/>
      <c r="T108" s="20"/>
      <c r="U108" s="20">
        <v>1</v>
      </c>
      <c r="V108" s="50"/>
      <c r="W108" s="50"/>
      <c r="X108" s="50"/>
      <c r="Y108" s="50"/>
      <c r="Z108" s="50"/>
      <c r="AA108" s="50"/>
      <c r="AB108" s="20">
        <v>1</v>
      </c>
      <c r="AC108" s="50"/>
      <c r="AD108" s="50"/>
      <c r="AE108" s="50"/>
      <c r="AF108" s="50"/>
      <c r="AG108" s="50"/>
      <c r="AH108" s="50"/>
      <c r="AI108" s="50"/>
      <c r="AJ108" s="50"/>
      <c r="AK108" s="51"/>
      <c r="AL108" s="51"/>
      <c r="AM108" s="51"/>
      <c r="AN108" s="51"/>
      <c r="AO108" s="51"/>
      <c r="AP108" s="21">
        <v>1</v>
      </c>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c r="BZ108" s="21"/>
      <c r="CA108" s="21"/>
      <c r="CB108" s="21"/>
      <c r="CC108" s="21"/>
      <c r="CD108" s="21"/>
      <c r="CE108" s="21"/>
      <c r="CF108" s="21"/>
      <c r="CG108" s="21"/>
      <c r="CH108" s="21"/>
      <c r="CJ108" s="22">
        <f t="shared" si="20"/>
        <v>2</v>
      </c>
      <c r="CK108" s="22">
        <f t="shared" si="21"/>
        <v>0</v>
      </c>
      <c r="CL108" s="22">
        <f t="shared" si="22"/>
        <v>0</v>
      </c>
      <c r="CN108" s="23">
        <f t="shared" si="14"/>
        <v>2</v>
      </c>
      <c r="CO108" s="4" t="s">
        <v>133</v>
      </c>
      <c r="CP108" s="48" t="s">
        <v>556</v>
      </c>
      <c r="CQ108" s="5" t="s">
        <v>570</v>
      </c>
      <c r="CR108" s="5" t="s">
        <v>571</v>
      </c>
    </row>
    <row r="109" spans="1:97" x14ac:dyDescent="0.2">
      <c r="A109" s="17">
        <f t="shared" si="18"/>
        <v>107</v>
      </c>
      <c r="B109" s="4" t="s">
        <v>133</v>
      </c>
      <c r="C109" s="4">
        <v>60177211</v>
      </c>
      <c r="D109" s="4"/>
      <c r="E109" s="20">
        <v>1</v>
      </c>
      <c r="F109" s="20">
        <v>1</v>
      </c>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c r="BZ109" s="21"/>
      <c r="CA109" s="21"/>
      <c r="CB109" s="21"/>
      <c r="CC109" s="21"/>
      <c r="CD109" s="21"/>
      <c r="CE109" s="21"/>
      <c r="CF109" s="21"/>
      <c r="CG109" s="21"/>
      <c r="CH109" s="21"/>
      <c r="CJ109" s="22">
        <f t="shared" si="20"/>
        <v>15</v>
      </c>
      <c r="CK109" s="22">
        <f t="shared" si="21"/>
        <v>0</v>
      </c>
      <c r="CL109" s="22">
        <f t="shared" si="22"/>
        <v>1</v>
      </c>
      <c r="CN109" s="23">
        <f t="shared" si="14"/>
        <v>16</v>
      </c>
      <c r="CO109" s="29" t="s">
        <v>88</v>
      </c>
      <c r="CP109" s="24" t="s">
        <v>543</v>
      </c>
      <c r="CQ109" s="5" t="s">
        <v>562</v>
      </c>
      <c r="CR109" s="5" t="s">
        <v>563</v>
      </c>
    </row>
    <row r="110" spans="1:97" x14ac:dyDescent="0.2">
      <c r="A110" s="17">
        <f t="shared" si="18"/>
        <v>108</v>
      </c>
      <c r="B110" s="29" t="s">
        <v>88</v>
      </c>
      <c r="C110" s="4">
        <v>33117628</v>
      </c>
      <c r="D110" s="4"/>
      <c r="E110" s="20">
        <v>1</v>
      </c>
      <c r="F110" s="20">
        <v>1</v>
      </c>
      <c r="G110" s="20"/>
      <c r="H110" s="20">
        <v>1</v>
      </c>
      <c r="I110" s="20">
        <v>1</v>
      </c>
      <c r="J110" s="20"/>
      <c r="K110" s="20"/>
      <c r="L110" s="20"/>
      <c r="M110" s="20"/>
      <c r="N110" s="20"/>
      <c r="O110" s="20">
        <v>1</v>
      </c>
      <c r="P110" s="20">
        <v>1</v>
      </c>
      <c r="Q110" s="20"/>
      <c r="R110" s="20"/>
      <c r="S110" s="20"/>
      <c r="T110" s="20">
        <v>1</v>
      </c>
      <c r="U110" s="20"/>
      <c r="V110" s="20"/>
      <c r="W110" s="20">
        <v>1</v>
      </c>
      <c r="X110" s="20"/>
      <c r="Y110" s="20"/>
      <c r="Z110" s="20">
        <v>1</v>
      </c>
      <c r="AA110" s="20"/>
      <c r="AB110" s="20">
        <v>1</v>
      </c>
      <c r="AC110" s="20"/>
      <c r="AD110" s="20">
        <v>1</v>
      </c>
      <c r="AE110" s="20"/>
      <c r="AF110" s="20"/>
      <c r="AG110" s="20">
        <v>1</v>
      </c>
      <c r="AH110" s="20"/>
      <c r="AI110" s="20"/>
      <c r="AJ110" s="20"/>
      <c r="AK110" s="21"/>
      <c r="AL110" s="21"/>
      <c r="AM110" s="21"/>
      <c r="AN110" s="21"/>
      <c r="AO110" s="21">
        <v>1</v>
      </c>
      <c r="AP110" s="21">
        <v>1</v>
      </c>
      <c r="AQ110" s="21"/>
      <c r="AR110" s="21">
        <v>1</v>
      </c>
      <c r="AS110" s="21"/>
      <c r="AT110" s="21">
        <v>1</v>
      </c>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c r="BZ110" s="21"/>
      <c r="CA110" s="21"/>
      <c r="CB110" s="21"/>
      <c r="CC110" s="21"/>
      <c r="CD110" s="21"/>
      <c r="CE110" s="21"/>
      <c r="CF110" s="21"/>
      <c r="CG110" s="21"/>
      <c r="CH110" s="21"/>
      <c r="CJ110" s="22">
        <f t="shared" si="20"/>
        <v>0</v>
      </c>
      <c r="CK110" s="22">
        <f t="shared" si="21"/>
        <v>0</v>
      </c>
      <c r="CL110" s="22">
        <f t="shared" si="22"/>
        <v>0</v>
      </c>
      <c r="CN110" s="23">
        <f t="shared" si="14"/>
        <v>0</v>
      </c>
      <c r="CO110" s="4" t="s">
        <v>139</v>
      </c>
      <c r="CP110" s="48" t="s">
        <v>556</v>
      </c>
      <c r="CQ110" s="5" t="s">
        <v>570</v>
      </c>
      <c r="CR110" s="5" t="s">
        <v>571</v>
      </c>
    </row>
    <row r="111" spans="1:97" x14ac:dyDescent="0.2">
      <c r="A111" s="17">
        <f t="shared" si="18"/>
        <v>109</v>
      </c>
      <c r="B111" s="4" t="s">
        <v>139</v>
      </c>
      <c r="C111" s="7">
        <v>33122444</v>
      </c>
      <c r="D111" s="7"/>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c r="BZ111" s="21"/>
      <c r="CA111" s="21"/>
      <c r="CB111" s="21"/>
      <c r="CC111" s="21"/>
      <c r="CD111" s="21"/>
      <c r="CE111" s="21"/>
      <c r="CF111" s="21"/>
      <c r="CG111" s="21"/>
      <c r="CH111" s="21"/>
      <c r="CJ111" s="22">
        <f t="shared" si="20"/>
        <v>2</v>
      </c>
      <c r="CK111" s="22">
        <f t="shared" si="21"/>
        <v>0</v>
      </c>
      <c r="CL111" s="22">
        <f t="shared" si="22"/>
        <v>0</v>
      </c>
      <c r="CN111" s="23">
        <f t="shared" si="14"/>
        <v>2</v>
      </c>
      <c r="CO111" s="4" t="s">
        <v>129</v>
      </c>
      <c r="CP111" s="24" t="s">
        <v>543</v>
      </c>
      <c r="CQ111" s="27" t="s">
        <v>544</v>
      </c>
      <c r="CR111" s="25" t="s">
        <v>545</v>
      </c>
    </row>
    <row r="112" spans="1:97" x14ac:dyDescent="0.2">
      <c r="A112" s="17">
        <f t="shared" si="18"/>
        <v>110</v>
      </c>
      <c r="B112" s="4" t="s">
        <v>129</v>
      </c>
      <c r="C112" s="7">
        <v>60230062</v>
      </c>
      <c r="D112" s="7"/>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1"/>
      <c r="AL112" s="21"/>
      <c r="AM112" s="21"/>
      <c r="AN112" s="21"/>
      <c r="AO112" s="21"/>
      <c r="AP112" s="21"/>
      <c r="AQ112" s="21"/>
      <c r="AR112" s="21"/>
      <c r="AS112" s="21"/>
      <c r="AT112" s="21"/>
      <c r="AU112" s="21"/>
      <c r="AV112" s="21"/>
      <c r="AW112" s="21">
        <v>1</v>
      </c>
      <c r="AX112" s="21">
        <v>1</v>
      </c>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c r="BZ112" s="21"/>
      <c r="CA112" s="21"/>
      <c r="CB112" s="21"/>
      <c r="CC112" s="21"/>
      <c r="CD112" s="21"/>
      <c r="CE112" s="21"/>
      <c r="CF112" s="21"/>
      <c r="CG112" s="21"/>
      <c r="CH112" s="21"/>
      <c r="CJ112" s="22">
        <f t="shared" si="20"/>
        <v>1</v>
      </c>
      <c r="CK112" s="22">
        <f t="shared" si="21"/>
        <v>0</v>
      </c>
      <c r="CL112" s="22">
        <f t="shared" si="22"/>
        <v>0</v>
      </c>
      <c r="CN112" s="23">
        <f t="shared" si="14"/>
        <v>1</v>
      </c>
      <c r="CO112" s="4" t="s">
        <v>143</v>
      </c>
      <c r="CP112" s="30" t="s">
        <v>547</v>
      </c>
      <c r="CQ112" s="5" t="s">
        <v>575</v>
      </c>
      <c r="CR112" s="35" t="s">
        <v>210</v>
      </c>
    </row>
    <row r="113" spans="1:96" x14ac:dyDescent="0.2">
      <c r="A113" s="17">
        <f t="shared" si="18"/>
        <v>111</v>
      </c>
      <c r="B113" s="4" t="s">
        <v>143</v>
      </c>
      <c r="C113" s="4">
        <v>33116247</v>
      </c>
      <c r="D113" s="4"/>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1"/>
      <c r="AL113" s="21"/>
      <c r="AM113" s="21"/>
      <c r="AN113" s="21"/>
      <c r="AO113" s="21">
        <v>1</v>
      </c>
      <c r="AP113" s="21"/>
      <c r="AQ113" s="21"/>
      <c r="AR113" s="21"/>
      <c r="AS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c r="BZ113" s="21"/>
      <c r="CA113" s="21"/>
      <c r="CB113" s="21"/>
      <c r="CC113" s="21"/>
      <c r="CD113" s="21"/>
      <c r="CE113" s="21"/>
      <c r="CF113" s="21"/>
      <c r="CG113" s="21"/>
      <c r="CH113" s="21"/>
      <c r="CJ113" s="22">
        <f t="shared" si="20"/>
        <v>8</v>
      </c>
      <c r="CK113" s="22">
        <f t="shared" si="21"/>
        <v>4</v>
      </c>
      <c r="CL113" s="22">
        <f t="shared" si="22"/>
        <v>0</v>
      </c>
      <c r="CN113" s="23">
        <f t="shared" si="14"/>
        <v>12</v>
      </c>
      <c r="CO113" s="29" t="s">
        <v>102</v>
      </c>
      <c r="CP113" s="53" t="s">
        <v>556</v>
      </c>
      <c r="CQ113" s="5" t="s">
        <v>557</v>
      </c>
      <c r="CR113" s="5" t="s">
        <v>558</v>
      </c>
    </row>
    <row r="114" spans="1:96" x14ac:dyDescent="0.2">
      <c r="A114" s="17">
        <f t="shared" si="18"/>
        <v>112</v>
      </c>
      <c r="B114" s="29" t="s">
        <v>102</v>
      </c>
      <c r="C114" s="4">
        <v>60121452</v>
      </c>
      <c r="D114" s="4"/>
      <c r="E114" s="20">
        <v>1</v>
      </c>
      <c r="F114" s="20"/>
      <c r="G114" s="20"/>
      <c r="H114" s="20"/>
      <c r="I114" s="20"/>
      <c r="J114" s="20"/>
      <c r="K114" s="20"/>
      <c r="L114" s="20"/>
      <c r="M114" s="20"/>
      <c r="N114" s="20">
        <v>1</v>
      </c>
      <c r="O114" s="20"/>
      <c r="P114" s="20"/>
      <c r="Q114" s="20"/>
      <c r="R114" s="20"/>
      <c r="S114" s="20"/>
      <c r="T114" s="20">
        <v>1</v>
      </c>
      <c r="U114" s="20"/>
      <c r="V114" s="20"/>
      <c r="W114" s="20"/>
      <c r="X114" s="20">
        <v>1</v>
      </c>
      <c r="Y114" s="20"/>
      <c r="Z114" s="20"/>
      <c r="AA114" s="20"/>
      <c r="AB114" s="20">
        <v>1</v>
      </c>
      <c r="AC114" s="20"/>
      <c r="AD114" s="20"/>
      <c r="AE114" s="20">
        <v>1</v>
      </c>
      <c r="AF114" s="20"/>
      <c r="AG114" s="20">
        <v>1</v>
      </c>
      <c r="AH114" s="20"/>
      <c r="AI114" s="20">
        <v>1</v>
      </c>
      <c r="AJ114" s="20"/>
      <c r="AK114" s="21"/>
      <c r="AL114" s="21"/>
      <c r="AM114" s="21"/>
      <c r="AN114" s="21">
        <v>1</v>
      </c>
      <c r="AO114" s="21"/>
      <c r="AP114" s="21">
        <v>1</v>
      </c>
      <c r="AQ114" s="21"/>
      <c r="AR114" s="21"/>
      <c r="AS114" s="21">
        <v>1</v>
      </c>
      <c r="AT114" s="21"/>
      <c r="AU114" s="21"/>
      <c r="AV114" s="21"/>
      <c r="AW114" s="21"/>
      <c r="AX114" s="21"/>
      <c r="AY114" s="21"/>
      <c r="AZ114" s="21">
        <v>1</v>
      </c>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c r="BZ114" s="21"/>
      <c r="CA114" s="21"/>
      <c r="CB114" s="21"/>
      <c r="CC114" s="21"/>
      <c r="CD114" s="21"/>
      <c r="CE114" s="21"/>
      <c r="CF114" s="21"/>
      <c r="CG114" s="21"/>
      <c r="CH114" s="21"/>
      <c r="CJ114" s="22">
        <f t="shared" si="20"/>
        <v>4</v>
      </c>
      <c r="CK114" s="22">
        <f t="shared" si="21"/>
        <v>1</v>
      </c>
      <c r="CL114" s="22">
        <f t="shared" si="22"/>
        <v>1</v>
      </c>
      <c r="CN114" s="23">
        <f t="shared" si="14"/>
        <v>6</v>
      </c>
      <c r="CO114" s="4" t="s">
        <v>114</v>
      </c>
      <c r="CP114" s="24" t="s">
        <v>543</v>
      </c>
      <c r="CQ114" s="5" t="s">
        <v>546</v>
      </c>
      <c r="CR114" s="27" t="s">
        <v>219</v>
      </c>
    </row>
    <row r="115" spans="1:96" x14ac:dyDescent="0.2">
      <c r="A115" s="17">
        <f t="shared" si="18"/>
        <v>113</v>
      </c>
      <c r="B115" s="4" t="s">
        <v>114</v>
      </c>
      <c r="C115" s="54">
        <v>53053035</v>
      </c>
      <c r="D115" s="54"/>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1">
        <v>1</v>
      </c>
      <c r="AL115" s="21"/>
      <c r="AM115" s="21"/>
      <c r="AN115" s="21"/>
      <c r="AO115" s="21">
        <v>1</v>
      </c>
      <c r="AP115" s="21"/>
      <c r="AQ115" s="21"/>
      <c r="AR115" s="21"/>
      <c r="AS115" s="21">
        <v>1</v>
      </c>
      <c r="AT115" s="21"/>
      <c r="AU115" s="21"/>
      <c r="AV115" s="21">
        <v>1</v>
      </c>
      <c r="AW115" s="21"/>
      <c r="AX115" s="21"/>
      <c r="AY115" s="21"/>
      <c r="AZ115" s="21"/>
      <c r="BA115" s="21">
        <v>1</v>
      </c>
      <c r="BB115" s="21">
        <v>1</v>
      </c>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c r="BZ115" s="21"/>
      <c r="CA115" s="21"/>
      <c r="CB115" s="21"/>
      <c r="CC115" s="21"/>
      <c r="CD115" s="21"/>
      <c r="CE115" s="21"/>
      <c r="CF115" s="21"/>
      <c r="CG115" s="21"/>
      <c r="CH115" s="21"/>
      <c r="CJ115" s="22">
        <f t="shared" si="20"/>
        <v>4</v>
      </c>
      <c r="CK115" s="22">
        <f t="shared" si="21"/>
        <v>0</v>
      </c>
      <c r="CL115" s="22">
        <f t="shared" si="22"/>
        <v>0</v>
      </c>
      <c r="CN115" s="23">
        <f t="shared" si="14"/>
        <v>4</v>
      </c>
      <c r="CO115" s="4" t="s">
        <v>108</v>
      </c>
      <c r="CP115" s="53" t="s">
        <v>556</v>
      </c>
      <c r="CQ115" s="27" t="s">
        <v>557</v>
      </c>
      <c r="CR115" s="27" t="s">
        <v>558</v>
      </c>
    </row>
    <row r="116" spans="1:96" x14ac:dyDescent="0.2">
      <c r="A116" s="17">
        <f t="shared" si="18"/>
        <v>114</v>
      </c>
      <c r="B116" s="4" t="s">
        <v>108</v>
      </c>
      <c r="C116" s="4">
        <v>60201936</v>
      </c>
      <c r="D116" s="4"/>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1">
        <v>1</v>
      </c>
      <c r="AL116" s="21"/>
      <c r="AM116" s="21"/>
      <c r="AN116" s="21"/>
      <c r="AO116" s="21"/>
      <c r="AP116" s="21">
        <v>1</v>
      </c>
      <c r="AQ116" s="21">
        <v>1</v>
      </c>
      <c r="AR116" s="21">
        <v>1</v>
      </c>
      <c r="AS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c r="BZ116" s="21"/>
      <c r="CA116" s="21"/>
      <c r="CB116" s="21"/>
      <c r="CC116" s="21"/>
      <c r="CD116" s="21"/>
      <c r="CE116" s="21"/>
      <c r="CF116" s="21"/>
      <c r="CG116" s="21"/>
      <c r="CH116" s="21"/>
      <c r="CJ116" s="22">
        <f t="shared" si="20"/>
        <v>5</v>
      </c>
      <c r="CK116" s="22">
        <f t="shared" si="21"/>
        <v>0</v>
      </c>
      <c r="CL116" s="22">
        <f t="shared" si="22"/>
        <v>0</v>
      </c>
      <c r="CN116" s="23">
        <f t="shared" si="14"/>
        <v>5</v>
      </c>
      <c r="CO116" s="4" t="s">
        <v>111</v>
      </c>
      <c r="CP116" s="24" t="s">
        <v>543</v>
      </c>
      <c r="CQ116" s="27" t="s">
        <v>544</v>
      </c>
      <c r="CR116" s="25" t="s">
        <v>545</v>
      </c>
    </row>
    <row r="117" spans="1:96" x14ac:dyDescent="0.2">
      <c r="A117" s="17">
        <f t="shared" si="18"/>
        <v>115</v>
      </c>
      <c r="B117" s="4" t="s">
        <v>111</v>
      </c>
      <c r="C117" s="4">
        <v>60237402</v>
      </c>
      <c r="D117" s="4"/>
      <c r="E117" s="20"/>
      <c r="F117" s="20"/>
      <c r="G117" s="20"/>
      <c r="H117" s="20"/>
      <c r="I117" s="20"/>
      <c r="J117" s="20"/>
      <c r="K117" s="20"/>
      <c r="L117" s="20"/>
      <c r="M117" s="20"/>
      <c r="N117" s="20"/>
      <c r="O117" s="20"/>
      <c r="P117" s="20">
        <v>1</v>
      </c>
      <c r="Q117" s="20"/>
      <c r="R117" s="20"/>
      <c r="S117" s="20"/>
      <c r="T117" s="20"/>
      <c r="U117" s="20"/>
      <c r="V117" s="20"/>
      <c r="W117" s="20">
        <v>1</v>
      </c>
      <c r="X117" s="20"/>
      <c r="Y117" s="20"/>
      <c r="Z117" s="20"/>
      <c r="AA117" s="20"/>
      <c r="AB117" s="20"/>
      <c r="AC117" s="20">
        <v>1</v>
      </c>
      <c r="AD117" s="20"/>
      <c r="AE117" s="20"/>
      <c r="AF117" s="20"/>
      <c r="AG117" s="20"/>
      <c r="AH117" s="20"/>
      <c r="AI117" s="20"/>
      <c r="AJ117" s="20"/>
      <c r="AK117" s="21">
        <v>1</v>
      </c>
      <c r="AL117" s="21"/>
      <c r="AM117" s="21"/>
      <c r="AN117" s="21"/>
      <c r="AO117" s="21"/>
      <c r="AP117" s="21"/>
      <c r="AQ117" s="21"/>
      <c r="AR117" s="21">
        <v>1</v>
      </c>
      <c r="AS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c r="BZ117" s="21"/>
      <c r="CA117" s="21"/>
      <c r="CB117" s="21"/>
      <c r="CC117" s="21"/>
      <c r="CD117" s="21"/>
      <c r="CE117" s="21"/>
      <c r="CF117" s="21"/>
      <c r="CG117" s="21"/>
      <c r="CH117" s="21"/>
      <c r="CJ117" s="22">
        <f t="shared" si="20"/>
        <v>21</v>
      </c>
      <c r="CK117" s="22">
        <f t="shared" si="21"/>
        <v>11</v>
      </c>
      <c r="CL117" s="22">
        <f t="shared" si="22"/>
        <v>0</v>
      </c>
      <c r="CN117" s="23">
        <f t="shared" si="14"/>
        <v>32</v>
      </c>
      <c r="CO117" s="4" t="s">
        <v>69</v>
      </c>
      <c r="CP117" s="24" t="s">
        <v>543</v>
      </c>
      <c r="CQ117" s="27" t="s">
        <v>554</v>
      </c>
      <c r="CR117" s="27" t="s">
        <v>555</v>
      </c>
    </row>
    <row r="118" spans="1:96" x14ac:dyDescent="0.2">
      <c r="A118" s="17">
        <f t="shared" si="18"/>
        <v>116</v>
      </c>
      <c r="B118" s="4" t="s">
        <v>69</v>
      </c>
      <c r="C118" s="4">
        <v>60242136</v>
      </c>
      <c r="D118" s="4"/>
      <c r="E118" s="20">
        <v>1</v>
      </c>
      <c r="F118" s="20">
        <v>1</v>
      </c>
      <c r="G118" s="20"/>
      <c r="H118" s="20"/>
      <c r="I118" s="20"/>
      <c r="J118" s="20">
        <v>1</v>
      </c>
      <c r="K118" s="20"/>
      <c r="L118" s="20"/>
      <c r="M118" s="20">
        <v>1</v>
      </c>
      <c r="N118" s="20">
        <v>1</v>
      </c>
      <c r="O118" s="20"/>
      <c r="P118" s="20"/>
      <c r="Q118" s="20">
        <v>1</v>
      </c>
      <c r="R118" s="20"/>
      <c r="S118" s="20"/>
      <c r="T118" s="20">
        <v>1</v>
      </c>
      <c r="U118" s="20"/>
      <c r="V118" s="20"/>
      <c r="W118" s="20">
        <v>1</v>
      </c>
      <c r="X118" s="20">
        <v>1</v>
      </c>
      <c r="Y118" s="20"/>
      <c r="Z118" s="20"/>
      <c r="AA118" s="20">
        <v>1</v>
      </c>
      <c r="AB118" s="20"/>
      <c r="AC118" s="20"/>
      <c r="AD118" s="20"/>
      <c r="AE118" s="20">
        <v>1</v>
      </c>
      <c r="AF118" s="20"/>
      <c r="AG118" s="20"/>
      <c r="AH118" s="20">
        <v>1</v>
      </c>
      <c r="AI118" s="20"/>
      <c r="AJ118" s="20">
        <v>1</v>
      </c>
      <c r="AK118" s="21"/>
      <c r="AL118" s="21">
        <v>1</v>
      </c>
      <c r="AM118" s="21"/>
      <c r="AN118" s="21"/>
      <c r="AO118" s="21">
        <v>1</v>
      </c>
      <c r="AP118" s="21"/>
      <c r="AQ118" s="21">
        <v>1</v>
      </c>
      <c r="AR118" s="21"/>
      <c r="AS118" s="21">
        <v>1</v>
      </c>
      <c r="AT118" s="21"/>
      <c r="AU118" s="21"/>
      <c r="AV118" s="21">
        <v>1</v>
      </c>
      <c r="AW118" s="21"/>
      <c r="AX118" s="21">
        <v>1</v>
      </c>
      <c r="AY118" s="21"/>
      <c r="AZ118" s="21">
        <v>1</v>
      </c>
      <c r="BA118" s="21"/>
      <c r="BB118" s="21"/>
      <c r="BC118" s="21">
        <v>1</v>
      </c>
      <c r="BD118" s="21"/>
      <c r="BE118" s="21">
        <v>1</v>
      </c>
      <c r="BF118" s="21"/>
      <c r="BG118" s="21">
        <v>1</v>
      </c>
      <c r="BH118" s="21"/>
      <c r="BI118" s="21"/>
      <c r="BJ118" s="21">
        <v>1</v>
      </c>
      <c r="BK118" s="21"/>
      <c r="BL118" s="21">
        <v>1</v>
      </c>
      <c r="BM118" s="21"/>
      <c r="BN118" s="21">
        <v>1</v>
      </c>
      <c r="BO118" s="21"/>
      <c r="BP118" s="21"/>
      <c r="BQ118" s="21">
        <v>1</v>
      </c>
      <c r="BR118" s="21"/>
      <c r="BS118" s="21">
        <v>1</v>
      </c>
      <c r="BT118" s="21"/>
      <c r="BU118" s="21">
        <v>1</v>
      </c>
      <c r="BV118" s="21"/>
      <c r="BW118" s="21"/>
      <c r="BX118" s="21">
        <v>1</v>
      </c>
      <c r="BY118" s="21"/>
      <c r="BZ118" s="21">
        <v>1</v>
      </c>
      <c r="CA118" s="21"/>
      <c r="CB118" s="21">
        <v>1</v>
      </c>
      <c r="CC118" s="21"/>
      <c r="CD118" s="21"/>
      <c r="CE118" s="21"/>
      <c r="CF118" s="21"/>
      <c r="CG118" s="21"/>
      <c r="CH118" s="21"/>
      <c r="CJ118" s="22">
        <f t="shared" si="20"/>
        <v>3</v>
      </c>
      <c r="CK118" s="22">
        <f t="shared" si="21"/>
        <v>10</v>
      </c>
      <c r="CL118" s="22">
        <f t="shared" si="22"/>
        <v>0</v>
      </c>
      <c r="CN118" s="23">
        <f t="shared" si="14"/>
        <v>13</v>
      </c>
      <c r="CO118" s="4" t="s">
        <v>82</v>
      </c>
      <c r="CP118" s="24" t="s">
        <v>543</v>
      </c>
      <c r="CQ118" s="38" t="s">
        <v>554</v>
      </c>
      <c r="CR118" s="38" t="s">
        <v>555</v>
      </c>
    </row>
    <row r="119" spans="1:96" s="55" customFormat="1" x14ac:dyDescent="0.2">
      <c r="A119" s="17">
        <f t="shared" si="18"/>
        <v>117</v>
      </c>
      <c r="B119" s="4" t="s">
        <v>82</v>
      </c>
      <c r="C119" s="36">
        <v>60080346</v>
      </c>
      <c r="D119" s="36"/>
      <c r="E119" s="20"/>
      <c r="F119" s="20"/>
      <c r="G119" s="20"/>
      <c r="H119" s="20"/>
      <c r="I119" s="20"/>
      <c r="J119" s="20"/>
      <c r="K119" s="20"/>
      <c r="L119" s="20"/>
      <c r="M119" s="20"/>
      <c r="N119" s="20"/>
      <c r="O119" s="20"/>
      <c r="P119" s="20"/>
      <c r="Q119" s="20">
        <v>1</v>
      </c>
      <c r="R119" s="20"/>
      <c r="S119" s="20"/>
      <c r="T119" s="20"/>
      <c r="U119" s="20"/>
      <c r="V119" s="20"/>
      <c r="W119" s="20"/>
      <c r="X119" s="20">
        <v>1</v>
      </c>
      <c r="Y119" s="20"/>
      <c r="Z119" s="20"/>
      <c r="AA119" s="20"/>
      <c r="AB119" s="20"/>
      <c r="AC119" s="20"/>
      <c r="AD119" s="20"/>
      <c r="AE119" s="20">
        <v>1</v>
      </c>
      <c r="AF119" s="20"/>
      <c r="AG119" s="20"/>
      <c r="AH119" s="20"/>
      <c r="AI119" s="20"/>
      <c r="AJ119" s="20"/>
      <c r="AK119" s="21"/>
      <c r="AL119" s="21">
        <v>1</v>
      </c>
      <c r="AM119" s="21"/>
      <c r="AN119" s="21"/>
      <c r="AO119" s="21"/>
      <c r="AP119" s="21"/>
      <c r="AQ119" s="21"/>
      <c r="AR119" s="21">
        <v>1</v>
      </c>
      <c r="AS119" s="21">
        <v>1</v>
      </c>
      <c r="AT119" s="21"/>
      <c r="AU119" s="21"/>
      <c r="AV119" s="21"/>
      <c r="AW119" s="21"/>
      <c r="AX119" s="21"/>
      <c r="AY119" s="21">
        <v>1</v>
      </c>
      <c r="AZ119" s="21">
        <v>1</v>
      </c>
      <c r="BA119" s="21"/>
      <c r="BB119" s="21"/>
      <c r="BC119" s="21"/>
      <c r="BD119" s="21"/>
      <c r="BE119" s="21"/>
      <c r="BF119" s="21">
        <v>1</v>
      </c>
      <c r="BG119" s="21">
        <v>1</v>
      </c>
      <c r="BH119" s="21"/>
      <c r="BI119" s="21"/>
      <c r="BJ119" s="21"/>
      <c r="BK119" s="21"/>
      <c r="BL119" s="21"/>
      <c r="BM119" s="21"/>
      <c r="BN119" s="21">
        <v>1</v>
      </c>
      <c r="BO119" s="21"/>
      <c r="BP119" s="21"/>
      <c r="BQ119" s="21"/>
      <c r="BR119" s="21"/>
      <c r="BS119" s="21"/>
      <c r="BT119" s="21"/>
      <c r="BU119" s="21">
        <v>1</v>
      </c>
      <c r="BV119" s="21"/>
      <c r="BW119" s="21"/>
      <c r="BX119" s="21"/>
      <c r="BY119" s="21"/>
      <c r="BZ119" s="21"/>
      <c r="CA119" s="21"/>
      <c r="CB119" s="21">
        <v>1</v>
      </c>
      <c r="CC119" s="21"/>
      <c r="CD119" s="21"/>
      <c r="CE119" s="21"/>
      <c r="CF119" s="21"/>
      <c r="CG119" s="21"/>
      <c r="CH119" s="21"/>
      <c r="CI119" s="18"/>
      <c r="CJ119" s="22">
        <f t="shared" si="20"/>
        <v>5</v>
      </c>
      <c r="CK119" s="22">
        <f t="shared" si="21"/>
        <v>4</v>
      </c>
      <c r="CL119" s="22">
        <f t="shared" si="22"/>
        <v>0</v>
      </c>
      <c r="CM119" s="19"/>
      <c r="CN119" s="23">
        <f t="shared" si="14"/>
        <v>9</v>
      </c>
      <c r="CO119" s="4" t="s">
        <v>98</v>
      </c>
      <c r="CP119" s="30" t="s">
        <v>547</v>
      </c>
      <c r="CQ119" s="38" t="s">
        <v>561</v>
      </c>
      <c r="CR119" s="27" t="s">
        <v>560</v>
      </c>
    </row>
    <row r="120" spans="1:96" s="55" customFormat="1" x14ac:dyDescent="0.2">
      <c r="A120" s="17">
        <f t="shared" si="18"/>
        <v>118</v>
      </c>
      <c r="B120" s="4" t="s">
        <v>98</v>
      </c>
      <c r="C120" s="7">
        <v>33123567</v>
      </c>
      <c r="D120" s="7"/>
      <c r="E120" s="20"/>
      <c r="F120" s="20"/>
      <c r="G120" s="20"/>
      <c r="H120" s="20"/>
      <c r="I120" s="20"/>
      <c r="J120" s="20"/>
      <c r="K120" s="20"/>
      <c r="L120" s="20"/>
      <c r="M120" s="20"/>
      <c r="N120" s="20">
        <v>1</v>
      </c>
      <c r="O120" s="20"/>
      <c r="P120" s="20"/>
      <c r="Q120" s="20"/>
      <c r="R120" s="20"/>
      <c r="S120" s="20"/>
      <c r="T120" s="20">
        <v>1</v>
      </c>
      <c r="U120" s="20"/>
      <c r="V120" s="20"/>
      <c r="W120" s="20"/>
      <c r="X120" s="20">
        <v>1</v>
      </c>
      <c r="Y120" s="20"/>
      <c r="Z120" s="20"/>
      <c r="AA120" s="20"/>
      <c r="AB120" s="20"/>
      <c r="AC120" s="20"/>
      <c r="AD120" s="20"/>
      <c r="AE120" s="20"/>
      <c r="AF120" s="20"/>
      <c r="AG120" s="20"/>
      <c r="AH120" s="20">
        <v>1</v>
      </c>
      <c r="AI120" s="20"/>
      <c r="AJ120" s="20"/>
      <c r="AK120" s="21"/>
      <c r="AL120" s="21">
        <v>1</v>
      </c>
      <c r="AM120" s="21"/>
      <c r="AN120" s="21"/>
      <c r="AO120" s="21"/>
      <c r="AP120" s="21">
        <v>1</v>
      </c>
      <c r="AQ120" s="21"/>
      <c r="AR120" s="21"/>
      <c r="AS120" s="21">
        <v>1</v>
      </c>
      <c r="AT120" s="21"/>
      <c r="AU120" s="21"/>
      <c r="AV120" s="21">
        <v>1</v>
      </c>
      <c r="AW120" s="21"/>
      <c r="AX120" s="21"/>
      <c r="AY120" s="21"/>
      <c r="AZ120" s="21">
        <v>1</v>
      </c>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1"/>
      <c r="CC120" s="21"/>
      <c r="CD120" s="21"/>
      <c r="CE120" s="21"/>
      <c r="CF120" s="58">
        <f t="shared" ref="BQ120:CH121" si="23">COUNTA(CF2:CF119)</f>
        <v>0</v>
      </c>
      <c r="CG120" s="58">
        <f t="shared" si="23"/>
        <v>0</v>
      </c>
      <c r="CH120" s="58">
        <f t="shared" si="23"/>
        <v>0</v>
      </c>
      <c r="CJ120" s="59">
        <f>SUM(CJ2:CJ119)</f>
        <v>433</v>
      </c>
      <c r="CK120" s="59">
        <f>SUM(CK2:CK119)</f>
        <v>83</v>
      </c>
      <c r="CL120" s="59">
        <f>SUM(CL2:CL119)</f>
        <v>90</v>
      </c>
      <c r="CM120" s="60"/>
      <c r="CN120" s="60"/>
    </row>
    <row r="121" spans="1:96" x14ac:dyDescent="0.2">
      <c r="A121" s="56"/>
      <c r="B121" s="55"/>
      <c r="C121" s="139"/>
      <c r="D121" s="57"/>
      <c r="E121" s="58">
        <f t="shared" ref="E121:AJ121" si="24">COUNTA(E3:E120)</f>
        <v>23</v>
      </c>
      <c r="F121" s="58">
        <f t="shared" si="24"/>
        <v>12</v>
      </c>
      <c r="G121" s="58">
        <f t="shared" si="24"/>
        <v>6</v>
      </c>
      <c r="H121" s="58">
        <f t="shared" si="24"/>
        <v>9</v>
      </c>
      <c r="I121" s="58">
        <f t="shared" si="24"/>
        <v>11</v>
      </c>
      <c r="J121" s="58">
        <f t="shared" si="24"/>
        <v>11</v>
      </c>
      <c r="K121" s="58">
        <f t="shared" si="24"/>
        <v>10</v>
      </c>
      <c r="L121" s="58">
        <f t="shared" si="24"/>
        <v>9</v>
      </c>
      <c r="M121" s="58">
        <f t="shared" si="24"/>
        <v>12</v>
      </c>
      <c r="N121" s="58">
        <f t="shared" si="24"/>
        <v>12</v>
      </c>
      <c r="O121" s="58">
        <f t="shared" si="24"/>
        <v>8</v>
      </c>
      <c r="P121" s="58">
        <f t="shared" si="24"/>
        <v>9</v>
      </c>
      <c r="Q121" s="58">
        <f t="shared" si="24"/>
        <v>11</v>
      </c>
      <c r="R121" s="58">
        <f t="shared" si="24"/>
        <v>14</v>
      </c>
      <c r="S121" s="58">
        <f t="shared" si="24"/>
        <v>6</v>
      </c>
      <c r="T121" s="58">
        <f t="shared" si="24"/>
        <v>9</v>
      </c>
      <c r="U121" s="58">
        <f t="shared" si="24"/>
        <v>10</v>
      </c>
      <c r="V121" s="58">
        <f t="shared" si="24"/>
        <v>13</v>
      </c>
      <c r="W121" s="58">
        <f t="shared" si="24"/>
        <v>10</v>
      </c>
      <c r="X121" s="58">
        <f t="shared" si="24"/>
        <v>10</v>
      </c>
      <c r="Y121" s="58">
        <f t="shared" si="24"/>
        <v>12</v>
      </c>
      <c r="Z121" s="58">
        <f t="shared" si="24"/>
        <v>8</v>
      </c>
      <c r="AA121" s="58">
        <f t="shared" si="24"/>
        <v>12</v>
      </c>
      <c r="AB121" s="58">
        <f t="shared" si="24"/>
        <v>9</v>
      </c>
      <c r="AC121" s="58">
        <f t="shared" si="24"/>
        <v>10</v>
      </c>
      <c r="AD121" s="58">
        <f t="shared" si="24"/>
        <v>11</v>
      </c>
      <c r="AE121" s="58">
        <f t="shared" si="24"/>
        <v>11</v>
      </c>
      <c r="AF121" s="58">
        <f t="shared" si="24"/>
        <v>12</v>
      </c>
      <c r="AG121" s="58">
        <f t="shared" si="24"/>
        <v>10</v>
      </c>
      <c r="AH121" s="58">
        <f t="shared" si="24"/>
        <v>11</v>
      </c>
      <c r="AI121" s="58">
        <f t="shared" si="24"/>
        <v>8</v>
      </c>
      <c r="AJ121" s="58">
        <f t="shared" si="24"/>
        <v>12</v>
      </c>
      <c r="AK121" s="58">
        <f t="shared" ref="AK121:BP121" si="25">COUNTA(AK3:AK120)</f>
        <v>14</v>
      </c>
      <c r="AL121" s="58">
        <f t="shared" si="25"/>
        <v>10</v>
      </c>
      <c r="AM121" s="58">
        <f t="shared" si="25"/>
        <v>10</v>
      </c>
      <c r="AN121" s="58">
        <f t="shared" si="25"/>
        <v>13</v>
      </c>
      <c r="AO121" s="58">
        <f t="shared" si="25"/>
        <v>16</v>
      </c>
      <c r="AP121" s="58">
        <f t="shared" si="25"/>
        <v>15</v>
      </c>
      <c r="AQ121" s="58">
        <f t="shared" si="25"/>
        <v>15</v>
      </c>
      <c r="AR121" s="58">
        <f t="shared" si="25"/>
        <v>18</v>
      </c>
      <c r="AS121" s="58">
        <f t="shared" si="25"/>
        <v>12</v>
      </c>
      <c r="AT121" s="58">
        <f t="shared" si="25"/>
        <v>14</v>
      </c>
      <c r="AU121" s="58">
        <f t="shared" si="25"/>
        <v>9</v>
      </c>
      <c r="AV121" s="58">
        <f t="shared" si="25"/>
        <v>7</v>
      </c>
      <c r="AW121" s="58">
        <f t="shared" si="25"/>
        <v>9</v>
      </c>
      <c r="AX121" s="58">
        <f t="shared" si="25"/>
        <v>9</v>
      </c>
      <c r="AY121" s="58">
        <f t="shared" si="25"/>
        <v>9</v>
      </c>
      <c r="AZ121" s="58">
        <f t="shared" si="25"/>
        <v>8</v>
      </c>
      <c r="BA121" s="58">
        <f t="shared" si="25"/>
        <v>8</v>
      </c>
      <c r="BB121" s="58">
        <f t="shared" si="25"/>
        <v>6</v>
      </c>
      <c r="BC121" s="58">
        <f t="shared" si="25"/>
        <v>8</v>
      </c>
      <c r="BD121" s="58">
        <f t="shared" si="25"/>
        <v>2</v>
      </c>
      <c r="BE121" s="58">
        <f t="shared" si="25"/>
        <v>4</v>
      </c>
      <c r="BF121" s="58">
        <f t="shared" si="25"/>
        <v>1</v>
      </c>
      <c r="BG121" s="58">
        <f t="shared" si="25"/>
        <v>2</v>
      </c>
      <c r="BH121" s="58">
        <f t="shared" si="25"/>
        <v>3</v>
      </c>
      <c r="BI121" s="58">
        <f t="shared" si="25"/>
        <v>1</v>
      </c>
      <c r="BJ121" s="58">
        <f t="shared" si="25"/>
        <v>3</v>
      </c>
      <c r="BK121" s="58">
        <f t="shared" si="25"/>
        <v>2</v>
      </c>
      <c r="BL121" s="58">
        <f t="shared" si="25"/>
        <v>2</v>
      </c>
      <c r="BM121" s="58">
        <f t="shared" si="25"/>
        <v>1</v>
      </c>
      <c r="BN121" s="58">
        <f t="shared" si="25"/>
        <v>3</v>
      </c>
      <c r="BO121" s="58">
        <f t="shared" si="25"/>
        <v>2</v>
      </c>
      <c r="BP121" s="58">
        <f t="shared" si="25"/>
        <v>1</v>
      </c>
      <c r="BQ121" s="58">
        <f t="shared" si="23"/>
        <v>3</v>
      </c>
      <c r="BR121" s="58">
        <f t="shared" si="23"/>
        <v>0</v>
      </c>
      <c r="BS121" s="58">
        <f t="shared" si="23"/>
        <v>4</v>
      </c>
      <c r="BT121" s="58">
        <f t="shared" si="23"/>
        <v>0</v>
      </c>
      <c r="BU121" s="58">
        <f t="shared" si="23"/>
        <v>2</v>
      </c>
      <c r="BV121" s="58">
        <f t="shared" si="23"/>
        <v>3</v>
      </c>
      <c r="BW121" s="58">
        <f t="shared" si="23"/>
        <v>1</v>
      </c>
      <c r="BX121" s="58">
        <f t="shared" si="23"/>
        <v>3</v>
      </c>
      <c r="BY121" s="58">
        <f t="shared" si="23"/>
        <v>2</v>
      </c>
      <c r="BZ121" s="58">
        <f t="shared" si="23"/>
        <v>2</v>
      </c>
      <c r="CA121" s="58">
        <f t="shared" si="23"/>
        <v>0</v>
      </c>
      <c r="CB121" s="58">
        <f t="shared" si="23"/>
        <v>3</v>
      </c>
      <c r="CC121" s="58">
        <f t="shared" si="23"/>
        <v>2</v>
      </c>
      <c r="CD121" s="58">
        <f t="shared" si="23"/>
        <v>0</v>
      </c>
      <c r="CE121" s="58">
        <f t="shared" si="23"/>
        <v>1</v>
      </c>
    </row>
    <row r="122" spans="1:96" x14ac:dyDescent="0.2">
      <c r="CP122" s="63" t="s">
        <v>556</v>
      </c>
      <c r="CQ122" s="64">
        <v>17</v>
      </c>
    </row>
    <row r="123" spans="1:96" x14ac:dyDescent="0.2">
      <c r="CP123" s="65" t="s">
        <v>543</v>
      </c>
      <c r="CQ123" s="64">
        <v>47</v>
      </c>
    </row>
    <row r="124" spans="1:96" x14ac:dyDescent="0.2">
      <c r="CP124" s="66" t="s">
        <v>547</v>
      </c>
      <c r="CQ124" s="64">
        <v>46</v>
      </c>
    </row>
    <row r="125" spans="1:96" x14ac:dyDescent="0.2">
      <c r="CP125" s="67" t="s">
        <v>552</v>
      </c>
      <c r="CQ125" s="64">
        <v>10</v>
      </c>
    </row>
    <row r="126" spans="1:96" ht="12" thickBot="1" x14ac:dyDescent="0.25">
      <c r="CQ126" s="68">
        <f>SUBTOTAL(9,CQ122:CQ125)</f>
        <v>120</v>
      </c>
    </row>
  </sheetData>
  <conditionalFormatting sqref="B32">
    <cfRule type="duplicateValues" dxfId="1066" priority="123"/>
  </conditionalFormatting>
  <conditionalFormatting sqref="B21">
    <cfRule type="duplicateValues" dxfId="1065" priority="122"/>
  </conditionalFormatting>
  <conditionalFormatting sqref="CF2:CH119 E3:CE120">
    <cfRule type="cellIs" dxfId="1064" priority="118" operator="equal">
      <formula>1</formula>
    </cfRule>
  </conditionalFormatting>
  <conditionalFormatting sqref="B22:B23">
    <cfRule type="duplicateValues" dxfId="1063" priority="116"/>
  </conditionalFormatting>
  <conditionalFormatting sqref="B38:B39">
    <cfRule type="duplicateValues" dxfId="1062" priority="113"/>
  </conditionalFormatting>
  <conditionalFormatting sqref="B47:B48">
    <cfRule type="duplicateValues" dxfId="1061" priority="109"/>
  </conditionalFormatting>
  <conditionalFormatting sqref="B62">
    <cfRule type="duplicateValues" dxfId="1060" priority="108"/>
  </conditionalFormatting>
  <conditionalFormatting sqref="B63:B65">
    <cfRule type="duplicateValues" dxfId="1059" priority="106"/>
  </conditionalFormatting>
  <conditionalFormatting sqref="B70">
    <cfRule type="duplicateValues" dxfId="1058" priority="105"/>
  </conditionalFormatting>
  <conditionalFormatting sqref="B74:B77">
    <cfRule type="duplicateValues" dxfId="1057" priority="102"/>
  </conditionalFormatting>
  <conditionalFormatting sqref="B79">
    <cfRule type="duplicateValues" dxfId="1056" priority="101"/>
  </conditionalFormatting>
  <conditionalFormatting sqref="B88">
    <cfRule type="duplicateValues" dxfId="1055" priority="99"/>
  </conditionalFormatting>
  <conditionalFormatting sqref="B91">
    <cfRule type="duplicateValues" dxfId="1054" priority="98"/>
  </conditionalFormatting>
  <conditionalFormatting sqref="B102">
    <cfRule type="duplicateValues" dxfId="1053" priority="97"/>
  </conditionalFormatting>
  <conditionalFormatting sqref="B111:B112">
    <cfRule type="duplicateValues" dxfId="1052" priority="96"/>
  </conditionalFormatting>
  <conditionalFormatting sqref="B33">
    <cfRule type="duplicateValues" dxfId="1051" priority="255"/>
  </conditionalFormatting>
  <conditionalFormatting sqref="B98:B1048576 B55:B96 B3:B33 B35:B53">
    <cfRule type="duplicateValues" dxfId="1050" priority="95"/>
  </conditionalFormatting>
  <conditionalFormatting sqref="B43">
    <cfRule type="duplicateValues" dxfId="1049" priority="260"/>
  </conditionalFormatting>
  <conditionalFormatting sqref="E72 G72">
    <cfRule type="cellIs" dxfId="1048" priority="93" operator="equal">
      <formula>1</formula>
    </cfRule>
  </conditionalFormatting>
  <conditionalFormatting sqref="CO31">
    <cfRule type="duplicateValues" dxfId="1047" priority="25"/>
  </conditionalFormatting>
  <conditionalFormatting sqref="CO20">
    <cfRule type="duplicateValues" dxfId="1046" priority="24"/>
  </conditionalFormatting>
  <conditionalFormatting sqref="CO21:CO22">
    <cfRule type="duplicateValues" dxfId="1045" priority="20"/>
  </conditionalFormatting>
  <conditionalFormatting sqref="CO37:CO38">
    <cfRule type="duplicateValues" dxfId="1044" priority="19"/>
  </conditionalFormatting>
  <conditionalFormatting sqref="CO46:CO47">
    <cfRule type="duplicateValues" dxfId="1043" priority="18"/>
  </conditionalFormatting>
  <conditionalFormatting sqref="CO61">
    <cfRule type="duplicateValues" dxfId="1042" priority="17"/>
  </conditionalFormatting>
  <conditionalFormatting sqref="CO62:CO64">
    <cfRule type="duplicateValues" dxfId="1041" priority="16"/>
  </conditionalFormatting>
  <conditionalFormatting sqref="CO69">
    <cfRule type="duplicateValues" dxfId="1040" priority="15"/>
  </conditionalFormatting>
  <conditionalFormatting sqref="CO73:CO76">
    <cfRule type="duplicateValues" dxfId="1039" priority="14"/>
  </conditionalFormatting>
  <conditionalFormatting sqref="CO78">
    <cfRule type="duplicateValues" dxfId="1038" priority="13"/>
  </conditionalFormatting>
  <conditionalFormatting sqref="CO87">
    <cfRule type="duplicateValues" dxfId="1037" priority="12"/>
  </conditionalFormatting>
  <conditionalFormatting sqref="CO90">
    <cfRule type="duplicateValues" dxfId="1036" priority="11"/>
  </conditionalFormatting>
  <conditionalFormatting sqref="CO101">
    <cfRule type="duplicateValues" dxfId="1035" priority="10"/>
  </conditionalFormatting>
  <conditionalFormatting sqref="CO110:CO111">
    <cfRule type="duplicateValues" dxfId="1034" priority="9"/>
  </conditionalFormatting>
  <conditionalFormatting sqref="CO32:CO33">
    <cfRule type="duplicateValues" dxfId="1033" priority="26"/>
  </conditionalFormatting>
  <conditionalFormatting sqref="CO42">
    <cfRule type="duplicateValues" dxfId="1032" priority="27"/>
  </conditionalFormatting>
  <conditionalFormatting sqref="CO71">
    <cfRule type="duplicateValues" dxfId="1031" priority="7"/>
  </conditionalFormatting>
  <conditionalFormatting sqref="B2">
    <cfRule type="duplicateValues" dxfId="1030" priority="3"/>
  </conditionalFormatting>
  <conditionalFormatting sqref="C34">
    <cfRule type="duplicateValues" dxfId="1029" priority="1"/>
  </conditionalFormatting>
  <conditionalFormatting sqref="B14">
    <cfRule type="duplicateValues" dxfId="1028" priority="268"/>
  </conditionalFormatting>
  <conditionalFormatting sqref="CO13">
    <cfRule type="duplicateValues" dxfId="1027" priority="275"/>
  </conditionalFormatting>
  <conditionalFormatting sqref="CO97:CO119 CO54:CO95 CO2:CO52">
    <cfRule type="duplicateValues" dxfId="1026" priority="284"/>
  </conditionalFormatting>
  <pageMargins left="0.39370078740157483" right="0.39370078740157483" top="0.19685039370078741" bottom="0.19685039370078741" header="0.31496062992125984" footer="0.31496062992125984"/>
  <pageSetup paperSize="8" scale="66" fitToHeight="0" orientation="landscape" horizontalDpi="300" verticalDpi="300" r:id="rId1"/>
  <ignoredErrors>
    <ignoredError sqref="CJ2:CJ7 CJ9:CJ32 CJ34:CJ52 CJ99:CJ119 CJ55:CJ61 CJ97 CJ71:CJ95 CJ62:CJ70"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91C29-499E-412F-A50E-B5A57FF27584}">
  <sheetPr>
    <tabColor rgb="FFFFFF00"/>
  </sheetPr>
  <dimension ref="A1:L31"/>
  <sheetViews>
    <sheetView workbookViewId="0">
      <selection activeCell="K2" sqref="K2"/>
    </sheetView>
  </sheetViews>
  <sheetFormatPr defaultRowHeight="13.5" x14ac:dyDescent="0.25"/>
  <cols>
    <col min="1" max="1" width="3.28515625" style="186" bestFit="1" customWidth="1"/>
    <col min="2" max="2" width="24.5703125" style="186" bestFit="1" customWidth="1"/>
    <col min="3" max="3" width="19.28515625" style="186" bestFit="1" customWidth="1"/>
    <col min="4" max="4" width="19.42578125" style="186" bestFit="1" customWidth="1"/>
    <col min="5" max="5" width="24.5703125" style="186" bestFit="1" customWidth="1"/>
    <col min="6" max="6" width="20" style="186" bestFit="1" customWidth="1"/>
    <col min="7" max="7" width="19.85546875" style="186" bestFit="1" customWidth="1"/>
    <col min="8" max="8" width="23" style="186" bestFit="1" customWidth="1"/>
    <col min="9" max="9" width="26.85546875" style="186" bestFit="1" customWidth="1"/>
    <col min="10" max="10" width="21.85546875" style="186" bestFit="1" customWidth="1"/>
    <col min="11" max="11" width="23.7109375" style="186" bestFit="1" customWidth="1"/>
    <col min="12" max="12" width="18.85546875" style="186" bestFit="1" customWidth="1"/>
    <col min="13" max="16384" width="9.140625" style="186"/>
  </cols>
  <sheetData>
    <row r="1" spans="1:12" ht="12.95" customHeight="1" x14ac:dyDescent="0.25">
      <c r="B1" s="187">
        <v>44399</v>
      </c>
      <c r="C1" s="187">
        <v>44406</v>
      </c>
      <c r="D1" s="187">
        <v>44412</v>
      </c>
      <c r="E1" s="187">
        <v>44419</v>
      </c>
      <c r="F1" s="188">
        <v>44420</v>
      </c>
      <c r="G1" s="188">
        <v>44421</v>
      </c>
      <c r="H1" s="189">
        <v>44424</v>
      </c>
      <c r="I1" s="189">
        <f>H1+1</f>
        <v>44425</v>
      </c>
      <c r="J1" s="189">
        <f t="shared" ref="J1:L1" si="0">I1+1</f>
        <v>44426</v>
      </c>
      <c r="K1" s="189">
        <f t="shared" si="0"/>
        <v>44427</v>
      </c>
      <c r="L1" s="189">
        <f t="shared" si="0"/>
        <v>44428</v>
      </c>
    </row>
    <row r="2" spans="1:12" x14ac:dyDescent="0.25">
      <c r="A2" s="186">
        <v>1</v>
      </c>
      <c r="B2" s="186" t="s">
        <v>583</v>
      </c>
      <c r="C2" s="186" t="s">
        <v>70</v>
      </c>
      <c r="D2" s="186" t="s">
        <v>20</v>
      </c>
      <c r="E2" s="186" t="s">
        <v>216</v>
      </c>
      <c r="F2" s="186" t="s">
        <v>91</v>
      </c>
      <c r="G2" s="186" t="s">
        <v>181</v>
      </c>
      <c r="H2" s="186" t="s">
        <v>25</v>
      </c>
      <c r="I2" s="186" t="s">
        <v>584</v>
      </c>
      <c r="J2" s="186" t="s">
        <v>179</v>
      </c>
      <c r="K2" s="186" t="s">
        <v>585</v>
      </c>
    </row>
    <row r="3" spans="1:12" x14ac:dyDescent="0.25">
      <c r="A3" s="186">
        <f>A2+1</f>
        <v>2</v>
      </c>
      <c r="B3" s="186" t="s">
        <v>216</v>
      </c>
      <c r="C3" s="186" t="s">
        <v>586</v>
      </c>
      <c r="D3" s="186" t="s">
        <v>100</v>
      </c>
      <c r="E3" s="186" t="s">
        <v>23</v>
      </c>
      <c r="F3" s="186" t="s">
        <v>130</v>
      </c>
      <c r="G3" s="186" t="s">
        <v>29</v>
      </c>
      <c r="H3" s="186" t="s">
        <v>587</v>
      </c>
      <c r="I3" s="186" t="s">
        <v>588</v>
      </c>
      <c r="J3" s="203" t="s">
        <v>589</v>
      </c>
      <c r="K3" s="186" t="s">
        <v>590</v>
      </c>
    </row>
    <row r="4" spans="1:12" x14ac:dyDescent="0.25">
      <c r="A4" s="186">
        <f t="shared" ref="A4:A25" si="1">A3+1</f>
        <v>3</v>
      </c>
      <c r="B4" s="186" t="s">
        <v>591</v>
      </c>
      <c r="C4" s="186" t="s">
        <v>592</v>
      </c>
      <c r="D4" s="190" t="s">
        <v>128</v>
      </c>
      <c r="E4" s="186" t="s">
        <v>108</v>
      </c>
      <c r="F4" s="186" t="s">
        <v>81</v>
      </c>
      <c r="G4" s="186" t="s">
        <v>79</v>
      </c>
      <c r="H4" s="186" t="s">
        <v>26</v>
      </c>
      <c r="I4" s="186" t="s">
        <v>593</v>
      </c>
      <c r="J4" s="186" t="s">
        <v>27</v>
      </c>
      <c r="K4" s="186" t="s">
        <v>594</v>
      </c>
    </row>
    <row r="5" spans="1:12" x14ac:dyDescent="0.25">
      <c r="A5" s="186">
        <f t="shared" si="1"/>
        <v>4</v>
      </c>
      <c r="B5" s="186" t="s">
        <v>595</v>
      </c>
      <c r="C5" s="186" t="s">
        <v>81</v>
      </c>
      <c r="D5" s="186" t="s">
        <v>114</v>
      </c>
      <c r="F5" s="186" t="s">
        <v>596</v>
      </c>
      <c r="G5" s="186" t="s">
        <v>267</v>
      </c>
      <c r="H5" s="186" t="s">
        <v>597</v>
      </c>
      <c r="I5" s="186" t="s">
        <v>598</v>
      </c>
      <c r="J5" s="186" t="s">
        <v>219</v>
      </c>
      <c r="K5" s="186" t="s">
        <v>599</v>
      </c>
    </row>
    <row r="6" spans="1:12" x14ac:dyDescent="0.25">
      <c r="A6" s="186">
        <f t="shared" si="1"/>
        <v>5</v>
      </c>
      <c r="B6" s="186" t="s">
        <v>600</v>
      </c>
      <c r="C6" s="186" t="s">
        <v>122</v>
      </c>
      <c r="D6" s="190"/>
      <c r="F6" s="186" t="s">
        <v>143</v>
      </c>
      <c r="G6" s="186" t="s">
        <v>601</v>
      </c>
      <c r="H6" s="186" t="s">
        <v>70</v>
      </c>
      <c r="I6" s="186" t="s">
        <v>28</v>
      </c>
      <c r="J6" s="203" t="s">
        <v>97</v>
      </c>
      <c r="K6" s="186" t="s">
        <v>602</v>
      </c>
    </row>
    <row r="7" spans="1:12" x14ac:dyDescent="0.25">
      <c r="A7" s="186">
        <f t="shared" si="1"/>
        <v>6</v>
      </c>
      <c r="B7" s="186" t="s">
        <v>603</v>
      </c>
      <c r="C7" s="186" t="s">
        <v>105</v>
      </c>
      <c r="G7" s="186" t="s">
        <v>604</v>
      </c>
      <c r="H7" s="186" t="s">
        <v>605</v>
      </c>
      <c r="I7" s="186" t="s">
        <v>230</v>
      </c>
      <c r="J7" s="186" t="s">
        <v>349</v>
      </c>
      <c r="K7" s="186" t="s">
        <v>606</v>
      </c>
    </row>
    <row r="8" spans="1:12" x14ac:dyDescent="0.25">
      <c r="A8" s="186">
        <f t="shared" si="1"/>
        <v>7</v>
      </c>
      <c r="B8" s="186" t="s">
        <v>607</v>
      </c>
      <c r="C8" s="186" t="s">
        <v>104</v>
      </c>
      <c r="G8" s="186" t="s">
        <v>96</v>
      </c>
      <c r="H8" s="186" t="s">
        <v>608</v>
      </c>
      <c r="I8" s="191" t="s">
        <v>52</v>
      </c>
      <c r="J8" s="186" t="s">
        <v>609</v>
      </c>
      <c r="K8" s="186" t="s">
        <v>610</v>
      </c>
    </row>
    <row r="9" spans="1:12" x14ac:dyDescent="0.25">
      <c r="A9" s="186">
        <f t="shared" si="1"/>
        <v>8</v>
      </c>
      <c r="B9" s="186" t="s">
        <v>611</v>
      </c>
      <c r="C9" s="186" t="s">
        <v>121</v>
      </c>
      <c r="G9" s="186" t="s">
        <v>612</v>
      </c>
      <c r="H9" s="186" t="s">
        <v>613</v>
      </c>
      <c r="I9" s="186" t="s">
        <v>252</v>
      </c>
      <c r="J9" s="203" t="s">
        <v>614</v>
      </c>
    </row>
    <row r="10" spans="1:12" x14ac:dyDescent="0.25">
      <c r="A10" s="186">
        <f t="shared" si="1"/>
        <v>9</v>
      </c>
      <c r="B10" s="186" t="s">
        <v>615</v>
      </c>
      <c r="H10" s="186" t="s">
        <v>616</v>
      </c>
      <c r="I10" s="186" t="s">
        <v>256</v>
      </c>
      <c r="J10" s="186" t="s">
        <v>124</v>
      </c>
    </row>
    <row r="11" spans="1:12" x14ac:dyDescent="0.25">
      <c r="A11" s="186">
        <f t="shared" si="1"/>
        <v>10</v>
      </c>
      <c r="B11" s="186" t="s">
        <v>617</v>
      </c>
      <c r="H11" s="186" t="s">
        <v>335</v>
      </c>
      <c r="I11" s="186" t="s">
        <v>618</v>
      </c>
      <c r="J11" s="186" t="s">
        <v>123</v>
      </c>
    </row>
    <row r="12" spans="1:12" x14ac:dyDescent="0.25">
      <c r="A12" s="186">
        <f t="shared" si="1"/>
        <v>11</v>
      </c>
      <c r="B12" s="186" t="s">
        <v>619</v>
      </c>
      <c r="H12" s="186" t="s">
        <v>620</v>
      </c>
      <c r="I12" s="186" t="s">
        <v>97</v>
      </c>
      <c r="J12" s="186" t="s">
        <v>462</v>
      </c>
    </row>
    <row r="13" spans="1:12" x14ac:dyDescent="0.25">
      <c r="A13" s="186">
        <f t="shared" si="1"/>
        <v>12</v>
      </c>
      <c r="B13" s="186" t="s">
        <v>621</v>
      </c>
      <c r="H13" s="186" t="s">
        <v>372</v>
      </c>
      <c r="I13" s="186" t="s">
        <v>622</v>
      </c>
      <c r="J13" s="186" t="s">
        <v>282</v>
      </c>
    </row>
    <row r="14" spans="1:12" x14ac:dyDescent="0.25">
      <c r="A14" s="186">
        <f t="shared" si="1"/>
        <v>13</v>
      </c>
      <c r="B14" s="186" t="s">
        <v>623</v>
      </c>
      <c r="H14" s="186" t="s">
        <v>624</v>
      </c>
      <c r="I14" s="186" t="s">
        <v>625</v>
      </c>
      <c r="J14" s="186" t="s">
        <v>626</v>
      </c>
    </row>
    <row r="15" spans="1:12" x14ac:dyDescent="0.25">
      <c r="A15" s="186">
        <f t="shared" si="1"/>
        <v>14</v>
      </c>
      <c r="B15" s="186" t="s">
        <v>627</v>
      </c>
      <c r="H15" s="186" t="s">
        <v>386</v>
      </c>
      <c r="I15" s="186" t="s">
        <v>93</v>
      </c>
      <c r="J15" s="186" t="s">
        <v>628</v>
      </c>
    </row>
    <row r="16" spans="1:12" x14ac:dyDescent="0.25">
      <c r="A16" s="186">
        <f t="shared" si="1"/>
        <v>15</v>
      </c>
      <c r="B16" s="186" t="s">
        <v>629</v>
      </c>
      <c r="H16" s="186" t="s">
        <v>630</v>
      </c>
      <c r="I16" s="186" t="s">
        <v>125</v>
      </c>
      <c r="J16" s="186" t="s">
        <v>631</v>
      </c>
    </row>
    <row r="17" spans="1:9" x14ac:dyDescent="0.25">
      <c r="A17" s="186">
        <f t="shared" si="1"/>
        <v>16</v>
      </c>
      <c r="B17" s="186" t="s">
        <v>632</v>
      </c>
      <c r="H17" s="186" t="s">
        <v>633</v>
      </c>
      <c r="I17" s="186" t="s">
        <v>634</v>
      </c>
    </row>
    <row r="18" spans="1:9" x14ac:dyDescent="0.25">
      <c r="A18" s="186">
        <f t="shared" si="1"/>
        <v>17</v>
      </c>
      <c r="B18" s="186" t="s">
        <v>635</v>
      </c>
      <c r="H18" s="186" t="s">
        <v>636</v>
      </c>
      <c r="I18" s="186" t="s">
        <v>95</v>
      </c>
    </row>
    <row r="19" spans="1:9" x14ac:dyDescent="0.25">
      <c r="A19" s="186">
        <f t="shared" si="1"/>
        <v>18</v>
      </c>
      <c r="B19" s="186" t="s">
        <v>637</v>
      </c>
      <c r="H19" s="186" t="s">
        <v>115</v>
      </c>
      <c r="I19" s="186" t="s">
        <v>109</v>
      </c>
    </row>
    <row r="20" spans="1:9" x14ac:dyDescent="0.25">
      <c r="A20" s="186">
        <f t="shared" si="1"/>
        <v>19</v>
      </c>
      <c r="B20" s="186" t="s">
        <v>638</v>
      </c>
      <c r="H20" s="186" t="s">
        <v>471</v>
      </c>
      <c r="I20" s="186" t="s">
        <v>639</v>
      </c>
    </row>
    <row r="21" spans="1:9" x14ac:dyDescent="0.25">
      <c r="A21" s="186">
        <f t="shared" si="1"/>
        <v>20</v>
      </c>
      <c r="B21" s="186" t="s">
        <v>640</v>
      </c>
      <c r="H21" s="186" t="s">
        <v>138</v>
      </c>
      <c r="I21" s="186" t="s">
        <v>641</v>
      </c>
    </row>
    <row r="22" spans="1:9" x14ac:dyDescent="0.25">
      <c r="A22" s="186">
        <f t="shared" si="1"/>
        <v>21</v>
      </c>
      <c r="B22" s="186" t="s">
        <v>642</v>
      </c>
      <c r="H22" s="186" t="s">
        <v>643</v>
      </c>
      <c r="I22" s="186" t="s">
        <v>421</v>
      </c>
    </row>
    <row r="23" spans="1:9" x14ac:dyDescent="0.25">
      <c r="A23" s="186">
        <f t="shared" si="1"/>
        <v>22</v>
      </c>
      <c r="B23" s="186" t="s">
        <v>644</v>
      </c>
      <c r="I23" s="186" t="s">
        <v>645</v>
      </c>
    </row>
    <row r="24" spans="1:9" x14ac:dyDescent="0.25">
      <c r="A24" s="186">
        <f t="shared" si="1"/>
        <v>23</v>
      </c>
      <c r="B24" s="186" t="s">
        <v>646</v>
      </c>
      <c r="I24" s="186" t="s">
        <v>647</v>
      </c>
    </row>
    <row r="25" spans="1:9" x14ac:dyDescent="0.25">
      <c r="A25" s="186">
        <f t="shared" si="1"/>
        <v>24</v>
      </c>
      <c r="B25" s="186" t="s">
        <v>648</v>
      </c>
      <c r="I25" s="186" t="s">
        <v>626</v>
      </c>
    </row>
    <row r="26" spans="1:9" x14ac:dyDescent="0.25">
      <c r="I26" s="186" t="s">
        <v>628</v>
      </c>
    </row>
    <row r="27" spans="1:9" x14ac:dyDescent="0.25">
      <c r="I27" s="186" t="s">
        <v>129</v>
      </c>
    </row>
    <row r="28" spans="1:9" x14ac:dyDescent="0.25">
      <c r="I28" s="186" t="s">
        <v>510</v>
      </c>
    </row>
    <row r="29" spans="1:9" x14ac:dyDescent="0.25">
      <c r="I29" s="186" t="s">
        <v>514</v>
      </c>
    </row>
    <row r="30" spans="1:9" x14ac:dyDescent="0.25">
      <c r="I30" s="186" t="s">
        <v>649</v>
      </c>
    </row>
    <row r="31" spans="1:9" x14ac:dyDescent="0.25">
      <c r="I31" s="186" t="s">
        <v>650</v>
      </c>
    </row>
  </sheetData>
  <autoFilter ref="A1:L32" xr:uid="{05D3BAA6-4187-4616-9439-026408ABDD90}"/>
  <sortState xmlns:xlrd2="http://schemas.microsoft.com/office/spreadsheetml/2017/richdata2" ref="K2:K9">
    <sortCondition ref="K2"/>
  </sortState>
  <conditionalFormatting sqref="I8">
    <cfRule type="duplicateValues" dxfId="1025" priority="1"/>
  </conditionalFormatting>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5B727-99A5-4634-B1F0-E2CFC28A6172}">
  <sheetPr>
    <tabColor theme="1"/>
  </sheetPr>
  <dimension ref="A1:CO19"/>
  <sheetViews>
    <sheetView zoomScaleNormal="100" workbookViewId="0">
      <pane xSplit="4" ySplit="3" topLeftCell="E4" activePane="bottomRight" state="frozen"/>
      <selection pane="topRight"/>
      <selection pane="bottomLeft"/>
      <selection pane="bottomRight" activeCell="J31" sqref="J31"/>
    </sheetView>
  </sheetViews>
  <sheetFormatPr defaultColWidth="9.140625" defaultRowHeight="11.25" x14ac:dyDescent="0.25"/>
  <cols>
    <col min="1" max="1" width="2.7109375" style="88" bestFit="1" customWidth="1"/>
    <col min="2" max="2" width="15.140625" style="100" bestFit="1" customWidth="1"/>
    <col min="3" max="3" width="15.140625" style="100" customWidth="1"/>
    <col min="4" max="4" width="30.140625" style="100" bestFit="1" customWidth="1"/>
    <col min="5" max="5" width="9.140625" style="100" customWidth="1"/>
    <col min="6" max="6" width="8.28515625" style="123" customWidth="1"/>
    <col min="7" max="8" width="6.5703125" style="100" customWidth="1"/>
    <col min="9" max="9" width="8.7109375" style="100" bestFit="1" customWidth="1"/>
    <col min="10" max="10" width="24.28515625" style="100" customWidth="1"/>
    <col min="11" max="13" width="12" style="88" bestFit="1" customWidth="1"/>
    <col min="14" max="14" width="10.28515625" style="88" customWidth="1"/>
    <col min="15" max="15" width="11" style="88" customWidth="1"/>
    <col min="16" max="16" width="9.85546875" style="88" customWidth="1"/>
    <col min="17" max="17" width="10.85546875" style="124" customWidth="1"/>
    <col min="18" max="18" width="9.85546875" style="124" customWidth="1"/>
    <col min="19" max="19" width="9.85546875" style="88" customWidth="1"/>
    <col min="20" max="20" width="10.85546875" style="88" customWidth="1"/>
    <col min="21" max="23" width="9.85546875" style="88" customWidth="1"/>
    <col min="24" max="24" width="10.85546875" style="88" customWidth="1"/>
    <col min="25" max="27" width="9.85546875" style="88" customWidth="1"/>
    <col min="28" max="29" width="10.85546875" style="88" customWidth="1"/>
    <col min="30" max="31" width="9.85546875" style="88" customWidth="1"/>
    <col min="32" max="41" width="10.85546875" style="88" customWidth="1"/>
    <col min="42" max="46" width="13" style="88" bestFit="1" customWidth="1"/>
    <col min="47" max="47" width="10.85546875" style="88" customWidth="1"/>
    <col min="48" max="49" width="13" style="88" bestFit="1" customWidth="1"/>
    <col min="50" max="54" width="10.85546875" style="88" customWidth="1"/>
    <col min="55" max="62" width="9.140625" style="100" customWidth="1"/>
    <col min="63" max="16384" width="9.140625" style="100"/>
  </cols>
  <sheetData>
    <row r="1" spans="1:93" ht="15.75" x14ac:dyDescent="0.25">
      <c r="B1" s="239" t="s">
        <v>651</v>
      </c>
      <c r="C1" s="240"/>
      <c r="D1" s="241"/>
      <c r="E1" s="242"/>
      <c r="F1" s="242"/>
      <c r="G1" s="242"/>
      <c r="H1" s="242"/>
      <c r="I1" s="243"/>
      <c r="J1" s="171"/>
      <c r="K1" s="98" t="s">
        <v>1</v>
      </c>
      <c r="L1" s="98" t="s">
        <v>2</v>
      </c>
      <c r="M1" s="98" t="s">
        <v>3</v>
      </c>
      <c r="N1" s="98" t="s">
        <v>4</v>
      </c>
      <c r="O1" s="98" t="s">
        <v>5</v>
      </c>
      <c r="P1" s="98" t="s">
        <v>6</v>
      </c>
      <c r="Q1" s="99" t="s">
        <v>7</v>
      </c>
      <c r="R1" s="99" t="s">
        <v>1</v>
      </c>
      <c r="S1" s="98" t="s">
        <v>2</v>
      </c>
      <c r="T1" s="98" t="s">
        <v>3</v>
      </c>
      <c r="U1" s="98" t="s">
        <v>4</v>
      </c>
      <c r="V1" s="98" t="s">
        <v>5</v>
      </c>
      <c r="W1" s="98" t="s">
        <v>6</v>
      </c>
      <c r="X1" s="99" t="s">
        <v>7</v>
      </c>
      <c r="Y1" s="99" t="s">
        <v>1</v>
      </c>
      <c r="Z1" s="98" t="s">
        <v>2</v>
      </c>
      <c r="AA1" s="98" t="s">
        <v>3</v>
      </c>
      <c r="AB1" s="98" t="s">
        <v>4</v>
      </c>
      <c r="AC1" s="98" t="s">
        <v>5</v>
      </c>
      <c r="AD1" s="99" t="s">
        <v>6</v>
      </c>
      <c r="AE1" s="99" t="s">
        <v>7</v>
      </c>
      <c r="AF1" s="99" t="s">
        <v>1</v>
      </c>
      <c r="AG1" s="99" t="s">
        <v>2</v>
      </c>
      <c r="AH1" s="99" t="s">
        <v>3</v>
      </c>
      <c r="AI1" s="99" t="s">
        <v>4</v>
      </c>
      <c r="AJ1" s="99" t="s">
        <v>5</v>
      </c>
      <c r="AK1" s="99" t="s">
        <v>6</v>
      </c>
      <c r="AL1" s="99" t="s">
        <v>7</v>
      </c>
      <c r="AM1" s="99" t="s">
        <v>1</v>
      </c>
      <c r="AN1" s="99" t="s">
        <v>2</v>
      </c>
      <c r="AO1" s="98" t="s">
        <v>3</v>
      </c>
      <c r="AP1" s="98" t="s">
        <v>4</v>
      </c>
      <c r="AQ1" s="98" t="s">
        <v>5</v>
      </c>
      <c r="AR1" s="98" t="s">
        <v>6</v>
      </c>
      <c r="AS1" s="98" t="s">
        <v>7</v>
      </c>
      <c r="AT1" s="98" t="s">
        <v>1</v>
      </c>
      <c r="AU1" s="98" t="s">
        <v>2</v>
      </c>
      <c r="AV1" s="98" t="s">
        <v>3</v>
      </c>
      <c r="AW1" s="98" t="s">
        <v>4</v>
      </c>
      <c r="AX1" s="98" t="s">
        <v>5</v>
      </c>
      <c r="AY1" s="98" t="s">
        <v>6</v>
      </c>
      <c r="AZ1" s="98" t="s">
        <v>7</v>
      </c>
      <c r="BA1" s="98" t="s">
        <v>1</v>
      </c>
      <c r="BB1" s="98" t="s">
        <v>2</v>
      </c>
      <c r="BC1" s="98" t="s">
        <v>3</v>
      </c>
      <c r="BD1" s="98" t="s">
        <v>4</v>
      </c>
      <c r="BE1" s="98" t="s">
        <v>5</v>
      </c>
      <c r="BF1" s="98" t="s">
        <v>6</v>
      </c>
      <c r="BG1" s="98" t="s">
        <v>7</v>
      </c>
      <c r="BH1" s="98" t="s">
        <v>1</v>
      </c>
      <c r="BI1" s="98" t="s">
        <v>2</v>
      </c>
      <c r="BJ1" s="98" t="s">
        <v>3</v>
      </c>
      <c r="BK1" s="98" t="s">
        <v>4</v>
      </c>
      <c r="BL1" s="98" t="s">
        <v>5</v>
      </c>
      <c r="BM1" s="98" t="s">
        <v>6</v>
      </c>
      <c r="BN1" s="98" t="s">
        <v>7</v>
      </c>
      <c r="BO1" s="98" t="s">
        <v>1</v>
      </c>
      <c r="BP1" s="98" t="s">
        <v>2</v>
      </c>
      <c r="BQ1" s="98" t="s">
        <v>3</v>
      </c>
      <c r="BR1" s="98" t="s">
        <v>4</v>
      </c>
      <c r="BS1" s="98" t="s">
        <v>5</v>
      </c>
      <c r="BT1" s="98" t="s">
        <v>6</v>
      </c>
      <c r="BU1" s="98" t="s">
        <v>7</v>
      </c>
      <c r="BV1" s="98" t="s">
        <v>1</v>
      </c>
      <c r="BW1" s="98" t="s">
        <v>2</v>
      </c>
      <c r="BX1" s="98" t="s">
        <v>3</v>
      </c>
      <c r="BY1" s="98" t="s">
        <v>4</v>
      </c>
      <c r="BZ1" s="98" t="s">
        <v>5</v>
      </c>
      <c r="CA1" s="98" t="s">
        <v>6</v>
      </c>
      <c r="CB1" s="98" t="s">
        <v>7</v>
      </c>
      <c r="CC1" s="98" t="s">
        <v>1</v>
      </c>
      <c r="CD1" s="98" t="s">
        <v>2</v>
      </c>
      <c r="CE1" s="98" t="s">
        <v>3</v>
      </c>
      <c r="CF1" s="98" t="s">
        <v>4</v>
      </c>
      <c r="CG1" s="98" t="s">
        <v>5</v>
      </c>
      <c r="CH1" s="98" t="s">
        <v>6</v>
      </c>
      <c r="CI1" s="98" t="s">
        <v>7</v>
      </c>
      <c r="CJ1" s="98" t="s">
        <v>1</v>
      </c>
      <c r="CK1" s="98" t="s">
        <v>2</v>
      </c>
      <c r="CL1" s="98" t="s">
        <v>3</v>
      </c>
      <c r="CM1" s="98" t="s">
        <v>4</v>
      </c>
      <c r="CN1" s="98" t="s">
        <v>5</v>
      </c>
      <c r="CO1" s="98" t="s">
        <v>6</v>
      </c>
    </row>
    <row r="2" spans="1:93" s="101" customFormat="1" ht="15" customHeight="1" x14ac:dyDescent="0.25">
      <c r="B2" s="98"/>
      <c r="C2" s="98"/>
      <c r="D2" s="98"/>
      <c r="E2" s="102"/>
      <c r="F2" s="103"/>
      <c r="G2" s="104"/>
      <c r="H2" s="104"/>
      <c r="I2" s="104"/>
      <c r="J2" s="104"/>
      <c r="K2" s="105">
        <v>44388</v>
      </c>
      <c r="L2" s="105">
        <v>44389</v>
      </c>
      <c r="M2" s="105">
        <v>44390</v>
      </c>
      <c r="N2" s="105">
        <v>44391</v>
      </c>
      <c r="O2" s="105">
        <v>44392</v>
      </c>
      <c r="P2" s="105">
        <v>44393</v>
      </c>
      <c r="Q2" s="105">
        <v>44394</v>
      </c>
      <c r="R2" s="105">
        <v>44395</v>
      </c>
      <c r="S2" s="105">
        <v>44396</v>
      </c>
      <c r="T2" s="105">
        <v>44397</v>
      </c>
      <c r="U2" s="105">
        <v>44398</v>
      </c>
      <c r="V2" s="105">
        <v>44399</v>
      </c>
      <c r="W2" s="105">
        <v>44400</v>
      </c>
      <c r="X2" s="105">
        <v>44401</v>
      </c>
      <c r="Y2" s="105">
        <v>44402</v>
      </c>
      <c r="Z2" s="105">
        <v>44403</v>
      </c>
      <c r="AA2" s="105">
        <v>44404</v>
      </c>
      <c r="AB2" s="105">
        <v>44405</v>
      </c>
      <c r="AC2" s="105">
        <v>44406</v>
      </c>
      <c r="AD2" s="105">
        <v>44407</v>
      </c>
      <c r="AE2" s="105">
        <v>44408</v>
      </c>
      <c r="AF2" s="105">
        <v>44409</v>
      </c>
      <c r="AG2" s="105">
        <v>44410</v>
      </c>
      <c r="AH2" s="105">
        <v>44411</v>
      </c>
      <c r="AI2" s="105">
        <v>44412</v>
      </c>
      <c r="AJ2" s="105">
        <v>44413</v>
      </c>
      <c r="AK2" s="105">
        <v>44414</v>
      </c>
      <c r="AL2" s="105">
        <v>44415</v>
      </c>
      <c r="AM2" s="105">
        <v>44416</v>
      </c>
      <c r="AN2" s="105">
        <v>44417</v>
      </c>
      <c r="AO2" s="105">
        <v>44418</v>
      </c>
      <c r="AP2" s="105">
        <v>44419</v>
      </c>
      <c r="AQ2" s="105">
        <v>44420</v>
      </c>
      <c r="AR2" s="105">
        <v>44421</v>
      </c>
      <c r="AS2" s="105">
        <v>44422</v>
      </c>
      <c r="AT2" s="105">
        <v>44423</v>
      </c>
      <c r="AU2" s="105">
        <v>44424</v>
      </c>
      <c r="AV2" s="105">
        <v>44425</v>
      </c>
      <c r="AW2" s="105">
        <v>44426</v>
      </c>
      <c r="AX2" s="105">
        <v>44427</v>
      </c>
      <c r="AY2" s="105">
        <v>44428</v>
      </c>
      <c r="AZ2" s="105">
        <v>44429</v>
      </c>
      <c r="BA2" s="105">
        <v>44430</v>
      </c>
      <c r="BB2" s="105">
        <v>44431</v>
      </c>
      <c r="BC2" s="105">
        <v>44432</v>
      </c>
      <c r="BD2" s="105">
        <v>44433</v>
      </c>
      <c r="BE2" s="105">
        <v>44434</v>
      </c>
      <c r="BF2" s="105">
        <v>44435</v>
      </c>
      <c r="BG2" s="105">
        <v>44436</v>
      </c>
      <c r="BH2" s="105">
        <v>44437</v>
      </c>
      <c r="BI2" s="105">
        <v>44438</v>
      </c>
      <c r="BJ2" s="105">
        <v>44439</v>
      </c>
      <c r="BK2" s="105">
        <v>44440</v>
      </c>
      <c r="BL2" s="105">
        <v>44441</v>
      </c>
      <c r="BM2" s="105">
        <v>44442</v>
      </c>
      <c r="BN2" s="105">
        <v>44443</v>
      </c>
      <c r="BO2" s="105">
        <v>44444</v>
      </c>
      <c r="BP2" s="105">
        <v>44445</v>
      </c>
      <c r="BQ2" s="105">
        <v>44446</v>
      </c>
      <c r="BR2" s="105">
        <v>44447</v>
      </c>
      <c r="BS2" s="105">
        <v>44448</v>
      </c>
      <c r="BT2" s="105">
        <v>44449</v>
      </c>
      <c r="BU2" s="105">
        <v>44450</v>
      </c>
      <c r="BV2" s="105">
        <v>44451</v>
      </c>
      <c r="BW2" s="105">
        <v>44452</v>
      </c>
      <c r="BX2" s="105">
        <v>44453</v>
      </c>
      <c r="BY2" s="105">
        <v>44454</v>
      </c>
      <c r="BZ2" s="105">
        <v>44455</v>
      </c>
      <c r="CA2" s="105">
        <v>44456</v>
      </c>
      <c r="CB2" s="105">
        <v>44457</v>
      </c>
      <c r="CC2" s="105">
        <v>44458</v>
      </c>
      <c r="CD2" s="105">
        <v>44459</v>
      </c>
      <c r="CE2" s="105">
        <v>44460</v>
      </c>
      <c r="CF2" s="105">
        <v>44461</v>
      </c>
      <c r="CG2" s="105">
        <v>44462</v>
      </c>
      <c r="CH2" s="105">
        <v>44463</v>
      </c>
      <c r="CI2" s="105">
        <v>44464</v>
      </c>
      <c r="CJ2" s="105">
        <v>44465</v>
      </c>
      <c r="CK2" s="105">
        <v>44466</v>
      </c>
      <c r="CL2" s="105">
        <v>44467</v>
      </c>
      <c r="CM2" s="105">
        <v>44468</v>
      </c>
      <c r="CN2" s="105">
        <v>44469</v>
      </c>
      <c r="CO2" s="105">
        <v>44470</v>
      </c>
    </row>
    <row r="3" spans="1:93" s="88" customFormat="1" ht="24" customHeight="1" x14ac:dyDescent="0.25">
      <c r="B3" s="106" t="s">
        <v>149</v>
      </c>
      <c r="C3" s="106"/>
      <c r="D3" s="107" t="s">
        <v>150</v>
      </c>
      <c r="E3" s="107" t="s">
        <v>151</v>
      </c>
      <c r="F3" s="107" t="s">
        <v>152</v>
      </c>
      <c r="G3" s="107" t="s">
        <v>153</v>
      </c>
      <c r="H3" s="107" t="s">
        <v>154</v>
      </c>
      <c r="I3" s="106" t="s">
        <v>652</v>
      </c>
      <c r="J3" s="87" t="s">
        <v>653</v>
      </c>
      <c r="K3" s="125">
        <f t="shared" ref="K3:AP3" si="0">COUNTIF(K6:K13,"*Yes")</f>
        <v>1</v>
      </c>
      <c r="L3" s="125">
        <f t="shared" si="0"/>
        <v>2</v>
      </c>
      <c r="M3" s="125">
        <f t="shared" si="0"/>
        <v>1</v>
      </c>
      <c r="N3" s="125">
        <f t="shared" si="0"/>
        <v>0</v>
      </c>
      <c r="O3" s="125">
        <f t="shared" si="0"/>
        <v>0</v>
      </c>
      <c r="P3" s="125">
        <f t="shared" si="0"/>
        <v>0</v>
      </c>
      <c r="Q3" s="125">
        <f t="shared" si="0"/>
        <v>1</v>
      </c>
      <c r="R3" s="125">
        <f t="shared" si="0"/>
        <v>1</v>
      </c>
      <c r="S3" s="125">
        <f t="shared" si="0"/>
        <v>0</v>
      </c>
      <c r="T3" s="125">
        <f t="shared" si="0"/>
        <v>0</v>
      </c>
      <c r="U3" s="125">
        <f t="shared" si="0"/>
        <v>1</v>
      </c>
      <c r="V3" s="125">
        <f t="shared" si="0"/>
        <v>0</v>
      </c>
      <c r="W3" s="125">
        <f t="shared" si="0"/>
        <v>0</v>
      </c>
      <c r="X3" s="125">
        <f t="shared" si="0"/>
        <v>0</v>
      </c>
      <c r="Y3" s="125">
        <f t="shared" si="0"/>
        <v>0</v>
      </c>
      <c r="Z3" s="125">
        <f t="shared" si="0"/>
        <v>0</v>
      </c>
      <c r="AA3" s="125">
        <f t="shared" si="0"/>
        <v>0</v>
      </c>
      <c r="AB3" s="125">
        <f t="shared" si="0"/>
        <v>1</v>
      </c>
      <c r="AC3" s="125">
        <f t="shared" si="0"/>
        <v>0</v>
      </c>
      <c r="AD3" s="125">
        <f t="shared" si="0"/>
        <v>0</v>
      </c>
      <c r="AE3" s="125">
        <f t="shared" si="0"/>
        <v>0</v>
      </c>
      <c r="AF3" s="125">
        <f t="shared" si="0"/>
        <v>0</v>
      </c>
      <c r="AG3" s="125">
        <f t="shared" si="0"/>
        <v>0</v>
      </c>
      <c r="AH3" s="125">
        <f t="shared" si="0"/>
        <v>0</v>
      </c>
      <c r="AI3" s="125">
        <f t="shared" si="0"/>
        <v>0</v>
      </c>
      <c r="AJ3" s="125">
        <f t="shared" si="0"/>
        <v>0</v>
      </c>
      <c r="AK3" s="125">
        <f t="shared" si="0"/>
        <v>0</v>
      </c>
      <c r="AL3" s="125">
        <f t="shared" si="0"/>
        <v>0</v>
      </c>
      <c r="AM3" s="125">
        <f t="shared" si="0"/>
        <v>0</v>
      </c>
      <c r="AN3" s="125">
        <f t="shared" si="0"/>
        <v>0</v>
      </c>
      <c r="AO3" s="125">
        <f t="shared" si="0"/>
        <v>0</v>
      </c>
      <c r="AP3" s="125">
        <f t="shared" si="0"/>
        <v>0</v>
      </c>
      <c r="AQ3" s="125">
        <f t="shared" ref="AQ3:BV3" si="1">COUNTIF(AQ6:AQ13,"*Yes")</f>
        <v>0</v>
      </c>
      <c r="AR3" s="125">
        <f t="shared" si="1"/>
        <v>0</v>
      </c>
      <c r="AS3" s="125">
        <f t="shared" si="1"/>
        <v>0</v>
      </c>
      <c r="AT3" s="125">
        <f t="shared" si="1"/>
        <v>0</v>
      </c>
      <c r="AU3" s="125">
        <f t="shared" si="1"/>
        <v>0</v>
      </c>
      <c r="AV3" s="125">
        <f t="shared" si="1"/>
        <v>0</v>
      </c>
      <c r="AW3" s="125">
        <f t="shared" si="1"/>
        <v>0</v>
      </c>
      <c r="AX3" s="125">
        <f t="shared" si="1"/>
        <v>0</v>
      </c>
      <c r="AY3" s="125">
        <f t="shared" si="1"/>
        <v>0</v>
      </c>
      <c r="AZ3" s="125">
        <f t="shared" si="1"/>
        <v>0</v>
      </c>
      <c r="BA3" s="125">
        <f t="shared" si="1"/>
        <v>0</v>
      </c>
      <c r="BB3" s="125">
        <f t="shared" si="1"/>
        <v>0</v>
      </c>
      <c r="BC3" s="125">
        <f t="shared" si="1"/>
        <v>0</v>
      </c>
      <c r="BD3" s="125">
        <f t="shared" si="1"/>
        <v>0</v>
      </c>
      <c r="BE3" s="125">
        <f t="shared" si="1"/>
        <v>0</v>
      </c>
      <c r="BF3" s="125">
        <f t="shared" si="1"/>
        <v>0</v>
      </c>
      <c r="BG3" s="125">
        <f t="shared" si="1"/>
        <v>0</v>
      </c>
      <c r="BH3" s="125">
        <f t="shared" si="1"/>
        <v>0</v>
      </c>
      <c r="BI3" s="125">
        <f t="shared" si="1"/>
        <v>0</v>
      </c>
      <c r="BJ3" s="125">
        <f t="shared" si="1"/>
        <v>0</v>
      </c>
      <c r="BK3" s="125">
        <f t="shared" si="1"/>
        <v>0</v>
      </c>
      <c r="BL3" s="125">
        <f t="shared" si="1"/>
        <v>0</v>
      </c>
      <c r="BM3" s="125">
        <f t="shared" si="1"/>
        <v>0</v>
      </c>
      <c r="BN3" s="125">
        <f t="shared" si="1"/>
        <v>0</v>
      </c>
      <c r="BO3" s="125">
        <f t="shared" si="1"/>
        <v>0</v>
      </c>
      <c r="BP3" s="125">
        <f t="shared" si="1"/>
        <v>0</v>
      </c>
      <c r="BQ3" s="125">
        <f t="shared" si="1"/>
        <v>0</v>
      </c>
      <c r="BR3" s="125">
        <f t="shared" si="1"/>
        <v>0</v>
      </c>
      <c r="BS3" s="125">
        <f t="shared" si="1"/>
        <v>0</v>
      </c>
      <c r="BT3" s="125">
        <f t="shared" si="1"/>
        <v>0</v>
      </c>
      <c r="BU3" s="125">
        <f t="shared" si="1"/>
        <v>0</v>
      </c>
      <c r="BV3" s="125">
        <f t="shared" si="1"/>
        <v>0</v>
      </c>
      <c r="BW3" s="125">
        <f t="shared" ref="BW3:CO3" si="2">COUNTIF(BW6:BW13,"*Yes")</f>
        <v>0</v>
      </c>
      <c r="BX3" s="125">
        <f t="shared" si="2"/>
        <v>0</v>
      </c>
      <c r="BY3" s="125">
        <f t="shared" si="2"/>
        <v>0</v>
      </c>
      <c r="BZ3" s="125">
        <f t="shared" si="2"/>
        <v>0</v>
      </c>
      <c r="CA3" s="125">
        <f t="shared" si="2"/>
        <v>0</v>
      </c>
      <c r="CB3" s="125">
        <f t="shared" si="2"/>
        <v>0</v>
      </c>
      <c r="CC3" s="125">
        <f t="shared" si="2"/>
        <v>0</v>
      </c>
      <c r="CD3" s="125">
        <f t="shared" si="2"/>
        <v>0</v>
      </c>
      <c r="CE3" s="125">
        <f t="shared" si="2"/>
        <v>0</v>
      </c>
      <c r="CF3" s="125">
        <f t="shared" si="2"/>
        <v>0</v>
      </c>
      <c r="CG3" s="125">
        <f t="shared" si="2"/>
        <v>0</v>
      </c>
      <c r="CH3" s="125">
        <f t="shared" si="2"/>
        <v>0</v>
      </c>
      <c r="CI3" s="125">
        <f t="shared" si="2"/>
        <v>0</v>
      </c>
      <c r="CJ3" s="125">
        <f t="shared" si="2"/>
        <v>0</v>
      </c>
      <c r="CK3" s="125">
        <f t="shared" si="2"/>
        <v>0</v>
      </c>
      <c r="CL3" s="125">
        <f t="shared" si="2"/>
        <v>0</v>
      </c>
      <c r="CM3" s="125">
        <f t="shared" si="2"/>
        <v>0</v>
      </c>
      <c r="CN3" s="125">
        <f t="shared" si="2"/>
        <v>0</v>
      </c>
      <c r="CO3" s="125">
        <f t="shared" si="2"/>
        <v>0</v>
      </c>
    </row>
    <row r="4" spans="1:93" s="108" customFormat="1" x14ac:dyDescent="0.25">
      <c r="A4" s="108">
        <v>1</v>
      </c>
      <c r="B4" s="9" t="s">
        <v>654</v>
      </c>
      <c r="C4" s="9" t="s">
        <v>655</v>
      </c>
      <c r="D4" s="9" t="s">
        <v>656</v>
      </c>
      <c r="E4" s="9" t="s">
        <v>657</v>
      </c>
      <c r="F4" s="9" t="s">
        <v>658</v>
      </c>
      <c r="G4" s="11" t="s">
        <v>158</v>
      </c>
      <c r="H4" s="8" t="s">
        <v>158</v>
      </c>
      <c r="I4" s="11" t="s">
        <v>492</v>
      </c>
      <c r="J4" s="109" t="s">
        <v>659</v>
      </c>
      <c r="K4" s="157" t="s">
        <v>0</v>
      </c>
      <c r="L4" s="157" t="s">
        <v>0</v>
      </c>
      <c r="M4" s="157"/>
      <c r="N4" s="157"/>
      <c r="O4" s="157"/>
      <c r="P4" s="158"/>
      <c r="Q4" s="158"/>
      <c r="R4" s="157" t="s">
        <v>158</v>
      </c>
      <c r="S4" s="157"/>
      <c r="T4" s="157" t="s">
        <v>0</v>
      </c>
      <c r="U4" s="157" t="s">
        <v>0</v>
      </c>
      <c r="V4" s="157" t="s">
        <v>0</v>
      </c>
      <c r="W4" s="157" t="s">
        <v>0</v>
      </c>
      <c r="X4" s="157" t="s">
        <v>0</v>
      </c>
      <c r="Y4" s="157" t="s">
        <v>0</v>
      </c>
      <c r="Z4" s="157" t="s">
        <v>0</v>
      </c>
      <c r="AA4" s="157" t="s">
        <v>0</v>
      </c>
      <c r="AB4" s="157" t="s">
        <v>0</v>
      </c>
      <c r="AC4" s="157" t="s">
        <v>0</v>
      </c>
      <c r="AD4" s="157" t="s">
        <v>158</v>
      </c>
      <c r="AE4" s="157" t="s">
        <v>0</v>
      </c>
      <c r="AF4" s="157" t="s">
        <v>0</v>
      </c>
      <c r="AG4" s="157" t="s">
        <v>0</v>
      </c>
      <c r="AH4" s="157" t="s">
        <v>0</v>
      </c>
      <c r="AI4" s="157" t="s">
        <v>0</v>
      </c>
      <c r="AJ4" s="157" t="s">
        <v>0</v>
      </c>
      <c r="AK4" s="157" t="s">
        <v>158</v>
      </c>
      <c r="AL4" s="157" t="s">
        <v>0</v>
      </c>
      <c r="AM4" s="157" t="s">
        <v>0</v>
      </c>
      <c r="AN4" s="157" t="s">
        <v>0</v>
      </c>
      <c r="AO4" s="157"/>
      <c r="AP4" s="159"/>
      <c r="AQ4" s="159"/>
      <c r="AR4" s="159"/>
      <c r="AS4" s="159"/>
      <c r="AT4" s="159"/>
      <c r="AU4" s="159"/>
      <c r="AV4" s="159"/>
      <c r="AW4" s="159"/>
      <c r="AX4" s="159"/>
      <c r="AY4" s="159"/>
      <c r="AZ4" s="159"/>
      <c r="BA4" s="159"/>
      <c r="BB4" s="159"/>
      <c r="BC4" s="159"/>
      <c r="BD4" s="159"/>
      <c r="BE4" s="159"/>
      <c r="BF4" s="159"/>
      <c r="BG4" s="159"/>
      <c r="BH4" s="159"/>
      <c r="BI4" s="159"/>
      <c r="BJ4" s="160"/>
      <c r="BK4" s="113"/>
      <c r="BL4" s="113"/>
      <c r="BM4" s="113"/>
      <c r="BN4" s="113"/>
      <c r="BO4" s="113"/>
      <c r="BP4" s="113"/>
      <c r="BQ4" s="113"/>
      <c r="BR4" s="113"/>
      <c r="BS4" s="113"/>
      <c r="BT4" s="113"/>
      <c r="BU4" s="113"/>
      <c r="BV4" s="113"/>
      <c r="BW4" s="113"/>
      <c r="BX4" s="113"/>
      <c r="BY4" s="113"/>
      <c r="BZ4" s="113"/>
      <c r="CA4" s="113"/>
      <c r="CB4" s="113"/>
      <c r="CC4" s="113"/>
      <c r="CD4" s="113"/>
      <c r="CE4" s="113"/>
      <c r="CF4" s="113"/>
      <c r="CG4" s="113"/>
      <c r="CH4" s="113"/>
      <c r="CI4" s="113"/>
      <c r="CJ4" s="113"/>
      <c r="CK4" s="113"/>
      <c r="CL4" s="113"/>
      <c r="CM4" s="113"/>
      <c r="CN4" s="113"/>
    </row>
    <row r="5" spans="1:93" x14ac:dyDescent="0.25">
      <c r="A5" s="108">
        <f t="shared" ref="A5:A19" si="3">A4+1</f>
        <v>2</v>
      </c>
      <c r="B5" s="13" t="s">
        <v>660</v>
      </c>
      <c r="C5" s="13" t="s">
        <v>661</v>
      </c>
      <c r="D5" s="11" t="s">
        <v>662</v>
      </c>
      <c r="E5" s="14">
        <v>60167973</v>
      </c>
      <c r="F5" s="16"/>
      <c r="G5" s="16"/>
      <c r="H5" s="16"/>
      <c r="I5" s="11" t="s">
        <v>0</v>
      </c>
      <c r="J5" s="109" t="s">
        <v>659</v>
      </c>
      <c r="K5" s="110"/>
      <c r="L5" s="110"/>
      <c r="M5" s="110"/>
      <c r="N5" s="110"/>
      <c r="O5" s="110"/>
      <c r="P5" s="111"/>
      <c r="Q5" s="111"/>
      <c r="R5" s="110"/>
      <c r="S5" s="110"/>
      <c r="T5" s="110"/>
      <c r="U5" s="110"/>
      <c r="V5" s="110"/>
      <c r="W5" s="112"/>
      <c r="X5" s="112"/>
      <c r="Y5" s="110"/>
      <c r="Z5" s="110"/>
      <c r="AA5" s="110"/>
      <c r="AB5" s="110"/>
      <c r="AC5" s="110"/>
      <c r="AD5" s="112"/>
      <c r="AE5" s="112"/>
      <c r="AF5" s="110"/>
      <c r="AG5" s="110"/>
      <c r="AH5" s="110"/>
      <c r="AI5" s="110"/>
      <c r="AJ5" s="110"/>
      <c r="AK5" s="112"/>
      <c r="AL5" s="112"/>
      <c r="AM5" s="110"/>
      <c r="AN5" s="110"/>
      <c r="AO5" s="110"/>
      <c r="AP5" s="112"/>
      <c r="AQ5" s="112"/>
      <c r="AR5" s="112"/>
      <c r="AS5" s="112"/>
      <c r="AT5" s="112"/>
      <c r="AU5" s="112"/>
      <c r="AV5" s="112"/>
      <c r="AW5" s="112"/>
      <c r="AX5" s="112"/>
      <c r="AY5" s="112"/>
      <c r="AZ5" s="112"/>
      <c r="BA5" s="112"/>
      <c r="BB5" s="114"/>
      <c r="BC5" s="114"/>
      <c r="BD5" s="114"/>
      <c r="BE5" s="114"/>
      <c r="BF5" s="114"/>
      <c r="BG5" s="114"/>
      <c r="BH5" s="114"/>
      <c r="BI5" s="114"/>
      <c r="BJ5" s="114"/>
      <c r="BK5" s="114"/>
      <c r="BL5" s="114"/>
      <c r="BM5" s="114"/>
      <c r="BN5" s="114"/>
      <c r="BO5" s="114"/>
      <c r="BP5" s="114"/>
      <c r="BQ5" s="114"/>
      <c r="BR5" s="114"/>
      <c r="BS5" s="114"/>
      <c r="BT5" s="114"/>
      <c r="BU5" s="114"/>
      <c r="BV5" s="114"/>
      <c r="BW5" s="114"/>
      <c r="BX5" s="114"/>
      <c r="BY5" s="114"/>
      <c r="BZ5" s="114"/>
      <c r="CA5" s="114"/>
      <c r="CB5" s="114"/>
      <c r="CC5" s="114"/>
      <c r="CD5" s="114"/>
      <c r="CE5" s="114"/>
      <c r="CF5" s="114"/>
      <c r="CG5" s="114"/>
      <c r="CH5" s="114"/>
      <c r="CI5" s="114"/>
      <c r="CJ5" s="114"/>
      <c r="CK5" s="114"/>
      <c r="CL5" s="114"/>
      <c r="CM5" s="114"/>
      <c r="CN5" s="114"/>
      <c r="CO5" s="161"/>
    </row>
    <row r="6" spans="1:93" ht="12.95" customHeight="1" x14ac:dyDescent="0.25">
      <c r="A6" s="108">
        <f t="shared" si="3"/>
        <v>3</v>
      </c>
      <c r="B6" s="146" t="s">
        <v>663</v>
      </c>
      <c r="C6" s="13" t="s">
        <v>664</v>
      </c>
      <c r="D6" s="10" t="s">
        <v>665</v>
      </c>
      <c r="E6" s="10">
        <v>60135703</v>
      </c>
      <c r="F6" s="16"/>
      <c r="G6" s="126" t="s">
        <v>158</v>
      </c>
      <c r="H6" s="127" t="s">
        <v>158</v>
      </c>
      <c r="I6" s="11" t="s">
        <v>0</v>
      </c>
      <c r="J6" s="109" t="s">
        <v>659</v>
      </c>
      <c r="K6" s="110"/>
      <c r="L6" s="110"/>
      <c r="M6" s="110"/>
      <c r="N6" s="110"/>
      <c r="O6" s="110"/>
      <c r="P6" s="111"/>
      <c r="Q6" s="111"/>
      <c r="R6" s="110"/>
      <c r="S6" s="110"/>
      <c r="T6" s="110"/>
      <c r="U6" s="110"/>
      <c r="V6" s="110"/>
      <c r="W6" s="112"/>
      <c r="X6" s="112"/>
      <c r="Y6" s="110"/>
      <c r="Z6" s="110"/>
      <c r="AA6" s="110"/>
      <c r="AB6" s="110"/>
      <c r="AC6" s="110"/>
      <c r="AD6" s="112"/>
      <c r="AE6" s="112"/>
      <c r="AF6" s="110"/>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4"/>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row>
    <row r="7" spans="1:93" ht="12.95" customHeight="1" x14ac:dyDescent="0.25">
      <c r="A7" s="108">
        <f t="shared" si="3"/>
        <v>4</v>
      </c>
      <c r="B7" s="9" t="s">
        <v>666</v>
      </c>
      <c r="C7" s="13" t="s">
        <v>667</v>
      </c>
      <c r="D7" s="9" t="s">
        <v>668</v>
      </c>
      <c r="E7" s="9">
        <v>60210216</v>
      </c>
      <c r="F7" s="9" t="s">
        <v>197</v>
      </c>
      <c r="G7" s="11" t="s">
        <v>158</v>
      </c>
      <c r="H7" s="8" t="s">
        <v>158</v>
      </c>
      <c r="I7" s="11" t="s">
        <v>158</v>
      </c>
      <c r="J7" s="109" t="s">
        <v>659</v>
      </c>
      <c r="K7" s="110"/>
      <c r="L7" s="110"/>
      <c r="M7" s="110"/>
      <c r="N7" s="110"/>
      <c r="O7" s="110"/>
      <c r="P7" s="111"/>
      <c r="Q7" s="111"/>
      <c r="R7" s="110"/>
      <c r="S7" s="110"/>
      <c r="T7" s="110"/>
      <c r="U7" s="110"/>
      <c r="V7" s="110"/>
      <c r="W7" s="112"/>
      <c r="X7" s="112"/>
      <c r="Y7" s="110"/>
      <c r="Z7" s="110"/>
      <c r="AA7" s="110"/>
      <c r="AB7" s="110"/>
      <c r="AC7" s="110"/>
      <c r="AD7" s="112"/>
      <c r="AE7" s="112"/>
      <c r="AF7" s="110"/>
      <c r="AG7" s="112"/>
      <c r="AH7" s="112"/>
      <c r="AI7" s="112"/>
      <c r="AJ7" s="110"/>
      <c r="AK7" s="112"/>
      <c r="AL7" s="112"/>
      <c r="AM7" s="112"/>
      <c r="AN7" s="112"/>
      <c r="AO7" s="112"/>
      <c r="AP7" s="112"/>
      <c r="AQ7" s="110"/>
      <c r="AR7" s="112"/>
      <c r="AS7" s="112"/>
      <c r="AT7" s="112"/>
      <c r="AU7" s="112"/>
      <c r="AV7" s="112"/>
      <c r="AW7" s="112"/>
      <c r="AX7" s="112"/>
      <c r="AY7" s="112"/>
      <c r="AZ7" s="112"/>
      <c r="BA7" s="112"/>
      <c r="BB7" s="112"/>
      <c r="BC7" s="112"/>
      <c r="BD7" s="112"/>
      <c r="BE7" s="112"/>
      <c r="BF7" s="112"/>
      <c r="BG7" s="112"/>
      <c r="BH7" s="112"/>
      <c r="BI7" s="112"/>
      <c r="BJ7" s="114"/>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row>
    <row r="8" spans="1:93" ht="12.95" customHeight="1" x14ac:dyDescent="0.25">
      <c r="A8" s="108">
        <f t="shared" si="3"/>
        <v>5</v>
      </c>
      <c r="B8" s="9" t="s">
        <v>669</v>
      </c>
      <c r="C8" s="13" t="s">
        <v>670</v>
      </c>
      <c r="D8" s="115" t="s">
        <v>671</v>
      </c>
      <c r="E8" s="9">
        <v>60228173</v>
      </c>
      <c r="F8" s="9" t="s">
        <v>672</v>
      </c>
      <c r="G8" s="11" t="s">
        <v>158</v>
      </c>
      <c r="H8" s="8" t="s">
        <v>158</v>
      </c>
      <c r="I8" s="11" t="s">
        <v>158</v>
      </c>
      <c r="J8" s="10" t="s">
        <v>673</v>
      </c>
      <c r="K8" s="112" t="s">
        <v>158</v>
      </c>
      <c r="L8" s="110" t="s">
        <v>158</v>
      </c>
      <c r="M8" s="110" t="s">
        <v>0</v>
      </c>
      <c r="N8" s="110" t="s">
        <v>0</v>
      </c>
      <c r="O8" s="110" t="s">
        <v>0</v>
      </c>
      <c r="P8" s="111" t="s">
        <v>0</v>
      </c>
      <c r="Q8" s="111" t="s">
        <v>0</v>
      </c>
      <c r="R8" s="110" t="s">
        <v>158</v>
      </c>
      <c r="S8" s="110" t="s">
        <v>0</v>
      </c>
      <c r="T8" s="110" t="s">
        <v>0</v>
      </c>
      <c r="U8" s="110" t="s">
        <v>158</v>
      </c>
      <c r="V8" s="110" t="s">
        <v>0</v>
      </c>
      <c r="W8" s="112"/>
      <c r="X8" s="112"/>
      <c r="Y8" s="110" t="s">
        <v>0</v>
      </c>
      <c r="Z8" s="110" t="s">
        <v>0</v>
      </c>
      <c r="AA8" s="110" t="s">
        <v>0</v>
      </c>
      <c r="AB8" s="110" t="s">
        <v>158</v>
      </c>
      <c r="AC8" s="110" t="s">
        <v>0</v>
      </c>
      <c r="AD8" s="112"/>
      <c r="AE8" s="112"/>
      <c r="AF8" s="110"/>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4"/>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row>
    <row r="9" spans="1:93" ht="12.95" customHeight="1" x14ac:dyDescent="0.25">
      <c r="A9" s="108">
        <f t="shared" si="3"/>
        <v>6</v>
      </c>
      <c r="B9" s="4" t="s">
        <v>674</v>
      </c>
      <c r="C9" s="13" t="s">
        <v>675</v>
      </c>
      <c r="D9" s="92" t="s">
        <v>676</v>
      </c>
      <c r="E9" s="116">
        <v>33119614</v>
      </c>
      <c r="F9" s="3" t="s">
        <v>677</v>
      </c>
      <c r="G9" s="7" t="s">
        <v>158</v>
      </c>
      <c r="H9" s="3" t="s">
        <v>158</v>
      </c>
      <c r="I9" s="7" t="s">
        <v>678</v>
      </c>
      <c r="J9" s="7" t="s">
        <v>679</v>
      </c>
      <c r="K9" s="117"/>
      <c r="L9" s="118" t="s">
        <v>0</v>
      </c>
      <c r="M9" s="118" t="s">
        <v>0</v>
      </c>
      <c r="N9" s="118" t="s">
        <v>0</v>
      </c>
      <c r="O9" s="118" t="s">
        <v>0</v>
      </c>
      <c r="P9" s="118" t="s">
        <v>0</v>
      </c>
      <c r="Q9" s="119" t="s">
        <v>158</v>
      </c>
      <c r="R9" s="119" t="s">
        <v>0</v>
      </c>
      <c r="S9" s="118" t="s">
        <v>0</v>
      </c>
      <c r="T9" s="118" t="s">
        <v>0</v>
      </c>
      <c r="U9" s="118" t="s">
        <v>0</v>
      </c>
      <c r="V9" s="118" t="s">
        <v>0</v>
      </c>
      <c r="W9" s="118" t="s">
        <v>0</v>
      </c>
      <c r="X9" s="117" t="s">
        <v>0</v>
      </c>
      <c r="Y9" s="117" t="s">
        <v>0</v>
      </c>
      <c r="Z9" s="118" t="s">
        <v>0</v>
      </c>
      <c r="AA9" s="118" t="s">
        <v>0</v>
      </c>
      <c r="AB9" s="118" t="s">
        <v>0</v>
      </c>
      <c r="AC9" s="118" t="s">
        <v>0</v>
      </c>
      <c r="AD9" s="118" t="s">
        <v>0</v>
      </c>
      <c r="AE9" s="117" t="s">
        <v>0</v>
      </c>
      <c r="AF9" s="117" t="s">
        <v>0</v>
      </c>
      <c r="AG9" s="118" t="s">
        <v>0</v>
      </c>
      <c r="AH9" s="118" t="s">
        <v>0</v>
      </c>
      <c r="AI9" s="118" t="s">
        <v>0</v>
      </c>
      <c r="AJ9" s="118" t="s">
        <v>0</v>
      </c>
      <c r="AK9" s="118" t="s">
        <v>0</v>
      </c>
      <c r="AL9" s="117" t="s">
        <v>0</v>
      </c>
      <c r="AM9" s="117" t="s">
        <v>0</v>
      </c>
      <c r="AN9" s="118" t="s">
        <v>0</v>
      </c>
      <c r="AO9" s="118" t="s">
        <v>0</v>
      </c>
      <c r="AP9" s="118" t="s">
        <v>0</v>
      </c>
      <c r="AQ9" s="118" t="s">
        <v>0</v>
      </c>
      <c r="AR9" s="118" t="s">
        <v>0</v>
      </c>
      <c r="AS9" s="118" t="s">
        <v>0</v>
      </c>
      <c r="AT9" s="118" t="s">
        <v>0</v>
      </c>
      <c r="AU9" s="118" t="s">
        <v>0</v>
      </c>
      <c r="AV9" s="118" t="s">
        <v>0</v>
      </c>
      <c r="AW9" s="118" t="s">
        <v>0</v>
      </c>
      <c r="AX9" s="118" t="s">
        <v>0</v>
      </c>
      <c r="AY9" s="118" t="s">
        <v>0</v>
      </c>
      <c r="AZ9" s="118" t="s">
        <v>0</v>
      </c>
      <c r="BA9" s="118" t="s">
        <v>0</v>
      </c>
      <c r="BB9" s="118" t="s">
        <v>0</v>
      </c>
      <c r="BC9" s="118" t="s">
        <v>0</v>
      </c>
      <c r="BD9" s="118" t="s">
        <v>0</v>
      </c>
      <c r="BE9" s="118" t="s">
        <v>0</v>
      </c>
      <c r="BF9" s="118" t="s">
        <v>0</v>
      </c>
      <c r="BG9" s="118" t="s">
        <v>0</v>
      </c>
      <c r="BH9" s="118" t="s">
        <v>0</v>
      </c>
      <c r="BI9" s="118" t="s">
        <v>0</v>
      </c>
      <c r="BJ9" s="118" t="s">
        <v>0</v>
      </c>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row>
    <row r="10" spans="1:93" ht="12.95" customHeight="1" x14ac:dyDescent="0.25">
      <c r="A10" s="108">
        <f t="shared" si="3"/>
        <v>7</v>
      </c>
      <c r="B10" s="4" t="s">
        <v>680</v>
      </c>
      <c r="C10" s="13" t="s">
        <v>681</v>
      </c>
      <c r="D10" s="4" t="s">
        <v>682</v>
      </c>
      <c r="E10" s="4">
        <v>60198307</v>
      </c>
      <c r="F10" s="4" t="s">
        <v>683</v>
      </c>
      <c r="G10" s="7" t="s">
        <v>158</v>
      </c>
      <c r="H10" s="3" t="s">
        <v>158</v>
      </c>
      <c r="I10" s="7" t="s">
        <v>158</v>
      </c>
      <c r="J10" s="7" t="s">
        <v>679</v>
      </c>
      <c r="K10" s="117"/>
      <c r="L10" s="118" t="s">
        <v>158</v>
      </c>
      <c r="M10" s="118" t="s">
        <v>0</v>
      </c>
      <c r="N10" s="118"/>
      <c r="O10" s="118"/>
      <c r="P10" s="118"/>
      <c r="Q10" s="119"/>
      <c r="R10" s="119"/>
      <c r="S10" s="118"/>
      <c r="T10" s="118"/>
      <c r="U10" s="118"/>
      <c r="V10" s="118"/>
      <c r="W10" s="118"/>
      <c r="X10" s="117"/>
      <c r="Y10" s="117"/>
      <c r="Z10" s="118"/>
      <c r="AA10" s="118"/>
      <c r="AB10" s="118"/>
      <c r="AC10" s="118"/>
      <c r="AD10" s="118"/>
      <c r="AE10" s="117"/>
      <c r="AF10" s="117"/>
      <c r="AG10" s="118"/>
      <c r="AH10" s="117"/>
      <c r="AI10" s="117"/>
      <c r="AJ10" s="117"/>
      <c r="AK10" s="117"/>
      <c r="AL10" s="117" t="s">
        <v>0</v>
      </c>
      <c r="AM10" s="117" t="s">
        <v>0</v>
      </c>
      <c r="AN10" s="118" t="s">
        <v>0</v>
      </c>
      <c r="AO10" s="118" t="s">
        <v>0</v>
      </c>
      <c r="AP10" s="118" t="s">
        <v>0</v>
      </c>
      <c r="AQ10" s="118" t="s">
        <v>0</v>
      </c>
      <c r="AR10" s="118" t="s">
        <v>0</v>
      </c>
      <c r="AS10" s="118" t="s">
        <v>0</v>
      </c>
      <c r="AT10" s="118" t="s">
        <v>0</v>
      </c>
      <c r="AU10" s="118" t="s">
        <v>0</v>
      </c>
      <c r="AV10" s="118" t="s">
        <v>0</v>
      </c>
      <c r="AW10" s="118" t="s">
        <v>0</v>
      </c>
      <c r="AX10" s="118" t="s">
        <v>0</v>
      </c>
      <c r="AY10" s="118" t="s">
        <v>0</v>
      </c>
      <c r="AZ10" s="118" t="s">
        <v>0</v>
      </c>
      <c r="BA10" s="118" t="s">
        <v>0</v>
      </c>
      <c r="BB10" s="118" t="s">
        <v>0</v>
      </c>
      <c r="BC10" s="118" t="s">
        <v>0</v>
      </c>
      <c r="BD10" s="118" t="s">
        <v>0</v>
      </c>
      <c r="BE10" s="118" t="s">
        <v>0</v>
      </c>
      <c r="BF10" s="118" t="s">
        <v>0</v>
      </c>
      <c r="BG10" s="118" t="s">
        <v>0</v>
      </c>
      <c r="BH10" s="118" t="s">
        <v>0</v>
      </c>
      <c r="BI10" s="118" t="s">
        <v>0</v>
      </c>
      <c r="BJ10" s="118" t="s">
        <v>0</v>
      </c>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row>
    <row r="11" spans="1:93" ht="12.95" customHeight="1" x14ac:dyDescent="0.25">
      <c r="A11" s="108">
        <f t="shared" si="3"/>
        <v>8</v>
      </c>
      <c r="B11" s="9" t="s">
        <v>684</v>
      </c>
      <c r="C11" s="13" t="s">
        <v>685</v>
      </c>
      <c r="D11" s="9" t="s">
        <v>686</v>
      </c>
      <c r="E11" s="9">
        <v>60067595</v>
      </c>
      <c r="F11" s="9" t="s">
        <v>687</v>
      </c>
      <c r="G11" s="11" t="s">
        <v>158</v>
      </c>
      <c r="H11" s="8" t="s">
        <v>158</v>
      </c>
      <c r="I11" s="11" t="s">
        <v>492</v>
      </c>
      <c r="J11" s="10" t="s">
        <v>659</v>
      </c>
      <c r="K11" s="112"/>
      <c r="L11" s="110"/>
      <c r="M11" s="110"/>
      <c r="N11" s="110"/>
      <c r="O11" s="110"/>
      <c r="P11" s="111"/>
      <c r="Q11" s="111"/>
      <c r="R11" s="110"/>
      <c r="S11" s="110"/>
      <c r="T11" s="110"/>
      <c r="U11" s="110"/>
      <c r="V11" s="110"/>
      <c r="W11" s="112"/>
      <c r="X11" s="112"/>
      <c r="Y11" s="110"/>
      <c r="Z11" s="110"/>
      <c r="AA11" s="110"/>
      <c r="AB11" s="110"/>
      <c r="AC11" s="110"/>
      <c r="AD11" s="112"/>
      <c r="AE11" s="112"/>
      <c r="AF11" s="110"/>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4"/>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row>
    <row r="12" spans="1:93" s="145" customFormat="1" ht="12.95" customHeight="1" x14ac:dyDescent="0.25">
      <c r="A12" s="108">
        <f t="shared" si="3"/>
        <v>9</v>
      </c>
      <c r="B12" s="4" t="s">
        <v>688</v>
      </c>
      <c r="C12" s="4" t="s">
        <v>689</v>
      </c>
      <c r="D12" s="4" t="s">
        <v>690</v>
      </c>
      <c r="E12" s="4">
        <v>53058322</v>
      </c>
      <c r="F12" s="4" t="s">
        <v>691</v>
      </c>
      <c r="G12" s="7" t="s">
        <v>158</v>
      </c>
      <c r="H12" s="3" t="s">
        <v>158</v>
      </c>
      <c r="I12" s="7" t="s">
        <v>158</v>
      </c>
      <c r="J12" s="172" t="s">
        <v>692</v>
      </c>
      <c r="K12" s="118"/>
      <c r="L12" s="118" t="s">
        <v>0</v>
      </c>
      <c r="M12" s="118" t="s">
        <v>158</v>
      </c>
      <c r="N12" s="118"/>
      <c r="O12" s="118"/>
      <c r="P12" s="118"/>
      <c r="Q12" s="119"/>
      <c r="R12" s="119"/>
      <c r="S12" s="118"/>
      <c r="T12" s="118"/>
      <c r="U12" s="118"/>
      <c r="V12" s="118"/>
      <c r="W12" s="118"/>
      <c r="X12" s="117"/>
      <c r="Y12" s="117"/>
      <c r="Z12" s="118"/>
      <c r="AA12" s="118"/>
      <c r="AB12" s="118"/>
      <c r="AC12" s="118"/>
      <c r="AD12" s="118"/>
      <c r="AE12" s="117"/>
      <c r="AF12" s="117"/>
      <c r="AG12" s="118"/>
      <c r="AH12" s="117"/>
      <c r="AI12" s="117"/>
      <c r="AJ12" s="117"/>
      <c r="AK12" s="119"/>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161"/>
      <c r="BL12" s="161"/>
      <c r="BM12" s="161"/>
      <c r="BN12" s="161"/>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row>
    <row r="13" spans="1:93" ht="12.95" customHeight="1" x14ac:dyDescent="0.25">
      <c r="A13" s="108">
        <f t="shared" si="3"/>
        <v>10</v>
      </c>
      <c r="B13" s="4" t="s">
        <v>693</v>
      </c>
      <c r="C13" s="13" t="s">
        <v>694</v>
      </c>
      <c r="D13" s="120" t="s">
        <v>695</v>
      </c>
      <c r="E13" s="4">
        <v>60193540</v>
      </c>
      <c r="F13" s="4" t="s">
        <v>696</v>
      </c>
      <c r="G13" s="7" t="s">
        <v>158</v>
      </c>
      <c r="H13" s="3" t="s">
        <v>158</v>
      </c>
      <c r="I13" s="7" t="s">
        <v>158</v>
      </c>
      <c r="J13" s="7" t="s">
        <v>697</v>
      </c>
      <c r="K13" s="117"/>
      <c r="L13" s="118"/>
      <c r="M13" s="118"/>
      <c r="N13" s="118"/>
      <c r="O13" s="118"/>
      <c r="P13" s="118"/>
      <c r="Q13" s="119"/>
      <c r="R13" s="119"/>
      <c r="S13" s="118"/>
      <c r="T13" s="118"/>
      <c r="U13" s="118"/>
      <c r="V13" s="118"/>
      <c r="W13" s="118"/>
      <c r="X13" s="117"/>
      <c r="Y13" s="117"/>
      <c r="Z13" s="118"/>
      <c r="AA13" s="118"/>
      <c r="AB13" s="118"/>
      <c r="AC13" s="118"/>
      <c r="AD13" s="118"/>
      <c r="AE13" s="117"/>
      <c r="AF13" s="117"/>
      <c r="AG13" s="118"/>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c r="BI13" s="117"/>
      <c r="BJ13" s="117"/>
      <c r="BK13" s="161"/>
      <c r="BL13" s="161"/>
      <c r="BM13" s="161"/>
      <c r="BN13" s="161"/>
      <c r="BO13" s="161"/>
      <c r="BP13" s="161"/>
      <c r="BQ13" s="161"/>
      <c r="BR13" s="161"/>
      <c r="BS13" s="161"/>
      <c r="BT13" s="161"/>
      <c r="BU13" s="161"/>
      <c r="BV13" s="161"/>
      <c r="BW13" s="161"/>
      <c r="BX13" s="161"/>
      <c r="BY13" s="161"/>
      <c r="BZ13" s="161"/>
      <c r="CA13" s="161"/>
      <c r="CB13" s="161"/>
      <c r="CC13" s="161"/>
      <c r="CD13" s="161"/>
      <c r="CE13" s="161"/>
      <c r="CF13" s="161"/>
      <c r="CG13" s="161"/>
      <c r="CH13" s="161"/>
      <c r="CI13" s="161"/>
      <c r="CJ13" s="161"/>
      <c r="CK13" s="161"/>
      <c r="CL13" s="161"/>
      <c r="CM13" s="161"/>
      <c r="CN13" s="161"/>
      <c r="CO13" s="161"/>
    </row>
    <row r="14" spans="1:93" ht="12.95" customHeight="1" x14ac:dyDescent="0.25">
      <c r="A14" s="108">
        <f t="shared" si="3"/>
        <v>11</v>
      </c>
      <c r="B14" s="4" t="s">
        <v>698</v>
      </c>
      <c r="C14" s="13" t="s">
        <v>699</v>
      </c>
      <c r="D14" s="4" t="s">
        <v>700</v>
      </c>
      <c r="E14" s="4">
        <v>3117329</v>
      </c>
      <c r="F14" s="7" t="s">
        <v>701</v>
      </c>
      <c r="G14" s="7" t="s">
        <v>158</v>
      </c>
      <c r="H14" s="3" t="s">
        <v>158</v>
      </c>
      <c r="I14" s="7" t="s">
        <v>702</v>
      </c>
      <c r="J14" s="7" t="s">
        <v>697</v>
      </c>
      <c r="K14" s="117"/>
      <c r="L14" s="118"/>
      <c r="M14" s="118"/>
      <c r="N14" s="118"/>
      <c r="O14" s="118"/>
      <c r="P14" s="118"/>
      <c r="Q14" s="119"/>
      <c r="R14" s="119"/>
      <c r="S14" s="118"/>
      <c r="T14" s="118"/>
      <c r="U14" s="118"/>
      <c r="V14" s="118"/>
      <c r="W14" s="118"/>
      <c r="X14" s="117"/>
      <c r="Y14" s="117"/>
      <c r="Z14" s="118"/>
      <c r="AA14" s="118"/>
      <c r="AB14" s="118"/>
      <c r="AC14" s="118"/>
      <c r="AD14" s="118"/>
      <c r="AE14" s="117"/>
      <c r="AF14" s="117"/>
      <c r="AG14" s="118"/>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61"/>
      <c r="BL14" s="161"/>
      <c r="BM14" s="161"/>
      <c r="BN14" s="161"/>
      <c r="BO14" s="161"/>
      <c r="BP14" s="161"/>
      <c r="BQ14" s="161"/>
      <c r="BR14" s="161"/>
      <c r="BS14" s="161"/>
      <c r="BT14" s="161"/>
      <c r="BU14" s="161"/>
      <c r="BV14" s="114"/>
      <c r="BW14" s="114"/>
      <c r="BX14" s="114"/>
      <c r="BY14" s="114"/>
      <c r="BZ14" s="114"/>
      <c r="CA14" s="114"/>
      <c r="CB14" s="114"/>
      <c r="CC14" s="114"/>
      <c r="CD14" s="114"/>
      <c r="CE14" s="114"/>
      <c r="CF14" s="114"/>
      <c r="CG14" s="114"/>
      <c r="CH14" s="114"/>
      <c r="CI14" s="114"/>
      <c r="CJ14" s="114"/>
      <c r="CK14" s="114"/>
      <c r="CL14" s="114"/>
      <c r="CM14" s="114"/>
      <c r="CN14" s="114"/>
      <c r="CO14" s="161"/>
    </row>
    <row r="15" spans="1:93" x14ac:dyDescent="0.25">
      <c r="A15" s="108">
        <f t="shared" si="3"/>
        <v>12</v>
      </c>
      <c r="B15" s="4" t="s">
        <v>703</v>
      </c>
      <c r="C15" s="13" t="s">
        <v>704</v>
      </c>
      <c r="D15" s="4" t="s">
        <v>705</v>
      </c>
      <c r="E15" s="4">
        <v>60067103</v>
      </c>
      <c r="F15" s="4" t="s">
        <v>706</v>
      </c>
      <c r="G15" s="7" t="s">
        <v>158</v>
      </c>
      <c r="H15" s="7" t="s">
        <v>158</v>
      </c>
      <c r="I15" s="7" t="s">
        <v>0</v>
      </c>
      <c r="J15" s="7" t="s">
        <v>673</v>
      </c>
      <c r="K15" s="117"/>
      <c r="L15" s="118"/>
      <c r="M15" s="118"/>
      <c r="N15" s="118"/>
      <c r="O15" s="118"/>
      <c r="P15" s="118"/>
      <c r="Q15" s="119"/>
      <c r="R15" s="119"/>
      <c r="S15" s="118"/>
      <c r="T15" s="118"/>
      <c r="U15" s="118"/>
      <c r="V15" s="118"/>
      <c r="W15" s="118"/>
      <c r="X15" s="117"/>
      <c r="Y15" s="117"/>
      <c r="Z15" s="118"/>
      <c r="AA15" s="118"/>
      <c r="AB15" s="118"/>
      <c r="AC15" s="118"/>
      <c r="AD15" s="118"/>
      <c r="AE15" s="117"/>
      <c r="AF15" s="117"/>
      <c r="AG15" s="118"/>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c r="BG15" s="117"/>
      <c r="BH15" s="117"/>
      <c r="BI15" s="117"/>
      <c r="BJ15" s="117"/>
      <c r="BK15" s="161"/>
      <c r="BL15" s="161"/>
      <c r="BM15" s="161"/>
      <c r="BN15" s="161"/>
      <c r="BO15" s="161"/>
      <c r="BP15" s="161"/>
      <c r="BQ15" s="161"/>
      <c r="BR15" s="161"/>
      <c r="BS15" s="161"/>
      <c r="BT15" s="161"/>
      <c r="BU15" s="161"/>
      <c r="BV15" s="114"/>
      <c r="BW15" s="114"/>
      <c r="BX15" s="114"/>
      <c r="BY15" s="114"/>
      <c r="BZ15" s="114"/>
      <c r="CA15" s="114"/>
      <c r="CB15" s="114"/>
      <c r="CC15" s="114"/>
      <c r="CD15" s="114"/>
      <c r="CE15" s="114"/>
      <c r="CF15" s="114"/>
      <c r="CG15" s="114"/>
      <c r="CH15" s="114"/>
      <c r="CI15" s="114"/>
      <c r="CJ15" s="114"/>
      <c r="CK15" s="114"/>
      <c r="CL15" s="114"/>
      <c r="CM15" s="114"/>
      <c r="CN15" s="114"/>
      <c r="CO15" s="161"/>
    </row>
    <row r="16" spans="1:93" x14ac:dyDescent="0.25">
      <c r="A16" s="108">
        <f t="shared" si="3"/>
        <v>13</v>
      </c>
      <c r="B16" s="4" t="s">
        <v>707</v>
      </c>
      <c r="C16" s="13" t="s">
        <v>708</v>
      </c>
      <c r="D16" s="4" t="s">
        <v>709</v>
      </c>
      <c r="E16" s="4">
        <v>60212629</v>
      </c>
      <c r="F16" s="4" t="s">
        <v>710</v>
      </c>
      <c r="G16" s="7" t="s">
        <v>158</v>
      </c>
      <c r="H16" s="7" t="s">
        <v>158</v>
      </c>
      <c r="I16" s="7" t="s">
        <v>0</v>
      </c>
      <c r="J16" s="7" t="s">
        <v>711</v>
      </c>
      <c r="K16" s="117"/>
      <c r="L16" s="118"/>
      <c r="M16" s="118"/>
      <c r="N16" s="118"/>
      <c r="O16" s="118"/>
      <c r="P16" s="118"/>
      <c r="Q16" s="119"/>
      <c r="R16" s="119"/>
      <c r="S16" s="118"/>
      <c r="T16" s="118"/>
      <c r="U16" s="118"/>
      <c r="V16" s="118"/>
      <c r="W16" s="118"/>
      <c r="X16" s="117"/>
      <c r="Y16" s="117"/>
      <c r="Z16" s="118"/>
      <c r="AA16" s="118"/>
      <c r="AB16" s="118"/>
      <c r="AC16" s="118"/>
      <c r="AD16" s="118"/>
      <c r="AE16" s="117"/>
      <c r="AF16" s="117"/>
      <c r="AG16" s="118"/>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c r="BG16" s="117"/>
      <c r="BH16" s="117"/>
      <c r="BI16" s="117"/>
      <c r="BJ16" s="117"/>
      <c r="BK16" s="161"/>
      <c r="BL16" s="161"/>
      <c r="BM16" s="161"/>
      <c r="BN16" s="161"/>
      <c r="BO16" s="161"/>
      <c r="BP16" s="161"/>
      <c r="BQ16" s="161"/>
      <c r="BR16" s="161"/>
      <c r="BS16" s="161"/>
      <c r="BT16" s="161"/>
      <c r="BU16" s="161"/>
      <c r="BV16" s="114"/>
      <c r="BW16" s="114"/>
      <c r="BX16" s="114"/>
      <c r="BY16" s="114"/>
      <c r="BZ16" s="114"/>
      <c r="CA16" s="114"/>
      <c r="CB16" s="114"/>
      <c r="CC16" s="114"/>
      <c r="CD16" s="114"/>
      <c r="CE16" s="114"/>
      <c r="CF16" s="114"/>
      <c r="CG16" s="114"/>
      <c r="CH16" s="114"/>
      <c r="CI16" s="114"/>
      <c r="CJ16" s="114"/>
      <c r="CK16" s="114"/>
      <c r="CL16" s="114"/>
      <c r="CM16" s="114"/>
      <c r="CN16" s="114"/>
      <c r="CO16" s="161"/>
    </row>
    <row r="17" spans="1:93" x14ac:dyDescent="0.25">
      <c r="A17" s="108">
        <f t="shared" si="3"/>
        <v>14</v>
      </c>
      <c r="B17" s="15" t="s">
        <v>712</v>
      </c>
      <c r="C17" s="13" t="s">
        <v>713</v>
      </c>
      <c r="D17" s="121" t="s">
        <v>714</v>
      </c>
      <c r="E17" s="4" t="s">
        <v>715</v>
      </c>
      <c r="F17" s="4" t="s">
        <v>716</v>
      </c>
      <c r="G17" s="7" t="s">
        <v>158</v>
      </c>
      <c r="H17" s="3" t="s">
        <v>158</v>
      </c>
      <c r="I17" s="7" t="s">
        <v>158</v>
      </c>
      <c r="J17" s="7" t="s">
        <v>673</v>
      </c>
      <c r="K17" s="117"/>
      <c r="L17" s="118"/>
      <c r="M17" s="118"/>
      <c r="N17" s="118"/>
      <c r="O17" s="118"/>
      <c r="P17" s="118"/>
      <c r="Q17" s="119"/>
      <c r="R17" s="119"/>
      <c r="S17" s="118"/>
      <c r="T17" s="118"/>
      <c r="U17" s="118"/>
      <c r="V17" s="118"/>
      <c r="W17" s="118"/>
      <c r="X17" s="117"/>
      <c r="Y17" s="117"/>
      <c r="Z17" s="118"/>
      <c r="AA17" s="118"/>
      <c r="AB17" s="118"/>
      <c r="AC17" s="118"/>
      <c r="AD17" s="118"/>
      <c r="AE17" s="117"/>
      <c r="AF17" s="117"/>
      <c r="AG17" s="118"/>
      <c r="AH17" s="117"/>
      <c r="AI17" s="117"/>
      <c r="AJ17" s="117"/>
      <c r="AK17" s="117"/>
      <c r="AL17" s="117"/>
      <c r="AM17" s="117"/>
      <c r="AN17" s="118"/>
      <c r="AO17" s="118"/>
      <c r="AP17" s="118"/>
      <c r="AQ17" s="118"/>
      <c r="AR17" s="118"/>
      <c r="AS17" s="118"/>
      <c r="AT17" s="118"/>
      <c r="AU17" s="118"/>
      <c r="AV17" s="118"/>
      <c r="AW17" s="118"/>
      <c r="AX17" s="118"/>
      <c r="AY17" s="118"/>
      <c r="AZ17" s="118"/>
      <c r="BA17" s="118"/>
      <c r="BB17" s="118"/>
      <c r="BC17" s="118"/>
      <c r="BD17" s="118"/>
      <c r="BE17" s="118"/>
      <c r="BF17" s="118"/>
      <c r="BG17" s="118"/>
      <c r="BH17" s="118"/>
      <c r="BI17" s="118"/>
      <c r="BJ17" s="118"/>
      <c r="BK17" s="161"/>
      <c r="BL17" s="161"/>
      <c r="BM17" s="161"/>
      <c r="BN17" s="161"/>
      <c r="BO17" s="161"/>
      <c r="BP17" s="161"/>
      <c r="BQ17" s="161"/>
      <c r="BR17" s="161"/>
      <c r="BS17" s="161"/>
      <c r="BT17" s="161"/>
      <c r="BU17" s="161"/>
      <c r="BV17" s="114"/>
      <c r="BW17" s="114"/>
      <c r="BX17" s="114"/>
      <c r="BY17" s="114"/>
      <c r="BZ17" s="114"/>
      <c r="CA17" s="114"/>
      <c r="CB17" s="114"/>
      <c r="CC17" s="114"/>
      <c r="CD17" s="114"/>
      <c r="CE17" s="114"/>
      <c r="CF17" s="114"/>
      <c r="CG17" s="114"/>
      <c r="CH17" s="114"/>
      <c r="CI17" s="114"/>
      <c r="CJ17" s="114"/>
      <c r="CK17" s="114"/>
      <c r="CL17" s="114"/>
      <c r="CM17" s="114"/>
      <c r="CN17" s="114"/>
      <c r="CO17" s="161"/>
    </row>
    <row r="18" spans="1:93" x14ac:dyDescent="0.25">
      <c r="A18" s="108">
        <f t="shared" si="3"/>
        <v>15</v>
      </c>
      <c r="B18" s="10" t="s">
        <v>717</v>
      </c>
      <c r="C18" s="13" t="s">
        <v>718</v>
      </c>
      <c r="D18" s="122" t="s">
        <v>719</v>
      </c>
      <c r="E18" s="9">
        <v>60223120</v>
      </c>
      <c r="F18" s="9" t="s">
        <v>720</v>
      </c>
      <c r="G18" s="11" t="s">
        <v>158</v>
      </c>
      <c r="H18" s="8" t="s">
        <v>158</v>
      </c>
      <c r="I18" s="11" t="s">
        <v>158</v>
      </c>
      <c r="J18" s="10" t="s">
        <v>659</v>
      </c>
      <c r="K18" s="112"/>
      <c r="L18" s="110"/>
      <c r="M18" s="110"/>
      <c r="N18" s="110"/>
      <c r="O18" s="110"/>
      <c r="P18" s="111"/>
      <c r="Q18" s="111"/>
      <c r="R18" s="110"/>
      <c r="S18" s="110"/>
      <c r="T18" s="110"/>
      <c r="U18" s="110"/>
      <c r="V18" s="110"/>
      <c r="W18" s="112"/>
      <c r="X18" s="112" t="s">
        <v>158</v>
      </c>
      <c r="Y18" s="110"/>
      <c r="Z18" s="110"/>
      <c r="AA18" s="110"/>
      <c r="AB18" s="110"/>
      <c r="AC18" s="110"/>
      <c r="AD18" s="112"/>
      <c r="AE18" s="112" t="s">
        <v>158</v>
      </c>
      <c r="AF18" s="110"/>
      <c r="AG18" s="112"/>
      <c r="AH18" s="112"/>
      <c r="AI18" s="112"/>
      <c r="AJ18" s="112"/>
      <c r="AK18" s="112"/>
      <c r="AL18" s="112" t="s">
        <v>0</v>
      </c>
      <c r="AM18" s="112"/>
      <c r="AN18" s="112"/>
      <c r="AO18" s="112"/>
      <c r="AP18" s="112"/>
      <c r="AQ18" s="112"/>
      <c r="AR18" s="112"/>
      <c r="AS18" s="112" t="s">
        <v>158</v>
      </c>
      <c r="AT18" s="112"/>
      <c r="AU18" s="112"/>
      <c r="AV18" s="112"/>
      <c r="AW18" s="112"/>
      <c r="AX18" s="112"/>
      <c r="AY18" s="112"/>
      <c r="AZ18" s="112" t="s">
        <v>158</v>
      </c>
      <c r="BA18" s="112"/>
      <c r="BB18" s="112"/>
      <c r="BC18" s="112"/>
      <c r="BD18" s="112"/>
      <c r="BE18" s="112"/>
      <c r="BF18" s="112"/>
      <c r="BG18" s="112" t="s">
        <v>158</v>
      </c>
      <c r="BH18" s="112"/>
      <c r="BI18" s="112"/>
      <c r="BJ18" s="114"/>
      <c r="BK18" s="114"/>
      <c r="BL18" s="114"/>
      <c r="BM18" s="114"/>
      <c r="BN18" s="114"/>
      <c r="BO18" s="114"/>
      <c r="BP18" s="114"/>
      <c r="BQ18" s="114"/>
      <c r="BR18" s="114"/>
      <c r="BS18" s="114"/>
      <c r="BT18" s="114"/>
      <c r="BU18" s="114"/>
      <c r="BV18" s="114"/>
      <c r="BW18" s="114"/>
      <c r="BX18" s="114"/>
      <c r="BY18" s="114"/>
      <c r="BZ18" s="114"/>
      <c r="CA18" s="114"/>
      <c r="CB18" s="114"/>
      <c r="CC18" s="114"/>
      <c r="CD18" s="114"/>
      <c r="CE18" s="114"/>
      <c r="CF18" s="114"/>
      <c r="CG18" s="114"/>
      <c r="CH18" s="114"/>
      <c r="CI18" s="114"/>
      <c r="CJ18" s="114"/>
      <c r="CK18" s="114"/>
      <c r="CL18" s="114"/>
      <c r="CM18" s="114"/>
      <c r="CN18" s="114"/>
      <c r="CO18" s="161"/>
    </row>
    <row r="19" spans="1:93" x14ac:dyDescent="0.25">
      <c r="A19" s="108">
        <f t="shared" si="3"/>
        <v>16</v>
      </c>
      <c r="B19" s="9" t="s">
        <v>717</v>
      </c>
      <c r="C19" s="13" t="s">
        <v>721</v>
      </c>
      <c r="D19" s="9" t="s">
        <v>722</v>
      </c>
      <c r="E19" s="9">
        <v>60231550</v>
      </c>
      <c r="F19" s="9" t="s">
        <v>723</v>
      </c>
      <c r="G19" s="11" t="s">
        <v>158</v>
      </c>
      <c r="H19" s="8" t="s">
        <v>158</v>
      </c>
      <c r="I19" s="11" t="s">
        <v>492</v>
      </c>
      <c r="J19" s="10" t="s">
        <v>659</v>
      </c>
      <c r="K19" s="112"/>
      <c r="L19" s="110"/>
      <c r="M19" s="110"/>
      <c r="N19" s="110"/>
      <c r="O19" s="110"/>
      <c r="P19" s="111"/>
      <c r="Q19" s="111"/>
      <c r="R19" s="110"/>
      <c r="S19" s="110"/>
      <c r="T19" s="110"/>
      <c r="U19" s="110"/>
      <c r="V19" s="110" t="s">
        <v>158</v>
      </c>
      <c r="W19" s="112" t="s">
        <v>0</v>
      </c>
      <c r="X19" s="112" t="s">
        <v>0</v>
      </c>
      <c r="Y19" s="110"/>
      <c r="Z19" s="110"/>
      <c r="AA19" s="110"/>
      <c r="AB19" s="110"/>
      <c r="AC19" s="110"/>
      <c r="AD19" s="112" t="s">
        <v>0</v>
      </c>
      <c r="AE19" s="112" t="s">
        <v>0</v>
      </c>
      <c r="AF19" s="110"/>
      <c r="AG19" s="112"/>
      <c r="AH19" s="112"/>
      <c r="AI19" s="112"/>
      <c r="AJ19" s="112"/>
      <c r="AK19" s="112" t="s">
        <v>0</v>
      </c>
      <c r="AL19" s="112" t="s">
        <v>0</v>
      </c>
      <c r="AM19" s="112" t="s">
        <v>0</v>
      </c>
      <c r="AN19" s="112" t="s">
        <v>0</v>
      </c>
      <c r="AO19" s="112" t="s">
        <v>0</v>
      </c>
      <c r="AP19" s="112"/>
      <c r="AQ19" s="112"/>
      <c r="AR19" s="110"/>
      <c r="AS19" s="110"/>
      <c r="AT19" s="112"/>
      <c r="AU19" s="112"/>
      <c r="AV19" s="112"/>
      <c r="AW19" s="112"/>
      <c r="AX19" s="112"/>
      <c r="AY19" s="110"/>
      <c r="AZ19" s="110"/>
      <c r="BA19" s="112"/>
      <c r="BB19" s="112"/>
      <c r="BC19" s="112"/>
      <c r="BD19" s="112"/>
      <c r="BE19" s="112"/>
      <c r="BF19" s="112"/>
      <c r="BG19" s="112"/>
      <c r="BH19" s="112"/>
      <c r="BI19" s="112"/>
      <c r="BJ19" s="114"/>
      <c r="BK19" s="114"/>
      <c r="BL19" s="114"/>
      <c r="BM19" s="114"/>
      <c r="BN19" s="114"/>
      <c r="BO19" s="114"/>
      <c r="BP19" s="114"/>
      <c r="BQ19" s="114"/>
      <c r="BR19" s="114"/>
      <c r="BS19" s="114"/>
      <c r="BT19" s="114"/>
      <c r="BU19" s="114"/>
      <c r="BV19" s="114"/>
      <c r="BW19" s="114"/>
      <c r="BX19" s="114"/>
      <c r="BY19" s="114"/>
      <c r="BZ19" s="114"/>
      <c r="CA19" s="114"/>
      <c r="CB19" s="114"/>
      <c r="CC19" s="114"/>
      <c r="CD19" s="114"/>
      <c r="CE19" s="114"/>
      <c r="CF19" s="114"/>
      <c r="CG19" s="114"/>
      <c r="CH19" s="114"/>
      <c r="CI19" s="114"/>
      <c r="CJ19" s="114"/>
      <c r="CK19" s="114"/>
      <c r="CL19" s="114"/>
      <c r="CM19" s="114"/>
      <c r="CN19" s="114"/>
      <c r="CO19" s="161"/>
    </row>
  </sheetData>
  <autoFilter ref="A2:BJ13" xr:uid="{1A61EEFC-C1D5-4A1A-9164-8F60856A6612}"/>
  <mergeCells count="1">
    <mergeCell ref="B1:I1"/>
  </mergeCells>
  <phoneticPr fontId="3" type="noConversion"/>
  <conditionalFormatting sqref="L6:BJ6 L7:AG11 L13:AG13">
    <cfRule type="cellIs" dxfId="1024" priority="1554" operator="equal">
      <formula>"No"</formula>
    </cfRule>
    <cfRule type="cellIs" dxfId="1023" priority="1555" operator="equal">
      <formula>"Yes"</formula>
    </cfRule>
  </conditionalFormatting>
  <conditionalFormatting sqref="AH7:AM7 AH8:BJ11">
    <cfRule type="cellIs" dxfId="1022" priority="1552" operator="equal">
      <formula>"Yes"</formula>
    </cfRule>
    <cfRule type="cellIs" dxfId="1021" priority="1553" operator="equal">
      <formula>"No"</formula>
    </cfRule>
  </conditionalFormatting>
  <conditionalFormatting sqref="AN7:BJ7">
    <cfRule type="cellIs" dxfId="1020" priority="1453" operator="equal">
      <formula>"No"</formula>
    </cfRule>
    <cfRule type="cellIs" dxfId="1019" priority="1454" operator="equal">
      <formula>"Yes"</formula>
    </cfRule>
  </conditionalFormatting>
  <conditionalFormatting sqref="AH13:AK13 AN13:BJ13">
    <cfRule type="cellIs" dxfId="1018" priority="1430" operator="equal">
      <formula>"Yes"</formula>
    </cfRule>
    <cfRule type="cellIs" dxfId="1017" priority="1431" operator="equal">
      <formula>"No"</formula>
    </cfRule>
  </conditionalFormatting>
  <conditionalFormatting sqref="AL13:AM13">
    <cfRule type="cellIs" dxfId="1016" priority="1422" operator="equal">
      <formula>"Yes"</formula>
    </cfRule>
    <cfRule type="cellIs" dxfId="1015" priority="1423" operator="equal">
      <formula>"No"</formula>
    </cfRule>
  </conditionalFormatting>
  <conditionalFormatting sqref="K4:AF4">
    <cfRule type="cellIs" dxfId="1014" priority="1406" stopIfTrue="1" operator="equal">
      <formula>"No"</formula>
    </cfRule>
    <cfRule type="cellIs" dxfId="1013" priority="1407" stopIfTrue="1" operator="equal">
      <formula>"Yes"</formula>
    </cfRule>
  </conditionalFormatting>
  <conditionalFormatting sqref="AG4:BI4">
    <cfRule type="cellIs" dxfId="1012" priority="1404" stopIfTrue="1" operator="equal">
      <formula>"Yes"</formula>
    </cfRule>
    <cfRule type="cellIs" dxfId="1011" priority="1405" stopIfTrue="1" operator="equal">
      <formula>"No"</formula>
    </cfRule>
  </conditionalFormatting>
  <conditionalFormatting sqref="K4:V4">
    <cfRule type="cellIs" dxfId="1010" priority="1398" operator="equal">
      <formula>"No"</formula>
    </cfRule>
    <cfRule type="cellIs" dxfId="1009" priority="1399" operator="equal">
      <formula>"Yes"</formula>
    </cfRule>
  </conditionalFormatting>
  <conditionalFormatting sqref="AS4:BI4">
    <cfRule type="cellIs" dxfId="1008" priority="1400" operator="equal">
      <formula>"Yes"</formula>
    </cfRule>
    <cfRule type="cellIs" dxfId="1007" priority="1401" operator="equal">
      <formula>"No"</formula>
    </cfRule>
  </conditionalFormatting>
  <conditionalFormatting sqref="W4:AR4">
    <cfRule type="cellIs" dxfId="1006" priority="1402" operator="equal">
      <formula>"No"</formula>
    </cfRule>
    <cfRule type="cellIs" dxfId="1005" priority="1403" operator="equal">
      <formula>"Yes"</formula>
    </cfRule>
  </conditionalFormatting>
  <conditionalFormatting sqref="J5:J8">
    <cfRule type="cellIs" dxfId="1004" priority="1388" operator="equal">
      <formula>"No"</formula>
    </cfRule>
    <cfRule type="cellIs" dxfId="1003" priority="1389" operator="equal">
      <formula>"Yes"</formula>
    </cfRule>
  </conditionalFormatting>
  <conditionalFormatting sqref="BJ4:CN4">
    <cfRule type="cellIs" dxfId="1002" priority="1394" operator="equal">
      <formula>"Yes"</formula>
    </cfRule>
    <cfRule type="cellIs" dxfId="1001" priority="1395" operator="equal">
      <formula>"Yes"</formula>
    </cfRule>
  </conditionalFormatting>
  <conditionalFormatting sqref="K5:AF5">
    <cfRule type="cellIs" dxfId="1000" priority="1392" stopIfTrue="1" operator="equal">
      <formula>"No"</formula>
    </cfRule>
    <cfRule type="cellIs" dxfId="999" priority="1393" stopIfTrue="1" operator="equal">
      <formula>"Yes"</formula>
    </cfRule>
  </conditionalFormatting>
  <conditionalFormatting sqref="AG5:BI5">
    <cfRule type="cellIs" dxfId="998" priority="1390" stopIfTrue="1" operator="equal">
      <formula>"Yes"</formula>
    </cfRule>
    <cfRule type="cellIs" dxfId="997" priority="1391" stopIfTrue="1" operator="equal">
      <formula>"No"</formula>
    </cfRule>
  </conditionalFormatting>
  <conditionalFormatting sqref="BJ5:CN5">
    <cfRule type="cellIs" dxfId="996" priority="1386" operator="equal">
      <formula>"Yes"</formula>
    </cfRule>
    <cfRule type="cellIs" dxfId="995" priority="1387" operator="equal">
      <formula>"Yes"</formula>
    </cfRule>
  </conditionalFormatting>
  <conditionalFormatting sqref="K14:AO14 BB14">
    <cfRule type="cellIs" dxfId="994" priority="1384" stopIfTrue="1" operator="equal">
      <formula>"No"</formula>
    </cfRule>
    <cfRule type="cellIs" dxfId="993" priority="1385" stopIfTrue="1" operator="equal">
      <formula>"Yes"</formula>
    </cfRule>
  </conditionalFormatting>
  <conditionalFormatting sqref="AP14:BA14">
    <cfRule type="cellIs" dxfId="992" priority="1382" stopIfTrue="1" operator="equal">
      <formula>"Yes"</formula>
    </cfRule>
    <cfRule type="cellIs" dxfId="991" priority="1383" stopIfTrue="1" operator="equal">
      <formula>"No"</formula>
    </cfRule>
  </conditionalFormatting>
  <conditionalFormatting sqref="B14:C14">
    <cfRule type="duplicateValues" dxfId="990" priority="1381"/>
  </conditionalFormatting>
  <conditionalFormatting sqref="J14">
    <cfRule type="cellIs" dxfId="989" priority="1379" operator="equal">
      <formula>"No"</formula>
    </cfRule>
    <cfRule type="cellIs" dxfId="988" priority="1380" operator="equal">
      <formula>"Yes"</formula>
    </cfRule>
  </conditionalFormatting>
  <conditionalFormatting sqref="BJ14 BV14:CN14">
    <cfRule type="cellIs" dxfId="987" priority="1377" operator="equal">
      <formula>"Yes"</formula>
    </cfRule>
    <cfRule type="cellIs" dxfId="986" priority="1378" operator="equal">
      <formula>"Yes"</formula>
    </cfRule>
  </conditionalFormatting>
  <conditionalFormatting sqref="K15:AF15">
    <cfRule type="cellIs" dxfId="985" priority="1375" stopIfTrue="1" operator="equal">
      <formula>"No"</formula>
    </cfRule>
    <cfRule type="cellIs" dxfId="984" priority="1376" stopIfTrue="1" operator="equal">
      <formula>"Yes"</formula>
    </cfRule>
  </conditionalFormatting>
  <conditionalFormatting sqref="AG15:AI15 AK15:AP15 AR15:BI15">
    <cfRule type="cellIs" dxfId="983" priority="1373" stopIfTrue="1" operator="equal">
      <formula>"Yes"</formula>
    </cfRule>
    <cfRule type="cellIs" dxfId="982" priority="1374" stopIfTrue="1" operator="equal">
      <formula>"No"</formula>
    </cfRule>
  </conditionalFormatting>
  <conditionalFormatting sqref="J15">
    <cfRule type="cellIs" dxfId="981" priority="1371" operator="equal">
      <formula>"No"</formula>
    </cfRule>
    <cfRule type="cellIs" dxfId="980" priority="1372" operator="equal">
      <formula>"Yes"</formula>
    </cfRule>
  </conditionalFormatting>
  <conditionalFormatting sqref="AJ15">
    <cfRule type="cellIs" dxfId="979" priority="1369" operator="equal">
      <formula>"No"</formula>
    </cfRule>
    <cfRule type="cellIs" dxfId="978" priority="1370" operator="equal">
      <formula>"Yes"</formula>
    </cfRule>
  </conditionalFormatting>
  <conditionalFormatting sqref="AQ15">
    <cfRule type="cellIs" dxfId="977" priority="1367" operator="equal">
      <formula>"No"</formula>
    </cfRule>
    <cfRule type="cellIs" dxfId="976" priority="1368" operator="equal">
      <formula>"Yes"</formula>
    </cfRule>
  </conditionalFormatting>
  <conditionalFormatting sqref="B15:C15">
    <cfRule type="duplicateValues" dxfId="975" priority="1366"/>
  </conditionalFormatting>
  <conditionalFormatting sqref="BJ15 BV15:CN15">
    <cfRule type="cellIs" dxfId="974" priority="1364" operator="equal">
      <formula>"Yes"</formula>
    </cfRule>
    <cfRule type="cellIs" dxfId="973" priority="1365" operator="equal">
      <formula>"Yes"</formula>
    </cfRule>
  </conditionalFormatting>
  <conditionalFormatting sqref="J18:J19">
    <cfRule type="cellIs" dxfId="972" priority="1299" operator="equal">
      <formula>"No"</formula>
    </cfRule>
    <cfRule type="cellIs" dxfId="971" priority="1300" operator="equal">
      <formula>"Yes"</formula>
    </cfRule>
  </conditionalFormatting>
  <conditionalFormatting sqref="BJ16 BV16:CN16">
    <cfRule type="cellIs" dxfId="970" priority="1356" operator="equal">
      <formula>"Yes"</formula>
    </cfRule>
    <cfRule type="cellIs" dxfId="969" priority="1357" operator="equal">
      <formula>"Yes"</formula>
    </cfRule>
  </conditionalFormatting>
  <conditionalFormatting sqref="K16:AF16">
    <cfRule type="cellIs" dxfId="968" priority="1362" stopIfTrue="1" operator="equal">
      <formula>"No"</formula>
    </cfRule>
    <cfRule type="cellIs" dxfId="967" priority="1363" stopIfTrue="1" operator="equal">
      <formula>"Yes"</formula>
    </cfRule>
  </conditionalFormatting>
  <conditionalFormatting sqref="AG16:BI16">
    <cfRule type="cellIs" dxfId="966" priority="1360" stopIfTrue="1" operator="equal">
      <formula>"Yes"</formula>
    </cfRule>
    <cfRule type="cellIs" dxfId="965" priority="1361" stopIfTrue="1" operator="equal">
      <formula>"No"</formula>
    </cfRule>
  </conditionalFormatting>
  <conditionalFormatting sqref="J16">
    <cfRule type="cellIs" dxfId="964" priority="1358" operator="equal">
      <formula>"No"</formula>
    </cfRule>
    <cfRule type="cellIs" dxfId="963" priority="1359" operator="equal">
      <formula>"Yes"</formula>
    </cfRule>
  </conditionalFormatting>
  <conditionalFormatting sqref="BJ17 BV17:CN17">
    <cfRule type="cellIs" dxfId="962" priority="1334" operator="equal">
      <formula>"Yes"</formula>
    </cfRule>
    <cfRule type="cellIs" dxfId="961" priority="1335" operator="equal">
      <formula>"Yes"</formula>
    </cfRule>
  </conditionalFormatting>
  <conditionalFormatting sqref="K17:AF17">
    <cfRule type="cellIs" dxfId="960" priority="1354" stopIfTrue="1" operator="equal">
      <formula>"No"</formula>
    </cfRule>
    <cfRule type="cellIs" dxfId="959" priority="1355" stopIfTrue="1" operator="equal">
      <formula>"Yes"</formula>
    </cfRule>
  </conditionalFormatting>
  <conditionalFormatting sqref="BB17:BE17 BH17:BI17 AX17">
    <cfRule type="cellIs" dxfId="958" priority="1352" stopIfTrue="1" operator="equal">
      <formula>"Yes"</formula>
    </cfRule>
    <cfRule type="cellIs" dxfId="957" priority="1353" stopIfTrue="1" operator="equal">
      <formula>"No"</formula>
    </cfRule>
  </conditionalFormatting>
  <conditionalFormatting sqref="AG17:AK17 BA17 AT17:AV17 AY17 AM17:AR17">
    <cfRule type="cellIs" dxfId="956" priority="1350" stopIfTrue="1" operator="equal">
      <formula>"Yes"</formula>
    </cfRule>
    <cfRule type="cellIs" dxfId="955" priority="1351" stopIfTrue="1" operator="equal">
      <formula>"No"</formula>
    </cfRule>
  </conditionalFormatting>
  <conditionalFormatting sqref="AL17">
    <cfRule type="cellIs" dxfId="954" priority="1348" stopIfTrue="1" operator="equal">
      <formula>"No"</formula>
    </cfRule>
    <cfRule type="cellIs" dxfId="953" priority="1349" stopIfTrue="1" operator="equal">
      <formula>"Yes"</formula>
    </cfRule>
  </conditionalFormatting>
  <conditionalFormatting sqref="J17">
    <cfRule type="cellIs" dxfId="952" priority="1346" operator="equal">
      <formula>"No"</formula>
    </cfRule>
    <cfRule type="cellIs" dxfId="951" priority="1347" operator="equal">
      <formula>"Yes"</formula>
    </cfRule>
  </conditionalFormatting>
  <conditionalFormatting sqref="BF17">
    <cfRule type="cellIs" dxfId="950" priority="1344" operator="equal">
      <formula>"Yes"</formula>
    </cfRule>
    <cfRule type="cellIs" dxfId="949" priority="1345" operator="equal">
      <formula>"No"</formula>
    </cfRule>
  </conditionalFormatting>
  <conditionalFormatting sqref="AZ17">
    <cfRule type="cellIs" dxfId="948" priority="1342" operator="equal">
      <formula>"Yes"</formula>
    </cfRule>
    <cfRule type="cellIs" dxfId="947" priority="1343" operator="equal">
      <formula>"No"</formula>
    </cfRule>
  </conditionalFormatting>
  <conditionalFormatting sqref="BG17">
    <cfRule type="cellIs" dxfId="946" priority="1340" operator="equal">
      <formula>"Yes"</formula>
    </cfRule>
    <cfRule type="cellIs" dxfId="945" priority="1341" operator="equal">
      <formula>"No"</formula>
    </cfRule>
  </conditionalFormatting>
  <conditionalFormatting sqref="AS17">
    <cfRule type="cellIs" dxfId="944" priority="1338" operator="equal">
      <formula>"Yes"</formula>
    </cfRule>
    <cfRule type="cellIs" dxfId="943" priority="1339" operator="equal">
      <formula>"No"</formula>
    </cfRule>
  </conditionalFormatting>
  <conditionalFormatting sqref="AW17">
    <cfRule type="cellIs" dxfId="942" priority="1336" operator="equal">
      <formula>"Yes"</formula>
    </cfRule>
    <cfRule type="cellIs" dxfId="941" priority="1337" operator="equal">
      <formula>"No"</formula>
    </cfRule>
  </conditionalFormatting>
  <conditionalFormatting sqref="BJ18:CN18">
    <cfRule type="cellIs" dxfId="940" priority="1325" operator="equal">
      <formula>"Yes"</formula>
    </cfRule>
    <cfRule type="cellIs" dxfId="939" priority="1326" operator="equal">
      <formula>"Yes"</formula>
    </cfRule>
  </conditionalFormatting>
  <conditionalFormatting sqref="K18:AF18">
    <cfRule type="cellIs" dxfId="938" priority="1332" stopIfTrue="1" operator="equal">
      <formula>"No"</formula>
    </cfRule>
    <cfRule type="cellIs" dxfId="937" priority="1333" stopIfTrue="1" operator="equal">
      <formula>"Yes"</formula>
    </cfRule>
  </conditionalFormatting>
  <conditionalFormatting sqref="AG18:BI18">
    <cfRule type="cellIs" dxfId="936" priority="1330" stopIfTrue="1" operator="equal">
      <formula>"Yes"</formula>
    </cfRule>
    <cfRule type="cellIs" dxfId="935" priority="1331" stopIfTrue="1" operator="equal">
      <formula>"No"</formula>
    </cfRule>
  </conditionalFormatting>
  <conditionalFormatting sqref="B18:C18">
    <cfRule type="duplicateValues" dxfId="934" priority="1329"/>
  </conditionalFormatting>
  <conditionalFormatting sqref="BJ19:CN19">
    <cfRule type="cellIs" dxfId="933" priority="1311" operator="equal">
      <formula>"Yes"</formula>
    </cfRule>
    <cfRule type="cellIs" dxfId="932" priority="1312" operator="equal">
      <formula>"Yes"</formula>
    </cfRule>
  </conditionalFormatting>
  <conditionalFormatting sqref="K19:AF19">
    <cfRule type="cellIs" dxfId="931" priority="1323" stopIfTrue="1" operator="equal">
      <formula>"No"</formula>
    </cfRule>
    <cfRule type="cellIs" dxfId="930" priority="1324" stopIfTrue="1" operator="equal">
      <formula>"Yes"</formula>
    </cfRule>
  </conditionalFormatting>
  <conditionalFormatting sqref="AG19:AJ19 AM19:AQ19 AT19:AX19 BA19:BI19">
    <cfRule type="cellIs" dxfId="929" priority="1321" stopIfTrue="1" operator="equal">
      <formula>"Yes"</formula>
    </cfRule>
    <cfRule type="cellIs" dxfId="928" priority="1322" stopIfTrue="1" operator="equal">
      <formula>"No"</formula>
    </cfRule>
  </conditionalFormatting>
  <conditionalFormatting sqref="AR19:AS19">
    <cfRule type="cellIs" dxfId="927" priority="1315" operator="equal">
      <formula>"No"</formula>
    </cfRule>
    <cfRule type="cellIs" dxfId="926" priority="1316" operator="equal">
      <formula>"Yes"</formula>
    </cfRule>
  </conditionalFormatting>
  <conditionalFormatting sqref="AK19:AL19">
    <cfRule type="cellIs" dxfId="925" priority="1317" operator="equal">
      <formula>"No"</formula>
    </cfRule>
    <cfRule type="cellIs" dxfId="924" priority="1318" operator="equal">
      <formula>"Yes"</formula>
    </cfRule>
  </conditionalFormatting>
  <conditionalFormatting sqref="AY19:AZ19">
    <cfRule type="cellIs" dxfId="923" priority="1313" operator="equal">
      <formula>"No"</formula>
    </cfRule>
    <cfRule type="cellIs" dxfId="922" priority="1314" operator="equal">
      <formula>"Yes"</formula>
    </cfRule>
  </conditionalFormatting>
  <conditionalFormatting sqref="J4">
    <cfRule type="cellIs" dxfId="921" priority="1305" operator="equal">
      <formula>"No"</formula>
    </cfRule>
    <cfRule type="cellIs" dxfId="920" priority="1306" operator="equal">
      <formula>"Yes"</formula>
    </cfRule>
  </conditionalFormatting>
  <conditionalFormatting sqref="J11">
    <cfRule type="cellIs" dxfId="919" priority="1303" operator="equal">
      <formula>"No"</formula>
    </cfRule>
    <cfRule type="cellIs" dxfId="918" priority="1304" operator="equal">
      <formula>"Yes"</formula>
    </cfRule>
  </conditionalFormatting>
  <conditionalFormatting sqref="L12:AG12">
    <cfRule type="cellIs" dxfId="917" priority="1297" stopIfTrue="1" operator="equal">
      <formula>"No"</formula>
    </cfRule>
    <cfRule type="cellIs" dxfId="916" priority="1298" stopIfTrue="1" operator="equal">
      <formula>"Yes"</formula>
    </cfRule>
  </conditionalFormatting>
  <conditionalFormatting sqref="AH12:BJ12">
    <cfRule type="cellIs" dxfId="915" priority="1295" stopIfTrue="1" operator="equal">
      <formula>"Yes"</formula>
    </cfRule>
    <cfRule type="cellIs" dxfId="914" priority="1296" stopIfTrue="1" operator="equal">
      <formula>"No"</formula>
    </cfRule>
  </conditionalFormatting>
  <conditionalFormatting sqref="K12">
    <cfRule type="cellIs" dxfId="913" priority="1293" operator="equal">
      <formula>"No"</formula>
    </cfRule>
    <cfRule type="cellIs" dxfId="912" priority="1294" operator="equal">
      <formula>"Yes"</formula>
    </cfRule>
  </conditionalFormatting>
  <hyperlinks>
    <hyperlink ref="D13" r:id="rId1" xr:uid="{0F08CDF6-209A-488B-BD59-79C5FC037728}"/>
    <hyperlink ref="D17" r:id="rId2" xr:uid="{4981A363-99CF-4609-BC9F-2A151EF3B094}"/>
    <hyperlink ref="D8" r:id="rId3" xr:uid="{E2A9655F-8687-4259-91DC-52171AAC7BCF}"/>
    <hyperlink ref="D18" r:id="rId4" xr:uid="{64AB5288-D034-4FB1-ACC6-6BD11736E86A}"/>
    <hyperlink ref="D11" r:id="rId5" xr:uid="{940A8692-32C9-4FE2-B300-2DCEEDF1C9FB}"/>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FAAF7-1136-4292-B4EF-F337EE6FB7A4}">
  <dimension ref="A1:CO45"/>
  <sheetViews>
    <sheetView workbookViewId="0">
      <selection activeCell="B8" sqref="B8:B43"/>
    </sheetView>
  </sheetViews>
  <sheetFormatPr defaultColWidth="8" defaultRowHeight="11.25" x14ac:dyDescent="0.2"/>
  <cols>
    <col min="1" max="1" width="2.7109375" style="174" bestFit="1" customWidth="1"/>
    <col min="2" max="2" width="16" style="175" bestFit="1" customWidth="1"/>
    <col min="3" max="3" width="29" style="175" bestFit="1" customWidth="1"/>
    <col min="4" max="4" width="9.28515625" style="175" bestFit="1" customWidth="1"/>
    <col min="5" max="5" width="8.42578125" style="175" bestFit="1" customWidth="1"/>
    <col min="6" max="6" width="8.5703125" style="175" bestFit="1" customWidth="1"/>
    <col min="7" max="7" width="5.85546875" style="175" bestFit="1" customWidth="1"/>
    <col min="8" max="8" width="7.5703125" style="175" bestFit="1" customWidth="1"/>
    <col min="9" max="9" width="8.28515625" style="175" bestFit="1" customWidth="1"/>
    <col min="10" max="10" width="8.5703125" style="175" bestFit="1" customWidth="1"/>
    <col min="11" max="11" width="8.140625" style="175" bestFit="1" customWidth="1"/>
    <col min="12" max="13" width="8.7109375" style="175" bestFit="1" customWidth="1"/>
    <col min="14" max="14" width="7.28515625" style="175" bestFit="1" customWidth="1"/>
    <col min="15" max="15" width="7.85546875" style="175" bestFit="1" customWidth="1"/>
    <col min="16" max="16" width="8.28515625" style="175" bestFit="1" customWidth="1"/>
    <col min="17" max="17" width="8.5703125" style="175" bestFit="1" customWidth="1"/>
    <col min="18" max="18" width="8.140625" style="175" bestFit="1" customWidth="1"/>
    <col min="19" max="20" width="8.7109375" style="175" bestFit="1" customWidth="1"/>
    <col min="21" max="21" width="7.28515625" style="175" bestFit="1" customWidth="1"/>
    <col min="22" max="22" width="7.85546875" style="175" bestFit="1" customWidth="1"/>
    <col min="23" max="23" width="8.28515625" style="175" bestFit="1" customWidth="1"/>
    <col min="24" max="24" width="8.5703125" style="175" bestFit="1" customWidth="1"/>
    <col min="25" max="25" width="8.140625" style="175" bestFit="1" customWidth="1"/>
    <col min="26" max="27" width="8.7109375" style="175" bestFit="1" customWidth="1"/>
    <col min="28" max="28" width="7.28515625" style="175" bestFit="1" customWidth="1"/>
    <col min="29" max="29" width="7.85546875" style="175" bestFit="1" customWidth="1"/>
    <col min="30" max="30" width="8.28515625" style="175" bestFit="1" customWidth="1"/>
    <col min="31" max="31" width="8.5703125" style="175" bestFit="1" customWidth="1"/>
    <col min="32" max="32" width="8.140625" style="175" bestFit="1" customWidth="1"/>
    <col min="33" max="34" width="8.7109375" style="175" bestFit="1" customWidth="1"/>
    <col min="35" max="35" width="7.28515625" style="175" bestFit="1" customWidth="1"/>
    <col min="36" max="36" width="7.85546875" style="175" bestFit="1" customWidth="1"/>
    <col min="37" max="37" width="8.28515625" style="175" bestFit="1" customWidth="1"/>
    <col min="38" max="38" width="8.5703125" style="175" bestFit="1" customWidth="1"/>
    <col min="39" max="39" width="8.140625" style="175" bestFit="1" customWidth="1"/>
    <col min="40" max="41" width="8.7109375" style="175" bestFit="1" customWidth="1"/>
    <col min="42" max="42" width="7.28515625" style="175" bestFit="1" customWidth="1"/>
    <col min="43" max="43" width="7.85546875" style="175" bestFit="1" customWidth="1"/>
    <col min="44" max="44" width="8.28515625" style="175" bestFit="1" customWidth="1"/>
    <col min="45" max="45" width="8.5703125" style="175" bestFit="1" customWidth="1"/>
    <col min="46" max="46" width="8.140625" style="175" bestFit="1" customWidth="1"/>
    <col min="47" max="48" width="8.7109375" style="175" bestFit="1" customWidth="1"/>
    <col min="49" max="49" width="7.28515625" style="175" bestFit="1" customWidth="1"/>
    <col min="50" max="50" width="7.85546875" style="175" bestFit="1" customWidth="1"/>
    <col min="51" max="51" width="8.28515625" style="175" bestFit="1" customWidth="1"/>
    <col min="52" max="52" width="8.5703125" style="175" bestFit="1" customWidth="1"/>
    <col min="53" max="53" width="8.140625" style="175" bestFit="1" customWidth="1"/>
    <col min="54" max="55" width="8.7109375" style="175" bestFit="1" customWidth="1"/>
    <col min="56" max="56" width="7.28515625" style="175" bestFit="1" customWidth="1"/>
    <col min="57" max="57" width="7.85546875" style="175" bestFit="1" customWidth="1"/>
    <col min="58" max="58" width="8.28515625" style="175" bestFit="1" customWidth="1"/>
    <col min="59" max="59" width="8.5703125" style="175" bestFit="1" customWidth="1"/>
    <col min="60" max="60" width="8.140625" style="175" bestFit="1" customWidth="1"/>
    <col min="61" max="61" width="8.7109375" style="175" bestFit="1" customWidth="1"/>
    <col min="62" max="62" width="8.140625" style="175" bestFit="1" customWidth="1"/>
    <col min="63" max="63" width="7.28515625" style="175" bestFit="1" customWidth="1"/>
    <col min="64" max="64" width="7.85546875" style="175" bestFit="1" customWidth="1"/>
    <col min="65" max="65" width="8.28515625" style="175" bestFit="1" customWidth="1"/>
    <col min="66" max="66" width="8.5703125" style="175" bestFit="1" customWidth="1"/>
    <col min="67" max="67" width="8.140625" style="175" bestFit="1" customWidth="1"/>
    <col min="68" max="68" width="8.7109375" style="175" bestFit="1" customWidth="1"/>
    <col min="69" max="69" width="8.140625" style="175" bestFit="1" customWidth="1"/>
    <col min="70" max="70" width="7.28515625" style="175" bestFit="1" customWidth="1"/>
    <col min="71" max="71" width="7.85546875" style="175" bestFit="1" customWidth="1"/>
    <col min="72" max="72" width="8.28515625" style="175" bestFit="1" customWidth="1"/>
    <col min="73" max="73" width="8.5703125" style="175" bestFit="1" customWidth="1"/>
    <col min="74" max="74" width="8.140625" style="175" bestFit="1" customWidth="1"/>
    <col min="75" max="75" width="8.7109375" style="175" bestFit="1" customWidth="1"/>
    <col min="76" max="76" width="8.140625" style="175" bestFit="1" customWidth="1"/>
    <col min="77" max="77" width="7.28515625" style="175" bestFit="1" customWidth="1"/>
    <col min="78" max="78" width="7.85546875" style="175" bestFit="1" customWidth="1"/>
    <col min="79" max="79" width="8.28515625" style="175" bestFit="1" customWidth="1"/>
    <col min="80" max="80" width="8.5703125" style="175" bestFit="1" customWidth="1"/>
    <col min="81" max="81" width="8.140625" style="175" bestFit="1" customWidth="1"/>
    <col min="82" max="82" width="8.7109375" style="175" bestFit="1" customWidth="1"/>
    <col min="83" max="83" width="8.140625" style="175" bestFit="1" customWidth="1"/>
    <col min="84" max="84" width="7.28515625" style="175" bestFit="1" customWidth="1"/>
    <col min="85" max="85" width="7.85546875" style="175" bestFit="1" customWidth="1"/>
    <col min="86" max="86" width="8.28515625" style="175" bestFit="1" customWidth="1"/>
    <col min="87" max="87" width="8.5703125" style="175" bestFit="1" customWidth="1"/>
    <col min="88" max="88" width="8.140625" style="175" bestFit="1" customWidth="1"/>
    <col min="89" max="89" width="8.7109375" style="175" bestFit="1" customWidth="1"/>
    <col min="90" max="90" width="8.140625" style="175" bestFit="1" customWidth="1"/>
    <col min="91" max="91" width="7.28515625" style="175" bestFit="1" customWidth="1"/>
    <col min="92" max="16384" width="8" style="175"/>
  </cols>
  <sheetData>
    <row r="1" spans="1:93" s="144" customFormat="1" x14ac:dyDescent="0.25">
      <c r="A1" s="162"/>
      <c r="B1" s="163"/>
      <c r="C1" s="164"/>
      <c r="D1" s="164"/>
      <c r="E1" s="164"/>
      <c r="F1" s="164"/>
      <c r="G1" s="164"/>
      <c r="H1" s="164"/>
      <c r="I1" s="165" t="s">
        <v>531</v>
      </c>
      <c r="J1" s="165" t="s">
        <v>532</v>
      </c>
      <c r="K1" s="165" t="s">
        <v>533</v>
      </c>
      <c r="L1" s="165" t="s">
        <v>534</v>
      </c>
      <c r="M1" s="165" t="s">
        <v>535</v>
      </c>
      <c r="N1" s="165" t="s">
        <v>536</v>
      </c>
      <c r="O1" s="166" t="s">
        <v>537</v>
      </c>
      <c r="P1" s="166" t="s">
        <v>531</v>
      </c>
      <c r="Q1" s="165" t="s">
        <v>532</v>
      </c>
      <c r="R1" s="165" t="s">
        <v>533</v>
      </c>
      <c r="S1" s="165" t="s">
        <v>534</v>
      </c>
      <c r="T1" s="165" t="s">
        <v>535</v>
      </c>
      <c r="U1" s="165" t="s">
        <v>536</v>
      </c>
      <c r="V1" s="166" t="s">
        <v>537</v>
      </c>
      <c r="W1" s="166" t="s">
        <v>531</v>
      </c>
      <c r="X1" s="165" t="s">
        <v>532</v>
      </c>
      <c r="Y1" s="165" t="s">
        <v>533</v>
      </c>
      <c r="Z1" s="165" t="s">
        <v>534</v>
      </c>
      <c r="AA1" s="165" t="s">
        <v>535</v>
      </c>
      <c r="AB1" s="165" t="s">
        <v>536</v>
      </c>
      <c r="AC1" s="166" t="s">
        <v>537</v>
      </c>
      <c r="AD1" s="166" t="s">
        <v>531</v>
      </c>
      <c r="AE1" s="165" t="s">
        <v>532</v>
      </c>
      <c r="AF1" s="165" t="s">
        <v>533</v>
      </c>
      <c r="AG1" s="165" t="s">
        <v>534</v>
      </c>
      <c r="AH1" s="165" t="s">
        <v>535</v>
      </c>
      <c r="AI1" s="165" t="s">
        <v>536</v>
      </c>
      <c r="AJ1" s="166" t="s">
        <v>537</v>
      </c>
      <c r="AK1" s="166" t="s">
        <v>531</v>
      </c>
      <c r="AL1" s="165" t="s">
        <v>532</v>
      </c>
      <c r="AM1" s="165" t="s">
        <v>533</v>
      </c>
      <c r="AN1" s="165" t="s">
        <v>534</v>
      </c>
      <c r="AO1" s="165" t="s">
        <v>535</v>
      </c>
      <c r="AP1" s="165" t="s">
        <v>536</v>
      </c>
      <c r="AQ1" s="166" t="s">
        <v>537</v>
      </c>
      <c r="AR1" s="166" t="s">
        <v>531</v>
      </c>
      <c r="AS1" s="165" t="s">
        <v>532</v>
      </c>
      <c r="AT1" s="165" t="s">
        <v>533</v>
      </c>
      <c r="AU1" s="165" t="s">
        <v>534</v>
      </c>
      <c r="AV1" s="165" t="s">
        <v>535</v>
      </c>
      <c r="AW1" s="165" t="s">
        <v>536</v>
      </c>
      <c r="AX1" s="166" t="s">
        <v>537</v>
      </c>
      <c r="AY1" s="166" t="s">
        <v>531</v>
      </c>
      <c r="AZ1" s="165" t="s">
        <v>532</v>
      </c>
      <c r="BA1" s="165" t="s">
        <v>533</v>
      </c>
      <c r="BB1" s="165" t="s">
        <v>534</v>
      </c>
      <c r="BC1" s="165" t="s">
        <v>535</v>
      </c>
      <c r="BD1" s="165" t="s">
        <v>536</v>
      </c>
      <c r="BE1" s="166" t="s">
        <v>537</v>
      </c>
      <c r="BF1" s="166" t="s">
        <v>531</v>
      </c>
      <c r="BG1" s="165" t="s">
        <v>532</v>
      </c>
      <c r="BH1" s="165" t="s">
        <v>533</v>
      </c>
      <c r="BI1" s="165" t="s">
        <v>534</v>
      </c>
      <c r="BJ1" s="165" t="s">
        <v>538</v>
      </c>
      <c r="BK1" s="165" t="s">
        <v>536</v>
      </c>
      <c r="BL1" s="165" t="s">
        <v>537</v>
      </c>
      <c r="BM1" s="165" t="s">
        <v>531</v>
      </c>
      <c r="BN1" s="165" t="s">
        <v>532</v>
      </c>
      <c r="BO1" s="165" t="s">
        <v>539</v>
      </c>
      <c r="BP1" s="165" t="s">
        <v>534</v>
      </c>
      <c r="BQ1" s="165" t="s">
        <v>538</v>
      </c>
      <c r="BR1" s="165" t="s">
        <v>536</v>
      </c>
      <c r="BS1" s="165" t="s">
        <v>537</v>
      </c>
      <c r="BT1" s="165" t="s">
        <v>531</v>
      </c>
      <c r="BU1" s="165" t="s">
        <v>532</v>
      </c>
      <c r="BV1" s="165" t="s">
        <v>539</v>
      </c>
      <c r="BW1" s="165" t="s">
        <v>534</v>
      </c>
      <c r="BX1" s="165" t="s">
        <v>538</v>
      </c>
      <c r="BY1" s="165" t="s">
        <v>536</v>
      </c>
      <c r="BZ1" s="165" t="s">
        <v>537</v>
      </c>
      <c r="CA1" s="165" t="s">
        <v>531</v>
      </c>
      <c r="CB1" s="165" t="s">
        <v>532</v>
      </c>
      <c r="CC1" s="165" t="s">
        <v>539</v>
      </c>
      <c r="CD1" s="165" t="s">
        <v>534</v>
      </c>
      <c r="CE1" s="165" t="s">
        <v>538</v>
      </c>
      <c r="CF1" s="165" t="s">
        <v>536</v>
      </c>
      <c r="CG1" s="165" t="s">
        <v>537</v>
      </c>
      <c r="CH1" s="165" t="s">
        <v>531</v>
      </c>
      <c r="CI1" s="165" t="s">
        <v>532</v>
      </c>
      <c r="CJ1" s="165" t="s">
        <v>539</v>
      </c>
      <c r="CK1" s="165" t="s">
        <v>534</v>
      </c>
      <c r="CL1" s="165" t="s">
        <v>538</v>
      </c>
      <c r="CM1" s="165" t="s">
        <v>536</v>
      </c>
    </row>
    <row r="2" spans="1:93" s="168" customFormat="1" ht="12.75" x14ac:dyDescent="0.25">
      <c r="B2" s="244" t="s">
        <v>651</v>
      </c>
      <c r="C2" s="245"/>
      <c r="D2" s="246"/>
      <c r="E2" s="246"/>
      <c r="F2" s="246"/>
      <c r="G2" s="246"/>
      <c r="H2" s="246"/>
      <c r="I2" s="167">
        <v>44388</v>
      </c>
      <c r="J2" s="167">
        <v>44389</v>
      </c>
      <c r="K2" s="167">
        <v>44390</v>
      </c>
      <c r="L2" s="167">
        <v>44391</v>
      </c>
      <c r="M2" s="167">
        <v>44392</v>
      </c>
      <c r="N2" s="167">
        <v>44393</v>
      </c>
      <c r="O2" s="167">
        <v>44394</v>
      </c>
      <c r="P2" s="167">
        <v>44395</v>
      </c>
      <c r="Q2" s="167">
        <v>44396</v>
      </c>
      <c r="R2" s="167">
        <v>44397</v>
      </c>
      <c r="S2" s="167">
        <v>44398</v>
      </c>
      <c r="T2" s="167">
        <v>44399</v>
      </c>
      <c r="U2" s="167">
        <v>44400</v>
      </c>
      <c r="V2" s="167">
        <v>44401</v>
      </c>
      <c r="W2" s="167">
        <v>44402</v>
      </c>
      <c r="X2" s="167">
        <v>44403</v>
      </c>
      <c r="Y2" s="167">
        <v>44404</v>
      </c>
      <c r="Z2" s="167">
        <v>44405</v>
      </c>
      <c r="AA2" s="167">
        <v>44406</v>
      </c>
      <c r="AB2" s="167">
        <v>44407</v>
      </c>
      <c r="AC2" s="167">
        <v>44408</v>
      </c>
      <c r="AD2" s="167">
        <v>44409</v>
      </c>
      <c r="AE2" s="167">
        <v>44410</v>
      </c>
      <c r="AF2" s="167">
        <v>44411</v>
      </c>
      <c r="AG2" s="167">
        <v>44412</v>
      </c>
      <c r="AH2" s="167">
        <v>44413</v>
      </c>
      <c r="AI2" s="167">
        <v>44414</v>
      </c>
      <c r="AJ2" s="167">
        <v>44415</v>
      </c>
      <c r="AK2" s="167">
        <v>44416</v>
      </c>
      <c r="AL2" s="167">
        <v>44417</v>
      </c>
      <c r="AM2" s="167">
        <v>44418</v>
      </c>
      <c r="AN2" s="167">
        <v>44419</v>
      </c>
      <c r="AO2" s="167">
        <v>44420</v>
      </c>
      <c r="AP2" s="167">
        <v>44421</v>
      </c>
      <c r="AQ2" s="167">
        <v>44422</v>
      </c>
      <c r="AR2" s="167">
        <v>44423</v>
      </c>
      <c r="AS2" s="167">
        <v>44424</v>
      </c>
      <c r="AT2" s="167">
        <v>44425</v>
      </c>
      <c r="AU2" s="167">
        <v>44426</v>
      </c>
      <c r="AV2" s="167">
        <v>44427</v>
      </c>
      <c r="AW2" s="167">
        <v>44428</v>
      </c>
      <c r="AX2" s="167">
        <v>44429</v>
      </c>
      <c r="AY2" s="167">
        <v>44430</v>
      </c>
      <c r="AZ2" s="167">
        <v>44431</v>
      </c>
      <c r="BA2" s="167">
        <v>44432</v>
      </c>
      <c r="BB2" s="167">
        <v>44433</v>
      </c>
      <c r="BC2" s="167">
        <v>44434</v>
      </c>
      <c r="BD2" s="167">
        <v>44435</v>
      </c>
      <c r="BE2" s="167">
        <v>44436</v>
      </c>
      <c r="BF2" s="167">
        <v>44437</v>
      </c>
      <c r="BG2" s="167">
        <v>44438</v>
      </c>
      <c r="BH2" s="167">
        <v>44439</v>
      </c>
      <c r="BI2" s="167">
        <v>44440</v>
      </c>
      <c r="BJ2" s="167">
        <v>44441</v>
      </c>
      <c r="BK2" s="167">
        <v>44442</v>
      </c>
      <c r="BL2" s="167">
        <v>44443</v>
      </c>
      <c r="BM2" s="167">
        <v>44444</v>
      </c>
      <c r="BN2" s="167">
        <v>44445</v>
      </c>
      <c r="BO2" s="167">
        <v>44446</v>
      </c>
      <c r="BP2" s="167">
        <v>44447</v>
      </c>
      <c r="BQ2" s="167">
        <v>44448</v>
      </c>
      <c r="BR2" s="167">
        <v>44449</v>
      </c>
      <c r="BS2" s="167">
        <v>44450</v>
      </c>
      <c r="BT2" s="167">
        <v>44451</v>
      </c>
      <c r="BU2" s="167">
        <v>44452</v>
      </c>
      <c r="BV2" s="167">
        <v>44453</v>
      </c>
      <c r="BW2" s="167">
        <v>44454</v>
      </c>
      <c r="BX2" s="167">
        <v>44455</v>
      </c>
      <c r="BY2" s="167">
        <v>44456</v>
      </c>
      <c r="BZ2" s="167">
        <v>44457</v>
      </c>
      <c r="CA2" s="167">
        <v>44458</v>
      </c>
      <c r="CB2" s="167">
        <v>44459</v>
      </c>
      <c r="CC2" s="167">
        <v>44460</v>
      </c>
      <c r="CD2" s="167">
        <v>44461</v>
      </c>
      <c r="CE2" s="167">
        <v>44462</v>
      </c>
      <c r="CF2" s="167">
        <v>44463</v>
      </c>
      <c r="CG2" s="167">
        <v>44464</v>
      </c>
      <c r="CH2" s="167">
        <v>44465</v>
      </c>
      <c r="CI2" s="167">
        <v>44466</v>
      </c>
      <c r="CJ2" s="167">
        <v>44467</v>
      </c>
      <c r="CK2" s="167">
        <v>44468</v>
      </c>
      <c r="CL2" s="167">
        <v>44469</v>
      </c>
      <c r="CM2" s="167">
        <v>44470</v>
      </c>
    </row>
    <row r="3" spans="1:93" s="113" customFormat="1" ht="22.5" x14ac:dyDescent="0.25">
      <c r="A3" s="162"/>
      <c r="B3" s="170" t="s">
        <v>724</v>
      </c>
      <c r="C3" s="169" t="s">
        <v>150</v>
      </c>
      <c r="D3" s="169" t="s">
        <v>151</v>
      </c>
      <c r="E3" s="169" t="s">
        <v>152</v>
      </c>
      <c r="F3" s="169" t="s">
        <v>153</v>
      </c>
      <c r="G3" s="169" t="s">
        <v>154</v>
      </c>
      <c r="H3" s="170" t="s">
        <v>652</v>
      </c>
      <c r="I3" s="173">
        <f t="shared" ref="I3:AN3" si="0">COUNTIF(I4:I161,"*Yes")</f>
        <v>0</v>
      </c>
      <c r="J3" s="173">
        <f t="shared" si="0"/>
        <v>6</v>
      </c>
      <c r="K3" s="173">
        <f t="shared" si="0"/>
        <v>2</v>
      </c>
      <c r="L3" s="173">
        <f t="shared" si="0"/>
        <v>2</v>
      </c>
      <c r="M3" s="173">
        <f t="shared" si="0"/>
        <v>3</v>
      </c>
      <c r="N3" s="173">
        <f t="shared" si="0"/>
        <v>6</v>
      </c>
      <c r="O3" s="173">
        <f t="shared" si="0"/>
        <v>3</v>
      </c>
      <c r="P3" s="173">
        <f t="shared" si="0"/>
        <v>2</v>
      </c>
      <c r="Q3" s="173">
        <f t="shared" si="0"/>
        <v>3</v>
      </c>
      <c r="R3" s="173">
        <f t="shared" si="0"/>
        <v>6</v>
      </c>
      <c r="S3" s="173">
        <f t="shared" si="0"/>
        <v>2</v>
      </c>
      <c r="T3" s="173">
        <f t="shared" si="0"/>
        <v>4</v>
      </c>
      <c r="U3" s="173">
        <f t="shared" si="0"/>
        <v>4</v>
      </c>
      <c r="V3" s="173">
        <f t="shared" si="0"/>
        <v>4</v>
      </c>
      <c r="W3" s="173">
        <f t="shared" si="0"/>
        <v>2</v>
      </c>
      <c r="X3" s="173">
        <f t="shared" si="0"/>
        <v>2</v>
      </c>
      <c r="Y3" s="173">
        <f t="shared" si="0"/>
        <v>3</v>
      </c>
      <c r="Z3" s="173">
        <f t="shared" si="0"/>
        <v>3</v>
      </c>
      <c r="AA3" s="173">
        <f t="shared" si="0"/>
        <v>3</v>
      </c>
      <c r="AB3" s="173">
        <f t="shared" si="0"/>
        <v>4</v>
      </c>
      <c r="AC3" s="173">
        <f t="shared" si="0"/>
        <v>2</v>
      </c>
      <c r="AD3" s="173">
        <f t="shared" si="0"/>
        <v>2</v>
      </c>
      <c r="AE3" s="173">
        <f t="shared" si="0"/>
        <v>4</v>
      </c>
      <c r="AF3" s="173">
        <f t="shared" si="0"/>
        <v>5</v>
      </c>
      <c r="AG3" s="173">
        <f t="shared" si="0"/>
        <v>2</v>
      </c>
      <c r="AH3" s="173">
        <f t="shared" si="0"/>
        <v>2</v>
      </c>
      <c r="AI3" s="173">
        <f t="shared" si="0"/>
        <v>6</v>
      </c>
      <c r="AJ3" s="173">
        <f t="shared" si="0"/>
        <v>3</v>
      </c>
      <c r="AK3" s="173">
        <f t="shared" si="0"/>
        <v>2</v>
      </c>
      <c r="AL3" s="173">
        <f t="shared" si="0"/>
        <v>3</v>
      </c>
      <c r="AM3" s="173">
        <f t="shared" si="0"/>
        <v>2</v>
      </c>
      <c r="AN3" s="173">
        <f t="shared" si="0"/>
        <v>3</v>
      </c>
      <c r="AO3" s="173">
        <f t="shared" ref="AO3:BT3" si="1">COUNTIF(AO4:AO161,"*Yes")</f>
        <v>4</v>
      </c>
      <c r="AP3" s="173">
        <f t="shared" si="1"/>
        <v>6</v>
      </c>
      <c r="AQ3" s="173">
        <f t="shared" si="1"/>
        <v>2</v>
      </c>
      <c r="AR3" s="173">
        <f t="shared" si="1"/>
        <v>1</v>
      </c>
      <c r="AS3" s="173">
        <f t="shared" si="1"/>
        <v>4</v>
      </c>
      <c r="AT3" s="173">
        <f t="shared" si="1"/>
        <v>8</v>
      </c>
      <c r="AU3" s="173">
        <f t="shared" si="1"/>
        <v>5</v>
      </c>
      <c r="AV3" s="173">
        <f t="shared" si="1"/>
        <v>2</v>
      </c>
      <c r="AW3" s="173">
        <f t="shared" si="1"/>
        <v>2</v>
      </c>
      <c r="AX3" s="173">
        <f t="shared" si="1"/>
        <v>1</v>
      </c>
      <c r="AY3" s="173">
        <f t="shared" si="1"/>
        <v>1</v>
      </c>
      <c r="AZ3" s="173">
        <f t="shared" si="1"/>
        <v>1</v>
      </c>
      <c r="BA3" s="173">
        <f t="shared" si="1"/>
        <v>1</v>
      </c>
      <c r="BB3" s="173">
        <f t="shared" si="1"/>
        <v>1</v>
      </c>
      <c r="BC3" s="173">
        <f t="shared" si="1"/>
        <v>3</v>
      </c>
      <c r="BD3" s="173">
        <f t="shared" si="1"/>
        <v>3</v>
      </c>
      <c r="BE3" s="173">
        <f t="shared" si="1"/>
        <v>2</v>
      </c>
      <c r="BF3" s="173">
        <f t="shared" si="1"/>
        <v>0</v>
      </c>
      <c r="BG3" s="173">
        <f t="shared" si="1"/>
        <v>2</v>
      </c>
      <c r="BH3" s="173">
        <f t="shared" si="1"/>
        <v>1</v>
      </c>
      <c r="BI3" s="173">
        <f t="shared" si="1"/>
        <v>0</v>
      </c>
      <c r="BJ3" s="173">
        <f t="shared" si="1"/>
        <v>1</v>
      </c>
      <c r="BK3" s="173">
        <f t="shared" si="1"/>
        <v>3</v>
      </c>
      <c r="BL3" s="173">
        <f t="shared" si="1"/>
        <v>1</v>
      </c>
      <c r="BM3" s="173">
        <f t="shared" si="1"/>
        <v>1</v>
      </c>
      <c r="BN3" s="173">
        <f t="shared" si="1"/>
        <v>1</v>
      </c>
      <c r="BO3" s="173">
        <f t="shared" si="1"/>
        <v>1</v>
      </c>
      <c r="BP3" s="173">
        <f t="shared" si="1"/>
        <v>0</v>
      </c>
      <c r="BQ3" s="173">
        <f t="shared" si="1"/>
        <v>1</v>
      </c>
      <c r="BR3" s="173">
        <f t="shared" si="1"/>
        <v>1</v>
      </c>
      <c r="BS3" s="173">
        <f t="shared" si="1"/>
        <v>1</v>
      </c>
      <c r="BT3" s="173">
        <f t="shared" si="1"/>
        <v>0</v>
      </c>
      <c r="BU3" s="173">
        <f t="shared" ref="BU3:CZ3" si="2">COUNTIF(BU4:BU161,"*Yes")</f>
        <v>1</v>
      </c>
      <c r="BV3" s="173">
        <f t="shared" si="2"/>
        <v>1</v>
      </c>
      <c r="BW3" s="173">
        <f t="shared" si="2"/>
        <v>0</v>
      </c>
      <c r="BX3" s="173">
        <f t="shared" si="2"/>
        <v>1</v>
      </c>
      <c r="BY3" s="173">
        <f t="shared" si="2"/>
        <v>1</v>
      </c>
      <c r="BZ3" s="173">
        <f t="shared" si="2"/>
        <v>1</v>
      </c>
      <c r="CA3" s="173">
        <f t="shared" si="2"/>
        <v>1</v>
      </c>
      <c r="CB3" s="173">
        <f t="shared" si="2"/>
        <v>1</v>
      </c>
      <c r="CC3" s="173">
        <f t="shared" si="2"/>
        <v>0</v>
      </c>
      <c r="CD3" s="173">
        <f t="shared" si="2"/>
        <v>0</v>
      </c>
      <c r="CE3" s="173">
        <f t="shared" si="2"/>
        <v>0</v>
      </c>
      <c r="CF3" s="173">
        <f t="shared" si="2"/>
        <v>1</v>
      </c>
      <c r="CG3" s="173">
        <f t="shared" si="2"/>
        <v>1</v>
      </c>
      <c r="CH3" s="173">
        <f t="shared" si="2"/>
        <v>0</v>
      </c>
      <c r="CI3" s="173">
        <f t="shared" si="2"/>
        <v>1</v>
      </c>
      <c r="CJ3" s="173">
        <f t="shared" si="2"/>
        <v>0</v>
      </c>
      <c r="CK3" s="173">
        <f t="shared" si="2"/>
        <v>0</v>
      </c>
      <c r="CL3" s="173">
        <f t="shared" si="2"/>
        <v>1</v>
      </c>
      <c r="CM3" s="173">
        <f t="shared" si="2"/>
        <v>2</v>
      </c>
    </row>
    <row r="4" spans="1:93" x14ac:dyDescent="0.2">
      <c r="A4" s="174">
        <v>1</v>
      </c>
      <c r="B4" s="9" t="s">
        <v>22</v>
      </c>
      <c r="C4" s="12" t="s">
        <v>167</v>
      </c>
      <c r="D4" s="9">
        <v>60127657</v>
      </c>
      <c r="E4" s="9" t="s">
        <v>168</v>
      </c>
      <c r="F4" s="11" t="s">
        <v>158</v>
      </c>
      <c r="G4" s="8" t="s">
        <v>158</v>
      </c>
      <c r="H4" s="11" t="s">
        <v>158</v>
      </c>
      <c r="I4" s="110"/>
      <c r="J4" s="110"/>
      <c r="K4" s="110"/>
      <c r="L4" s="110"/>
      <c r="M4" s="110"/>
      <c r="N4" s="110"/>
      <c r="O4" s="111"/>
      <c r="P4" s="111"/>
      <c r="Q4" s="110"/>
      <c r="R4" s="110" t="s">
        <v>158</v>
      </c>
      <c r="S4" s="110"/>
      <c r="T4" s="110"/>
      <c r="U4" s="110" t="s">
        <v>0</v>
      </c>
      <c r="V4" s="112" t="s">
        <v>0</v>
      </c>
      <c r="W4" s="112" t="s">
        <v>0</v>
      </c>
      <c r="X4" s="110" t="s">
        <v>0</v>
      </c>
      <c r="Y4" s="110" t="s">
        <v>158</v>
      </c>
      <c r="Z4" s="110" t="s">
        <v>0</v>
      </c>
      <c r="AA4" s="110" t="s">
        <v>0</v>
      </c>
      <c r="AB4" s="110" t="s">
        <v>0</v>
      </c>
      <c r="AC4" s="112" t="s">
        <v>0</v>
      </c>
      <c r="AD4" s="112" t="s">
        <v>0</v>
      </c>
      <c r="AE4" s="110" t="s">
        <v>0</v>
      </c>
      <c r="AF4" s="112" t="s">
        <v>158</v>
      </c>
      <c r="AG4" s="110" t="s">
        <v>0</v>
      </c>
      <c r="AH4" s="112"/>
      <c r="AI4" s="112"/>
      <c r="AJ4" s="112" t="s">
        <v>0</v>
      </c>
      <c r="AK4" s="112" t="s">
        <v>0</v>
      </c>
      <c r="AL4" s="110" t="s">
        <v>0</v>
      </c>
      <c r="AM4" s="110" t="s">
        <v>0</v>
      </c>
      <c r="AN4" s="110" t="s">
        <v>0</v>
      </c>
      <c r="AO4" s="112"/>
      <c r="AP4" s="112" t="s">
        <v>158</v>
      </c>
      <c r="AQ4" s="112"/>
      <c r="AR4" s="112"/>
      <c r="AS4" s="112"/>
      <c r="AT4" s="112"/>
      <c r="AU4" s="112"/>
      <c r="AV4" s="112" t="s">
        <v>158</v>
      </c>
      <c r="AW4" s="112" t="s">
        <v>158</v>
      </c>
      <c r="AX4" s="112"/>
      <c r="AY4" s="112"/>
      <c r="AZ4" s="112"/>
      <c r="BA4" s="112" t="s">
        <v>158</v>
      </c>
      <c r="BB4" s="112"/>
      <c r="BC4" s="112" t="s">
        <v>158</v>
      </c>
      <c r="BD4" s="112"/>
      <c r="BE4" s="112"/>
      <c r="BF4" s="112"/>
      <c r="BG4" s="112"/>
      <c r="BH4" s="112" t="s">
        <v>158</v>
      </c>
      <c r="BI4" s="112"/>
      <c r="BJ4" s="114" t="s">
        <v>158</v>
      </c>
      <c r="BK4" s="114"/>
      <c r="BL4" s="114"/>
      <c r="BM4" s="114"/>
      <c r="BN4" s="114"/>
      <c r="BO4" s="114" t="s">
        <v>158</v>
      </c>
      <c r="BP4" s="114"/>
      <c r="BQ4" s="114" t="s">
        <v>158</v>
      </c>
      <c r="BR4" s="114"/>
      <c r="BS4" s="114"/>
      <c r="BT4" s="114"/>
      <c r="BU4" s="114"/>
      <c r="BV4" s="114" t="s">
        <v>158</v>
      </c>
      <c r="BW4" s="114"/>
      <c r="BX4" s="114" t="s">
        <v>158</v>
      </c>
      <c r="BY4" s="114"/>
      <c r="BZ4" s="114"/>
      <c r="CA4" s="114"/>
      <c r="CB4" s="114"/>
      <c r="CC4" s="114"/>
      <c r="CD4" s="114"/>
      <c r="CE4" s="114"/>
      <c r="CF4" s="114"/>
      <c r="CG4" s="114"/>
      <c r="CH4" s="114"/>
      <c r="CI4" s="114"/>
      <c r="CJ4" s="114"/>
      <c r="CK4" s="114"/>
      <c r="CL4" s="114" t="s">
        <v>158</v>
      </c>
      <c r="CM4" s="114" t="s">
        <v>158</v>
      </c>
    </row>
    <row r="5" spans="1:93" x14ac:dyDescent="0.2">
      <c r="A5" s="174">
        <f>A4+1</f>
        <v>2</v>
      </c>
      <c r="B5" s="9" t="s">
        <v>181</v>
      </c>
      <c r="C5" s="9" t="s">
        <v>182</v>
      </c>
      <c r="D5" s="204">
        <v>37120492</v>
      </c>
      <c r="E5" s="9" t="s">
        <v>183</v>
      </c>
      <c r="F5" s="11" t="s">
        <v>158</v>
      </c>
      <c r="G5" s="8" t="s">
        <v>158</v>
      </c>
      <c r="H5" s="134" t="s">
        <v>158</v>
      </c>
      <c r="I5" s="110"/>
      <c r="J5" s="110"/>
      <c r="K5" s="110"/>
      <c r="L5" s="110"/>
      <c r="M5" s="110"/>
      <c r="N5" s="110"/>
      <c r="O5" s="111"/>
      <c r="P5" s="111"/>
      <c r="Q5" s="110"/>
      <c r="R5" s="110"/>
      <c r="S5" s="110"/>
      <c r="T5" s="110"/>
      <c r="U5" s="110"/>
      <c r="V5" s="112"/>
      <c r="W5" s="112"/>
      <c r="X5" s="110"/>
      <c r="Y5" s="110"/>
      <c r="Z5" s="110"/>
      <c r="AA5" s="110"/>
      <c r="AB5" s="110"/>
      <c r="AC5" s="112"/>
      <c r="AD5" s="112"/>
      <c r="AE5" s="110"/>
      <c r="AF5" s="112"/>
      <c r="AG5" s="110"/>
      <c r="AH5" s="112"/>
      <c r="AI5" s="112"/>
      <c r="AJ5" s="112"/>
      <c r="AK5" s="112"/>
      <c r="AL5" s="110"/>
      <c r="AM5" s="110"/>
      <c r="AN5" s="110"/>
      <c r="AO5" s="112"/>
      <c r="AP5" s="112"/>
      <c r="AQ5" s="112"/>
      <c r="AR5" s="112"/>
      <c r="AS5" s="112"/>
      <c r="AT5" s="112"/>
      <c r="AU5" s="112"/>
      <c r="AV5" s="112"/>
      <c r="AW5" s="112"/>
      <c r="AX5" s="112"/>
      <c r="AY5" s="112"/>
      <c r="AZ5" s="112"/>
      <c r="BA5" s="114"/>
      <c r="BB5" s="112"/>
      <c r="BC5" s="112"/>
      <c r="BD5" s="112"/>
      <c r="BE5" s="112"/>
      <c r="BF5" s="112"/>
      <c r="BG5" s="112"/>
      <c r="BH5" s="112"/>
      <c r="BI5" s="114"/>
      <c r="BJ5" s="114"/>
      <c r="BK5" s="114"/>
      <c r="BL5" s="114"/>
      <c r="BM5" s="114"/>
      <c r="BN5" s="114"/>
      <c r="BO5" s="114"/>
      <c r="BP5" s="114"/>
      <c r="BQ5" s="114"/>
      <c r="BR5" s="114"/>
      <c r="BS5" s="114"/>
      <c r="BT5" s="114"/>
      <c r="BU5" s="114"/>
      <c r="BV5" s="114"/>
      <c r="BW5" s="114"/>
      <c r="BX5" s="114"/>
      <c r="BY5" s="114"/>
      <c r="BZ5" s="114"/>
      <c r="CA5" s="114"/>
      <c r="CB5" s="114"/>
      <c r="CC5" s="114"/>
      <c r="CD5" s="114"/>
      <c r="CE5" s="114"/>
      <c r="CF5" s="114"/>
      <c r="CG5" s="114"/>
      <c r="CH5" s="114"/>
      <c r="CI5" s="114"/>
      <c r="CJ5" s="114"/>
      <c r="CK5" s="114"/>
      <c r="CL5" s="114"/>
      <c r="CM5" s="114"/>
    </row>
    <row r="6" spans="1:93" x14ac:dyDescent="0.2">
      <c r="A6" s="174">
        <f t="shared" ref="A6:A45" si="3">A5+1</f>
        <v>3</v>
      </c>
      <c r="B6" s="9" t="s">
        <v>11</v>
      </c>
      <c r="C6" s="12" t="s">
        <v>186</v>
      </c>
      <c r="D6" s="9">
        <v>56154173</v>
      </c>
      <c r="E6" s="9" t="s">
        <v>187</v>
      </c>
      <c r="F6" s="11" t="s">
        <v>158</v>
      </c>
      <c r="G6" s="8" t="s">
        <v>158</v>
      </c>
      <c r="H6" s="11" t="s">
        <v>158</v>
      </c>
      <c r="I6" s="110"/>
      <c r="J6" s="110" t="s">
        <v>0</v>
      </c>
      <c r="K6" s="110" t="s">
        <v>0</v>
      </c>
      <c r="L6" s="110"/>
      <c r="M6" s="110"/>
      <c r="N6" s="110" t="s">
        <v>158</v>
      </c>
      <c r="O6" s="111"/>
      <c r="P6" s="111"/>
      <c r="Q6" s="110"/>
      <c r="R6" s="110"/>
      <c r="S6" s="110"/>
      <c r="T6" s="110"/>
      <c r="U6" s="110"/>
      <c r="V6" s="112"/>
      <c r="W6" s="112"/>
      <c r="X6" s="110"/>
      <c r="Y6" s="110"/>
      <c r="Z6" s="110"/>
      <c r="AA6" s="110"/>
      <c r="AB6" s="110" t="s">
        <v>158</v>
      </c>
      <c r="AC6" s="112"/>
      <c r="AD6" s="112"/>
      <c r="AE6" s="110"/>
      <c r="AF6" s="112"/>
      <c r="AG6" s="112"/>
      <c r="AH6" s="112"/>
      <c r="AI6" s="112"/>
      <c r="AJ6" s="112"/>
      <c r="AK6" s="112"/>
      <c r="AL6" s="112"/>
      <c r="AM6" s="112"/>
      <c r="AN6" s="112" t="s">
        <v>158</v>
      </c>
      <c r="AO6" s="112"/>
      <c r="AP6" s="112"/>
      <c r="AQ6" s="112"/>
      <c r="AR6" s="112"/>
      <c r="AS6" s="112"/>
      <c r="AT6" s="112"/>
      <c r="AU6" s="112"/>
      <c r="AV6" s="112"/>
      <c r="AW6" s="112"/>
      <c r="AX6" s="112"/>
      <c r="AY6" s="112"/>
      <c r="AZ6" s="112"/>
      <c r="BA6" s="114"/>
      <c r="BB6" s="114"/>
      <c r="BC6" s="112"/>
      <c r="BD6" s="112"/>
      <c r="BE6" s="112"/>
      <c r="BF6" s="112"/>
      <c r="BG6" s="112"/>
      <c r="BH6" s="112"/>
      <c r="BI6" s="114"/>
      <c r="BJ6" s="114"/>
      <c r="BK6" s="114"/>
      <c r="BL6" s="114"/>
      <c r="BM6" s="114"/>
      <c r="BN6" s="114"/>
      <c r="BO6" s="114"/>
      <c r="BP6" s="114"/>
      <c r="BQ6" s="114"/>
      <c r="BR6" s="114"/>
      <c r="BS6" s="114"/>
      <c r="BT6" s="114"/>
      <c r="BU6" s="114"/>
      <c r="BV6" s="114"/>
      <c r="BW6" s="114"/>
      <c r="BX6" s="114"/>
      <c r="BY6" s="114"/>
      <c r="BZ6" s="114"/>
      <c r="CA6" s="114"/>
      <c r="CB6" s="114"/>
      <c r="CC6" s="114"/>
      <c r="CD6" s="114"/>
      <c r="CE6" s="114"/>
      <c r="CF6" s="114"/>
      <c r="CG6" s="114"/>
      <c r="CH6" s="114"/>
      <c r="CI6" s="114"/>
      <c r="CJ6" s="114"/>
      <c r="CK6" s="114"/>
      <c r="CL6" s="114"/>
      <c r="CM6" s="114"/>
    </row>
    <row r="7" spans="1:93" s="145" customFormat="1" ht="12" x14ac:dyDescent="0.25">
      <c r="A7" s="174">
        <f t="shared" si="3"/>
        <v>4</v>
      </c>
      <c r="B7" s="4" t="s">
        <v>188</v>
      </c>
      <c r="C7" s="4" t="s">
        <v>189</v>
      </c>
      <c r="D7" s="7">
        <v>60081425</v>
      </c>
      <c r="E7" s="7" t="s">
        <v>190</v>
      </c>
      <c r="F7" s="7" t="s">
        <v>158</v>
      </c>
      <c r="G7" s="3" t="s">
        <v>158</v>
      </c>
      <c r="H7" s="131">
        <v>44426</v>
      </c>
      <c r="I7" s="118"/>
      <c r="J7" s="118"/>
      <c r="K7" s="118"/>
      <c r="L7" s="118"/>
      <c r="M7" s="118"/>
      <c r="N7" s="118"/>
      <c r="O7" s="119"/>
      <c r="P7" s="119"/>
      <c r="Q7" s="118"/>
      <c r="R7" s="118"/>
      <c r="S7" s="118"/>
      <c r="T7" s="118"/>
      <c r="U7" s="118"/>
      <c r="V7" s="117"/>
      <c r="W7" s="117"/>
      <c r="X7" s="118"/>
      <c r="Y7" s="118"/>
      <c r="Z7" s="118"/>
      <c r="AA7" s="118"/>
      <c r="AB7" s="118"/>
      <c r="AC7" s="117"/>
      <c r="AD7" s="117"/>
      <c r="AE7" s="118"/>
      <c r="AF7" s="117"/>
      <c r="AG7" s="117"/>
      <c r="AH7" s="117"/>
      <c r="AI7" s="117"/>
      <c r="AJ7" s="117"/>
      <c r="AK7" s="117"/>
      <c r="AL7" s="117"/>
      <c r="AM7" s="117"/>
      <c r="AN7" s="117"/>
      <c r="AO7" s="117"/>
      <c r="AP7" s="117"/>
      <c r="AQ7" s="117"/>
      <c r="AR7" s="117"/>
      <c r="AS7" s="117"/>
      <c r="AT7" s="117" t="s">
        <v>726</v>
      </c>
      <c r="AU7" s="117" t="s">
        <v>726</v>
      </c>
      <c r="AV7" s="117"/>
      <c r="AW7" s="117"/>
      <c r="AX7" s="117"/>
      <c r="AY7" s="117"/>
      <c r="AZ7" s="117" t="s">
        <v>726</v>
      </c>
      <c r="BA7" s="117" t="s">
        <v>726</v>
      </c>
      <c r="BB7" s="117" t="s">
        <v>726</v>
      </c>
      <c r="BC7" s="117" t="s">
        <v>726</v>
      </c>
      <c r="BD7" s="117"/>
      <c r="BE7" s="117"/>
      <c r="BF7" s="117"/>
      <c r="BG7" s="117"/>
      <c r="BH7" s="117" t="s">
        <v>726</v>
      </c>
      <c r="BI7" s="117" t="s">
        <v>726</v>
      </c>
      <c r="BJ7" s="117" t="s">
        <v>726</v>
      </c>
      <c r="BK7" s="86"/>
      <c r="BL7" s="86"/>
      <c r="BM7" s="86"/>
      <c r="BN7" s="117" t="s">
        <v>726</v>
      </c>
      <c r="BO7" s="117" t="s">
        <v>726</v>
      </c>
      <c r="BP7" s="117" t="s">
        <v>726</v>
      </c>
      <c r="BQ7" s="117" t="s">
        <v>726</v>
      </c>
      <c r="BR7" s="86"/>
      <c r="BS7" s="86"/>
      <c r="BT7" s="86"/>
      <c r="BU7" s="86"/>
      <c r="BV7" s="117" t="s">
        <v>726</v>
      </c>
      <c r="BW7" s="117" t="s">
        <v>726</v>
      </c>
      <c r="BX7" s="86"/>
      <c r="BY7" s="86"/>
      <c r="BZ7" s="86"/>
      <c r="CA7" s="86"/>
      <c r="CB7" s="86"/>
      <c r="CC7" s="117" t="s">
        <v>726</v>
      </c>
      <c r="CD7" s="117" t="s">
        <v>726</v>
      </c>
      <c r="CE7" s="86"/>
      <c r="CF7" s="86"/>
      <c r="CG7" s="86"/>
      <c r="CH7" s="86"/>
      <c r="CI7" s="86"/>
      <c r="CJ7" s="86"/>
      <c r="CK7" s="86"/>
      <c r="CL7" s="86"/>
      <c r="CM7" s="86"/>
      <c r="CN7" s="144"/>
      <c r="CO7" s="144"/>
    </row>
    <row r="8" spans="1:93" x14ac:dyDescent="0.2">
      <c r="A8" s="174">
        <f t="shared" si="3"/>
        <v>5</v>
      </c>
      <c r="B8" s="213" t="s">
        <v>210</v>
      </c>
      <c r="C8" s="12" t="s">
        <v>211</v>
      </c>
      <c r="D8" s="176" t="s">
        <v>212</v>
      </c>
      <c r="E8" s="9" t="s">
        <v>213</v>
      </c>
      <c r="F8" s="11" t="s">
        <v>158</v>
      </c>
      <c r="G8" s="8" t="s">
        <v>158</v>
      </c>
      <c r="H8" s="134">
        <v>44425</v>
      </c>
      <c r="I8" s="110"/>
      <c r="J8" s="110"/>
      <c r="K8" s="110"/>
      <c r="L8" s="110"/>
      <c r="M8" s="110"/>
      <c r="N8" s="110"/>
      <c r="O8" s="111"/>
      <c r="P8" s="111"/>
      <c r="Q8" s="110"/>
      <c r="R8" s="110"/>
      <c r="S8" s="110"/>
      <c r="T8" s="110"/>
      <c r="U8" s="110"/>
      <c r="V8" s="112"/>
      <c r="W8" s="112"/>
      <c r="X8" s="110"/>
      <c r="Y8" s="110"/>
      <c r="Z8" s="110"/>
      <c r="AA8" s="110"/>
      <c r="AB8" s="110"/>
      <c r="AC8" s="112"/>
      <c r="AD8" s="112"/>
      <c r="AE8" s="110"/>
      <c r="AF8" s="112"/>
      <c r="AG8" s="112"/>
      <c r="AH8" s="112"/>
      <c r="AI8" s="112"/>
      <c r="AJ8" s="112"/>
      <c r="AK8" s="112"/>
      <c r="AL8" s="112"/>
      <c r="AM8" s="112"/>
      <c r="AN8" s="112"/>
      <c r="AO8" s="112"/>
      <c r="AP8" s="112"/>
      <c r="AQ8" s="112"/>
      <c r="AR8" s="112"/>
      <c r="AS8" s="112"/>
      <c r="AT8" s="112"/>
      <c r="AU8" s="112"/>
      <c r="AV8" s="112"/>
      <c r="AW8" s="112"/>
      <c r="AX8" s="112"/>
      <c r="AY8" s="112"/>
      <c r="AZ8" s="112"/>
      <c r="BA8" s="114"/>
      <c r="BB8" s="114"/>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c r="CB8" s="112"/>
      <c r="CC8" s="112"/>
      <c r="CD8" s="112"/>
      <c r="CE8" s="112"/>
      <c r="CF8" s="112"/>
      <c r="CG8" s="112"/>
      <c r="CH8" s="112"/>
      <c r="CI8" s="112"/>
      <c r="CJ8" s="112"/>
      <c r="CK8" s="112"/>
      <c r="CL8" s="112"/>
      <c r="CM8" s="112"/>
    </row>
    <row r="9" spans="1:93" x14ac:dyDescent="0.2">
      <c r="A9" s="174">
        <f t="shared" si="3"/>
        <v>6</v>
      </c>
      <c r="B9" s="214" t="s">
        <v>216</v>
      </c>
      <c r="C9" s="93" t="s">
        <v>217</v>
      </c>
      <c r="D9" s="36">
        <v>33116204</v>
      </c>
      <c r="E9" s="4" t="s">
        <v>218</v>
      </c>
      <c r="F9" s="7" t="s">
        <v>158</v>
      </c>
      <c r="G9" s="3" t="s">
        <v>158</v>
      </c>
      <c r="H9" s="7" t="s">
        <v>158</v>
      </c>
      <c r="I9" s="118"/>
      <c r="J9" s="118"/>
      <c r="K9" s="118"/>
      <c r="L9" s="118"/>
      <c r="M9" s="118"/>
      <c r="N9" s="118"/>
      <c r="O9" s="119"/>
      <c r="P9" s="119"/>
      <c r="Q9" s="118"/>
      <c r="R9" s="118"/>
      <c r="S9" s="118"/>
      <c r="T9" s="118"/>
      <c r="U9" s="118"/>
      <c r="V9" s="117"/>
      <c r="W9" s="117"/>
      <c r="X9" s="118"/>
      <c r="Y9" s="118"/>
      <c r="Z9" s="118"/>
      <c r="AA9" s="118"/>
      <c r="AB9" s="118"/>
      <c r="AC9" s="117"/>
      <c r="AD9" s="117"/>
      <c r="AE9" s="118"/>
      <c r="AF9" s="117"/>
      <c r="AG9" s="117"/>
      <c r="AH9" s="117"/>
      <c r="AI9" s="117"/>
      <c r="AJ9" s="117"/>
      <c r="AK9" s="117"/>
      <c r="AL9" s="117"/>
      <c r="AM9" s="117"/>
      <c r="AN9" s="117"/>
      <c r="AO9" s="117"/>
      <c r="AP9" s="117"/>
      <c r="AQ9" s="117"/>
      <c r="AR9" s="117"/>
      <c r="AS9" s="117"/>
      <c r="AT9" s="117" t="s">
        <v>726</v>
      </c>
      <c r="AU9" s="117" t="s">
        <v>726</v>
      </c>
      <c r="AV9" s="117"/>
      <c r="AW9" s="117"/>
      <c r="AX9" s="117"/>
      <c r="AY9" s="117"/>
      <c r="AZ9" s="117" t="s">
        <v>726</v>
      </c>
      <c r="BA9" s="117" t="s">
        <v>726</v>
      </c>
      <c r="BB9" s="117" t="s">
        <v>726</v>
      </c>
      <c r="BC9" s="117" t="s">
        <v>726</v>
      </c>
      <c r="BD9" s="117" t="s">
        <v>726</v>
      </c>
      <c r="BE9" s="117"/>
      <c r="BF9" s="117"/>
      <c r="BG9" s="117" t="s">
        <v>726</v>
      </c>
      <c r="BH9" s="117" t="s">
        <v>726</v>
      </c>
      <c r="BI9" s="117" t="s">
        <v>726</v>
      </c>
      <c r="BJ9" s="117" t="s">
        <v>726</v>
      </c>
      <c r="BK9" s="117" t="s">
        <v>726</v>
      </c>
      <c r="BL9" s="86"/>
      <c r="BM9" s="86"/>
      <c r="BN9" s="117" t="s">
        <v>726</v>
      </c>
      <c r="BO9" s="117" t="s">
        <v>726</v>
      </c>
      <c r="BP9" s="117" t="s">
        <v>726</v>
      </c>
      <c r="BQ9" s="202" t="s">
        <v>726</v>
      </c>
      <c r="BR9" s="117" t="s">
        <v>726</v>
      </c>
      <c r="BS9" s="86"/>
      <c r="BT9" s="86"/>
      <c r="BU9" s="117" t="s">
        <v>726</v>
      </c>
      <c r="BV9" s="117" t="s">
        <v>726</v>
      </c>
      <c r="BW9" s="117" t="s">
        <v>726</v>
      </c>
      <c r="BX9" s="86"/>
      <c r="BY9" s="86"/>
      <c r="BZ9" s="86"/>
      <c r="CA9" s="86"/>
      <c r="CB9" s="86"/>
      <c r="CC9" s="117" t="s">
        <v>726</v>
      </c>
      <c r="CD9" s="86"/>
      <c r="CE9" s="86"/>
      <c r="CF9" s="86"/>
      <c r="CG9" s="86"/>
      <c r="CH9" s="86"/>
      <c r="CI9" s="86"/>
      <c r="CJ9" s="86"/>
      <c r="CK9" s="86"/>
      <c r="CL9" s="86"/>
      <c r="CM9" s="86"/>
    </row>
    <row r="10" spans="1:93" x14ac:dyDescent="0.2">
      <c r="A10" s="174">
        <f t="shared" si="3"/>
        <v>7</v>
      </c>
      <c r="B10" s="213" t="s">
        <v>219</v>
      </c>
      <c r="C10" s="12" t="s">
        <v>220</v>
      </c>
      <c r="D10" s="11">
        <v>33116205</v>
      </c>
      <c r="E10" s="9" t="s">
        <v>221</v>
      </c>
      <c r="F10" s="11" t="s">
        <v>158</v>
      </c>
      <c r="G10" s="8" t="s">
        <v>158</v>
      </c>
      <c r="H10" s="134">
        <v>44426</v>
      </c>
      <c r="I10" s="110"/>
      <c r="J10" s="110"/>
      <c r="K10" s="110"/>
      <c r="L10" s="110"/>
      <c r="M10" s="110"/>
      <c r="N10" s="110"/>
      <c r="O10" s="111"/>
      <c r="P10" s="111"/>
      <c r="Q10" s="110"/>
      <c r="R10" s="110"/>
      <c r="S10" s="110"/>
      <c r="T10" s="110"/>
      <c r="U10" s="110"/>
      <c r="V10" s="112"/>
      <c r="W10" s="112"/>
      <c r="X10" s="110"/>
      <c r="Y10" s="110"/>
      <c r="Z10" s="110"/>
      <c r="AA10" s="110"/>
      <c r="AB10" s="110"/>
      <c r="AC10" s="112"/>
      <c r="AD10" s="112"/>
      <c r="AE10" s="110"/>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4"/>
      <c r="BB10" s="114"/>
      <c r="BC10" s="114"/>
      <c r="BD10" s="112"/>
      <c r="BE10" s="112"/>
      <c r="BF10" s="112"/>
      <c r="BG10" s="112"/>
      <c r="BH10" s="114"/>
      <c r="BI10" s="114"/>
      <c r="BJ10" s="114"/>
      <c r="BK10" s="114"/>
      <c r="BL10" s="114"/>
      <c r="BM10" s="114"/>
      <c r="BN10" s="114"/>
      <c r="BO10" s="114"/>
      <c r="BP10" s="114"/>
      <c r="BQ10" s="114"/>
      <c r="BR10" s="114"/>
      <c r="BS10" s="114"/>
      <c r="BT10" s="114"/>
      <c r="BU10" s="114"/>
      <c r="BV10" s="114"/>
      <c r="BW10" s="114"/>
      <c r="BX10" s="114"/>
      <c r="BY10" s="114"/>
      <c r="BZ10" s="114"/>
      <c r="CA10" s="114"/>
      <c r="CB10" s="114"/>
      <c r="CC10" s="114"/>
      <c r="CD10" s="114"/>
      <c r="CE10" s="114"/>
      <c r="CF10" s="114"/>
      <c r="CG10" s="114"/>
      <c r="CH10" s="114"/>
      <c r="CI10" s="114"/>
      <c r="CJ10" s="114"/>
      <c r="CK10" s="114"/>
      <c r="CL10" s="114"/>
      <c r="CM10" s="114"/>
    </row>
    <row r="11" spans="1:93" s="145" customFormat="1" ht="12" x14ac:dyDescent="0.25">
      <c r="A11" s="174">
        <f t="shared" si="3"/>
        <v>8</v>
      </c>
      <c r="B11" s="215" t="s">
        <v>39</v>
      </c>
      <c r="C11" s="4" t="s">
        <v>233</v>
      </c>
      <c r="D11" s="4">
        <v>60237065</v>
      </c>
      <c r="E11" s="4" t="s">
        <v>234</v>
      </c>
      <c r="F11" s="7" t="s">
        <v>158</v>
      </c>
      <c r="G11" s="3" t="s">
        <v>158</v>
      </c>
      <c r="H11" s="7" t="s">
        <v>158</v>
      </c>
      <c r="I11" s="118"/>
      <c r="J11" s="118" t="s">
        <v>0</v>
      </c>
      <c r="K11" s="118" t="s">
        <v>0</v>
      </c>
      <c r="L11" s="118"/>
      <c r="M11" s="118"/>
      <c r="N11" s="118"/>
      <c r="O11" s="119"/>
      <c r="P11" s="119"/>
      <c r="Q11" s="118"/>
      <c r="R11" s="118" t="s">
        <v>158</v>
      </c>
      <c r="S11" s="118"/>
      <c r="T11" s="118"/>
      <c r="U11" s="118"/>
      <c r="V11" s="117"/>
      <c r="W11" s="117"/>
      <c r="X11" s="86"/>
      <c r="Y11" s="86"/>
      <c r="Z11" s="118" t="s">
        <v>0</v>
      </c>
      <c r="AA11" s="118"/>
      <c r="AB11" s="86"/>
      <c r="AC11" s="117"/>
      <c r="AD11" s="117"/>
      <c r="AE11" s="118" t="s">
        <v>158</v>
      </c>
      <c r="AF11" s="86"/>
      <c r="AG11" s="117"/>
      <c r="AH11" s="117"/>
      <c r="AI11" s="117"/>
      <c r="AJ11" s="117"/>
      <c r="AK11" s="117"/>
      <c r="AL11" s="117"/>
      <c r="AM11" s="117"/>
      <c r="AN11" s="117"/>
      <c r="AO11" s="117" t="s">
        <v>158</v>
      </c>
      <c r="AP11" s="117"/>
      <c r="AQ11" s="117"/>
      <c r="AR11" s="117"/>
      <c r="AS11" s="117"/>
      <c r="AT11" s="117" t="s">
        <v>726</v>
      </c>
      <c r="AU11" s="117" t="s">
        <v>158</v>
      </c>
      <c r="AV11" s="117"/>
      <c r="AW11" s="117"/>
      <c r="AX11" s="117"/>
      <c r="AY11" s="117"/>
      <c r="AZ11" s="117" t="s">
        <v>726</v>
      </c>
      <c r="BA11" s="117" t="s">
        <v>726</v>
      </c>
      <c r="BB11" s="117" t="s">
        <v>158</v>
      </c>
      <c r="BC11" s="117" t="s">
        <v>158</v>
      </c>
      <c r="BD11" s="117"/>
      <c r="BE11" s="117"/>
      <c r="BF11" s="117"/>
      <c r="BG11" s="117"/>
      <c r="BH11" s="117" t="s">
        <v>726</v>
      </c>
      <c r="BI11" s="117" t="s">
        <v>726</v>
      </c>
      <c r="BJ11" s="117" t="s">
        <v>726</v>
      </c>
      <c r="BK11" s="86" t="s">
        <v>158</v>
      </c>
      <c r="BL11" s="86"/>
      <c r="BM11" s="86"/>
      <c r="BN11" s="117" t="s">
        <v>726</v>
      </c>
      <c r="BO11" s="117" t="s">
        <v>726</v>
      </c>
      <c r="BP11" s="117" t="s">
        <v>726</v>
      </c>
      <c r="BQ11" s="117" t="s">
        <v>726</v>
      </c>
      <c r="BR11" s="86"/>
      <c r="BS11" s="86"/>
      <c r="BT11" s="86"/>
      <c r="BU11" s="86"/>
      <c r="BV11" s="117" t="s">
        <v>726</v>
      </c>
      <c r="BW11" s="117" t="s">
        <v>726</v>
      </c>
      <c r="BX11" s="86"/>
      <c r="BY11" s="86"/>
      <c r="BZ11" s="86"/>
      <c r="CA11" s="86"/>
      <c r="CB11" s="86"/>
      <c r="CC11" s="117" t="s">
        <v>726</v>
      </c>
      <c r="CD11" s="117" t="s">
        <v>726</v>
      </c>
      <c r="CE11" s="86"/>
      <c r="CF11" s="86"/>
      <c r="CG11" s="86"/>
      <c r="CH11" s="86"/>
      <c r="CI11" s="86"/>
      <c r="CJ11" s="86"/>
      <c r="CK11" s="86"/>
      <c r="CL11" s="86"/>
      <c r="CM11" s="86"/>
      <c r="CN11" s="144"/>
      <c r="CO11" s="144"/>
    </row>
    <row r="12" spans="1:93" x14ac:dyDescent="0.2">
      <c r="A12" s="174">
        <f t="shared" si="3"/>
        <v>9</v>
      </c>
      <c r="B12" s="213" t="s">
        <v>235</v>
      </c>
      <c r="C12" s="9" t="s">
        <v>236</v>
      </c>
      <c r="D12" s="9">
        <v>60062535</v>
      </c>
      <c r="E12" s="9" t="s">
        <v>237</v>
      </c>
      <c r="F12" s="11" t="s">
        <v>158</v>
      </c>
      <c r="G12" s="8" t="s">
        <v>158</v>
      </c>
      <c r="H12" s="134">
        <v>44424</v>
      </c>
      <c r="I12" s="110"/>
      <c r="J12" s="110"/>
      <c r="K12" s="110"/>
      <c r="L12" s="110"/>
      <c r="M12" s="110"/>
      <c r="N12" s="110"/>
      <c r="O12" s="111"/>
      <c r="P12" s="111"/>
      <c r="Q12" s="110"/>
      <c r="R12" s="110"/>
      <c r="S12" s="110"/>
      <c r="T12" s="110"/>
      <c r="U12" s="110"/>
      <c r="V12" s="112"/>
      <c r="W12" s="112"/>
      <c r="X12" s="114"/>
      <c r="Y12" s="114"/>
      <c r="Z12" s="110"/>
      <c r="AA12" s="110"/>
      <c r="AB12" s="114"/>
      <c r="AC12" s="112"/>
      <c r="AD12" s="112"/>
      <c r="AE12" s="110"/>
      <c r="AF12" s="114"/>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4"/>
      <c r="BC12" s="112"/>
      <c r="BD12" s="112"/>
      <c r="BE12" s="112"/>
      <c r="BF12" s="112"/>
      <c r="BG12" s="112"/>
      <c r="BH12" s="112"/>
      <c r="BI12" s="114"/>
      <c r="BJ12" s="114"/>
      <c r="BK12" s="114"/>
      <c r="BL12" s="114"/>
      <c r="BM12" s="114"/>
      <c r="BN12" s="114"/>
      <c r="BO12" s="114"/>
      <c r="BP12" s="114"/>
      <c r="BQ12" s="114"/>
      <c r="BR12" s="114"/>
      <c r="BS12" s="114"/>
      <c r="BT12" s="114"/>
      <c r="BU12" s="114"/>
      <c r="BV12" s="114"/>
      <c r="BW12" s="114"/>
      <c r="BX12" s="114"/>
      <c r="BY12" s="114"/>
      <c r="BZ12" s="114"/>
      <c r="CA12" s="114"/>
      <c r="CB12" s="114"/>
      <c r="CC12" s="114"/>
      <c r="CD12" s="114"/>
      <c r="CE12" s="114"/>
      <c r="CF12" s="114"/>
      <c r="CG12" s="114"/>
      <c r="CH12" s="114"/>
      <c r="CI12" s="114"/>
      <c r="CJ12" s="114"/>
      <c r="CK12" s="114"/>
      <c r="CL12" s="114"/>
      <c r="CM12" s="114"/>
    </row>
    <row r="13" spans="1:93" x14ac:dyDescent="0.2">
      <c r="A13" s="174">
        <f t="shared" si="3"/>
        <v>10</v>
      </c>
      <c r="B13" s="213" t="s">
        <v>70</v>
      </c>
      <c r="C13" s="9" t="s">
        <v>240</v>
      </c>
      <c r="D13" s="9">
        <v>33115247</v>
      </c>
      <c r="E13" s="9" t="s">
        <v>241</v>
      </c>
      <c r="F13" s="11" t="s">
        <v>158</v>
      </c>
      <c r="G13" s="8" t="s">
        <v>158</v>
      </c>
      <c r="H13" s="11" t="s">
        <v>158</v>
      </c>
      <c r="I13" s="110"/>
      <c r="J13" s="110" t="s">
        <v>158</v>
      </c>
      <c r="K13" s="110" t="s">
        <v>0</v>
      </c>
      <c r="L13" s="110"/>
      <c r="M13" s="110"/>
      <c r="N13" s="110"/>
      <c r="O13" s="111"/>
      <c r="P13" s="111"/>
      <c r="Q13" s="110"/>
      <c r="R13" s="110" t="s">
        <v>158</v>
      </c>
      <c r="S13" s="110"/>
      <c r="T13" s="110"/>
      <c r="U13" s="110"/>
      <c r="V13" s="112"/>
      <c r="W13" s="112"/>
      <c r="X13" s="110"/>
      <c r="Y13" s="110"/>
      <c r="Z13" s="110"/>
      <c r="AA13" s="110"/>
      <c r="AB13" s="110"/>
      <c r="AC13" s="112"/>
      <c r="AD13" s="112"/>
      <c r="AE13" s="110"/>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4"/>
      <c r="BB13" s="114"/>
      <c r="BC13" s="112"/>
      <c r="BD13" s="112"/>
      <c r="BE13" s="112"/>
      <c r="BF13" s="112"/>
      <c r="BG13" s="112"/>
      <c r="BH13" s="112"/>
      <c r="BI13" s="114"/>
      <c r="BJ13" s="114"/>
      <c r="BK13" s="114"/>
      <c r="BL13" s="114"/>
      <c r="BM13" s="114"/>
      <c r="BN13" s="114"/>
      <c r="BO13" s="114"/>
      <c r="BP13" s="114"/>
      <c r="BQ13" s="114"/>
      <c r="BR13" s="114"/>
      <c r="BS13" s="114"/>
      <c r="BT13" s="114"/>
      <c r="BU13" s="114"/>
      <c r="BV13" s="114"/>
      <c r="BW13" s="114"/>
      <c r="BX13" s="114"/>
      <c r="BY13" s="114"/>
      <c r="BZ13" s="114"/>
      <c r="CA13" s="114"/>
      <c r="CB13" s="114"/>
      <c r="CC13" s="114"/>
      <c r="CD13" s="114"/>
      <c r="CE13" s="114"/>
      <c r="CF13" s="114"/>
      <c r="CG13" s="114"/>
      <c r="CH13" s="114"/>
      <c r="CI13" s="114"/>
      <c r="CJ13" s="114"/>
      <c r="CK13" s="114"/>
      <c r="CL13" s="114"/>
      <c r="CM13" s="114"/>
    </row>
    <row r="14" spans="1:93" s="145" customFormat="1" ht="12" x14ac:dyDescent="0.25">
      <c r="A14" s="174">
        <f t="shared" si="3"/>
        <v>11</v>
      </c>
      <c r="B14" s="216" t="s">
        <v>47</v>
      </c>
      <c r="C14" s="91" t="s">
        <v>244</v>
      </c>
      <c r="D14" s="4">
        <v>60039145</v>
      </c>
      <c r="E14" s="4" t="s">
        <v>245</v>
      </c>
      <c r="F14" s="7" t="s">
        <v>158</v>
      </c>
      <c r="G14" s="3" t="s">
        <v>158</v>
      </c>
      <c r="H14" s="7" t="s">
        <v>158</v>
      </c>
      <c r="I14" s="118"/>
      <c r="J14" s="118"/>
      <c r="K14" s="118"/>
      <c r="L14" s="118"/>
      <c r="M14" s="118"/>
      <c r="N14" s="118"/>
      <c r="O14" s="119" t="s">
        <v>158</v>
      </c>
      <c r="P14" s="119"/>
      <c r="Q14" s="118"/>
      <c r="R14" s="212" t="s">
        <v>158</v>
      </c>
      <c r="S14" s="118"/>
      <c r="T14" s="118"/>
      <c r="U14" s="118"/>
      <c r="V14" s="117" t="s">
        <v>158</v>
      </c>
      <c r="W14" s="117"/>
      <c r="X14" s="118"/>
      <c r="Y14" s="118"/>
      <c r="Z14" s="118"/>
      <c r="AA14" s="118"/>
      <c r="AB14" s="118"/>
      <c r="AC14" s="117" t="s">
        <v>158</v>
      </c>
      <c r="AD14" s="117"/>
      <c r="AE14" s="118"/>
      <c r="AF14" s="117"/>
      <c r="AG14" s="117"/>
      <c r="AH14" s="117"/>
      <c r="AI14" s="117"/>
      <c r="AJ14" s="117" t="s">
        <v>158</v>
      </c>
      <c r="AK14" s="117"/>
      <c r="AL14" s="117"/>
      <c r="AM14" s="117"/>
      <c r="AN14" s="117"/>
      <c r="AO14" s="117"/>
      <c r="AP14" s="117"/>
      <c r="AQ14" s="117" t="s">
        <v>158</v>
      </c>
      <c r="AR14" s="117"/>
      <c r="AS14" s="117"/>
      <c r="AT14" s="117" t="s">
        <v>726</v>
      </c>
      <c r="AU14" s="118" t="s">
        <v>158</v>
      </c>
      <c r="AV14" s="117"/>
      <c r="AW14" s="117"/>
      <c r="AX14" s="117"/>
      <c r="AY14" s="117"/>
      <c r="AZ14" s="117" t="s">
        <v>726</v>
      </c>
      <c r="BA14" s="117" t="s">
        <v>726</v>
      </c>
      <c r="BB14" s="117" t="s">
        <v>726</v>
      </c>
      <c r="BC14" s="117" t="s">
        <v>726</v>
      </c>
      <c r="BD14" s="117"/>
      <c r="BE14" s="117"/>
      <c r="BF14" s="117"/>
      <c r="BG14" s="117"/>
      <c r="BH14" s="117" t="s">
        <v>726</v>
      </c>
      <c r="BI14" s="117" t="s">
        <v>726</v>
      </c>
      <c r="BJ14" s="117" t="s">
        <v>726</v>
      </c>
      <c r="BK14" s="86"/>
      <c r="BL14" s="86"/>
      <c r="BM14" s="86"/>
      <c r="BN14" s="117" t="s">
        <v>726</v>
      </c>
      <c r="BO14" s="117" t="s">
        <v>726</v>
      </c>
      <c r="BP14" s="117" t="s">
        <v>726</v>
      </c>
      <c r="BQ14" s="117" t="s">
        <v>726</v>
      </c>
      <c r="BR14" s="86"/>
      <c r="BS14" s="86"/>
      <c r="BT14" s="86"/>
      <c r="BU14" s="86"/>
      <c r="BV14" s="117" t="s">
        <v>726</v>
      </c>
      <c r="BW14" s="117" t="s">
        <v>726</v>
      </c>
      <c r="BX14" s="86"/>
      <c r="BY14" s="86"/>
      <c r="BZ14" s="86"/>
      <c r="CA14" s="86"/>
      <c r="CB14" s="86"/>
      <c r="CC14" s="117" t="s">
        <v>726</v>
      </c>
      <c r="CD14" s="117" t="s">
        <v>726</v>
      </c>
      <c r="CE14" s="86"/>
      <c r="CF14" s="86"/>
      <c r="CG14" s="86"/>
      <c r="CH14" s="86"/>
      <c r="CI14" s="86"/>
      <c r="CJ14" s="86"/>
      <c r="CK14" s="86"/>
      <c r="CL14" s="86"/>
      <c r="CM14" s="86"/>
      <c r="CN14" s="144"/>
      <c r="CO14" s="144"/>
    </row>
    <row r="15" spans="1:93" x14ac:dyDescent="0.2">
      <c r="A15" s="174">
        <f t="shared" si="3"/>
        <v>12</v>
      </c>
      <c r="B15" s="217" t="s">
        <v>252</v>
      </c>
      <c r="C15" s="146" t="s">
        <v>253</v>
      </c>
      <c r="D15" s="11" t="s">
        <v>254</v>
      </c>
      <c r="E15" s="8" t="s">
        <v>255</v>
      </c>
      <c r="F15" s="11" t="s">
        <v>158</v>
      </c>
      <c r="G15" s="8" t="s">
        <v>158</v>
      </c>
      <c r="H15" s="179">
        <v>44424</v>
      </c>
      <c r="I15" s="110"/>
      <c r="J15" s="110"/>
      <c r="K15" s="110"/>
      <c r="L15" s="110"/>
      <c r="M15" s="110"/>
      <c r="N15" s="110"/>
      <c r="O15" s="111"/>
      <c r="P15" s="111"/>
      <c r="Q15" s="110"/>
      <c r="R15" s="178"/>
      <c r="S15" s="110"/>
      <c r="T15" s="110"/>
      <c r="U15" s="110"/>
      <c r="V15" s="112"/>
      <c r="W15" s="112"/>
      <c r="X15" s="110"/>
      <c r="Y15" s="110"/>
      <c r="Z15" s="110"/>
      <c r="AA15" s="110"/>
      <c r="AB15" s="110"/>
      <c r="AC15" s="112"/>
      <c r="AD15" s="112"/>
      <c r="AE15" s="110"/>
      <c r="AF15" s="112"/>
      <c r="AG15" s="112"/>
      <c r="AH15" s="112"/>
      <c r="AI15" s="112"/>
      <c r="AJ15" s="112"/>
      <c r="AK15" s="112"/>
      <c r="AL15" s="112"/>
      <c r="AM15" s="112"/>
      <c r="AN15" s="112"/>
      <c r="AO15" s="112"/>
      <c r="AP15" s="112"/>
      <c r="AQ15" s="112"/>
      <c r="AR15" s="112"/>
      <c r="AS15" s="112"/>
      <c r="AT15" s="112"/>
      <c r="AU15" s="112"/>
      <c r="AV15" s="112"/>
      <c r="AW15" s="112"/>
      <c r="AX15" s="112"/>
      <c r="AY15" s="112"/>
      <c r="AZ15" s="112"/>
      <c r="BA15" s="114"/>
      <c r="BB15" s="112"/>
      <c r="BC15" s="112"/>
      <c r="BD15" s="112"/>
      <c r="BE15" s="112"/>
      <c r="BF15" s="112"/>
      <c r="BG15" s="112"/>
      <c r="BH15" s="112"/>
      <c r="BI15" s="114"/>
      <c r="BJ15" s="114"/>
      <c r="BK15" s="114"/>
      <c r="BL15" s="114"/>
      <c r="BM15" s="114"/>
      <c r="BN15" s="114"/>
      <c r="BO15" s="114"/>
      <c r="BP15" s="114"/>
      <c r="BQ15" s="114"/>
      <c r="BR15" s="114"/>
      <c r="BS15" s="114"/>
      <c r="BT15" s="114"/>
      <c r="BU15" s="114"/>
      <c r="BV15" s="114"/>
      <c r="BW15" s="114"/>
      <c r="BX15" s="114"/>
      <c r="BY15" s="114"/>
      <c r="BZ15" s="114"/>
      <c r="CA15" s="114"/>
      <c r="CB15" s="114"/>
      <c r="CC15" s="114"/>
      <c r="CD15" s="114"/>
      <c r="CE15" s="114"/>
      <c r="CF15" s="114"/>
      <c r="CG15" s="114"/>
      <c r="CH15" s="114"/>
      <c r="CI15" s="114"/>
      <c r="CJ15" s="114"/>
      <c r="CK15" s="114"/>
      <c r="CL15" s="114"/>
      <c r="CM15" s="114"/>
    </row>
    <row r="16" spans="1:93" x14ac:dyDescent="0.2">
      <c r="A16" s="174">
        <f t="shared" si="3"/>
        <v>13</v>
      </c>
      <c r="B16" s="213" t="s">
        <v>50</v>
      </c>
      <c r="C16" s="177" t="s">
        <v>261</v>
      </c>
      <c r="D16" s="9">
        <v>60245458</v>
      </c>
      <c r="E16" s="9" t="s">
        <v>262</v>
      </c>
      <c r="F16" s="11" t="s">
        <v>158</v>
      </c>
      <c r="G16" s="8" t="s">
        <v>158</v>
      </c>
      <c r="H16" s="11" t="s">
        <v>158</v>
      </c>
      <c r="I16" s="110"/>
      <c r="J16" s="110"/>
      <c r="K16" s="110"/>
      <c r="L16" s="110"/>
      <c r="M16" s="110"/>
      <c r="N16" s="110"/>
      <c r="O16" s="111"/>
      <c r="P16" s="111"/>
      <c r="Q16" s="110"/>
      <c r="R16" s="110"/>
      <c r="S16" s="110"/>
      <c r="T16" s="110"/>
      <c r="U16" s="110"/>
      <c r="V16" s="112"/>
      <c r="W16" s="112"/>
      <c r="X16" s="110"/>
      <c r="Y16" s="110"/>
      <c r="Z16" s="110"/>
      <c r="AA16" s="110"/>
      <c r="AB16" s="110"/>
      <c r="AC16" s="112"/>
      <c r="AD16" s="112"/>
      <c r="AE16" s="110"/>
      <c r="AF16" s="112"/>
      <c r="AG16" s="112"/>
      <c r="AH16" s="112"/>
      <c r="AI16" s="112"/>
      <c r="AJ16" s="112"/>
      <c r="AK16" s="112"/>
      <c r="AL16" s="112"/>
      <c r="AM16" s="112"/>
      <c r="AN16" s="112"/>
      <c r="AO16" s="112"/>
      <c r="AP16" s="112" t="s">
        <v>158</v>
      </c>
      <c r="AQ16" s="112"/>
      <c r="AR16" s="112"/>
      <c r="AS16" s="112"/>
      <c r="AT16" s="112" t="s">
        <v>158</v>
      </c>
      <c r="AU16" s="112"/>
      <c r="AV16" s="112" t="s">
        <v>158</v>
      </c>
      <c r="AW16" s="112"/>
      <c r="AX16" s="112"/>
      <c r="AY16" s="112"/>
      <c r="AZ16" s="112"/>
      <c r="BA16" s="114"/>
      <c r="BB16" s="114"/>
      <c r="BC16" s="112" t="s">
        <v>158</v>
      </c>
      <c r="BD16" s="112" t="s">
        <v>158</v>
      </c>
      <c r="BE16" s="112"/>
      <c r="BF16" s="112"/>
      <c r="BG16" s="112" t="s">
        <v>158</v>
      </c>
      <c r="BH16" s="112"/>
      <c r="BI16" s="114"/>
      <c r="BJ16" s="114"/>
      <c r="BK16" s="114" t="s">
        <v>158</v>
      </c>
      <c r="BL16" s="114"/>
      <c r="BM16" s="114"/>
      <c r="BN16" s="114"/>
      <c r="BO16" s="114"/>
      <c r="BP16" s="114"/>
      <c r="BQ16" s="114"/>
      <c r="BR16" s="114"/>
      <c r="BS16" s="114"/>
      <c r="BT16" s="114"/>
      <c r="BU16" s="114"/>
      <c r="BV16" s="114"/>
      <c r="BW16" s="114"/>
      <c r="BX16" s="114"/>
      <c r="BY16" s="114"/>
      <c r="BZ16" s="114"/>
      <c r="CA16" s="114"/>
      <c r="CB16" s="114"/>
      <c r="CC16" s="114"/>
      <c r="CD16" s="114"/>
      <c r="CE16" s="114"/>
      <c r="CF16" s="114"/>
      <c r="CG16" s="114"/>
      <c r="CH16" s="114"/>
      <c r="CI16" s="114"/>
      <c r="CJ16" s="114"/>
      <c r="CK16" s="114"/>
      <c r="CL16" s="114"/>
      <c r="CM16" s="114"/>
    </row>
    <row r="17" spans="1:91" x14ac:dyDescent="0.2">
      <c r="A17" s="174">
        <f t="shared" si="3"/>
        <v>14</v>
      </c>
      <c r="B17" s="213" t="s">
        <v>79</v>
      </c>
      <c r="C17" s="12" t="s">
        <v>265</v>
      </c>
      <c r="D17" s="9">
        <v>60038945</v>
      </c>
      <c r="E17" s="11" t="s">
        <v>266</v>
      </c>
      <c r="F17" s="11" t="s">
        <v>158</v>
      </c>
      <c r="G17" s="8" t="s">
        <v>158</v>
      </c>
      <c r="H17" s="180">
        <v>44421</v>
      </c>
      <c r="I17" s="110"/>
      <c r="J17" s="110"/>
      <c r="K17" s="110"/>
      <c r="L17" s="110"/>
      <c r="M17" s="110"/>
      <c r="N17" s="110"/>
      <c r="O17" s="111"/>
      <c r="P17" s="111"/>
      <c r="Q17" s="110"/>
      <c r="R17" s="110"/>
      <c r="S17" s="110"/>
      <c r="T17" s="110"/>
      <c r="U17" s="110"/>
      <c r="V17" s="112"/>
      <c r="W17" s="112"/>
      <c r="X17" s="110"/>
      <c r="Y17" s="110"/>
      <c r="Z17" s="110"/>
      <c r="AA17" s="110"/>
      <c r="AB17" s="110"/>
      <c r="AC17" s="112"/>
      <c r="AD17" s="112"/>
      <c r="AE17" s="110"/>
      <c r="AF17" s="112"/>
      <c r="AG17" s="112"/>
      <c r="AH17" s="112"/>
      <c r="AI17" s="112"/>
      <c r="AJ17" s="112"/>
      <c r="AK17" s="112"/>
      <c r="AL17" s="112"/>
      <c r="AM17" s="112"/>
      <c r="AN17" s="112"/>
      <c r="AO17" s="112"/>
      <c r="AP17" s="112"/>
      <c r="AQ17" s="112"/>
      <c r="AR17" s="112"/>
      <c r="AS17" s="112"/>
      <c r="AT17" s="112" t="s">
        <v>158</v>
      </c>
      <c r="AU17" s="112"/>
      <c r="AV17" s="112"/>
      <c r="AW17" s="112"/>
      <c r="AX17" s="112"/>
      <c r="AY17" s="112"/>
      <c r="AZ17" s="112"/>
      <c r="BA17" s="114"/>
      <c r="BB17" s="114"/>
      <c r="BC17" s="112"/>
      <c r="BD17" s="112"/>
      <c r="BE17" s="112"/>
      <c r="BF17" s="112"/>
      <c r="BG17" s="112"/>
      <c r="BH17" s="112"/>
      <c r="BI17" s="114"/>
      <c r="BJ17" s="114"/>
      <c r="BK17" s="114"/>
      <c r="BL17" s="114"/>
      <c r="BM17" s="114"/>
      <c r="BN17" s="114"/>
      <c r="BO17" s="114"/>
      <c r="BP17" s="114"/>
      <c r="BQ17" s="114"/>
      <c r="BR17" s="114"/>
      <c r="BS17" s="114"/>
      <c r="BT17" s="114"/>
      <c r="BU17" s="114"/>
      <c r="BV17" s="114"/>
      <c r="BW17" s="114"/>
      <c r="BX17" s="114"/>
      <c r="BY17" s="114"/>
      <c r="BZ17" s="114"/>
      <c r="CA17" s="114"/>
      <c r="CB17" s="114"/>
      <c r="CC17" s="114"/>
      <c r="CD17" s="114"/>
      <c r="CE17" s="114"/>
      <c r="CF17" s="114"/>
      <c r="CG17" s="114"/>
      <c r="CH17" s="114"/>
      <c r="CI17" s="114"/>
      <c r="CJ17" s="114"/>
      <c r="CK17" s="114"/>
      <c r="CL17" s="114"/>
      <c r="CM17" s="114"/>
    </row>
    <row r="18" spans="1:91" x14ac:dyDescent="0.2">
      <c r="A18" s="174">
        <f t="shared" si="3"/>
        <v>15</v>
      </c>
      <c r="B18" s="218" t="s">
        <v>91</v>
      </c>
      <c r="C18" s="10" t="s">
        <v>725</v>
      </c>
      <c r="D18" s="176">
        <v>60210203</v>
      </c>
      <c r="E18" s="8" t="s">
        <v>287</v>
      </c>
      <c r="F18" s="11" t="s">
        <v>158</v>
      </c>
      <c r="G18" s="8" t="s">
        <v>158</v>
      </c>
      <c r="H18" s="11" t="s">
        <v>158</v>
      </c>
      <c r="I18" s="110"/>
      <c r="J18" s="110"/>
      <c r="K18" s="110"/>
      <c r="L18" s="110"/>
      <c r="M18" s="110"/>
      <c r="N18" s="110"/>
      <c r="O18" s="111"/>
      <c r="P18" s="111"/>
      <c r="Q18" s="110"/>
      <c r="R18" s="110"/>
      <c r="S18" s="110"/>
      <c r="T18" s="110"/>
      <c r="U18" s="110"/>
      <c r="V18" s="112"/>
      <c r="W18" s="112"/>
      <c r="X18" s="110"/>
      <c r="Y18" s="110"/>
      <c r="Z18" s="110"/>
      <c r="AA18" s="110"/>
      <c r="AB18" s="110"/>
      <c r="AC18" s="112"/>
      <c r="AD18" s="112"/>
      <c r="AE18" s="110"/>
      <c r="AF18" s="112"/>
      <c r="AG18" s="112"/>
      <c r="AH18" s="112"/>
      <c r="AI18" s="112" t="s">
        <v>158</v>
      </c>
      <c r="AJ18" s="112"/>
      <c r="AK18" s="112"/>
      <c r="AL18" s="112"/>
      <c r="AM18" s="112"/>
      <c r="AN18" s="112"/>
      <c r="AO18" s="112"/>
      <c r="AP18" s="112"/>
      <c r="AQ18" s="112"/>
      <c r="AR18" s="112"/>
      <c r="AS18" s="112"/>
      <c r="AT18" s="112" t="s">
        <v>158</v>
      </c>
      <c r="AU18" s="112"/>
      <c r="AV18" s="112"/>
      <c r="AW18" s="112"/>
      <c r="AX18" s="112"/>
      <c r="AY18" s="112"/>
      <c r="AZ18" s="112"/>
      <c r="BA18" s="114"/>
      <c r="BB18" s="114"/>
      <c r="BC18" s="112"/>
      <c r="BD18" s="112"/>
      <c r="BE18" s="112"/>
      <c r="BF18" s="112"/>
      <c r="BG18" s="112"/>
      <c r="BH18" s="112"/>
      <c r="BI18" s="114"/>
      <c r="BJ18" s="114"/>
      <c r="BK18" s="114"/>
      <c r="BL18" s="114"/>
      <c r="BM18" s="114"/>
      <c r="BN18" s="114"/>
      <c r="BO18" s="114"/>
      <c r="BP18" s="114"/>
      <c r="BQ18" s="114"/>
      <c r="BR18" s="114"/>
      <c r="BS18" s="114"/>
      <c r="BT18" s="114"/>
      <c r="BU18" s="114"/>
      <c r="BV18" s="114"/>
      <c r="BW18" s="114"/>
      <c r="BX18" s="114"/>
      <c r="BY18" s="114"/>
      <c r="BZ18" s="114"/>
      <c r="CA18" s="114"/>
      <c r="CB18" s="114"/>
      <c r="CC18" s="114"/>
      <c r="CD18" s="114"/>
      <c r="CE18" s="114"/>
      <c r="CF18" s="114"/>
      <c r="CG18" s="114"/>
      <c r="CH18" s="114"/>
      <c r="CI18" s="114"/>
      <c r="CJ18" s="114"/>
      <c r="CK18" s="114"/>
      <c r="CL18" s="114"/>
      <c r="CM18" s="114"/>
    </row>
    <row r="19" spans="1:91" x14ac:dyDescent="0.2">
      <c r="A19" s="174">
        <f t="shared" si="3"/>
        <v>16</v>
      </c>
      <c r="B19" s="213" t="s">
        <v>42</v>
      </c>
      <c r="C19" s="9" t="s">
        <v>294</v>
      </c>
      <c r="D19" s="9">
        <v>60162600</v>
      </c>
      <c r="E19" s="9" t="s">
        <v>295</v>
      </c>
      <c r="F19" s="11" t="s">
        <v>158</v>
      </c>
      <c r="G19" s="8" t="s">
        <v>158</v>
      </c>
      <c r="H19" s="11" t="s">
        <v>158</v>
      </c>
      <c r="I19" s="110"/>
      <c r="J19" s="110" t="s">
        <v>158</v>
      </c>
      <c r="K19" s="110" t="s">
        <v>0</v>
      </c>
      <c r="L19" s="110"/>
      <c r="M19" s="110"/>
      <c r="N19" s="110" t="s">
        <v>158</v>
      </c>
      <c r="O19" s="111"/>
      <c r="P19" s="111" t="s">
        <v>158</v>
      </c>
      <c r="Q19" s="110"/>
      <c r="R19" s="110"/>
      <c r="S19" s="110"/>
      <c r="T19" s="110"/>
      <c r="U19" s="110"/>
      <c r="V19" s="112" t="s">
        <v>158</v>
      </c>
      <c r="W19" s="112"/>
      <c r="X19" s="110"/>
      <c r="Y19" s="110"/>
      <c r="Z19" s="110"/>
      <c r="AA19" s="110"/>
      <c r="AB19" s="110"/>
      <c r="AC19" s="112"/>
      <c r="AD19" s="112" t="s">
        <v>158</v>
      </c>
      <c r="AE19" s="110"/>
      <c r="AF19" s="112"/>
      <c r="AG19" s="112"/>
      <c r="AH19" s="112"/>
      <c r="AI19" s="112"/>
      <c r="AJ19" s="112"/>
      <c r="AK19" s="112" t="s">
        <v>158</v>
      </c>
      <c r="AL19" s="112"/>
      <c r="AM19" s="112"/>
      <c r="AN19" s="112"/>
      <c r="AO19" s="112"/>
      <c r="AP19" s="112"/>
      <c r="AQ19" s="112"/>
      <c r="AR19" s="112" t="s">
        <v>158</v>
      </c>
      <c r="AS19" s="112"/>
      <c r="AT19" s="112"/>
      <c r="AU19" s="112"/>
      <c r="AV19" s="112"/>
      <c r="AW19" s="112"/>
      <c r="AX19" s="112"/>
      <c r="AY19" s="112"/>
      <c r="AZ19" s="112"/>
      <c r="BA19" s="114"/>
      <c r="BB19" s="114"/>
      <c r="BC19" s="112"/>
      <c r="BD19" s="112"/>
      <c r="BE19" s="112"/>
      <c r="BF19" s="112"/>
      <c r="BG19" s="112"/>
      <c r="BH19" s="112"/>
      <c r="BI19" s="114"/>
      <c r="BJ19" s="114"/>
      <c r="BK19" s="114"/>
      <c r="BL19" s="114"/>
      <c r="BM19" s="114"/>
      <c r="BN19" s="114"/>
      <c r="BO19" s="114"/>
      <c r="BP19" s="114"/>
      <c r="BQ19" s="114"/>
      <c r="BR19" s="114"/>
      <c r="BS19" s="114"/>
      <c r="BT19" s="114"/>
      <c r="BU19" s="114"/>
      <c r="BV19" s="114"/>
      <c r="BW19" s="114"/>
      <c r="BX19" s="114"/>
      <c r="BY19" s="114"/>
      <c r="BZ19" s="114"/>
      <c r="CA19" s="114"/>
      <c r="CB19" s="114"/>
      <c r="CC19" s="114"/>
      <c r="CD19" s="114"/>
      <c r="CE19" s="114"/>
      <c r="CF19" s="114"/>
      <c r="CG19" s="114"/>
      <c r="CH19" s="114"/>
      <c r="CI19" s="114"/>
      <c r="CJ19" s="114"/>
      <c r="CK19" s="114"/>
      <c r="CL19" s="114"/>
      <c r="CM19" s="114"/>
    </row>
    <row r="20" spans="1:91" x14ac:dyDescent="0.2">
      <c r="A20" s="174">
        <f t="shared" si="3"/>
        <v>17</v>
      </c>
      <c r="B20" s="213" t="s">
        <v>31</v>
      </c>
      <c r="C20" s="9" t="s">
        <v>300</v>
      </c>
      <c r="D20" s="9" t="s">
        <v>301</v>
      </c>
      <c r="E20" s="9" t="s">
        <v>302</v>
      </c>
      <c r="F20" s="11" t="s">
        <v>158</v>
      </c>
      <c r="G20" s="8" t="s">
        <v>158</v>
      </c>
      <c r="H20" s="11" t="s">
        <v>158</v>
      </c>
      <c r="I20" s="110"/>
      <c r="J20" s="110" t="s">
        <v>158</v>
      </c>
      <c r="K20" s="110" t="s">
        <v>0</v>
      </c>
      <c r="L20" s="110" t="s">
        <v>158</v>
      </c>
      <c r="M20" s="110"/>
      <c r="N20" s="110"/>
      <c r="O20" s="111"/>
      <c r="P20" s="111"/>
      <c r="Q20" s="110"/>
      <c r="R20" s="110"/>
      <c r="S20" s="110"/>
      <c r="T20" s="110"/>
      <c r="U20" s="110"/>
      <c r="V20" s="112"/>
      <c r="W20" s="112"/>
      <c r="X20" s="110"/>
      <c r="Y20" s="110"/>
      <c r="Z20" s="110"/>
      <c r="AA20" s="110"/>
      <c r="AB20" s="110" t="s">
        <v>158</v>
      </c>
      <c r="AC20" s="112"/>
      <c r="AD20" s="112"/>
      <c r="AE20" s="110"/>
      <c r="AF20" s="112" t="s">
        <v>158</v>
      </c>
      <c r="AG20" s="112"/>
      <c r="AH20" s="112"/>
      <c r="AI20" s="112"/>
      <c r="AJ20" s="112"/>
      <c r="AK20" s="112"/>
      <c r="AL20" s="112"/>
      <c r="AM20" s="112"/>
      <c r="AN20" s="112"/>
      <c r="AO20" s="112"/>
      <c r="AP20" s="112"/>
      <c r="AQ20" s="112"/>
      <c r="AR20" s="112"/>
      <c r="AS20" s="112"/>
      <c r="AT20" s="112"/>
      <c r="AU20" s="112"/>
      <c r="AV20" s="112"/>
      <c r="AW20" s="112"/>
      <c r="AX20" s="112"/>
      <c r="AY20" s="112"/>
      <c r="AZ20" s="112"/>
      <c r="BA20" s="114"/>
      <c r="BB20" s="114"/>
      <c r="BC20" s="112"/>
      <c r="BD20" s="112"/>
      <c r="BE20" s="112"/>
      <c r="BF20" s="112"/>
      <c r="BG20" s="112"/>
      <c r="BH20" s="112"/>
      <c r="BI20" s="112"/>
      <c r="BJ20" s="114"/>
      <c r="BK20" s="112"/>
      <c r="BL20" s="114"/>
      <c r="BM20" s="114"/>
      <c r="BN20" s="114"/>
      <c r="BO20" s="114"/>
      <c r="BP20" s="112"/>
      <c r="BQ20" s="114"/>
      <c r="BR20" s="114"/>
      <c r="BS20" s="114"/>
      <c r="BT20" s="114"/>
      <c r="BU20" s="114"/>
      <c r="BV20" s="114"/>
      <c r="BW20" s="114"/>
      <c r="BX20" s="114"/>
      <c r="BY20" s="112"/>
      <c r="BZ20" s="114"/>
      <c r="CA20" s="114"/>
      <c r="CB20" s="114"/>
      <c r="CC20" s="114"/>
      <c r="CD20" s="114"/>
      <c r="CE20" s="114"/>
      <c r="CF20" s="112"/>
      <c r="CG20" s="114"/>
      <c r="CH20" s="114"/>
      <c r="CI20" s="114"/>
      <c r="CJ20" s="114"/>
      <c r="CK20" s="114"/>
      <c r="CL20" s="114"/>
      <c r="CM20" s="114"/>
    </row>
    <row r="21" spans="1:91" x14ac:dyDescent="0.2">
      <c r="A21" s="174">
        <f t="shared" si="3"/>
        <v>18</v>
      </c>
      <c r="B21" s="213" t="s">
        <v>335</v>
      </c>
      <c r="C21" s="177" t="s">
        <v>336</v>
      </c>
      <c r="D21" s="11">
        <v>60230524</v>
      </c>
      <c r="E21" s="11" t="s">
        <v>337</v>
      </c>
      <c r="F21" s="11" t="s">
        <v>158</v>
      </c>
      <c r="G21" s="8" t="s">
        <v>158</v>
      </c>
      <c r="H21" s="134">
        <v>44424</v>
      </c>
      <c r="I21" s="110"/>
      <c r="J21" s="110"/>
      <c r="K21" s="110"/>
      <c r="L21" s="110"/>
      <c r="M21" s="110"/>
      <c r="N21" s="110"/>
      <c r="O21" s="111"/>
      <c r="P21" s="111"/>
      <c r="Q21" s="110"/>
      <c r="R21" s="110"/>
      <c r="S21" s="110"/>
      <c r="T21" s="110"/>
      <c r="U21" s="110"/>
      <c r="V21" s="112"/>
      <c r="W21" s="112"/>
      <c r="X21" s="110"/>
      <c r="Y21" s="110"/>
      <c r="Z21" s="110"/>
      <c r="AA21" s="110"/>
      <c r="AB21" s="110"/>
      <c r="AC21" s="112"/>
      <c r="AD21" s="112"/>
      <c r="AE21" s="110"/>
      <c r="AF21" s="110"/>
      <c r="AG21" s="110"/>
      <c r="AH21" s="110"/>
      <c r="AI21" s="110"/>
      <c r="AJ21" s="112"/>
      <c r="AK21" s="112"/>
      <c r="AL21" s="112"/>
      <c r="AM21" s="110"/>
      <c r="AN21" s="112"/>
      <c r="AO21" s="112"/>
      <c r="AP21" s="112"/>
      <c r="AQ21" s="112"/>
      <c r="AR21" s="112"/>
      <c r="AS21" s="112"/>
      <c r="AT21" s="112"/>
      <c r="AU21" s="112"/>
      <c r="AV21" s="112"/>
      <c r="AW21" s="112"/>
      <c r="AX21" s="112"/>
      <c r="AY21" s="112"/>
      <c r="AZ21" s="112"/>
      <c r="BA21" s="114"/>
      <c r="BB21" s="112"/>
      <c r="BC21" s="112"/>
      <c r="BD21" s="112"/>
      <c r="BE21" s="112"/>
      <c r="BF21" s="112"/>
      <c r="BG21" s="112"/>
      <c r="BH21" s="112"/>
      <c r="BI21" s="114"/>
      <c r="BJ21" s="114"/>
      <c r="BK21" s="114"/>
      <c r="BL21" s="112"/>
      <c r="BM21" s="112"/>
      <c r="BN21" s="112"/>
      <c r="BO21" s="112"/>
      <c r="BP21" s="112"/>
      <c r="BQ21" s="112"/>
      <c r="BR21" s="112"/>
      <c r="BS21" s="112"/>
      <c r="BT21" s="112"/>
      <c r="BU21" s="112"/>
      <c r="BV21" s="114"/>
      <c r="BW21" s="114"/>
      <c r="BX21" s="114"/>
      <c r="BY21" s="114"/>
      <c r="BZ21" s="112"/>
      <c r="CA21" s="112"/>
      <c r="CB21" s="112"/>
      <c r="CC21" s="112"/>
      <c r="CD21" s="112"/>
      <c r="CE21" s="112"/>
      <c r="CF21" s="112"/>
      <c r="CG21" s="112"/>
      <c r="CH21" s="112"/>
      <c r="CI21" s="112"/>
      <c r="CJ21" s="112"/>
      <c r="CK21" s="114"/>
      <c r="CL21" s="114"/>
      <c r="CM21" s="114"/>
    </row>
    <row r="22" spans="1:91" x14ac:dyDescent="0.2">
      <c r="A22" s="174">
        <f t="shared" si="3"/>
        <v>19</v>
      </c>
      <c r="B22" s="213" t="s">
        <v>340</v>
      </c>
      <c r="C22" s="9" t="s">
        <v>341</v>
      </c>
      <c r="D22" s="11">
        <v>60240873</v>
      </c>
      <c r="E22" s="11" t="s">
        <v>342</v>
      </c>
      <c r="F22" s="11" t="s">
        <v>158</v>
      </c>
      <c r="G22" s="8" t="s">
        <v>158</v>
      </c>
      <c r="H22" s="134">
        <v>44425</v>
      </c>
      <c r="I22" s="110"/>
      <c r="J22" s="110"/>
      <c r="K22" s="110"/>
      <c r="L22" s="110"/>
      <c r="M22" s="110"/>
      <c r="N22" s="110"/>
      <c r="O22" s="111"/>
      <c r="P22" s="111"/>
      <c r="Q22" s="110"/>
      <c r="R22" s="110"/>
      <c r="S22" s="110"/>
      <c r="T22" s="110"/>
      <c r="U22" s="110"/>
      <c r="V22" s="112"/>
      <c r="W22" s="112"/>
      <c r="X22" s="110"/>
      <c r="Y22" s="110"/>
      <c r="Z22" s="110"/>
      <c r="AA22" s="110"/>
      <c r="AB22" s="110"/>
      <c r="AC22" s="112"/>
      <c r="AD22" s="112"/>
      <c r="AE22" s="110"/>
      <c r="AF22" s="112"/>
      <c r="AG22" s="112"/>
      <c r="AH22" s="112"/>
      <c r="AI22" s="111"/>
      <c r="AJ22" s="112"/>
      <c r="AK22" s="112"/>
      <c r="AL22" s="112"/>
      <c r="AM22" s="112"/>
      <c r="AN22" s="112"/>
      <c r="AO22" s="112"/>
      <c r="AP22" s="112"/>
      <c r="AQ22" s="112"/>
      <c r="AR22" s="112"/>
      <c r="AS22" s="112"/>
      <c r="AT22" s="112"/>
      <c r="AU22" s="112"/>
      <c r="AV22" s="112"/>
      <c r="AW22" s="112"/>
      <c r="AX22" s="112"/>
      <c r="AY22" s="112"/>
      <c r="AZ22" s="112"/>
      <c r="BA22" s="114"/>
      <c r="BB22" s="114"/>
      <c r="BC22" s="112"/>
      <c r="BD22" s="112"/>
      <c r="BE22" s="112"/>
      <c r="BF22" s="112"/>
      <c r="BG22" s="112"/>
      <c r="BH22" s="112"/>
      <c r="BI22" s="114"/>
      <c r="BJ22" s="114"/>
      <c r="BK22" s="114"/>
      <c r="BL22" s="114"/>
      <c r="BM22" s="114"/>
      <c r="BN22" s="114"/>
      <c r="BO22" s="114"/>
      <c r="BP22" s="114"/>
      <c r="BQ22" s="114"/>
      <c r="BR22" s="114"/>
      <c r="BS22" s="114"/>
      <c r="BT22" s="114"/>
      <c r="BU22" s="114"/>
      <c r="BV22" s="114"/>
      <c r="BW22" s="114"/>
      <c r="BX22" s="114"/>
      <c r="BY22" s="114"/>
      <c r="BZ22" s="114"/>
      <c r="CA22" s="114"/>
      <c r="CB22" s="114"/>
      <c r="CC22" s="114"/>
      <c r="CD22" s="114"/>
      <c r="CE22" s="114"/>
      <c r="CF22" s="114"/>
      <c r="CG22" s="114"/>
      <c r="CH22" s="114"/>
      <c r="CI22" s="114"/>
      <c r="CJ22" s="114"/>
      <c r="CK22" s="114"/>
      <c r="CL22" s="114"/>
      <c r="CM22" s="114"/>
    </row>
    <row r="23" spans="1:91" x14ac:dyDescent="0.2">
      <c r="A23" s="174">
        <f t="shared" si="3"/>
        <v>20</v>
      </c>
      <c r="B23" s="213" t="s">
        <v>343</v>
      </c>
      <c r="C23" s="9" t="s">
        <v>344</v>
      </c>
      <c r="D23" s="9" t="s">
        <v>345</v>
      </c>
      <c r="E23" s="11" t="s">
        <v>346</v>
      </c>
      <c r="F23" s="11" t="s">
        <v>158</v>
      </c>
      <c r="G23" s="8" t="s">
        <v>158</v>
      </c>
      <c r="H23" s="134">
        <v>44425</v>
      </c>
      <c r="I23" s="110"/>
      <c r="J23" s="110"/>
      <c r="K23" s="110"/>
      <c r="L23" s="110"/>
      <c r="M23" s="110"/>
      <c r="N23" s="110"/>
      <c r="O23" s="111"/>
      <c r="P23" s="111"/>
      <c r="Q23" s="110"/>
      <c r="R23" s="110"/>
      <c r="S23" s="110"/>
      <c r="T23" s="110"/>
      <c r="U23" s="110"/>
      <c r="V23" s="112"/>
      <c r="W23" s="112"/>
      <c r="X23" s="110"/>
      <c r="Y23" s="110"/>
      <c r="Z23" s="110"/>
      <c r="AA23" s="110"/>
      <c r="AB23" s="110"/>
      <c r="AC23" s="112"/>
      <c r="AD23" s="112"/>
      <c r="AE23" s="110"/>
      <c r="AF23" s="112"/>
      <c r="AG23" s="112"/>
      <c r="AH23" s="112"/>
      <c r="AI23" s="111"/>
      <c r="AJ23" s="112"/>
      <c r="AK23" s="112"/>
      <c r="AL23" s="112"/>
      <c r="AM23" s="112"/>
      <c r="AN23" s="112"/>
      <c r="AO23" s="112"/>
      <c r="AP23" s="112"/>
      <c r="AQ23" s="112"/>
      <c r="AR23" s="112"/>
      <c r="AS23" s="112"/>
      <c r="AT23" s="112"/>
      <c r="AU23" s="112"/>
      <c r="AV23" s="112"/>
      <c r="AW23" s="112"/>
      <c r="AX23" s="112"/>
      <c r="AY23" s="112"/>
      <c r="AZ23" s="112"/>
      <c r="BA23" s="114"/>
      <c r="BB23" s="114"/>
      <c r="BC23" s="112"/>
      <c r="BD23" s="112"/>
      <c r="BE23" s="112"/>
      <c r="BF23" s="112"/>
      <c r="BG23" s="112"/>
      <c r="BH23" s="112"/>
      <c r="BI23" s="114"/>
      <c r="BJ23" s="114"/>
      <c r="BK23" s="114"/>
      <c r="BL23" s="114"/>
      <c r="BM23" s="114"/>
      <c r="BN23" s="114"/>
      <c r="BO23" s="114"/>
      <c r="BP23" s="114"/>
      <c r="BQ23" s="114"/>
      <c r="BR23" s="114"/>
      <c r="BS23" s="114"/>
      <c r="BT23" s="114"/>
      <c r="BU23" s="114"/>
      <c r="BV23" s="114"/>
      <c r="BW23" s="114"/>
      <c r="BX23" s="114"/>
      <c r="BY23" s="114"/>
      <c r="BZ23" s="114"/>
      <c r="CA23" s="114"/>
      <c r="CB23" s="114"/>
      <c r="CC23" s="114"/>
      <c r="CD23" s="114"/>
      <c r="CE23" s="114"/>
      <c r="CF23" s="114"/>
      <c r="CG23" s="114"/>
      <c r="CH23" s="114"/>
      <c r="CI23" s="114"/>
      <c r="CJ23" s="114"/>
      <c r="CK23" s="114"/>
      <c r="CL23" s="114"/>
      <c r="CM23" s="114"/>
    </row>
    <row r="24" spans="1:91" x14ac:dyDescent="0.2">
      <c r="A24" s="174">
        <f t="shared" si="3"/>
        <v>21</v>
      </c>
      <c r="B24" s="213" t="s">
        <v>349</v>
      </c>
      <c r="C24" s="9" t="s">
        <v>350</v>
      </c>
      <c r="D24" s="11" t="s">
        <v>351</v>
      </c>
      <c r="E24" s="11" t="s">
        <v>352</v>
      </c>
      <c r="F24" s="11" t="s">
        <v>158</v>
      </c>
      <c r="G24" s="8" t="s">
        <v>158</v>
      </c>
      <c r="H24" s="134">
        <v>44426</v>
      </c>
      <c r="I24" s="110"/>
      <c r="J24" s="110"/>
      <c r="K24" s="110"/>
      <c r="L24" s="110"/>
      <c r="M24" s="110"/>
      <c r="N24" s="110"/>
      <c r="O24" s="111"/>
      <c r="P24" s="111"/>
      <c r="Q24" s="110"/>
      <c r="R24" s="110"/>
      <c r="S24" s="110"/>
      <c r="T24" s="110"/>
      <c r="U24" s="110"/>
      <c r="V24" s="112"/>
      <c r="W24" s="112"/>
      <c r="X24" s="110"/>
      <c r="Y24" s="110"/>
      <c r="Z24" s="110"/>
      <c r="AA24" s="110"/>
      <c r="AB24" s="110"/>
      <c r="AC24" s="112"/>
      <c r="AD24" s="112"/>
      <c r="AE24" s="110"/>
      <c r="AF24" s="112"/>
      <c r="AG24" s="112"/>
      <c r="AH24" s="112"/>
      <c r="AI24" s="111"/>
      <c r="AJ24" s="112"/>
      <c r="AK24" s="112"/>
      <c r="AL24" s="112"/>
      <c r="AM24" s="112"/>
      <c r="AN24" s="112"/>
      <c r="AO24" s="112"/>
      <c r="AP24" s="112"/>
      <c r="AQ24" s="112"/>
      <c r="AR24" s="112"/>
      <c r="AS24" s="112"/>
      <c r="AT24" s="112"/>
      <c r="AU24" s="112"/>
      <c r="AV24" s="112"/>
      <c r="AW24" s="112"/>
      <c r="AX24" s="112"/>
      <c r="AY24" s="112" t="s">
        <v>158</v>
      </c>
      <c r="AZ24" s="112"/>
      <c r="BA24" s="112"/>
      <c r="BB24" s="112"/>
      <c r="BC24" s="112"/>
      <c r="BD24" s="112" t="s">
        <v>158</v>
      </c>
      <c r="BE24" s="112" t="s">
        <v>158</v>
      </c>
      <c r="BF24" s="112"/>
      <c r="BG24" s="112"/>
      <c r="BH24" s="112"/>
      <c r="BI24" s="112"/>
      <c r="BJ24" s="112"/>
      <c r="BK24" s="114"/>
      <c r="BL24" s="114"/>
      <c r="BM24" s="114"/>
      <c r="BN24" s="114"/>
      <c r="BO24" s="114"/>
      <c r="BP24" s="114"/>
      <c r="BQ24" s="114"/>
      <c r="BR24" s="114"/>
      <c r="BS24" s="114"/>
      <c r="BT24" s="114"/>
      <c r="BU24" s="114"/>
      <c r="BV24" s="114"/>
      <c r="BW24" s="114"/>
      <c r="BX24" s="114"/>
      <c r="BY24" s="114"/>
      <c r="BZ24" s="114"/>
      <c r="CA24" s="114"/>
      <c r="CB24" s="114"/>
      <c r="CC24" s="114"/>
      <c r="CD24" s="114"/>
      <c r="CE24" s="114"/>
      <c r="CF24" s="114"/>
      <c r="CG24" s="114"/>
      <c r="CH24" s="114"/>
      <c r="CI24" s="114"/>
      <c r="CJ24" s="114"/>
      <c r="CK24" s="114"/>
      <c r="CL24" s="114"/>
      <c r="CM24" s="114"/>
    </row>
    <row r="25" spans="1:91" x14ac:dyDescent="0.2">
      <c r="A25" s="174">
        <f t="shared" si="3"/>
        <v>22</v>
      </c>
      <c r="B25" s="213" t="s">
        <v>75</v>
      </c>
      <c r="C25" s="177" t="s">
        <v>355</v>
      </c>
      <c r="D25" s="9">
        <v>25026629</v>
      </c>
      <c r="E25" s="9" t="s">
        <v>356</v>
      </c>
      <c r="F25" s="11" t="s">
        <v>158</v>
      </c>
      <c r="G25" s="8" t="s">
        <v>158</v>
      </c>
      <c r="H25" s="11" t="s">
        <v>158</v>
      </c>
      <c r="I25" s="110"/>
      <c r="J25" s="110" t="s">
        <v>0</v>
      </c>
      <c r="K25" s="110" t="s">
        <v>158</v>
      </c>
      <c r="L25" s="110" t="s">
        <v>0</v>
      </c>
      <c r="M25" s="110" t="s">
        <v>0</v>
      </c>
      <c r="N25" s="110" t="s">
        <v>0</v>
      </c>
      <c r="O25" s="111" t="s">
        <v>0</v>
      </c>
      <c r="P25" s="111" t="s">
        <v>0</v>
      </c>
      <c r="Q25" s="110" t="s">
        <v>0</v>
      </c>
      <c r="R25" s="110" t="s">
        <v>0</v>
      </c>
      <c r="S25" s="110" t="s">
        <v>0</v>
      </c>
      <c r="T25" s="110" t="s">
        <v>158</v>
      </c>
      <c r="U25" s="110" t="s">
        <v>0</v>
      </c>
      <c r="V25" s="112" t="s">
        <v>0</v>
      </c>
      <c r="W25" s="112" t="s">
        <v>0</v>
      </c>
      <c r="X25" s="110" t="s">
        <v>0</v>
      </c>
      <c r="Y25" s="110" t="s">
        <v>0</v>
      </c>
      <c r="Z25" s="110" t="s">
        <v>0</v>
      </c>
      <c r="AA25" s="110" t="s">
        <v>158</v>
      </c>
      <c r="AB25" s="110" t="s">
        <v>0</v>
      </c>
      <c r="AC25" s="112" t="s">
        <v>0</v>
      </c>
      <c r="AD25" s="112" t="s">
        <v>0</v>
      </c>
      <c r="AE25" s="110" t="s">
        <v>0</v>
      </c>
      <c r="AF25" s="112" t="s">
        <v>0</v>
      </c>
      <c r="AG25" s="112" t="s">
        <v>0</v>
      </c>
      <c r="AH25" s="112" t="s">
        <v>158</v>
      </c>
      <c r="AI25" s="112" t="s">
        <v>0</v>
      </c>
      <c r="AJ25" s="112" t="s">
        <v>0</v>
      </c>
      <c r="AK25" s="112" t="s">
        <v>0</v>
      </c>
      <c r="AL25" s="112" t="s">
        <v>0</v>
      </c>
      <c r="AM25" s="112" t="s">
        <v>0</v>
      </c>
      <c r="AN25" s="112" t="s">
        <v>0</v>
      </c>
      <c r="AO25" s="112" t="s">
        <v>158</v>
      </c>
      <c r="AP25" s="112"/>
      <c r="AQ25" s="112"/>
      <c r="AR25" s="112"/>
      <c r="AS25" s="112"/>
      <c r="AT25" s="112" t="s">
        <v>158</v>
      </c>
      <c r="AU25" s="112"/>
      <c r="AV25" s="112"/>
      <c r="AW25" s="112"/>
      <c r="AX25" s="112"/>
      <c r="AY25" s="112"/>
      <c r="AZ25" s="112"/>
      <c r="BA25" s="114"/>
      <c r="BB25" s="114"/>
      <c r="BC25" s="112"/>
      <c r="BD25" s="112"/>
      <c r="BE25" s="112"/>
      <c r="BF25" s="112"/>
      <c r="BG25" s="112"/>
      <c r="BH25" s="112"/>
      <c r="BI25" s="114"/>
      <c r="BJ25" s="114"/>
      <c r="BK25" s="114"/>
      <c r="BL25" s="114"/>
      <c r="BM25" s="114"/>
      <c r="BN25" s="114"/>
      <c r="BO25" s="114"/>
      <c r="BP25" s="114"/>
      <c r="BQ25" s="114"/>
      <c r="BR25" s="114"/>
      <c r="BS25" s="114"/>
      <c r="BT25" s="114"/>
      <c r="BU25" s="114"/>
      <c r="BV25" s="114"/>
      <c r="BW25" s="114"/>
      <c r="BX25" s="114"/>
      <c r="BY25" s="114"/>
      <c r="BZ25" s="114"/>
      <c r="CA25" s="114"/>
      <c r="CB25" s="114"/>
      <c r="CC25" s="114"/>
      <c r="CD25" s="114"/>
      <c r="CE25" s="114"/>
      <c r="CF25" s="114"/>
      <c r="CG25" s="114"/>
      <c r="CH25" s="114"/>
      <c r="CI25" s="114"/>
      <c r="CJ25" s="114"/>
      <c r="CK25" s="114"/>
      <c r="CL25" s="114"/>
      <c r="CM25" s="114"/>
    </row>
    <row r="26" spans="1:91" x14ac:dyDescent="0.2">
      <c r="A26" s="174">
        <f t="shared" si="3"/>
        <v>23</v>
      </c>
      <c r="B26" s="215" t="s">
        <v>49</v>
      </c>
      <c r="C26" s="15" t="s">
        <v>367</v>
      </c>
      <c r="D26" s="4">
        <v>33116196</v>
      </c>
      <c r="E26" s="4" t="s">
        <v>368</v>
      </c>
      <c r="F26" s="7" t="s">
        <v>158</v>
      </c>
      <c r="G26" s="3" t="s">
        <v>158</v>
      </c>
      <c r="H26" s="7" t="s">
        <v>158</v>
      </c>
      <c r="I26" s="118"/>
      <c r="J26" s="118"/>
      <c r="K26" s="118"/>
      <c r="L26" s="118"/>
      <c r="M26" s="118"/>
      <c r="N26" s="118" t="s">
        <v>158</v>
      </c>
      <c r="O26" s="201" t="s">
        <v>158</v>
      </c>
      <c r="P26" s="119"/>
      <c r="Q26" s="118" t="s">
        <v>158</v>
      </c>
      <c r="R26" s="118"/>
      <c r="S26" s="118"/>
      <c r="T26" s="118"/>
      <c r="U26" s="118" t="s">
        <v>158</v>
      </c>
      <c r="V26" s="117" t="s">
        <v>158</v>
      </c>
      <c r="W26" s="117"/>
      <c r="X26" s="118"/>
      <c r="Y26" s="118"/>
      <c r="Z26" s="118" t="s">
        <v>158</v>
      </c>
      <c r="AA26" s="118"/>
      <c r="AB26" s="118"/>
      <c r="AC26" s="117" t="s">
        <v>158</v>
      </c>
      <c r="AD26" s="117"/>
      <c r="AE26" s="118" t="s">
        <v>158</v>
      </c>
      <c r="AF26" s="117"/>
      <c r="AG26" s="117"/>
      <c r="AH26" s="117"/>
      <c r="AI26" s="117" t="s">
        <v>158</v>
      </c>
      <c r="AJ26" s="117" t="s">
        <v>158</v>
      </c>
      <c r="AK26" s="117"/>
      <c r="AL26" s="117" t="s">
        <v>158</v>
      </c>
      <c r="AM26" s="117"/>
      <c r="AN26" s="117"/>
      <c r="AO26" s="117" t="s">
        <v>158</v>
      </c>
      <c r="AP26" s="117"/>
      <c r="AQ26" s="117" t="s">
        <v>158</v>
      </c>
      <c r="AR26" s="117"/>
      <c r="AS26" s="117"/>
      <c r="AT26" s="117" t="s">
        <v>158</v>
      </c>
      <c r="AU26" s="117" t="s">
        <v>158</v>
      </c>
      <c r="AV26" s="117"/>
      <c r="AW26" s="117" t="s">
        <v>158</v>
      </c>
      <c r="AX26" s="117"/>
      <c r="AY26" s="117"/>
      <c r="AZ26" s="117" t="s">
        <v>727</v>
      </c>
      <c r="BA26" s="117" t="s">
        <v>726</v>
      </c>
      <c r="BB26" s="117" t="s">
        <v>726</v>
      </c>
      <c r="BC26" s="117" t="s">
        <v>726</v>
      </c>
      <c r="BD26" s="117" t="s">
        <v>158</v>
      </c>
      <c r="BE26" s="117" t="s">
        <v>158</v>
      </c>
      <c r="BF26" s="117"/>
      <c r="BG26" s="117" t="s">
        <v>158</v>
      </c>
      <c r="BH26" s="117" t="s">
        <v>726</v>
      </c>
      <c r="BI26" s="117" t="s">
        <v>726</v>
      </c>
      <c r="BJ26" s="117" t="s">
        <v>726</v>
      </c>
      <c r="BK26" s="86" t="s">
        <v>158</v>
      </c>
      <c r="BL26" s="86" t="s">
        <v>158</v>
      </c>
      <c r="BM26" s="86"/>
      <c r="BN26" s="86" t="s">
        <v>158</v>
      </c>
      <c r="BO26" s="117" t="s">
        <v>726</v>
      </c>
      <c r="BP26" s="117" t="s">
        <v>726</v>
      </c>
      <c r="BQ26" s="202" t="s">
        <v>726</v>
      </c>
      <c r="BR26" s="86" t="s">
        <v>158</v>
      </c>
      <c r="BS26" s="86" t="s">
        <v>158</v>
      </c>
      <c r="BT26" s="86"/>
      <c r="BU26" s="86" t="s">
        <v>158</v>
      </c>
      <c r="BV26" s="117" t="s">
        <v>726</v>
      </c>
      <c r="BW26" s="117" t="s">
        <v>726</v>
      </c>
      <c r="BX26" s="86"/>
      <c r="BY26" s="86" t="s">
        <v>158</v>
      </c>
      <c r="BZ26" s="86" t="s">
        <v>158</v>
      </c>
      <c r="CA26" s="86"/>
      <c r="CB26" s="86" t="s">
        <v>158</v>
      </c>
      <c r="CC26" s="117" t="s">
        <v>726</v>
      </c>
      <c r="CD26" s="86"/>
      <c r="CE26" s="86"/>
      <c r="CF26" s="86" t="s">
        <v>158</v>
      </c>
      <c r="CG26" s="86" t="s">
        <v>158</v>
      </c>
      <c r="CH26" s="86"/>
      <c r="CI26" s="86" t="s">
        <v>158</v>
      </c>
      <c r="CJ26" s="86"/>
      <c r="CK26" s="86"/>
      <c r="CL26" s="86"/>
      <c r="CM26" s="86" t="s">
        <v>158</v>
      </c>
    </row>
    <row r="27" spans="1:91" x14ac:dyDescent="0.2">
      <c r="A27" s="174">
        <f t="shared" si="3"/>
        <v>24</v>
      </c>
      <c r="B27" s="213" t="s">
        <v>369</v>
      </c>
      <c r="C27" s="181" t="s">
        <v>370</v>
      </c>
      <c r="D27" s="9">
        <v>60018273</v>
      </c>
      <c r="E27" s="11" t="s">
        <v>371</v>
      </c>
      <c r="F27" s="11" t="s">
        <v>158</v>
      </c>
      <c r="G27" s="8" t="s">
        <v>158</v>
      </c>
      <c r="H27" s="134">
        <v>44426</v>
      </c>
      <c r="I27" s="110"/>
      <c r="J27" s="110"/>
      <c r="K27" s="110"/>
      <c r="L27" s="110"/>
      <c r="M27" s="110"/>
      <c r="N27" s="110"/>
      <c r="O27" s="182"/>
      <c r="P27" s="111"/>
      <c r="Q27" s="110"/>
      <c r="R27" s="110"/>
      <c r="S27" s="110"/>
      <c r="T27" s="110"/>
      <c r="U27" s="110"/>
      <c r="V27" s="112"/>
      <c r="W27" s="112"/>
      <c r="X27" s="110"/>
      <c r="Y27" s="110"/>
      <c r="Z27" s="110"/>
      <c r="AA27" s="110"/>
      <c r="AB27" s="110"/>
      <c r="AC27" s="112"/>
      <c r="AD27" s="112"/>
      <c r="AE27" s="110"/>
      <c r="AF27" s="112"/>
      <c r="AG27" s="112"/>
      <c r="AH27" s="112"/>
      <c r="AI27" s="112"/>
      <c r="AJ27" s="112"/>
      <c r="AK27" s="112"/>
      <c r="AL27" s="112"/>
      <c r="AM27" s="112"/>
      <c r="AN27" s="112"/>
      <c r="AO27" s="112"/>
      <c r="AP27" s="112"/>
      <c r="AQ27" s="112"/>
      <c r="AR27" s="112"/>
      <c r="AS27" s="112"/>
      <c r="AT27" s="112"/>
      <c r="AU27" s="112"/>
      <c r="AV27" s="112"/>
      <c r="AW27" s="112"/>
      <c r="AX27" s="112"/>
      <c r="AY27" s="112"/>
      <c r="AZ27" s="112"/>
      <c r="BA27" s="114"/>
      <c r="BB27" s="114"/>
      <c r="BC27" s="112"/>
      <c r="BD27" s="112"/>
      <c r="BE27" s="112"/>
      <c r="BF27" s="112"/>
      <c r="BG27" s="112"/>
      <c r="BH27" s="112"/>
      <c r="BI27" s="114"/>
      <c r="BJ27" s="114"/>
      <c r="BK27" s="114"/>
      <c r="BL27" s="114"/>
      <c r="BM27" s="114"/>
      <c r="BN27" s="114"/>
      <c r="BO27" s="114"/>
      <c r="BP27" s="114"/>
      <c r="BQ27" s="114"/>
      <c r="BR27" s="114"/>
      <c r="BS27" s="114"/>
      <c r="BT27" s="114"/>
      <c r="BU27" s="114"/>
      <c r="BV27" s="114"/>
      <c r="BW27" s="114"/>
      <c r="BX27" s="114"/>
      <c r="BY27" s="114"/>
      <c r="BZ27" s="114"/>
      <c r="CA27" s="114"/>
      <c r="CB27" s="114"/>
      <c r="CC27" s="114"/>
      <c r="CD27" s="114"/>
      <c r="CE27" s="114"/>
      <c r="CF27" s="114"/>
      <c r="CG27" s="114"/>
      <c r="CH27" s="114"/>
      <c r="CI27" s="114"/>
      <c r="CJ27" s="114"/>
      <c r="CK27" s="114"/>
      <c r="CL27" s="114"/>
      <c r="CM27" s="114"/>
    </row>
    <row r="28" spans="1:91" x14ac:dyDescent="0.2">
      <c r="A28" s="174">
        <f t="shared" si="3"/>
        <v>25</v>
      </c>
      <c r="B28" s="215" t="s">
        <v>372</v>
      </c>
      <c r="C28" s="15" t="s">
        <v>373</v>
      </c>
      <c r="D28" s="4">
        <v>60065008</v>
      </c>
      <c r="E28" s="4" t="s">
        <v>374</v>
      </c>
      <c r="F28" s="200" t="s">
        <v>178</v>
      </c>
      <c r="G28" s="3" t="s">
        <v>158</v>
      </c>
      <c r="H28" s="129">
        <v>44424</v>
      </c>
      <c r="I28" s="118"/>
      <c r="J28" s="118"/>
      <c r="K28" s="118"/>
      <c r="L28" s="118"/>
      <c r="M28" s="118"/>
      <c r="N28" s="118"/>
      <c r="O28" s="201"/>
      <c r="P28" s="119"/>
      <c r="Q28" s="118"/>
      <c r="R28" s="118"/>
      <c r="S28" s="118"/>
      <c r="T28" s="118"/>
      <c r="U28" s="118"/>
      <c r="V28" s="117"/>
      <c r="W28" s="117"/>
      <c r="X28" s="118"/>
      <c r="Y28" s="118"/>
      <c r="Z28" s="118"/>
      <c r="AA28" s="118"/>
      <c r="AB28" s="118"/>
      <c r="AC28" s="117"/>
      <c r="AD28" s="117"/>
      <c r="AE28" s="118"/>
      <c r="AF28" s="117"/>
      <c r="AG28" s="117"/>
      <c r="AH28" s="117"/>
      <c r="AI28" s="117"/>
      <c r="AJ28" s="117"/>
      <c r="AK28" s="117"/>
      <c r="AL28" s="117"/>
      <c r="AM28" s="117"/>
      <c r="AN28" s="117"/>
      <c r="AO28" s="117"/>
      <c r="AP28" s="117"/>
      <c r="AQ28" s="117"/>
      <c r="AR28" s="117"/>
      <c r="AS28" s="117"/>
      <c r="AT28" s="117"/>
      <c r="AU28" s="117" t="s">
        <v>726</v>
      </c>
      <c r="AV28" s="117"/>
      <c r="AW28" s="117"/>
      <c r="AX28" s="117"/>
      <c r="AY28" s="117"/>
      <c r="AZ28" s="117" t="s">
        <v>726</v>
      </c>
      <c r="BA28" s="117"/>
      <c r="BB28" s="117" t="s">
        <v>726</v>
      </c>
      <c r="BC28" s="117"/>
      <c r="BD28" s="117"/>
      <c r="BE28" s="117"/>
      <c r="BF28" s="117"/>
      <c r="BG28" s="117" t="s">
        <v>726</v>
      </c>
      <c r="BH28" s="117" t="s">
        <v>726</v>
      </c>
      <c r="BI28" s="117" t="s">
        <v>726</v>
      </c>
      <c r="BJ28" s="117" t="s">
        <v>726</v>
      </c>
      <c r="BK28" s="117" t="s">
        <v>726</v>
      </c>
      <c r="BL28" s="86"/>
      <c r="BM28" s="86"/>
      <c r="BN28" s="117" t="s">
        <v>726</v>
      </c>
      <c r="BO28" s="86"/>
      <c r="BP28" s="117" t="s">
        <v>726</v>
      </c>
      <c r="BQ28" s="86"/>
      <c r="BR28" s="86"/>
      <c r="BS28" s="86"/>
      <c r="BT28" s="86"/>
      <c r="BU28" s="86"/>
      <c r="BV28" s="117" t="s">
        <v>726</v>
      </c>
      <c r="BW28" s="117" t="s">
        <v>726</v>
      </c>
      <c r="BX28" s="86"/>
      <c r="BY28" s="86"/>
      <c r="BZ28" s="86"/>
      <c r="CA28" s="86"/>
      <c r="CB28" s="86"/>
      <c r="CC28" s="86"/>
      <c r="CD28" s="86"/>
      <c r="CE28" s="86"/>
      <c r="CF28" s="86"/>
      <c r="CG28" s="86"/>
      <c r="CH28" s="86"/>
      <c r="CI28" s="86"/>
      <c r="CJ28" s="86"/>
      <c r="CK28" s="86"/>
      <c r="CL28" s="86"/>
      <c r="CM28" s="86"/>
    </row>
    <row r="29" spans="1:91" x14ac:dyDescent="0.2">
      <c r="A29" s="174">
        <f t="shared" si="3"/>
        <v>26</v>
      </c>
      <c r="B29" s="215" t="s">
        <v>135</v>
      </c>
      <c r="C29" s="15" t="s">
        <v>401</v>
      </c>
      <c r="D29" s="36">
        <v>60134711</v>
      </c>
      <c r="E29" s="1" t="s">
        <v>402</v>
      </c>
      <c r="F29" s="7" t="s">
        <v>158</v>
      </c>
      <c r="G29" s="3" t="s">
        <v>158</v>
      </c>
      <c r="H29" s="36" t="s">
        <v>158</v>
      </c>
      <c r="I29" s="118"/>
      <c r="J29" s="118"/>
      <c r="K29" s="118"/>
      <c r="L29" s="118"/>
      <c r="M29" s="118"/>
      <c r="N29" s="118"/>
      <c r="O29" s="119"/>
      <c r="P29" s="119"/>
      <c r="Q29" s="118"/>
      <c r="R29" s="118"/>
      <c r="S29" s="118"/>
      <c r="T29" s="118"/>
      <c r="U29" s="118"/>
      <c r="V29" s="117"/>
      <c r="W29" s="117" t="s">
        <v>158</v>
      </c>
      <c r="X29" s="118"/>
      <c r="Y29" s="118"/>
      <c r="Z29" s="118"/>
      <c r="AA29" s="118"/>
      <c r="AB29" s="118"/>
      <c r="AC29" s="117"/>
      <c r="AD29" s="117"/>
      <c r="AE29" s="118"/>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c r="BG29" s="117"/>
      <c r="BH29" s="117"/>
      <c r="BI29" s="117"/>
      <c r="BJ29" s="117"/>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86"/>
      <c r="CJ29" s="86"/>
      <c r="CK29" s="86"/>
      <c r="CL29" s="86"/>
      <c r="CM29" s="86"/>
    </row>
    <row r="30" spans="1:91" x14ac:dyDescent="0.2">
      <c r="A30" s="174">
        <f t="shared" si="3"/>
        <v>27</v>
      </c>
      <c r="B30" s="213" t="s">
        <v>48</v>
      </c>
      <c r="C30" s="183" t="s">
        <v>375</v>
      </c>
      <c r="D30" s="9">
        <v>60066879</v>
      </c>
      <c r="E30" s="9" t="s">
        <v>376</v>
      </c>
      <c r="F30" s="11" t="s">
        <v>158</v>
      </c>
      <c r="G30" s="8" t="s">
        <v>158</v>
      </c>
      <c r="H30" s="11" t="s">
        <v>158</v>
      </c>
      <c r="I30" s="110"/>
      <c r="J30" s="110" t="s">
        <v>0</v>
      </c>
      <c r="K30" s="110" t="s">
        <v>0</v>
      </c>
      <c r="L30" s="110" t="s">
        <v>0</v>
      </c>
      <c r="M30" s="110" t="s">
        <v>0</v>
      </c>
      <c r="N30" s="110" t="s">
        <v>158</v>
      </c>
      <c r="O30" s="111" t="s">
        <v>0</v>
      </c>
      <c r="P30" s="111" t="s">
        <v>0</v>
      </c>
      <c r="Q30" s="110" t="s">
        <v>0</v>
      </c>
      <c r="R30" s="110" t="s">
        <v>158</v>
      </c>
      <c r="S30" s="110" t="s">
        <v>0</v>
      </c>
      <c r="T30" s="110" t="s">
        <v>0</v>
      </c>
      <c r="U30" s="110" t="s">
        <v>158</v>
      </c>
      <c r="V30" s="112" t="s">
        <v>0</v>
      </c>
      <c r="W30" s="112" t="s">
        <v>0</v>
      </c>
      <c r="X30" s="110"/>
      <c r="Y30" s="110"/>
      <c r="Z30" s="110" t="s">
        <v>158</v>
      </c>
      <c r="AA30" s="110"/>
      <c r="AB30" s="110" t="s">
        <v>158</v>
      </c>
      <c r="AC30" s="112"/>
      <c r="AD30" s="112"/>
      <c r="AE30" s="110"/>
      <c r="AF30" s="112"/>
      <c r="AG30" s="112"/>
      <c r="AH30" s="112"/>
      <c r="AI30" s="110" t="s">
        <v>158</v>
      </c>
      <c r="AJ30" s="112"/>
      <c r="AK30" s="112"/>
      <c r="AL30" s="112"/>
      <c r="AM30" s="112"/>
      <c r="AN30" s="112"/>
      <c r="AO30" s="112"/>
      <c r="AP30" s="112" t="s">
        <v>158</v>
      </c>
      <c r="AQ30" s="112"/>
      <c r="AR30" s="112"/>
      <c r="AS30" s="112" t="s">
        <v>158</v>
      </c>
      <c r="AT30" s="112"/>
      <c r="AU30" s="112"/>
      <c r="AV30" s="112"/>
      <c r="AW30" s="112"/>
      <c r="AX30" s="112"/>
      <c r="AY30" s="112"/>
      <c r="AZ30" s="112"/>
      <c r="BA30" s="114"/>
      <c r="BB30" s="114"/>
      <c r="BC30" s="112"/>
      <c r="BD30" s="112"/>
      <c r="BE30" s="112"/>
      <c r="BF30" s="112"/>
      <c r="BG30" s="112"/>
      <c r="BH30" s="112"/>
      <c r="BI30" s="114"/>
      <c r="BJ30" s="114"/>
      <c r="BK30" s="114"/>
      <c r="BL30" s="114"/>
      <c r="BM30" s="114"/>
      <c r="BN30" s="114"/>
      <c r="BO30" s="114"/>
      <c r="BP30" s="114"/>
      <c r="BQ30" s="114"/>
      <c r="BR30" s="114"/>
      <c r="BS30" s="114"/>
      <c r="BT30" s="114"/>
      <c r="BU30" s="114"/>
      <c r="BV30" s="114"/>
      <c r="BW30" s="114"/>
      <c r="BX30" s="114"/>
      <c r="BY30" s="114"/>
      <c r="BZ30" s="114"/>
      <c r="CA30" s="114"/>
      <c r="CB30" s="114"/>
      <c r="CC30" s="114"/>
      <c r="CD30" s="114"/>
      <c r="CE30" s="114"/>
      <c r="CF30" s="114"/>
      <c r="CG30" s="114"/>
      <c r="CH30" s="114"/>
      <c r="CI30" s="114"/>
      <c r="CJ30" s="114"/>
      <c r="CK30" s="114"/>
      <c r="CL30" s="114"/>
      <c r="CM30" s="114"/>
    </row>
    <row r="31" spans="1:91" x14ac:dyDescent="0.2">
      <c r="A31" s="174">
        <f t="shared" si="3"/>
        <v>28</v>
      </c>
      <c r="B31" s="213" t="s">
        <v>57</v>
      </c>
      <c r="C31" s="9" t="s">
        <v>377</v>
      </c>
      <c r="D31" s="9">
        <v>33121085</v>
      </c>
      <c r="E31" s="9" t="s">
        <v>378</v>
      </c>
      <c r="F31" s="11" t="s">
        <v>158</v>
      </c>
      <c r="G31" s="8" t="s">
        <v>158</v>
      </c>
      <c r="H31" s="11" t="s">
        <v>158</v>
      </c>
      <c r="I31" s="110"/>
      <c r="J31" s="110" t="s">
        <v>158</v>
      </c>
      <c r="K31" s="110" t="s">
        <v>0</v>
      </c>
      <c r="L31" s="110" t="s">
        <v>158</v>
      </c>
      <c r="M31" s="110"/>
      <c r="N31" s="110"/>
      <c r="O31" s="111"/>
      <c r="P31" s="111"/>
      <c r="Q31" s="110"/>
      <c r="R31" s="110"/>
      <c r="S31" s="110"/>
      <c r="T31" s="110"/>
      <c r="U31" s="110"/>
      <c r="V31" s="112"/>
      <c r="W31" s="112"/>
      <c r="X31" s="110"/>
      <c r="Y31" s="110"/>
      <c r="Z31" s="110"/>
      <c r="AA31" s="110"/>
      <c r="AB31" s="110"/>
      <c r="AC31" s="112"/>
      <c r="AD31" s="112"/>
      <c r="AE31" s="110"/>
      <c r="AF31" s="112"/>
      <c r="AG31" s="112"/>
      <c r="AH31" s="112"/>
      <c r="AI31" s="112"/>
      <c r="AJ31" s="112"/>
      <c r="AK31" s="112"/>
      <c r="AL31" s="112"/>
      <c r="AM31" s="112"/>
      <c r="AN31" s="112" t="s">
        <v>158</v>
      </c>
      <c r="AO31" s="112"/>
      <c r="AP31" s="112"/>
      <c r="AQ31" s="112"/>
      <c r="AR31" s="112"/>
      <c r="AS31" s="112"/>
      <c r="AT31" s="112"/>
      <c r="AU31" s="112"/>
      <c r="AV31" s="112"/>
      <c r="AW31" s="112"/>
      <c r="AX31" s="112"/>
      <c r="AY31" s="112"/>
      <c r="AZ31" s="112"/>
      <c r="BA31" s="114"/>
      <c r="BB31" s="114"/>
      <c r="BC31" s="112"/>
      <c r="BD31" s="112"/>
      <c r="BE31" s="112"/>
      <c r="BF31" s="112"/>
      <c r="BG31" s="112"/>
      <c r="BH31" s="112"/>
      <c r="BI31" s="114"/>
      <c r="BJ31" s="114"/>
      <c r="BK31" s="114"/>
      <c r="BL31" s="114"/>
      <c r="BM31" s="114"/>
      <c r="BN31" s="114"/>
      <c r="BO31" s="114"/>
      <c r="BP31" s="114"/>
      <c r="BQ31" s="114"/>
      <c r="BR31" s="114"/>
      <c r="BS31" s="114"/>
      <c r="BT31" s="114"/>
      <c r="BU31" s="114"/>
      <c r="BV31" s="114"/>
      <c r="BW31" s="114"/>
      <c r="BX31" s="114"/>
      <c r="BY31" s="114"/>
      <c r="BZ31" s="114"/>
      <c r="CA31" s="114"/>
      <c r="CB31" s="114"/>
      <c r="CC31" s="114"/>
      <c r="CD31" s="114"/>
      <c r="CE31" s="114"/>
      <c r="CF31" s="114"/>
      <c r="CG31" s="114"/>
      <c r="CH31" s="114"/>
      <c r="CI31" s="114"/>
      <c r="CJ31" s="114"/>
      <c r="CK31" s="114"/>
      <c r="CL31" s="114"/>
      <c r="CM31" s="114"/>
    </row>
    <row r="32" spans="1:91" x14ac:dyDescent="0.2">
      <c r="A32" s="174">
        <f t="shared" si="3"/>
        <v>29</v>
      </c>
      <c r="B32" s="213" t="s">
        <v>386</v>
      </c>
      <c r="C32" s="181" t="s">
        <v>387</v>
      </c>
      <c r="D32" s="184">
        <v>60189660</v>
      </c>
      <c r="E32" s="9" t="s">
        <v>388</v>
      </c>
      <c r="F32" s="11" t="s">
        <v>158</v>
      </c>
      <c r="G32" s="8" t="s">
        <v>158</v>
      </c>
      <c r="H32" s="134">
        <v>44424</v>
      </c>
      <c r="I32" s="110"/>
      <c r="J32" s="110"/>
      <c r="K32" s="110"/>
      <c r="L32" s="110"/>
      <c r="M32" s="110"/>
      <c r="N32" s="110"/>
      <c r="O32" s="111"/>
      <c r="P32" s="182"/>
      <c r="Q32" s="110"/>
      <c r="R32" s="110"/>
      <c r="S32" s="110"/>
      <c r="T32" s="110"/>
      <c r="U32" s="110"/>
      <c r="V32" s="112"/>
      <c r="W32" s="112"/>
      <c r="X32" s="110"/>
      <c r="Y32" s="110"/>
      <c r="Z32" s="110"/>
      <c r="AA32" s="110"/>
      <c r="AB32" s="110"/>
      <c r="AC32" s="112"/>
      <c r="AD32" s="112"/>
      <c r="AE32" s="110"/>
      <c r="AF32" s="112"/>
      <c r="AG32" s="112"/>
      <c r="AH32" s="112"/>
      <c r="AI32" s="112"/>
      <c r="AJ32" s="112"/>
      <c r="AK32" s="112"/>
      <c r="AL32" s="112"/>
      <c r="AM32" s="112"/>
      <c r="AN32" s="112"/>
      <c r="AO32" s="112"/>
      <c r="AP32" s="112"/>
      <c r="AQ32" s="112"/>
      <c r="AR32" s="112"/>
      <c r="AS32" s="112"/>
      <c r="AT32" s="112"/>
      <c r="AU32" s="112"/>
      <c r="AV32" s="112"/>
      <c r="AW32" s="112"/>
      <c r="AX32" s="112"/>
      <c r="AY32" s="112"/>
      <c r="AZ32" s="112"/>
      <c r="BA32" s="112"/>
      <c r="BB32" s="112"/>
      <c r="BC32" s="112"/>
      <c r="BD32" s="112"/>
      <c r="BE32" s="112"/>
      <c r="BF32" s="112"/>
      <c r="BG32" s="112"/>
      <c r="BH32" s="112"/>
      <c r="BI32" s="112"/>
      <c r="BJ32" s="114"/>
      <c r="BK32" s="114"/>
      <c r="BL32" s="114"/>
      <c r="BM32" s="114"/>
      <c r="BN32" s="114"/>
      <c r="BO32" s="114"/>
      <c r="BP32" s="114"/>
      <c r="BQ32" s="114"/>
      <c r="BR32" s="114"/>
      <c r="BS32" s="114"/>
      <c r="BT32" s="114"/>
      <c r="BU32" s="114"/>
      <c r="BV32" s="114"/>
      <c r="BW32" s="114"/>
      <c r="BX32" s="114"/>
      <c r="BY32" s="114"/>
      <c r="BZ32" s="114"/>
      <c r="CA32" s="114"/>
      <c r="CB32" s="114"/>
      <c r="CC32" s="114"/>
      <c r="CD32" s="114"/>
      <c r="CE32" s="114"/>
      <c r="CF32" s="114"/>
      <c r="CG32" s="114"/>
      <c r="CH32" s="114"/>
      <c r="CI32" s="114"/>
      <c r="CJ32" s="114"/>
      <c r="CK32" s="114"/>
      <c r="CL32" s="114"/>
      <c r="CM32" s="114"/>
    </row>
    <row r="33" spans="1:93" x14ac:dyDescent="0.2">
      <c r="A33" s="174">
        <f t="shared" si="3"/>
        <v>30</v>
      </c>
      <c r="B33" s="213" t="s">
        <v>728</v>
      </c>
      <c r="C33" s="15" t="s">
        <v>401</v>
      </c>
      <c r="D33" s="36">
        <v>60134711</v>
      </c>
      <c r="E33" s="1" t="s">
        <v>402</v>
      </c>
      <c r="F33" s="7" t="s">
        <v>158</v>
      </c>
      <c r="G33" s="3" t="s">
        <v>158</v>
      </c>
      <c r="H33" s="36" t="s">
        <v>158</v>
      </c>
      <c r="I33" s="110"/>
      <c r="J33" s="110"/>
      <c r="K33" s="110"/>
      <c r="L33" s="110"/>
      <c r="M33" s="110"/>
      <c r="N33" s="110"/>
      <c r="O33" s="111"/>
      <c r="P33" s="182"/>
      <c r="Q33" s="110"/>
      <c r="R33" s="110"/>
      <c r="S33" s="110"/>
      <c r="T33" s="110"/>
      <c r="U33" s="110"/>
      <c r="V33" s="112"/>
      <c r="W33" s="112"/>
      <c r="X33" s="110"/>
      <c r="Y33" s="110"/>
      <c r="Z33" s="110"/>
      <c r="AA33" s="110"/>
      <c r="AB33" s="110"/>
      <c r="AC33" s="112"/>
      <c r="AD33" s="112"/>
      <c r="AE33" s="110"/>
      <c r="AF33" s="112"/>
      <c r="AG33" s="112"/>
      <c r="AH33" s="112"/>
      <c r="AI33" s="112"/>
      <c r="AJ33" s="112"/>
      <c r="AK33" s="112"/>
      <c r="AL33" s="112"/>
      <c r="AM33" s="112"/>
      <c r="AN33" s="112"/>
      <c r="AO33" s="112"/>
      <c r="AP33" s="112"/>
      <c r="AQ33" s="112"/>
      <c r="AR33" s="112"/>
      <c r="AS33" s="112"/>
      <c r="AT33" s="112"/>
      <c r="AU33" s="112"/>
      <c r="AV33" s="112"/>
      <c r="AW33" s="112"/>
      <c r="AX33" s="112"/>
      <c r="AY33" s="112"/>
      <c r="AZ33" s="112"/>
      <c r="BA33" s="112"/>
      <c r="BB33" s="112"/>
      <c r="BC33" s="112"/>
      <c r="BD33" s="112"/>
      <c r="BE33" s="112"/>
      <c r="BF33" s="112"/>
      <c r="BG33" s="112"/>
      <c r="BH33" s="112"/>
      <c r="BI33" s="112"/>
      <c r="BJ33" s="114"/>
      <c r="BK33" s="114"/>
      <c r="BL33" s="114"/>
      <c r="BM33" s="114"/>
      <c r="BN33" s="114"/>
      <c r="BO33" s="114"/>
      <c r="BP33" s="114"/>
      <c r="BQ33" s="114"/>
      <c r="BR33" s="114"/>
      <c r="BS33" s="114"/>
      <c r="BT33" s="114"/>
      <c r="BU33" s="114"/>
      <c r="BV33" s="114"/>
      <c r="BW33" s="114"/>
      <c r="BX33" s="114"/>
      <c r="BY33" s="114"/>
      <c r="BZ33" s="114"/>
      <c r="CA33" s="114"/>
      <c r="CB33" s="114"/>
      <c r="CC33" s="114"/>
      <c r="CD33" s="114"/>
      <c r="CE33" s="114"/>
      <c r="CF33" s="114"/>
      <c r="CG33" s="114"/>
      <c r="CH33" s="114"/>
      <c r="CI33" s="114"/>
      <c r="CJ33" s="114"/>
      <c r="CK33" s="114"/>
      <c r="CL33" s="114"/>
      <c r="CM33" s="114"/>
    </row>
    <row r="34" spans="1:93" x14ac:dyDescent="0.2">
      <c r="A34" s="174">
        <f t="shared" si="3"/>
        <v>31</v>
      </c>
      <c r="B34" s="213" t="s">
        <v>86</v>
      </c>
      <c r="C34" s="9" t="s">
        <v>411</v>
      </c>
      <c r="D34" s="9">
        <v>60161531</v>
      </c>
      <c r="E34" s="9" t="s">
        <v>412</v>
      </c>
      <c r="F34" s="11" t="s">
        <v>158</v>
      </c>
      <c r="G34" s="8" t="s">
        <v>158</v>
      </c>
      <c r="H34" s="176" t="s">
        <v>158</v>
      </c>
      <c r="I34" s="110"/>
      <c r="J34" s="110" t="s">
        <v>0</v>
      </c>
      <c r="K34" s="110" t="s">
        <v>0</v>
      </c>
      <c r="L34" s="110"/>
      <c r="M34" s="110"/>
      <c r="N34" s="110"/>
      <c r="O34" s="111"/>
      <c r="P34" s="111"/>
      <c r="Q34" s="110"/>
      <c r="R34" s="110"/>
      <c r="S34" s="110" t="s">
        <v>158</v>
      </c>
      <c r="T34" s="110"/>
      <c r="U34" s="110"/>
      <c r="V34" s="112"/>
      <c r="W34" s="112"/>
      <c r="X34" s="110"/>
      <c r="Y34" s="110"/>
      <c r="Z34" s="110"/>
      <c r="AA34" s="110"/>
      <c r="AB34" s="110"/>
      <c r="AC34" s="112"/>
      <c r="AD34" s="112"/>
      <c r="AE34" s="110"/>
      <c r="AF34" s="112"/>
      <c r="AG34" s="112"/>
      <c r="AH34" s="112"/>
      <c r="AI34" s="112" t="s">
        <v>158</v>
      </c>
      <c r="AJ34" s="112"/>
      <c r="AK34" s="112"/>
      <c r="AL34" s="112"/>
      <c r="AM34" s="112"/>
      <c r="AN34" s="112"/>
      <c r="AO34" s="112" t="s">
        <v>158</v>
      </c>
      <c r="AP34" s="112" t="s">
        <v>158</v>
      </c>
      <c r="AQ34" s="112"/>
      <c r="AR34" s="112"/>
      <c r="AS34" s="112"/>
      <c r="AT34" s="112"/>
      <c r="AU34" s="112"/>
      <c r="AV34" s="112"/>
      <c r="AW34" s="112"/>
      <c r="AX34" s="112"/>
      <c r="AY34" s="112"/>
      <c r="AZ34" s="112"/>
      <c r="BA34" s="114"/>
      <c r="BB34" s="114"/>
      <c r="BC34" s="112"/>
      <c r="BD34" s="112"/>
      <c r="BE34" s="112"/>
      <c r="BF34" s="112"/>
      <c r="BG34" s="112"/>
      <c r="BH34" s="112"/>
      <c r="BI34" s="114"/>
      <c r="BJ34" s="114"/>
      <c r="BK34" s="114"/>
      <c r="BL34" s="114"/>
      <c r="BM34" s="114"/>
      <c r="BN34" s="114"/>
      <c r="BO34" s="114"/>
      <c r="BP34" s="114"/>
      <c r="BQ34" s="114"/>
      <c r="BR34" s="114"/>
      <c r="BS34" s="114"/>
      <c r="BT34" s="114"/>
      <c r="BU34" s="114"/>
      <c r="BV34" s="114"/>
      <c r="BW34" s="114"/>
      <c r="BX34" s="114"/>
      <c r="BY34" s="114"/>
      <c r="BZ34" s="114"/>
      <c r="CA34" s="114"/>
      <c r="CB34" s="114"/>
      <c r="CC34" s="114"/>
      <c r="CD34" s="114"/>
      <c r="CE34" s="114"/>
      <c r="CF34" s="114"/>
      <c r="CG34" s="114"/>
      <c r="CH34" s="114"/>
      <c r="CI34" s="114"/>
      <c r="CJ34" s="114"/>
      <c r="CK34" s="114"/>
      <c r="CL34" s="114"/>
      <c r="CM34" s="114"/>
    </row>
    <row r="35" spans="1:93" x14ac:dyDescent="0.2">
      <c r="A35" s="174">
        <f t="shared" si="3"/>
        <v>32</v>
      </c>
      <c r="B35" s="213" t="s">
        <v>120</v>
      </c>
      <c r="C35" s="9" t="s">
        <v>415</v>
      </c>
      <c r="D35" s="9">
        <v>60202800</v>
      </c>
      <c r="E35" s="9" t="s">
        <v>416</v>
      </c>
      <c r="F35" s="11" t="s">
        <v>158</v>
      </c>
      <c r="G35" s="8" t="s">
        <v>158</v>
      </c>
      <c r="H35" s="176" t="s">
        <v>158</v>
      </c>
      <c r="I35" s="110"/>
      <c r="J35" s="110" t="s">
        <v>0</v>
      </c>
      <c r="K35" s="110" t="s">
        <v>0</v>
      </c>
      <c r="L35" s="110"/>
      <c r="M35" s="110"/>
      <c r="N35" s="110"/>
      <c r="O35" s="111"/>
      <c r="P35" s="182" t="s">
        <v>158</v>
      </c>
      <c r="Q35" s="110"/>
      <c r="R35" s="110"/>
      <c r="S35" s="110"/>
      <c r="T35" s="110"/>
      <c r="U35" s="110"/>
      <c r="V35" s="112"/>
      <c r="W35" s="112" t="s">
        <v>158</v>
      </c>
      <c r="X35" s="110"/>
      <c r="Y35" s="110"/>
      <c r="Z35" s="110"/>
      <c r="AA35" s="110"/>
      <c r="AB35" s="110"/>
      <c r="AC35" s="112"/>
      <c r="AD35" s="112" t="s">
        <v>158</v>
      </c>
      <c r="AE35" s="110"/>
      <c r="AF35" s="112"/>
      <c r="AG35" s="112"/>
      <c r="AH35" s="112"/>
      <c r="AI35" s="112"/>
      <c r="AJ35" s="112"/>
      <c r="AK35" s="112" t="s">
        <v>158</v>
      </c>
      <c r="AL35" s="112"/>
      <c r="AM35" s="112"/>
      <c r="AN35" s="112"/>
      <c r="AO35" s="112"/>
      <c r="AP35" s="112"/>
      <c r="AQ35" s="112"/>
      <c r="AR35" s="112"/>
      <c r="AS35" s="112"/>
      <c r="AT35" s="112"/>
      <c r="AU35" s="112"/>
      <c r="AV35" s="112"/>
      <c r="AW35" s="112"/>
      <c r="AX35" s="112" t="s">
        <v>158</v>
      </c>
      <c r="AY35" s="112"/>
      <c r="AZ35" s="112"/>
      <c r="BA35" s="112"/>
      <c r="BB35" s="112"/>
      <c r="BC35" s="112"/>
      <c r="BD35" s="112"/>
      <c r="BE35" s="112"/>
      <c r="BF35" s="112"/>
      <c r="BG35" s="112"/>
      <c r="BH35" s="112"/>
      <c r="BI35" s="112"/>
      <c r="BJ35" s="112"/>
      <c r="BK35" s="114"/>
      <c r="BL35" s="114"/>
      <c r="BM35" s="114" t="s">
        <v>158</v>
      </c>
      <c r="BN35" s="114"/>
      <c r="BO35" s="114"/>
      <c r="BP35" s="114"/>
      <c r="BQ35" s="114"/>
      <c r="BR35" s="114"/>
      <c r="BS35" s="114"/>
      <c r="BT35" s="114"/>
      <c r="BU35" s="114"/>
      <c r="BV35" s="114"/>
      <c r="BW35" s="114"/>
      <c r="BX35" s="114"/>
      <c r="BY35" s="114"/>
      <c r="BZ35" s="114"/>
      <c r="CA35" s="114" t="s">
        <v>158</v>
      </c>
      <c r="CB35" s="114"/>
      <c r="CC35" s="114"/>
      <c r="CD35" s="114"/>
      <c r="CE35" s="114"/>
      <c r="CF35" s="114"/>
      <c r="CG35" s="114"/>
      <c r="CH35" s="114"/>
      <c r="CI35" s="114"/>
      <c r="CJ35" s="114"/>
      <c r="CK35" s="114"/>
      <c r="CL35" s="114"/>
      <c r="CM35" s="114"/>
    </row>
    <row r="36" spans="1:93" x14ac:dyDescent="0.2">
      <c r="A36" s="174">
        <f t="shared" si="3"/>
        <v>33</v>
      </c>
      <c r="B36" s="213" t="s">
        <v>421</v>
      </c>
      <c r="C36" s="9" t="s">
        <v>422</v>
      </c>
      <c r="D36" s="9" t="s">
        <v>423</v>
      </c>
      <c r="E36" s="9" t="s">
        <v>424</v>
      </c>
      <c r="F36" s="11" t="s">
        <v>158</v>
      </c>
      <c r="G36" s="8" t="s">
        <v>158</v>
      </c>
      <c r="H36" s="134">
        <v>44425</v>
      </c>
      <c r="I36" s="110"/>
      <c r="J36" s="110"/>
      <c r="K36" s="110"/>
      <c r="L36" s="110"/>
      <c r="M36" s="110"/>
      <c r="N36" s="110"/>
      <c r="O36" s="111"/>
      <c r="P36" s="111"/>
      <c r="Q36" s="110"/>
      <c r="R36" s="110"/>
      <c r="S36" s="110"/>
      <c r="T36" s="110"/>
      <c r="U36" s="110"/>
      <c r="V36" s="112"/>
      <c r="W36" s="112"/>
      <c r="X36" s="110"/>
      <c r="Y36" s="110"/>
      <c r="Z36" s="110"/>
      <c r="AA36" s="110"/>
      <c r="AB36" s="110"/>
      <c r="AC36" s="112"/>
      <c r="AD36" s="112"/>
      <c r="AE36" s="110"/>
      <c r="AF36" s="112"/>
      <c r="AG36" s="112"/>
      <c r="AH36" s="112"/>
      <c r="AI36" s="112"/>
      <c r="AJ36" s="112"/>
      <c r="AK36" s="112"/>
      <c r="AL36" s="112"/>
      <c r="AM36" s="112"/>
      <c r="AN36" s="112"/>
      <c r="AO36" s="112"/>
      <c r="AP36" s="112"/>
      <c r="AQ36" s="112"/>
      <c r="AR36" s="112"/>
      <c r="AS36" s="112"/>
      <c r="AT36" s="112"/>
      <c r="AU36" s="112"/>
      <c r="AV36" s="112"/>
      <c r="AW36" s="112"/>
      <c r="AX36" s="112"/>
      <c r="AY36" s="112"/>
      <c r="AZ36" s="112"/>
      <c r="BA36" s="114"/>
      <c r="BB36" s="114"/>
      <c r="BC36" s="112"/>
      <c r="BD36" s="112"/>
      <c r="BE36" s="112"/>
      <c r="BF36" s="112"/>
      <c r="BG36" s="112"/>
      <c r="BH36" s="112"/>
      <c r="BI36" s="114"/>
      <c r="BJ36" s="114"/>
      <c r="BK36" s="114"/>
      <c r="BL36" s="114"/>
      <c r="BM36" s="114"/>
      <c r="BN36" s="114"/>
      <c r="BO36" s="114"/>
      <c r="BP36" s="114"/>
      <c r="BQ36" s="114"/>
      <c r="BR36" s="114"/>
      <c r="BS36" s="114"/>
      <c r="BT36" s="114"/>
      <c r="BU36" s="114"/>
      <c r="BV36" s="114"/>
      <c r="BW36" s="114"/>
      <c r="BX36" s="114"/>
      <c r="BY36" s="114"/>
      <c r="BZ36" s="114"/>
      <c r="CA36" s="114"/>
      <c r="CB36" s="114"/>
      <c r="CC36" s="114"/>
      <c r="CD36" s="114"/>
      <c r="CE36" s="114"/>
      <c r="CF36" s="114"/>
      <c r="CG36" s="114"/>
      <c r="CH36" s="114"/>
      <c r="CI36" s="114"/>
      <c r="CJ36" s="114"/>
      <c r="CK36" s="114"/>
      <c r="CL36" s="114"/>
      <c r="CM36" s="114"/>
    </row>
    <row r="37" spans="1:93" x14ac:dyDescent="0.2">
      <c r="A37" s="174">
        <f t="shared" si="3"/>
        <v>34</v>
      </c>
      <c r="B37" s="213" t="s">
        <v>84</v>
      </c>
      <c r="C37" s="12" t="s">
        <v>425</v>
      </c>
      <c r="D37" s="10">
        <v>60054300</v>
      </c>
      <c r="E37" s="10" t="s">
        <v>426</v>
      </c>
      <c r="F37" s="11" t="s">
        <v>158</v>
      </c>
      <c r="G37" s="8" t="s">
        <v>158</v>
      </c>
      <c r="H37" s="11" t="s">
        <v>158</v>
      </c>
      <c r="I37" s="110"/>
      <c r="J37" s="110" t="s">
        <v>158</v>
      </c>
      <c r="K37" s="110" t="s">
        <v>0</v>
      </c>
      <c r="L37" s="110" t="s">
        <v>0</v>
      </c>
      <c r="M37" s="110" t="s">
        <v>158</v>
      </c>
      <c r="N37" s="110" t="s">
        <v>0</v>
      </c>
      <c r="O37" s="111" t="s">
        <v>158</v>
      </c>
      <c r="P37" s="111" t="s">
        <v>0</v>
      </c>
      <c r="Q37" s="110" t="s">
        <v>158</v>
      </c>
      <c r="R37" s="110" t="s">
        <v>0</v>
      </c>
      <c r="S37" s="110" t="s">
        <v>0</v>
      </c>
      <c r="T37" s="110" t="s">
        <v>0</v>
      </c>
      <c r="U37" s="110" t="s">
        <v>158</v>
      </c>
      <c r="V37" s="112" t="s">
        <v>158</v>
      </c>
      <c r="W37" s="112"/>
      <c r="X37" s="110" t="s">
        <v>158</v>
      </c>
      <c r="Y37" s="110"/>
      <c r="Z37" s="110"/>
      <c r="AA37" s="110"/>
      <c r="AB37" s="110"/>
      <c r="AC37" s="112"/>
      <c r="AD37" s="112"/>
      <c r="AE37" s="110"/>
      <c r="AF37" s="112" t="s">
        <v>158</v>
      </c>
      <c r="AG37" s="112"/>
      <c r="AH37" s="112"/>
      <c r="AI37" s="112" t="s">
        <v>158</v>
      </c>
      <c r="AJ37" s="112" t="s">
        <v>158</v>
      </c>
      <c r="AK37" s="112"/>
      <c r="AL37" s="112"/>
      <c r="AM37" s="112" t="s">
        <v>158</v>
      </c>
      <c r="AN37" s="112"/>
      <c r="AO37" s="112"/>
      <c r="AP37" s="112" t="s">
        <v>158</v>
      </c>
      <c r="AQ37" s="112"/>
      <c r="AR37" s="112"/>
      <c r="AS37" s="112" t="s">
        <v>158</v>
      </c>
      <c r="AT37" s="112"/>
      <c r="AU37" s="112"/>
      <c r="AV37" s="112"/>
      <c r="AW37" s="112"/>
      <c r="AX37" s="112"/>
      <c r="AY37" s="112"/>
      <c r="AZ37" s="112"/>
      <c r="BA37" s="114"/>
      <c r="BB37" s="114"/>
      <c r="BC37" s="112"/>
      <c r="BD37" s="112"/>
      <c r="BE37" s="112"/>
      <c r="BF37" s="112"/>
      <c r="BG37" s="112"/>
      <c r="BH37" s="112"/>
      <c r="BI37" s="114"/>
      <c r="BJ37" s="114"/>
      <c r="BK37" s="114"/>
      <c r="BL37" s="114"/>
      <c r="BM37" s="114"/>
      <c r="BN37" s="114"/>
      <c r="BO37" s="114"/>
      <c r="BP37" s="114"/>
      <c r="BQ37" s="114"/>
      <c r="BR37" s="114"/>
      <c r="BS37" s="114"/>
      <c r="BT37" s="114"/>
      <c r="BU37" s="114"/>
      <c r="BV37" s="114"/>
      <c r="BW37" s="114"/>
      <c r="BX37" s="114"/>
      <c r="BY37" s="114"/>
      <c r="BZ37" s="114"/>
      <c r="CA37" s="114"/>
      <c r="CB37" s="114"/>
      <c r="CC37" s="114"/>
      <c r="CD37" s="114"/>
      <c r="CE37" s="114"/>
      <c r="CF37" s="114"/>
      <c r="CG37" s="114"/>
      <c r="CH37" s="114"/>
      <c r="CI37" s="114"/>
      <c r="CJ37" s="114"/>
      <c r="CK37" s="114"/>
      <c r="CL37" s="114"/>
      <c r="CM37" s="114"/>
    </row>
    <row r="38" spans="1:93" x14ac:dyDescent="0.2">
      <c r="A38" s="174">
        <f t="shared" si="3"/>
        <v>35</v>
      </c>
      <c r="B38" s="213" t="s">
        <v>87</v>
      </c>
      <c r="C38" s="9" t="s">
        <v>430</v>
      </c>
      <c r="D38" s="9">
        <v>331122401</v>
      </c>
      <c r="E38" s="9" t="s">
        <v>431</v>
      </c>
      <c r="F38" s="11" t="s">
        <v>158</v>
      </c>
      <c r="G38" s="8" t="s">
        <v>158</v>
      </c>
      <c r="H38" s="11" t="s">
        <v>158</v>
      </c>
      <c r="I38" s="110"/>
      <c r="J38" s="110" t="s">
        <v>0</v>
      </c>
      <c r="K38" s="110" t="s">
        <v>0</v>
      </c>
      <c r="L38" s="110"/>
      <c r="M38" s="110"/>
      <c r="N38" s="110"/>
      <c r="O38" s="111"/>
      <c r="P38" s="111"/>
      <c r="Q38" s="110"/>
      <c r="R38" s="110"/>
      <c r="S38" s="110"/>
      <c r="T38" s="110" t="s">
        <v>158</v>
      </c>
      <c r="U38" s="110"/>
      <c r="V38" s="112"/>
      <c r="W38" s="112"/>
      <c r="X38" s="110"/>
      <c r="Y38" s="110"/>
      <c r="Z38" s="110"/>
      <c r="AA38" s="110" t="s">
        <v>158</v>
      </c>
      <c r="AB38" s="110"/>
      <c r="AC38" s="112"/>
      <c r="AD38" s="112"/>
      <c r="AE38" s="110"/>
      <c r="AF38" s="112" t="s">
        <v>158</v>
      </c>
      <c r="AG38" s="112"/>
      <c r="AH38" s="112"/>
      <c r="AI38" s="112"/>
      <c r="AJ38" s="112"/>
      <c r="AK38" s="112"/>
      <c r="AL38" s="112"/>
      <c r="AM38" s="112"/>
      <c r="AN38" s="112"/>
      <c r="AO38" s="112"/>
      <c r="AP38" s="112" t="s">
        <v>158</v>
      </c>
      <c r="AQ38" s="112"/>
      <c r="AR38" s="112"/>
      <c r="AS38" s="112"/>
      <c r="AT38" s="112"/>
      <c r="AU38" s="112"/>
      <c r="AV38" s="112"/>
      <c r="AW38" s="112"/>
      <c r="AX38" s="112"/>
      <c r="AY38" s="112"/>
      <c r="AZ38" s="112"/>
      <c r="BA38" s="112"/>
      <c r="BB38" s="114"/>
      <c r="BC38" s="112"/>
      <c r="BD38" s="112"/>
      <c r="BE38" s="112"/>
      <c r="BF38" s="112"/>
      <c r="BG38" s="112"/>
      <c r="BH38" s="112"/>
      <c r="BI38" s="114"/>
      <c r="BJ38" s="112"/>
      <c r="BK38" s="114"/>
      <c r="BL38" s="114"/>
      <c r="BM38" s="114"/>
      <c r="BN38" s="114"/>
      <c r="BO38" s="114"/>
      <c r="BP38" s="114"/>
      <c r="BQ38" s="114"/>
      <c r="BR38" s="114"/>
      <c r="BS38" s="114"/>
      <c r="BT38" s="114"/>
      <c r="BU38" s="114"/>
      <c r="BV38" s="114"/>
      <c r="BW38" s="114"/>
      <c r="BX38" s="114"/>
      <c r="BY38" s="114"/>
      <c r="BZ38" s="114"/>
      <c r="CA38" s="114"/>
      <c r="CB38" s="114"/>
      <c r="CC38" s="114"/>
      <c r="CD38" s="112"/>
      <c r="CE38" s="114"/>
      <c r="CF38" s="114"/>
      <c r="CG38" s="114"/>
      <c r="CH38" s="114"/>
      <c r="CI38" s="114"/>
      <c r="CJ38" s="114"/>
      <c r="CK38" s="114"/>
      <c r="CL38" s="114"/>
      <c r="CM38" s="114"/>
    </row>
    <row r="39" spans="1:93" x14ac:dyDescent="0.2">
      <c r="A39" s="174">
        <f t="shared" si="3"/>
        <v>36</v>
      </c>
      <c r="B39" s="215" t="s">
        <v>440</v>
      </c>
      <c r="C39" s="91" t="s">
        <v>441</v>
      </c>
      <c r="D39" s="4" t="s">
        <v>442</v>
      </c>
      <c r="E39" s="4" t="s">
        <v>443</v>
      </c>
      <c r="F39" s="198" t="s">
        <v>178</v>
      </c>
      <c r="G39" s="3" t="s">
        <v>158</v>
      </c>
      <c r="H39" s="129">
        <v>44427</v>
      </c>
      <c r="I39" s="110"/>
      <c r="J39" s="110"/>
      <c r="K39" s="110"/>
      <c r="L39" s="110"/>
      <c r="M39" s="110"/>
      <c r="N39" s="110"/>
      <c r="O39" s="111"/>
      <c r="P39" s="111"/>
      <c r="Q39" s="110"/>
      <c r="R39" s="110"/>
      <c r="S39" s="110"/>
      <c r="T39" s="110"/>
      <c r="U39" s="110"/>
      <c r="V39" s="112"/>
      <c r="W39" s="112"/>
      <c r="X39" s="110"/>
      <c r="Y39" s="110"/>
      <c r="Z39" s="110"/>
      <c r="AA39" s="110"/>
      <c r="AB39" s="110"/>
      <c r="AC39" s="112"/>
      <c r="AD39" s="112"/>
      <c r="AE39" s="110"/>
      <c r="AF39" s="112"/>
      <c r="AG39" s="112"/>
      <c r="AH39" s="112"/>
      <c r="AI39" s="112"/>
      <c r="AJ39" s="112"/>
      <c r="AK39" s="112"/>
      <c r="AL39" s="112"/>
      <c r="AM39" s="112"/>
      <c r="AN39" s="112"/>
      <c r="AO39" s="112"/>
      <c r="AP39" s="112"/>
      <c r="AQ39" s="112"/>
      <c r="AR39" s="112"/>
      <c r="AS39" s="112"/>
      <c r="AT39" s="112"/>
      <c r="AU39" s="112"/>
      <c r="AV39" s="112"/>
      <c r="AW39" s="112"/>
      <c r="AX39" s="112"/>
      <c r="AY39" s="112"/>
      <c r="AZ39" s="112"/>
      <c r="BA39" s="112"/>
      <c r="BB39" s="114"/>
      <c r="BC39" s="112"/>
      <c r="BD39" s="112"/>
      <c r="BE39" s="112"/>
      <c r="BF39" s="112"/>
      <c r="BG39" s="112"/>
      <c r="BH39" s="112"/>
      <c r="BI39" s="114"/>
      <c r="BJ39" s="112"/>
      <c r="BK39" s="114"/>
      <c r="BL39" s="114"/>
      <c r="BM39" s="114"/>
      <c r="BN39" s="114"/>
      <c r="BO39" s="114"/>
      <c r="BP39" s="114"/>
      <c r="BQ39" s="114"/>
      <c r="BR39" s="114"/>
      <c r="BS39" s="114"/>
      <c r="BT39" s="114"/>
      <c r="BU39" s="114"/>
      <c r="BV39" s="114"/>
      <c r="BW39" s="114"/>
      <c r="BX39" s="114"/>
      <c r="BY39" s="114"/>
      <c r="BZ39" s="114"/>
      <c r="CA39" s="114"/>
      <c r="CB39" s="114"/>
      <c r="CC39" s="114"/>
      <c r="CD39" s="112"/>
      <c r="CE39" s="114"/>
      <c r="CF39" s="114"/>
      <c r="CG39" s="114"/>
      <c r="CH39" s="114"/>
      <c r="CI39" s="114"/>
      <c r="CJ39" s="114"/>
      <c r="CK39" s="114"/>
      <c r="CL39" s="114"/>
      <c r="CM39" s="114"/>
    </row>
    <row r="40" spans="1:93" x14ac:dyDescent="0.2">
      <c r="A40" s="174">
        <f t="shared" si="3"/>
        <v>37</v>
      </c>
      <c r="B40" s="213" t="s">
        <v>471</v>
      </c>
      <c r="C40" s="12" t="s">
        <v>472</v>
      </c>
      <c r="D40" s="11">
        <v>33123432</v>
      </c>
      <c r="E40" s="11" t="s">
        <v>473</v>
      </c>
      <c r="F40" s="11" t="s">
        <v>158</v>
      </c>
      <c r="G40" s="8" t="s">
        <v>158</v>
      </c>
      <c r="H40" s="134">
        <v>44424</v>
      </c>
      <c r="I40" s="110"/>
      <c r="J40" s="110"/>
      <c r="K40" s="110"/>
      <c r="L40" s="110"/>
      <c r="M40" s="110"/>
      <c r="N40" s="110"/>
      <c r="O40" s="111"/>
      <c r="P40" s="111"/>
      <c r="Q40" s="110"/>
      <c r="R40" s="110"/>
      <c r="S40" s="110"/>
      <c r="T40" s="110"/>
      <c r="U40" s="110"/>
      <c r="V40" s="112"/>
      <c r="W40" s="112"/>
      <c r="X40" s="110"/>
      <c r="Y40" s="110"/>
      <c r="Z40" s="110"/>
      <c r="AA40" s="110"/>
      <c r="AB40" s="110"/>
      <c r="AC40" s="112"/>
      <c r="AD40" s="112"/>
      <c r="AE40" s="110"/>
      <c r="AF40" s="112"/>
      <c r="AG40" s="112"/>
      <c r="AH40" s="112"/>
      <c r="AI40" s="112"/>
      <c r="AJ40" s="112"/>
      <c r="AK40" s="112"/>
      <c r="AL40" s="112"/>
      <c r="AM40" s="112"/>
      <c r="AN40" s="112"/>
      <c r="AO40" s="112"/>
      <c r="AP40" s="112"/>
      <c r="AQ40" s="112"/>
      <c r="AR40" s="112"/>
      <c r="AS40" s="112"/>
      <c r="AT40" s="112"/>
      <c r="AU40" s="112"/>
      <c r="AV40" s="112"/>
      <c r="AW40" s="112"/>
      <c r="AX40" s="112"/>
      <c r="AY40" s="112"/>
      <c r="AZ40" s="112"/>
      <c r="BA40" s="114"/>
      <c r="BB40" s="114"/>
      <c r="BC40" s="112"/>
      <c r="BD40" s="112"/>
      <c r="BE40" s="112"/>
      <c r="BF40" s="112"/>
      <c r="BG40" s="112"/>
      <c r="BH40" s="112"/>
      <c r="BI40" s="114"/>
      <c r="BJ40" s="114"/>
      <c r="BK40" s="114"/>
      <c r="BL40" s="114"/>
      <c r="BM40" s="114"/>
      <c r="BN40" s="114"/>
      <c r="BO40" s="114"/>
      <c r="BP40" s="114"/>
      <c r="BQ40" s="114"/>
      <c r="BR40" s="114"/>
      <c r="BS40" s="114"/>
      <c r="BT40" s="114"/>
      <c r="BU40" s="114"/>
      <c r="BV40" s="114"/>
      <c r="BW40" s="114"/>
      <c r="BX40" s="114"/>
      <c r="BY40" s="114"/>
      <c r="BZ40" s="114"/>
      <c r="CA40" s="114"/>
      <c r="CB40" s="114"/>
      <c r="CC40" s="114"/>
      <c r="CD40" s="114"/>
      <c r="CE40" s="114"/>
      <c r="CF40" s="114"/>
      <c r="CG40" s="114"/>
      <c r="CH40" s="114"/>
      <c r="CI40" s="114"/>
      <c r="CJ40" s="114"/>
      <c r="CK40" s="114"/>
      <c r="CL40" s="114"/>
      <c r="CM40" s="114"/>
    </row>
    <row r="41" spans="1:93" x14ac:dyDescent="0.2">
      <c r="A41" s="174">
        <f t="shared" si="3"/>
        <v>38</v>
      </c>
      <c r="B41" s="213" t="s">
        <v>482</v>
      </c>
      <c r="C41" s="9" t="s">
        <v>483</v>
      </c>
      <c r="D41" s="8">
        <v>60166821</v>
      </c>
      <c r="E41" s="9" t="s">
        <v>481</v>
      </c>
      <c r="F41" s="11" t="s">
        <v>158</v>
      </c>
      <c r="G41" s="8" t="s">
        <v>158</v>
      </c>
      <c r="H41" s="134">
        <v>44421</v>
      </c>
      <c r="I41" s="110"/>
      <c r="J41" s="110"/>
      <c r="K41" s="110"/>
      <c r="L41" s="110"/>
      <c r="M41" s="110"/>
      <c r="N41" s="110"/>
      <c r="O41" s="111"/>
      <c r="P41" s="111"/>
      <c r="Q41" s="110"/>
      <c r="R41" s="110"/>
      <c r="S41" s="110"/>
      <c r="T41" s="110"/>
      <c r="U41" s="110"/>
      <c r="V41" s="112"/>
      <c r="W41" s="112"/>
      <c r="X41" s="110"/>
      <c r="Y41" s="110"/>
      <c r="Z41" s="110"/>
      <c r="AA41" s="110"/>
      <c r="AB41" s="110"/>
      <c r="AC41" s="112"/>
      <c r="AD41" s="112"/>
      <c r="AE41" s="110"/>
      <c r="AF41" s="112"/>
      <c r="AG41" s="112"/>
      <c r="AH41" s="112"/>
      <c r="AI41" s="112"/>
      <c r="AJ41" s="112"/>
      <c r="AK41" s="112"/>
      <c r="AL41" s="112"/>
      <c r="AM41" s="112"/>
      <c r="AN41" s="112"/>
      <c r="AO41" s="112"/>
      <c r="AP41" s="112"/>
      <c r="AQ41" s="112"/>
      <c r="AR41" s="112"/>
      <c r="AS41" s="112" t="s">
        <v>158</v>
      </c>
      <c r="AT41" s="112"/>
      <c r="AU41" s="112"/>
      <c r="AV41" s="112"/>
      <c r="AW41" s="112"/>
      <c r="AX41" s="112"/>
      <c r="AY41" s="112"/>
      <c r="AZ41" s="112"/>
      <c r="BA41" s="114"/>
      <c r="BB41" s="114"/>
      <c r="BC41" s="112"/>
      <c r="BD41" s="112"/>
      <c r="BE41" s="112"/>
      <c r="BF41" s="112"/>
      <c r="BG41" s="112"/>
      <c r="BH41" s="112"/>
      <c r="BI41" s="114"/>
      <c r="BJ41" s="114"/>
      <c r="BK41" s="114"/>
      <c r="BL41" s="114"/>
      <c r="BM41" s="114"/>
      <c r="BN41" s="114"/>
      <c r="BO41" s="114"/>
      <c r="BP41" s="114"/>
      <c r="BQ41" s="114"/>
      <c r="BR41" s="114"/>
      <c r="BS41" s="114"/>
      <c r="BT41" s="114"/>
      <c r="BU41" s="114"/>
      <c r="BV41" s="114"/>
      <c r="BW41" s="114"/>
      <c r="BX41" s="114"/>
      <c r="BY41" s="114"/>
      <c r="BZ41" s="114"/>
      <c r="CA41" s="114"/>
      <c r="CB41" s="114"/>
      <c r="CC41" s="114"/>
      <c r="CD41" s="114"/>
      <c r="CE41" s="114"/>
      <c r="CF41" s="114"/>
      <c r="CG41" s="114"/>
      <c r="CH41" s="114"/>
      <c r="CI41" s="114"/>
      <c r="CJ41" s="114"/>
      <c r="CK41" s="114"/>
      <c r="CL41" s="114"/>
      <c r="CM41" s="114"/>
    </row>
    <row r="42" spans="1:93" s="145" customFormat="1" ht="12" x14ac:dyDescent="0.25">
      <c r="A42" s="174">
        <f t="shared" si="3"/>
        <v>39</v>
      </c>
      <c r="B42" s="216" t="s">
        <v>76</v>
      </c>
      <c r="C42" s="4" t="s">
        <v>484</v>
      </c>
      <c r="D42" s="7">
        <v>60134024</v>
      </c>
      <c r="E42" s="3" t="s">
        <v>485</v>
      </c>
      <c r="F42" s="7" t="s">
        <v>158</v>
      </c>
      <c r="G42" s="3" t="s">
        <v>158</v>
      </c>
      <c r="H42" s="7" t="s">
        <v>158</v>
      </c>
      <c r="I42" s="118"/>
      <c r="J42" s="118"/>
      <c r="K42" s="118"/>
      <c r="L42" s="118"/>
      <c r="M42" s="118" t="s">
        <v>158</v>
      </c>
      <c r="N42" s="118" t="s">
        <v>158</v>
      </c>
      <c r="O42" s="119"/>
      <c r="P42" s="119"/>
      <c r="Q42" s="118" t="s">
        <v>158</v>
      </c>
      <c r="R42" s="118" t="s">
        <v>158</v>
      </c>
      <c r="S42" s="118" t="s">
        <v>158</v>
      </c>
      <c r="T42" s="118" t="s">
        <v>158</v>
      </c>
      <c r="U42" s="118" t="s">
        <v>0</v>
      </c>
      <c r="V42" s="117"/>
      <c r="W42" s="117"/>
      <c r="X42" s="212" t="s">
        <v>158</v>
      </c>
      <c r="Y42" s="118" t="s">
        <v>158</v>
      </c>
      <c r="Z42" s="118" t="s">
        <v>158</v>
      </c>
      <c r="AA42" s="118" t="s">
        <v>158</v>
      </c>
      <c r="AB42" s="118" t="s">
        <v>0</v>
      </c>
      <c r="AC42" s="117"/>
      <c r="AD42" s="117"/>
      <c r="AE42" s="118" t="s">
        <v>158</v>
      </c>
      <c r="AF42" s="117" t="s">
        <v>158</v>
      </c>
      <c r="AG42" s="117" t="s">
        <v>158</v>
      </c>
      <c r="AH42" s="117" t="s">
        <v>158</v>
      </c>
      <c r="AI42" s="117" t="s">
        <v>0</v>
      </c>
      <c r="AJ42" s="117"/>
      <c r="AK42" s="117"/>
      <c r="AL42" s="117" t="s">
        <v>158</v>
      </c>
      <c r="AM42" s="117" t="s">
        <v>158</v>
      </c>
      <c r="AN42" s="117" t="s">
        <v>158</v>
      </c>
      <c r="AO42" s="117"/>
      <c r="AP42" s="117"/>
      <c r="AQ42" s="117"/>
      <c r="AR42" s="117"/>
      <c r="AS42" s="117" t="s">
        <v>158</v>
      </c>
      <c r="AT42" s="117" t="s">
        <v>158</v>
      </c>
      <c r="AU42" s="117" t="s">
        <v>158</v>
      </c>
      <c r="AV42" s="117"/>
      <c r="AW42" s="117"/>
      <c r="AX42" s="117"/>
      <c r="AY42" s="117"/>
      <c r="AZ42" s="117" t="s">
        <v>726</v>
      </c>
      <c r="BA42" s="117" t="s">
        <v>726</v>
      </c>
      <c r="BB42" s="117" t="s">
        <v>726</v>
      </c>
      <c r="BC42" s="117" t="s">
        <v>726</v>
      </c>
      <c r="BD42" s="117"/>
      <c r="BE42" s="117"/>
      <c r="BF42" s="117"/>
      <c r="BG42" s="117"/>
      <c r="BH42" s="117" t="s">
        <v>726</v>
      </c>
      <c r="BI42" s="117" t="s">
        <v>726</v>
      </c>
      <c r="BJ42" s="117" t="s">
        <v>726</v>
      </c>
      <c r="BK42" s="86"/>
      <c r="BL42" s="86"/>
      <c r="BM42" s="86"/>
      <c r="BN42" s="117" t="s">
        <v>726</v>
      </c>
      <c r="BO42" s="117" t="s">
        <v>726</v>
      </c>
      <c r="BP42" s="117" t="s">
        <v>726</v>
      </c>
      <c r="BQ42" s="117" t="s">
        <v>726</v>
      </c>
      <c r="BR42" s="86"/>
      <c r="BS42" s="86"/>
      <c r="BT42" s="86"/>
      <c r="BU42" s="86"/>
      <c r="BV42" s="117" t="s">
        <v>726</v>
      </c>
      <c r="BW42" s="117" t="s">
        <v>726</v>
      </c>
      <c r="BX42" s="86"/>
      <c r="BY42" s="86"/>
      <c r="BZ42" s="86"/>
      <c r="CA42" s="86"/>
      <c r="CB42" s="86"/>
      <c r="CC42" s="117" t="s">
        <v>726</v>
      </c>
      <c r="CD42" s="117" t="s">
        <v>726</v>
      </c>
      <c r="CE42" s="86"/>
      <c r="CF42" s="86"/>
      <c r="CG42" s="86"/>
      <c r="CH42" s="86"/>
      <c r="CI42" s="86"/>
      <c r="CJ42" s="86"/>
      <c r="CK42" s="86"/>
      <c r="CL42" s="86"/>
      <c r="CM42" s="86"/>
    </row>
    <row r="43" spans="1:93" s="197" customFormat="1" ht="12" customHeight="1" x14ac:dyDescent="0.25">
      <c r="A43" s="174">
        <f t="shared" si="3"/>
        <v>40</v>
      </c>
      <c r="B43" s="213" t="s">
        <v>88</v>
      </c>
      <c r="C43" s="12" t="s">
        <v>499</v>
      </c>
      <c r="D43" s="9">
        <v>33117628</v>
      </c>
      <c r="E43" s="9" t="s">
        <v>500</v>
      </c>
      <c r="F43" s="11" t="s">
        <v>158</v>
      </c>
      <c r="G43" s="8" t="s">
        <v>158</v>
      </c>
      <c r="H43" s="11" t="s">
        <v>158</v>
      </c>
      <c r="I43" s="110"/>
      <c r="J43" s="110" t="s">
        <v>158</v>
      </c>
      <c r="K43" s="110" t="s">
        <v>158</v>
      </c>
      <c r="L43" s="110" t="s">
        <v>0</v>
      </c>
      <c r="M43" s="110" t="s">
        <v>158</v>
      </c>
      <c r="N43" s="110" t="s">
        <v>158</v>
      </c>
      <c r="O43" s="111" t="s">
        <v>0</v>
      </c>
      <c r="P43" s="111" t="s">
        <v>0</v>
      </c>
      <c r="Q43" s="110"/>
      <c r="R43" s="110"/>
      <c r="S43" s="110" t="s">
        <v>0</v>
      </c>
      <c r="T43" s="110" t="s">
        <v>158</v>
      </c>
      <c r="U43" s="110" t="s">
        <v>158</v>
      </c>
      <c r="V43" s="112" t="s">
        <v>0</v>
      </c>
      <c r="W43" s="112" t="s">
        <v>0</v>
      </c>
      <c r="X43" s="110" t="s">
        <v>0</v>
      </c>
      <c r="Y43" s="110" t="s">
        <v>158</v>
      </c>
      <c r="Z43" s="110" t="s">
        <v>0</v>
      </c>
      <c r="AA43" s="110" t="s">
        <v>0</v>
      </c>
      <c r="AB43" s="110" t="s">
        <v>158</v>
      </c>
      <c r="AC43" s="112" t="s">
        <v>0</v>
      </c>
      <c r="AD43" s="112" t="s">
        <v>0</v>
      </c>
      <c r="AE43" s="110" t="s">
        <v>158</v>
      </c>
      <c r="AF43" s="110" t="s">
        <v>0</v>
      </c>
      <c r="AG43" s="112" t="s">
        <v>158</v>
      </c>
      <c r="AH43" s="110" t="s">
        <v>0</v>
      </c>
      <c r="AI43" s="112" t="s">
        <v>158</v>
      </c>
      <c r="AJ43" s="112" t="s">
        <v>0</v>
      </c>
      <c r="AK43" s="112" t="s">
        <v>0</v>
      </c>
      <c r="AL43" s="112" t="s">
        <v>158</v>
      </c>
      <c r="AM43" s="112" t="s">
        <v>0</v>
      </c>
      <c r="AN43" s="112" t="s">
        <v>0</v>
      </c>
      <c r="AO43" s="112"/>
      <c r="AP43" s="112"/>
      <c r="AQ43" s="112"/>
      <c r="AR43" s="112"/>
      <c r="AS43" s="112"/>
      <c r="AT43" s="112" t="s">
        <v>158</v>
      </c>
      <c r="AU43" s="112" t="s">
        <v>158</v>
      </c>
      <c r="AV43" s="112"/>
      <c r="AW43" s="112"/>
      <c r="AX43" s="112"/>
      <c r="AY43" s="112"/>
      <c r="AZ43" s="112"/>
      <c r="BA43" s="114"/>
      <c r="BB43" s="114"/>
      <c r="BC43" s="112"/>
      <c r="BD43" s="112"/>
      <c r="BE43" s="112"/>
      <c r="BF43" s="112"/>
      <c r="BG43" s="112"/>
      <c r="BH43" s="112"/>
      <c r="BI43" s="114"/>
      <c r="BJ43" s="114"/>
      <c r="BK43" s="114"/>
      <c r="BL43" s="114"/>
      <c r="BM43" s="114"/>
      <c r="BN43" s="114"/>
      <c r="BO43" s="114"/>
      <c r="BP43" s="114"/>
      <c r="BQ43" s="114"/>
      <c r="BR43" s="114"/>
      <c r="BS43" s="114"/>
      <c r="BT43" s="114"/>
      <c r="BU43" s="114"/>
      <c r="BV43" s="114"/>
      <c r="BW43" s="114"/>
      <c r="BX43" s="114"/>
      <c r="BY43" s="114"/>
      <c r="BZ43" s="114"/>
      <c r="CA43" s="114"/>
      <c r="CB43" s="114"/>
      <c r="CC43" s="114"/>
      <c r="CD43" s="114"/>
      <c r="CE43" s="114"/>
      <c r="CF43" s="114"/>
      <c r="CG43" s="114"/>
      <c r="CH43" s="114"/>
      <c r="CI43" s="114"/>
      <c r="CJ43" s="114"/>
      <c r="CK43" s="114"/>
      <c r="CL43" s="114"/>
      <c r="CM43" s="114"/>
      <c r="CN43" s="199"/>
      <c r="CO43" s="199"/>
    </row>
    <row r="44" spans="1:93" s="145" customFormat="1" ht="12" x14ac:dyDescent="0.25">
      <c r="A44" s="174">
        <f t="shared" si="3"/>
        <v>41</v>
      </c>
      <c r="B44" s="9" t="s">
        <v>143</v>
      </c>
      <c r="C44" s="9" t="s">
        <v>505</v>
      </c>
      <c r="D44" s="9">
        <v>33116247</v>
      </c>
      <c r="E44" s="9" t="s">
        <v>506</v>
      </c>
      <c r="F44" s="11" t="s">
        <v>158</v>
      </c>
      <c r="G44" s="8" t="s">
        <v>158</v>
      </c>
      <c r="H44" s="11" t="s">
        <v>158</v>
      </c>
      <c r="I44" s="110"/>
      <c r="J44" s="110"/>
      <c r="K44" s="110"/>
      <c r="L44" s="110"/>
      <c r="M44" s="110"/>
      <c r="N44" s="110"/>
      <c r="O44" s="111"/>
      <c r="P44" s="111"/>
      <c r="Q44" s="110"/>
      <c r="R44" s="110"/>
      <c r="S44" s="110"/>
      <c r="T44" s="110"/>
      <c r="U44" s="110"/>
      <c r="V44" s="112"/>
      <c r="W44" s="112"/>
      <c r="X44" s="110"/>
      <c r="Y44" s="110"/>
      <c r="Z44" s="110"/>
      <c r="AA44" s="110"/>
      <c r="AB44" s="110"/>
      <c r="AC44" s="112"/>
      <c r="AD44" s="112"/>
      <c r="AE44" s="110"/>
      <c r="AF44" s="112"/>
      <c r="AG44" s="112"/>
      <c r="AH44" s="112"/>
      <c r="AI44" s="112"/>
      <c r="AJ44" s="112"/>
      <c r="AK44" s="112"/>
      <c r="AL44" s="112"/>
      <c r="AM44" s="112"/>
      <c r="AN44" s="112"/>
      <c r="AO44" s="112"/>
      <c r="AP44" s="112"/>
      <c r="AQ44" s="112"/>
      <c r="AR44" s="112"/>
      <c r="AS44" s="112"/>
      <c r="AT44" s="112" t="s">
        <v>158</v>
      </c>
      <c r="AU44" s="112"/>
      <c r="AV44" s="112"/>
      <c r="AW44" s="112"/>
      <c r="AX44" s="112"/>
      <c r="AY44" s="112"/>
      <c r="AZ44" s="112"/>
      <c r="BA44" s="112"/>
      <c r="BB44" s="112"/>
      <c r="BC44" s="112"/>
      <c r="BD44" s="112"/>
      <c r="BE44" s="112"/>
      <c r="BF44" s="112"/>
      <c r="BG44" s="112"/>
      <c r="BH44" s="112"/>
      <c r="BI44" s="112"/>
      <c r="BJ44" s="112"/>
      <c r="BK44" s="114"/>
      <c r="BL44" s="114"/>
      <c r="BM44" s="114"/>
      <c r="BN44" s="112"/>
      <c r="BO44" s="114"/>
      <c r="BP44" s="114"/>
      <c r="BQ44" s="114"/>
      <c r="BR44" s="112"/>
      <c r="BS44" s="114"/>
      <c r="BT44" s="114"/>
      <c r="BU44" s="112"/>
      <c r="BV44" s="112"/>
      <c r="BW44" s="114"/>
      <c r="BX44" s="114"/>
      <c r="BY44" s="114"/>
      <c r="BZ44" s="114"/>
      <c r="CA44" s="114"/>
      <c r="CB44" s="112"/>
      <c r="CC44" s="112"/>
      <c r="CD44" s="114"/>
      <c r="CE44" s="114"/>
      <c r="CF44" s="114"/>
      <c r="CG44" s="114"/>
      <c r="CH44" s="114"/>
      <c r="CI44" s="114"/>
      <c r="CJ44" s="114"/>
      <c r="CK44" s="114"/>
      <c r="CL44" s="114"/>
      <c r="CM44" s="114"/>
      <c r="CN44" s="144"/>
      <c r="CO44" s="144"/>
    </row>
    <row r="45" spans="1:93" s="145" customFormat="1" ht="12" x14ac:dyDescent="0.25">
      <c r="A45" s="174">
        <f t="shared" si="3"/>
        <v>42</v>
      </c>
      <c r="B45" s="9" t="s">
        <v>510</v>
      </c>
      <c r="C45" s="9" t="s">
        <v>511</v>
      </c>
      <c r="D45" s="11">
        <v>33123351</v>
      </c>
      <c r="E45" s="133"/>
      <c r="F45" s="133"/>
      <c r="G45" s="8" t="s">
        <v>158</v>
      </c>
      <c r="H45" s="134">
        <v>44425</v>
      </c>
      <c r="I45" s="110"/>
      <c r="J45" s="110"/>
      <c r="K45" s="110"/>
      <c r="L45" s="110"/>
      <c r="M45" s="110"/>
      <c r="N45" s="110"/>
      <c r="O45" s="111"/>
      <c r="P45" s="111"/>
      <c r="Q45" s="110"/>
      <c r="R45" s="110"/>
      <c r="S45" s="110"/>
      <c r="T45" s="110"/>
      <c r="U45" s="110"/>
      <c r="V45" s="112"/>
      <c r="W45" s="112"/>
      <c r="X45" s="114"/>
      <c r="Y45" s="110"/>
      <c r="Z45" s="110"/>
      <c r="AA45" s="110"/>
      <c r="AB45" s="110"/>
      <c r="AC45" s="112"/>
      <c r="AD45" s="112"/>
      <c r="AE45" s="110"/>
      <c r="AF45" s="112"/>
      <c r="AG45" s="112"/>
      <c r="AH45" s="112"/>
      <c r="AI45" s="112"/>
      <c r="AJ45" s="112"/>
      <c r="AK45" s="112"/>
      <c r="AL45" s="112"/>
      <c r="AM45" s="112"/>
      <c r="AN45" s="112"/>
      <c r="AO45" s="112"/>
      <c r="AP45" s="112"/>
      <c r="AQ45" s="112"/>
      <c r="AR45" s="112"/>
      <c r="AS45" s="112"/>
      <c r="AT45" s="112"/>
      <c r="AU45" s="112"/>
      <c r="AV45" s="112"/>
      <c r="AW45" s="112"/>
      <c r="AX45" s="112"/>
      <c r="AY45" s="112"/>
      <c r="AZ45" s="112"/>
      <c r="BA45" s="114"/>
      <c r="BB45" s="114"/>
      <c r="BC45" s="112"/>
      <c r="BD45" s="112"/>
      <c r="BE45" s="112"/>
      <c r="BF45" s="112"/>
      <c r="BG45" s="112"/>
      <c r="BH45" s="112"/>
      <c r="BI45" s="112"/>
      <c r="BJ45" s="112"/>
      <c r="BK45" s="114"/>
      <c r="BL45" s="114"/>
      <c r="BM45" s="114"/>
      <c r="BN45" s="114"/>
      <c r="BO45" s="114"/>
      <c r="BP45" s="114"/>
      <c r="BQ45" s="114"/>
      <c r="BR45" s="114"/>
      <c r="BS45" s="114"/>
      <c r="BT45" s="114"/>
      <c r="BU45" s="114"/>
      <c r="BV45" s="114"/>
      <c r="BW45" s="114"/>
      <c r="BX45" s="114"/>
      <c r="BY45" s="114"/>
      <c r="BZ45" s="114"/>
      <c r="CA45" s="114"/>
      <c r="CB45" s="114"/>
      <c r="CC45" s="114"/>
      <c r="CD45" s="114"/>
      <c r="CE45" s="114"/>
      <c r="CF45" s="114"/>
      <c r="CG45" s="114"/>
      <c r="CH45" s="114"/>
      <c r="CI45" s="114"/>
      <c r="CJ45" s="114"/>
      <c r="CK45" s="114"/>
      <c r="CL45" s="114"/>
      <c r="CM45" s="114"/>
      <c r="CN45" s="144"/>
      <c r="CO45" s="144"/>
    </row>
  </sheetData>
  <protectedRanges>
    <protectedRange algorithmName="SHA-512" hashValue="FtdNsZLwr/NNIRwfNU4K/5d9dWp3/v0sJGi/TL5oWEDouosfpMcm1Qna2VIJKowKJMYK2/I+e7R9ReftuW/voQ==" saltValue="srqNinlzPtDfrc/3cSrmiw==" spinCount="100000" sqref="AS4" name="Range1"/>
    <protectedRange algorithmName="SHA-512" hashValue="FtdNsZLwr/NNIRwfNU4K/5d9dWp3/v0sJGi/TL5oWEDouosfpMcm1Qna2VIJKowKJMYK2/I+e7R9ReftuW/voQ==" saltValue="srqNinlzPtDfrc/3cSrmiw==" spinCount="100000" sqref="AS5" name="Range1_1"/>
    <protectedRange algorithmName="SHA-512" hashValue="FtdNsZLwr/NNIRwfNU4K/5d9dWp3/v0sJGi/TL5oWEDouosfpMcm1Qna2VIJKowKJMYK2/I+e7R9ReftuW/voQ==" saltValue="srqNinlzPtDfrc/3cSrmiw==" spinCount="100000" sqref="AS6" name="Range1_2"/>
    <protectedRange algorithmName="SHA-512" hashValue="FtdNsZLwr/NNIRwfNU4K/5d9dWp3/v0sJGi/TL5oWEDouosfpMcm1Qna2VIJKowKJMYK2/I+e7R9ReftuW/voQ==" saltValue="srqNinlzPtDfrc/3cSrmiw==" spinCount="100000" sqref="AS8" name="Range1_3"/>
    <protectedRange algorithmName="SHA-512" hashValue="FtdNsZLwr/NNIRwfNU4K/5d9dWp3/v0sJGi/TL5oWEDouosfpMcm1Qna2VIJKowKJMYK2/I+e7R9ReftuW/voQ==" saltValue="srqNinlzPtDfrc/3cSrmiw==" spinCount="100000" sqref="AS9" name="Range1_4"/>
    <protectedRange algorithmName="SHA-512" hashValue="FtdNsZLwr/NNIRwfNU4K/5d9dWp3/v0sJGi/TL5oWEDouosfpMcm1Qna2VIJKowKJMYK2/I+e7R9ReftuW/voQ==" saltValue="srqNinlzPtDfrc/3cSrmiw==" spinCount="100000" sqref="AS10" name="Range1_5"/>
    <protectedRange algorithmName="SHA-512" hashValue="FtdNsZLwr/NNIRwfNU4K/5d9dWp3/v0sJGi/TL5oWEDouosfpMcm1Qna2VIJKowKJMYK2/I+e7R9ReftuW/voQ==" saltValue="srqNinlzPtDfrc/3cSrmiw==" spinCount="100000" sqref="AS12" name="Range1_6"/>
    <protectedRange algorithmName="SHA-512" hashValue="FtdNsZLwr/NNIRwfNU4K/5d9dWp3/v0sJGi/TL5oWEDouosfpMcm1Qna2VIJKowKJMYK2/I+e7R9ReftuW/voQ==" saltValue="srqNinlzPtDfrc/3cSrmiw==" spinCount="100000" sqref="AS13" name="Range1_7"/>
    <protectedRange algorithmName="SHA-512" hashValue="FtdNsZLwr/NNIRwfNU4K/5d9dWp3/v0sJGi/TL5oWEDouosfpMcm1Qna2VIJKowKJMYK2/I+e7R9ReftuW/voQ==" saltValue="srqNinlzPtDfrc/3cSrmiw==" spinCount="100000" sqref="AS15" name="Range1_9"/>
    <protectedRange algorithmName="SHA-512" hashValue="FtdNsZLwr/NNIRwfNU4K/5d9dWp3/v0sJGi/TL5oWEDouosfpMcm1Qna2VIJKowKJMYK2/I+e7R9ReftuW/voQ==" saltValue="srqNinlzPtDfrc/3cSrmiw==" spinCount="100000" sqref="AS16" name="Range1_10"/>
    <protectedRange algorithmName="SHA-512" hashValue="FtdNsZLwr/NNIRwfNU4K/5d9dWp3/v0sJGi/TL5oWEDouosfpMcm1Qna2VIJKowKJMYK2/I+e7R9ReftuW/voQ==" saltValue="srqNinlzPtDfrc/3cSrmiw==" spinCount="100000" sqref="AS17" name="Range1_11"/>
    <protectedRange algorithmName="SHA-512" hashValue="FtdNsZLwr/NNIRwfNU4K/5d9dWp3/v0sJGi/TL5oWEDouosfpMcm1Qna2VIJKowKJMYK2/I+e7R9ReftuW/voQ==" saltValue="srqNinlzPtDfrc/3cSrmiw==" spinCount="100000" sqref="AS18" name="Range1_12"/>
    <protectedRange algorithmName="SHA-512" hashValue="FtdNsZLwr/NNIRwfNU4K/5d9dWp3/v0sJGi/TL5oWEDouosfpMcm1Qna2VIJKowKJMYK2/I+e7R9ReftuW/voQ==" saltValue="srqNinlzPtDfrc/3cSrmiw==" spinCount="100000" sqref="AS19" name="Range1_13"/>
    <protectedRange algorithmName="SHA-512" hashValue="FtdNsZLwr/NNIRwfNU4K/5d9dWp3/v0sJGi/TL5oWEDouosfpMcm1Qna2VIJKowKJMYK2/I+e7R9ReftuW/voQ==" saltValue="srqNinlzPtDfrc/3cSrmiw==" spinCount="100000" sqref="AS20" name="Range1_14"/>
    <protectedRange algorithmName="SHA-512" hashValue="FtdNsZLwr/NNIRwfNU4K/5d9dWp3/v0sJGi/TL5oWEDouosfpMcm1Qna2VIJKowKJMYK2/I+e7R9ReftuW/voQ==" saltValue="srqNinlzPtDfrc/3cSrmiw==" spinCount="100000" sqref="AS21:AS22" name="Range1_15"/>
    <protectedRange algorithmName="SHA-512" hashValue="FtdNsZLwr/NNIRwfNU4K/5d9dWp3/v0sJGi/TL5oWEDouosfpMcm1Qna2VIJKowKJMYK2/I+e7R9ReftuW/voQ==" saltValue="srqNinlzPtDfrc/3cSrmiw==" spinCount="100000" sqref="AS23" name="Range1_16"/>
    <protectedRange algorithmName="SHA-512" hashValue="FtdNsZLwr/NNIRwfNU4K/5d9dWp3/v0sJGi/TL5oWEDouosfpMcm1Qna2VIJKowKJMYK2/I+e7R9ReftuW/voQ==" saltValue="srqNinlzPtDfrc/3cSrmiw==" spinCount="100000" sqref="AS24" name="Range1_17"/>
    <protectedRange algorithmName="SHA-512" hashValue="FtdNsZLwr/NNIRwfNU4K/5d9dWp3/v0sJGi/TL5oWEDouosfpMcm1Qna2VIJKowKJMYK2/I+e7R9ReftuW/voQ==" saltValue="srqNinlzPtDfrc/3cSrmiw==" spinCount="100000" sqref="AS25 AS27" name="Range1_18"/>
    <protectedRange algorithmName="SHA-512" hashValue="FtdNsZLwr/NNIRwfNU4K/5d9dWp3/v0sJGi/TL5oWEDouosfpMcm1Qna2VIJKowKJMYK2/I+e7R9ReftuW/voQ==" saltValue="srqNinlzPtDfrc/3cSrmiw==" spinCount="100000" sqref="AS28" name="Range1_19"/>
    <protectedRange algorithmName="SHA-512" hashValue="FtdNsZLwr/NNIRwfNU4K/5d9dWp3/v0sJGi/TL5oWEDouosfpMcm1Qna2VIJKowKJMYK2/I+e7R9ReftuW/voQ==" saltValue="srqNinlzPtDfrc/3cSrmiw==" spinCount="100000" sqref="AS29" name="Range1_20"/>
    <protectedRange algorithmName="SHA-512" hashValue="FtdNsZLwr/NNIRwfNU4K/5d9dWp3/v0sJGi/TL5oWEDouosfpMcm1Qna2VIJKowKJMYK2/I+e7R9ReftuW/voQ==" saltValue="srqNinlzPtDfrc/3cSrmiw==" spinCount="100000" sqref="AS30" name="Range1_21"/>
    <protectedRange algorithmName="SHA-512" hashValue="FtdNsZLwr/NNIRwfNU4K/5d9dWp3/v0sJGi/TL5oWEDouosfpMcm1Qna2VIJKowKJMYK2/I+e7R9ReftuW/voQ==" saltValue="srqNinlzPtDfrc/3cSrmiw==" spinCount="100000" sqref="AS31:AS32" name="Range1_22"/>
    <protectedRange algorithmName="SHA-512" hashValue="FtdNsZLwr/NNIRwfNU4K/5d9dWp3/v0sJGi/TL5oWEDouosfpMcm1Qna2VIJKowKJMYK2/I+e7R9ReftuW/voQ==" saltValue="srqNinlzPtDfrc/3cSrmiw==" spinCount="100000" sqref="AS34" name="Range1_23"/>
    <protectedRange algorithmName="SHA-512" hashValue="FtdNsZLwr/NNIRwfNU4K/5d9dWp3/v0sJGi/TL5oWEDouosfpMcm1Qna2VIJKowKJMYK2/I+e7R9ReftuW/voQ==" saltValue="srqNinlzPtDfrc/3cSrmiw==" spinCount="100000" sqref="AS35:AS36" name="Range1_24"/>
    <protectedRange algorithmName="SHA-512" hashValue="FtdNsZLwr/NNIRwfNU4K/5d9dWp3/v0sJGi/TL5oWEDouosfpMcm1Qna2VIJKowKJMYK2/I+e7R9ReftuW/voQ==" saltValue="srqNinlzPtDfrc/3cSrmiw==" spinCount="100000" sqref="AS37:AS38" name="Range1_25"/>
    <protectedRange algorithmName="SHA-512" hashValue="FtdNsZLwr/NNIRwfNU4K/5d9dWp3/v0sJGi/TL5oWEDouosfpMcm1Qna2VIJKowKJMYK2/I+e7R9ReftuW/voQ==" saltValue="srqNinlzPtDfrc/3cSrmiw==" spinCount="100000" sqref="AS39" name="Range1_26"/>
    <protectedRange algorithmName="SHA-512" hashValue="FtdNsZLwr/NNIRwfNU4K/5d9dWp3/v0sJGi/TL5oWEDouosfpMcm1Qna2VIJKowKJMYK2/I+e7R9ReftuW/voQ==" saltValue="srqNinlzPtDfrc/3cSrmiw==" spinCount="100000" sqref="AS40" name="Range1_27"/>
    <protectedRange algorithmName="SHA-512" hashValue="FtdNsZLwr/NNIRwfNU4K/5d9dWp3/v0sJGi/TL5oWEDouosfpMcm1Qna2VIJKowKJMYK2/I+e7R9ReftuW/voQ==" saltValue="srqNinlzPtDfrc/3cSrmiw==" spinCount="100000" sqref="AS41" name="Range1_28"/>
    <protectedRange algorithmName="SHA-512" hashValue="FtdNsZLwr/NNIRwfNU4K/5d9dWp3/v0sJGi/TL5oWEDouosfpMcm1Qna2VIJKowKJMYK2/I+e7R9ReftuW/voQ==" saltValue="srqNinlzPtDfrc/3cSrmiw==" spinCount="100000" sqref="AS43" name="Range1_31"/>
    <protectedRange algorithmName="SHA-512" hashValue="FtdNsZLwr/NNIRwfNU4K/5d9dWp3/v0sJGi/TL5oWEDouosfpMcm1Qna2VIJKowKJMYK2/I+e7R9ReftuW/voQ==" saltValue="srqNinlzPtDfrc/3cSrmiw==" spinCount="100000" sqref="AS26" name="Range1_32"/>
    <protectedRange algorithmName="SHA-512" hashValue="FtdNsZLwr/NNIRwfNU4K/5d9dWp3/v0sJGi/TL5oWEDouosfpMcm1Qna2VIJKowKJMYK2/I+e7R9ReftuW/voQ==" saltValue="srqNinlzPtDfrc/3cSrmiw==" spinCount="100000" sqref="AS44" name="Range1_29"/>
    <protectedRange algorithmName="SHA-512" hashValue="FtdNsZLwr/NNIRwfNU4K/5d9dWp3/v0sJGi/TL5oWEDouosfpMcm1Qna2VIJKowKJMYK2/I+e7R9ReftuW/voQ==" saltValue="srqNinlzPtDfrc/3cSrmiw==" spinCount="100000" sqref="AS45" name="Range1_33"/>
    <protectedRange algorithmName="SHA-512" hashValue="FtdNsZLwr/NNIRwfNU4K/5d9dWp3/v0sJGi/TL5oWEDouosfpMcm1Qna2VIJKowKJMYK2/I+e7R9ReftuW/voQ==" saltValue="srqNinlzPtDfrc/3cSrmiw==" spinCount="100000" sqref="AS33" name="Range1_19_2"/>
    <protectedRange algorithmName="SHA-512" hashValue="FtdNsZLwr/NNIRwfNU4K/5d9dWp3/v0sJGi/TL5oWEDouosfpMcm1Qna2VIJKowKJMYK2/I+e7R9ReftuW/voQ==" saltValue="srqNinlzPtDfrc/3cSrmiw==" spinCount="100000" sqref="AS7" name="Range1_34"/>
    <protectedRange algorithmName="SHA-512" hashValue="FtdNsZLwr/NNIRwfNU4K/5d9dWp3/v0sJGi/TL5oWEDouosfpMcm1Qna2VIJKowKJMYK2/I+e7R9ReftuW/voQ==" saltValue="srqNinlzPtDfrc/3cSrmiw==" spinCount="100000" sqref="AS11" name="Range1_35"/>
    <protectedRange algorithmName="SHA-512" hashValue="FtdNsZLwr/NNIRwfNU4K/5d9dWp3/v0sJGi/TL5oWEDouosfpMcm1Qna2VIJKowKJMYK2/I+e7R9ReftuW/voQ==" saltValue="srqNinlzPtDfrc/3cSrmiw==" spinCount="100000" sqref="AS14" name="Range1_36"/>
    <protectedRange algorithmName="SHA-512" hashValue="FtdNsZLwr/NNIRwfNU4K/5d9dWp3/v0sJGi/TL5oWEDouosfpMcm1Qna2VIJKowKJMYK2/I+e7R9ReftuW/voQ==" saltValue="srqNinlzPtDfrc/3cSrmiw==" spinCount="100000" sqref="AS42" name="Range1_37"/>
  </protectedRanges>
  <sortState xmlns:xlrd2="http://schemas.microsoft.com/office/spreadsheetml/2017/richdata2" ref="B4:CM45">
    <sortCondition ref="B4"/>
  </sortState>
  <mergeCells count="1">
    <mergeCell ref="B2:H2"/>
  </mergeCells>
  <conditionalFormatting sqref="AT1:AT2 AT12:AW13 BR12:BR13 BH12:BJ13 AZ12:BD13 BH15:BH16 BI15:BJ22 BI15:BI25 BR15:BR25 BA15:BD22 AW15:AW25 AT15:AU25 BV15:BV25 AZ15:AZ25">
    <cfRule type="cellIs" dxfId="911" priority="1127" operator="equal">
      <formula>"Full shift"</formula>
    </cfRule>
  </conditionalFormatting>
  <conditionalFormatting sqref="J41:W41 Y41:AE41 BA41 BA39 BA35:BB38 BB34 BA31:BB32 BA29:BB29 BA24:BA25 J21:AE25 J20:AA20 AC20:AE20 J12:AE13 BA12:BA13 J10:W10 Z10:AA10 AC10:AE10 BA9 BA5:BA6 J4:AE6 J27:AE32 BA27 J34:AE40 J8:AE9 BB12 BA15:BA22 J15:AE19">
    <cfRule type="cellIs" dxfId="910" priority="1125" stopIfTrue="1" operator="equal">
      <formula>"No"</formula>
    </cfRule>
    <cfRule type="cellIs" dxfId="909" priority="1126" stopIfTrue="1" operator="equal">
      <formula>"Yes"</formula>
    </cfRule>
  </conditionalFormatting>
  <conditionalFormatting sqref="AF41:AS41 BI41:BJ41 BC41:BF41 AV41 AX41:AZ41 BE40:BH40 AF40:BA40 AG39 AI39 AL39:AU39 AW39:AZ39 BC39:BH39 AF38:AV38 BC31:BF32 AX35:AZ38 AV35:AV37 AV32:AZ32 AX31:AZ31 BH32 AV30:AZ30 BE30:BF30 AX29:AZ29 AV29:AV32 BC29:BF29 BE28:BF28 AF25:AS25 AF27:AS32 AU25 AW25:AZ25 BH27 AF24:AT24 AV24 BH24 BC24:BF25 BD23:BF23 AF21:AS23 BC21:BF22 AJ20:AL20 AX20:AZ24 BB20:BD20 AW19:AY19 BC19:BF19 AF18:AS19 AX18 BC18:BE18 AX17:AZ17 BC16:BF17 AX16:AY16 AV16 AV15:AY15 AF15:AT17 BC15:BG15 AF13:AI13 AK13:AS13 BB13:BF13 AF12:AS12 BC12:BG12 AG10:AS10 AE10 AU10 BB10:BC10 BE10:BF10 BD9:BF9 AF8:AS9 BA8 AX8:AY10 BC6:BF6 AF6:AY6 BB5:BF5 AO4:AY5 AF4:AF5 AH4:AI5 BA4 BC4 BE4:BF4 BH4 BC27:BF27 AW27:AZ28 AU27:AU28 AF34:AS37 AV34:BA34 BC34:BF38 BC8:BF8 AU12 BH12:BH13 AT12:AT13 AV12:AZ13 AU15:AU18 BH15:BH17 AZ15:AZ16">
    <cfRule type="cellIs" dxfId="908" priority="1123" stopIfTrue="1" operator="equal">
      <formula>"Yes"</formula>
    </cfRule>
    <cfRule type="cellIs" dxfId="907" priority="1124" stopIfTrue="1" operator="equal">
      <formula>"No"</formula>
    </cfRule>
  </conditionalFormatting>
  <conditionalFormatting sqref="AG4:AG5 I12:I13 I15:I25">
    <cfRule type="cellIs" dxfId="906" priority="1121" operator="equal">
      <formula>"No"</formula>
    </cfRule>
    <cfRule type="cellIs" dxfId="905" priority="1122" operator="equal">
      <formula>"Yes"</formula>
    </cfRule>
  </conditionalFormatting>
  <conditionalFormatting sqref="AJ4:AJ5">
    <cfRule type="cellIs" dxfId="904" priority="1119" operator="equal">
      <formula>"No"</formula>
    </cfRule>
    <cfRule type="cellIs" dxfId="903" priority="1120" operator="equal">
      <formula>"Yes"</formula>
    </cfRule>
  </conditionalFormatting>
  <conditionalFormatting sqref="AK4:AK5">
    <cfRule type="cellIs" dxfId="902" priority="1117" operator="equal">
      <formula>"No"</formula>
    </cfRule>
    <cfRule type="cellIs" dxfId="901" priority="1118" operator="equal">
      <formula>"Yes"</formula>
    </cfRule>
  </conditionalFormatting>
  <conditionalFormatting sqref="AL4:AL5">
    <cfRule type="cellIs" dxfId="900" priority="1115" operator="equal">
      <formula>"No"</formula>
    </cfRule>
    <cfRule type="cellIs" dxfId="899" priority="1116" operator="equal">
      <formula>"Yes"</formula>
    </cfRule>
  </conditionalFormatting>
  <conditionalFormatting sqref="AM4:AM5">
    <cfRule type="cellIs" dxfId="898" priority="1113" operator="equal">
      <formula>"No"</formula>
    </cfRule>
    <cfRule type="cellIs" dxfId="897" priority="1114" operator="equal">
      <formula>"Yes"</formula>
    </cfRule>
  </conditionalFormatting>
  <conditionalFormatting sqref="AN4:AN5">
    <cfRule type="cellIs" dxfId="896" priority="1111" operator="equal">
      <formula>"No"</formula>
    </cfRule>
    <cfRule type="cellIs" dxfId="895" priority="1112" operator="equal">
      <formula>"Yes"</formula>
    </cfRule>
  </conditionalFormatting>
  <conditionalFormatting sqref="I4:I6">
    <cfRule type="cellIs" dxfId="894" priority="1109" operator="equal">
      <formula>"No"</formula>
    </cfRule>
    <cfRule type="cellIs" dxfId="893" priority="1110" operator="equal">
      <formula>"Yes"</formula>
    </cfRule>
  </conditionalFormatting>
  <conditionalFormatting sqref="BK41:CM41 BK40:BM40 BP40:BQ40 BW40:CA40 CD40:CM40 BS40:BT40 BI35:CM39 BI34 CE34:CM34 BK34:CC34 BI31:CM32 BK30:CM30 BI29:CM29 BJ28:BU28 BI24:BU25 BK23:BU23 BI21:BU22 BW21:CM25 BV20:BV25 BJ19 BL19:BO19 BZ19:CE19 CG19:CM19 BQ19:BX19 BK10:CM10 BI9:CM9 BI5:CM6 BJ4:CM4 BV27:CM28 BI27:BU27 BI12:CM13 BI15:CM18">
    <cfRule type="cellIs" dxfId="892" priority="1107" operator="equal">
      <formula>"Yes"</formula>
    </cfRule>
    <cfRule type="cellIs" dxfId="891" priority="1108" operator="equal">
      <formula>"Yes"</formula>
    </cfRule>
  </conditionalFormatting>
  <conditionalFormatting sqref="AT4:AT6 AT27:AT32 AT34:AT41 AT8:AT10">
    <cfRule type="cellIs" dxfId="890" priority="1106" operator="equal">
      <formula>"Full shift"</formula>
    </cfRule>
  </conditionalFormatting>
  <conditionalFormatting sqref="AV6 AU4:AU6 AU27:AU32 AU34:AU41 AU8:AU10 AV8:AV9">
    <cfRule type="cellIs" dxfId="889" priority="1105" operator="equal">
      <formula>"Full shift"</formula>
    </cfRule>
  </conditionalFormatting>
  <conditionalFormatting sqref="AV15:AV25 AV10 AV4:AV5 AV27:AV32 AV34:AV41">
    <cfRule type="cellIs" dxfId="888" priority="1104" operator="equal">
      <formula>"Full shift"</formula>
    </cfRule>
  </conditionalFormatting>
  <conditionalFormatting sqref="AW4:AW6 AW27:AW32 AW34:AW41 AW8:AW10">
    <cfRule type="cellIs" dxfId="887" priority="1103" operator="equal">
      <formula>"Full shift"</formula>
    </cfRule>
  </conditionalFormatting>
  <conditionalFormatting sqref="BA41:BD41 BA40 BA31:BD32 BA29:BD29 BA24:BD25 BD23 BB10:BC10 BA5:BD6 BA4 BC4 BA27:BD27 BA34:BD39 BA8:BD9">
    <cfRule type="cellIs" dxfId="886" priority="1102" operator="equal">
      <formula>"Full shift"</formula>
    </cfRule>
  </conditionalFormatting>
  <conditionalFormatting sqref="AZ4:AZ6">
    <cfRule type="cellIs" dxfId="885" priority="1100" stopIfTrue="1" operator="equal">
      <formula>"Yes"</formula>
    </cfRule>
    <cfRule type="cellIs" dxfId="884" priority="1101" stopIfTrue="1" operator="equal">
      <formula>"No"</formula>
    </cfRule>
  </conditionalFormatting>
  <conditionalFormatting sqref="AZ4:AZ6">
    <cfRule type="cellIs" dxfId="883" priority="1099" operator="equal">
      <formula>"Full shift"</formula>
    </cfRule>
  </conditionalFormatting>
  <conditionalFormatting sqref="AZ4:AZ6 AZ27:AZ32 AZ34:AZ41 AZ8:AZ10">
    <cfRule type="cellIs" dxfId="882" priority="1098" operator="equal">
      <formula>"Full shift"</formula>
    </cfRule>
  </conditionalFormatting>
  <conditionalFormatting sqref="BI41:BJ41 BI31:BJ32 BI29:BJ29 BJ28 BI24:BJ25 BI9:BJ9 BI5:BJ6 BJ4 BI27:BJ27 BI34:BJ39">
    <cfRule type="cellIs" dxfId="881" priority="1097" operator="equal">
      <formula>"Full shift"</formula>
    </cfRule>
  </conditionalFormatting>
  <conditionalFormatting sqref="BR9:BR10 BR4:BR6 BR27:BR32 BR34:BR41">
    <cfRule type="cellIs" dxfId="880" priority="1096" operator="equal">
      <formula>"Full shift"</formula>
    </cfRule>
  </conditionalFormatting>
  <conditionalFormatting sqref="BB40 BB30 BB28 BB23 BB4">
    <cfRule type="cellIs" dxfId="879" priority="1094" stopIfTrue="1" operator="equal">
      <formula>"Yes"</formula>
    </cfRule>
    <cfRule type="cellIs" dxfId="878" priority="1095" stopIfTrue="1" operator="equal">
      <formula>"No"</formula>
    </cfRule>
  </conditionalFormatting>
  <conditionalFormatting sqref="BB40 BB30 BB28 BB23 BB4">
    <cfRule type="cellIs" dxfId="877" priority="1093" operator="equal">
      <formula>"Full shift"</formula>
    </cfRule>
  </conditionalFormatting>
  <conditionalFormatting sqref="BB40 BB30 BB28 BB23 BB4">
    <cfRule type="cellIs" dxfId="876" priority="1092" operator="equal">
      <formula>"Full shift"</formula>
    </cfRule>
  </conditionalFormatting>
  <conditionalFormatting sqref="BD40 BD30 BD28 BD10 BD4">
    <cfRule type="cellIs" dxfId="875" priority="1090" stopIfTrue="1" operator="equal">
      <formula>"Yes"</formula>
    </cfRule>
    <cfRule type="cellIs" dxfId="874" priority="1091" stopIfTrue="1" operator="equal">
      <formula>"No"</formula>
    </cfRule>
  </conditionalFormatting>
  <conditionalFormatting sqref="BD40 BD30 BD28 BD10 BD4">
    <cfRule type="cellIs" dxfId="873" priority="1089" operator="equal">
      <formula>"Full shift"</formula>
    </cfRule>
  </conditionalFormatting>
  <conditionalFormatting sqref="BD40 BD30 BD28 BD10 BD4">
    <cfRule type="cellIs" dxfId="872" priority="1088" operator="equal">
      <formula>"Full shift"</formula>
    </cfRule>
  </conditionalFormatting>
  <conditionalFormatting sqref="BG30 BG28 BG23 BG10 BG4">
    <cfRule type="cellIs" dxfId="871" priority="1086" stopIfTrue="1" operator="equal">
      <formula>"Yes"</formula>
    </cfRule>
    <cfRule type="cellIs" dxfId="870" priority="1087" stopIfTrue="1" operator="equal">
      <formula>"No"</formula>
    </cfRule>
  </conditionalFormatting>
  <conditionalFormatting sqref="BI40 BI30 BI28 BI23 BI10 BI4">
    <cfRule type="cellIs" dxfId="869" priority="1084" stopIfTrue="1" operator="equal">
      <formula>"Yes"</formula>
    </cfRule>
    <cfRule type="cellIs" dxfId="868" priority="1085" stopIfTrue="1" operator="equal">
      <formula>"No"</formula>
    </cfRule>
  </conditionalFormatting>
  <conditionalFormatting sqref="BI4:BI6 BI27:BI32 BI34:BI41 BI8:BI10">
    <cfRule type="cellIs" dxfId="867" priority="1083" operator="equal">
      <formula>"Full shift"</formula>
    </cfRule>
  </conditionalFormatting>
  <conditionalFormatting sqref="BH41 BH34:BH38 BH31 BH29 BH25 BH18:BH22 BH5:BH6">
    <cfRule type="cellIs" dxfId="866" priority="1081" stopIfTrue="1" operator="equal">
      <formula>"Yes"</formula>
    </cfRule>
    <cfRule type="cellIs" dxfId="865" priority="1082" stopIfTrue="1" operator="equal">
      <formula>"No"</formula>
    </cfRule>
  </conditionalFormatting>
  <conditionalFormatting sqref="BH41 BH34:BH38 BH31 BH29 BH25 BH18:BH22 BH5:BH6">
    <cfRule type="cellIs" dxfId="864" priority="1080" operator="equal">
      <formula>"Full shift"</formula>
    </cfRule>
  </conditionalFormatting>
  <conditionalFormatting sqref="BG41 BG31:BG32 BG29 BG24:BG25 BG16:BG22 BG13 BG5:BG6 BG27 BG34:BG38 BG8:BG9">
    <cfRule type="cellIs" dxfId="863" priority="1078" stopIfTrue="1" operator="equal">
      <formula>"Yes"</formula>
    </cfRule>
    <cfRule type="cellIs" dxfId="862" priority="1079" stopIfTrue="1" operator="equal">
      <formula>"No"</formula>
    </cfRule>
  </conditionalFormatting>
  <conditionalFormatting sqref="BG41 BG31:BG32 BG29 BG24:BG25 BG16:BG22 BG13 BG5:BG6 BG27 BG34:BG38 BG8:BG9">
    <cfRule type="cellIs" dxfId="861" priority="1077" operator="equal">
      <formula>"Full shift"</formula>
    </cfRule>
  </conditionalFormatting>
  <conditionalFormatting sqref="BV41 BV34:BV39 BV13 BV9:BV10 BV5:BV6 BV27:BV31">
    <cfRule type="cellIs" dxfId="860" priority="1076" operator="equal">
      <formula>"Full shift"</formula>
    </cfRule>
  </conditionalFormatting>
  <conditionalFormatting sqref="BB41 BB39 BB24:BB25 BB21:BB22 BB15:BB19 BB6 BB27 BB8:BB9">
    <cfRule type="cellIs" dxfId="859" priority="1074" stopIfTrue="1" operator="equal">
      <formula>"No"</formula>
    </cfRule>
    <cfRule type="cellIs" dxfId="858" priority="1075" stopIfTrue="1" operator="equal">
      <formula>"Yes"</formula>
    </cfRule>
  </conditionalFormatting>
  <conditionalFormatting sqref="AH20 I8:I10 I27:I32 I34:I41">
    <cfRule type="cellIs" dxfId="857" priority="1072" operator="equal">
      <formula>"No"</formula>
    </cfRule>
    <cfRule type="cellIs" dxfId="856" priority="1073" operator="equal">
      <formula>"Yes"</formula>
    </cfRule>
  </conditionalFormatting>
  <conditionalFormatting sqref="AU9 AV8:AV9">
    <cfRule type="cellIs" dxfId="855" priority="1070" stopIfTrue="1" operator="equal">
      <formula>"Yes"</formula>
    </cfRule>
    <cfRule type="cellIs" dxfId="854" priority="1071" stopIfTrue="1" operator="equal">
      <formula>"No"</formula>
    </cfRule>
  </conditionalFormatting>
  <conditionalFormatting sqref="AU8 AW8">
    <cfRule type="cellIs" dxfId="853" priority="1068" stopIfTrue="1" operator="equal">
      <formula>"Yes"</formula>
    </cfRule>
    <cfRule type="cellIs" dxfId="852" priority="1069" stopIfTrue="1" operator="equal">
      <formula>"No"</formula>
    </cfRule>
  </conditionalFormatting>
  <conditionalFormatting sqref="AT8:AT10">
    <cfRule type="cellIs" dxfId="851" priority="1066" stopIfTrue="1" operator="equal">
      <formula>"Yes"</formula>
    </cfRule>
    <cfRule type="cellIs" dxfId="850" priority="1067" stopIfTrue="1" operator="equal">
      <formula>"No"</formula>
    </cfRule>
  </conditionalFormatting>
  <conditionalFormatting sqref="AZ8:AZ9">
    <cfRule type="cellIs" dxfId="849" priority="1064" stopIfTrue="1" operator="equal">
      <formula>"Yes"</formula>
    </cfRule>
    <cfRule type="cellIs" dxfId="848" priority="1065" stopIfTrue="1" operator="equal">
      <formula>"No"</formula>
    </cfRule>
  </conditionalFormatting>
  <conditionalFormatting sqref="AZ8:AZ9">
    <cfRule type="cellIs" dxfId="847" priority="1063" operator="equal">
      <formula>"Full shift"</formula>
    </cfRule>
  </conditionalFormatting>
  <conditionalFormatting sqref="BH8:CM8">
    <cfRule type="cellIs" dxfId="846" priority="1061" stopIfTrue="1" operator="equal">
      <formula>"Yes"</formula>
    </cfRule>
    <cfRule type="cellIs" dxfId="845" priority="1062" stopIfTrue="1" operator="equal">
      <formula>"No"</formula>
    </cfRule>
  </conditionalFormatting>
  <conditionalFormatting sqref="BH8:CM8">
    <cfRule type="cellIs" dxfId="844" priority="1060" operator="equal">
      <formula>"Full shift"</formula>
    </cfRule>
  </conditionalFormatting>
  <conditionalFormatting sqref="BA8">
    <cfRule type="cellIs" dxfId="843" priority="1058" stopIfTrue="1" operator="equal">
      <formula>"No"</formula>
    </cfRule>
    <cfRule type="cellIs" dxfId="842" priority="1059" stopIfTrue="1" operator="equal">
      <formula>"Yes"</formula>
    </cfRule>
  </conditionalFormatting>
  <conditionalFormatting sqref="C9 E9">
    <cfRule type="duplicateValues" dxfId="841" priority="1057"/>
  </conditionalFormatting>
  <conditionalFormatting sqref="AW35:AW38 AW24 AW20:AW21 AW16:AW18 AW9:AW10">
    <cfRule type="cellIs" dxfId="840" priority="1055" stopIfTrue="1" operator="equal">
      <formula>"Yes"</formula>
    </cfRule>
    <cfRule type="cellIs" dxfId="839" priority="1056" stopIfTrue="1" operator="equal">
      <formula>"No"</formula>
    </cfRule>
  </conditionalFormatting>
  <conditionalFormatting sqref="BC9">
    <cfRule type="cellIs" dxfId="838" priority="1053" operator="equal">
      <formula>"Yes"</formula>
    </cfRule>
    <cfRule type="cellIs" dxfId="837" priority="1054" operator="equal">
      <formula>"Yes"</formula>
    </cfRule>
  </conditionalFormatting>
  <conditionalFormatting sqref="BH9">
    <cfRule type="cellIs" dxfId="836" priority="1051" operator="equal">
      <formula>"Yes"</formula>
    </cfRule>
    <cfRule type="cellIs" dxfId="835" priority="1052" operator="equal">
      <formula>"Yes"</formula>
    </cfRule>
  </conditionalFormatting>
  <conditionalFormatting sqref="AV10">
    <cfRule type="cellIs" dxfId="834" priority="1049" stopIfTrue="1" operator="equal">
      <formula>"Yes"</formula>
    </cfRule>
    <cfRule type="cellIs" dxfId="833" priority="1050" stopIfTrue="1" operator="equal">
      <formula>"No"</formula>
    </cfRule>
  </conditionalFormatting>
  <conditionalFormatting sqref="AZ10">
    <cfRule type="cellIs" dxfId="832" priority="1047" stopIfTrue="1" operator="equal">
      <formula>"Yes"</formula>
    </cfRule>
    <cfRule type="cellIs" dxfId="831" priority="1048" stopIfTrue="1" operator="equal">
      <formula>"No"</formula>
    </cfRule>
  </conditionalFormatting>
  <conditionalFormatting sqref="AZ10">
    <cfRule type="cellIs" dxfId="830" priority="1046" operator="equal">
      <formula>"Full shift"</formula>
    </cfRule>
  </conditionalFormatting>
  <conditionalFormatting sqref="BA30 BA28 BA23 BA10">
    <cfRule type="cellIs" dxfId="829" priority="1044" stopIfTrue="1" operator="equal">
      <formula>"Yes"</formula>
    </cfRule>
    <cfRule type="cellIs" dxfId="828" priority="1045" stopIfTrue="1" operator="equal">
      <formula>"No"</formula>
    </cfRule>
  </conditionalFormatting>
  <conditionalFormatting sqref="BA30 BA28 BA23 BA10">
    <cfRule type="cellIs" dxfId="827" priority="1043" operator="equal">
      <formula>"Full shift"</formula>
    </cfRule>
  </conditionalFormatting>
  <conditionalFormatting sqref="BA30 BA28 BA23 BA10">
    <cfRule type="cellIs" dxfId="826" priority="1042" operator="equal">
      <formula>"Full shift"</formula>
    </cfRule>
  </conditionalFormatting>
  <conditionalFormatting sqref="BH30 BH28 BH23 BH10">
    <cfRule type="cellIs" dxfId="825" priority="1040" stopIfTrue="1" operator="equal">
      <formula>"Yes"</formula>
    </cfRule>
    <cfRule type="cellIs" dxfId="824" priority="1041" stopIfTrue="1" operator="equal">
      <formula>"No"</formula>
    </cfRule>
  </conditionalFormatting>
  <conditionalFormatting sqref="BJ40 BJ30 BJ23 BJ10">
    <cfRule type="cellIs" dxfId="823" priority="1038" stopIfTrue="1" operator="equal">
      <formula>"Yes"</formula>
    </cfRule>
    <cfRule type="cellIs" dxfId="822" priority="1039" stopIfTrue="1" operator="equal">
      <formula>"No"</formula>
    </cfRule>
  </conditionalFormatting>
  <conditionalFormatting sqref="AJ13">
    <cfRule type="cellIs" dxfId="821" priority="1036" stopIfTrue="1" operator="equal">
      <formula>"No"</formula>
    </cfRule>
    <cfRule type="cellIs" dxfId="820" priority="1037" stopIfTrue="1" operator="equal">
      <formula>"Yes"</formula>
    </cfRule>
  </conditionalFormatting>
  <conditionalFormatting sqref="AU13">
    <cfRule type="cellIs" dxfId="819" priority="1034" operator="equal">
      <formula>"No"</formula>
    </cfRule>
    <cfRule type="cellIs" dxfId="818" priority="1035" operator="equal">
      <formula>"Yes"</formula>
    </cfRule>
  </conditionalFormatting>
  <conditionalFormatting sqref="AV39 AV25 AV17:AV23 AV27:AV28">
    <cfRule type="cellIs" dxfId="817" priority="1024" stopIfTrue="1" operator="equal">
      <formula>"Yes"</formula>
    </cfRule>
    <cfRule type="cellIs" dxfId="816" priority="1025" stopIfTrue="1" operator="equal">
      <formula>"No"</formula>
    </cfRule>
  </conditionalFormatting>
  <conditionalFormatting sqref="AY18">
    <cfRule type="cellIs" dxfId="815" priority="1022" operator="equal">
      <formula>"Yes"</formula>
    </cfRule>
    <cfRule type="cellIs" dxfId="814" priority="1023" operator="equal">
      <formula>"No"</formula>
    </cfRule>
  </conditionalFormatting>
  <conditionalFormatting sqref="BF18">
    <cfRule type="cellIs" dxfId="813" priority="1020" operator="equal">
      <formula>"Yes"</formula>
    </cfRule>
    <cfRule type="cellIs" dxfId="812" priority="1021" operator="equal">
      <formula>"No"</formula>
    </cfRule>
  </conditionalFormatting>
  <conditionalFormatting sqref="AT18:AT19">
    <cfRule type="cellIs" dxfId="811" priority="1018" stopIfTrue="1" operator="equal">
      <formula>"Yes"</formula>
    </cfRule>
    <cfRule type="cellIs" dxfId="810" priority="1019" stopIfTrue="1" operator="equal">
      <formula>"No"</formula>
    </cfRule>
  </conditionalFormatting>
  <conditionalFormatting sqref="AZ18:AZ19">
    <cfRule type="cellIs" dxfId="809" priority="1016" stopIfTrue="1" operator="equal">
      <formula>"Yes"</formula>
    </cfRule>
    <cfRule type="cellIs" dxfId="808" priority="1017" stopIfTrue="1" operator="equal">
      <formula>"No"</formula>
    </cfRule>
  </conditionalFormatting>
  <conditionalFormatting sqref="AZ18:AZ19">
    <cfRule type="cellIs" dxfId="807" priority="1015" operator="equal">
      <formula>"Full shift"</formula>
    </cfRule>
  </conditionalFormatting>
  <conditionalFormatting sqref="BI19">
    <cfRule type="cellIs" dxfId="806" priority="1013" stopIfTrue="1" operator="equal">
      <formula>"Yes"</formula>
    </cfRule>
    <cfRule type="cellIs" dxfId="805" priority="1014" stopIfTrue="1" operator="equal">
      <formula>"No"</formula>
    </cfRule>
  </conditionalFormatting>
  <conditionalFormatting sqref="BK19">
    <cfRule type="cellIs" dxfId="804" priority="1011" stopIfTrue="1" operator="equal">
      <formula>"Yes"</formula>
    </cfRule>
    <cfRule type="cellIs" dxfId="803" priority="1012" stopIfTrue="1" operator="equal">
      <formula>"No"</formula>
    </cfRule>
  </conditionalFormatting>
  <conditionalFormatting sqref="BP19">
    <cfRule type="cellIs" dxfId="802" priority="1009" stopIfTrue="1" operator="equal">
      <formula>"Yes"</formula>
    </cfRule>
    <cfRule type="cellIs" dxfId="801" priority="1010" stopIfTrue="1" operator="equal">
      <formula>"No"</formula>
    </cfRule>
  </conditionalFormatting>
  <conditionalFormatting sqref="BY19">
    <cfRule type="cellIs" dxfId="800" priority="1007" stopIfTrue="1" operator="equal">
      <formula>"Yes"</formula>
    </cfRule>
    <cfRule type="cellIs" dxfId="799" priority="1008" stopIfTrue="1" operator="equal">
      <formula>"No"</formula>
    </cfRule>
  </conditionalFormatting>
  <conditionalFormatting sqref="CF19">
    <cfRule type="cellIs" dxfId="798" priority="1005" stopIfTrue="1" operator="equal">
      <formula>"Yes"</formula>
    </cfRule>
    <cfRule type="cellIs" dxfId="797" priority="1006" stopIfTrue="1" operator="equal">
      <formula>"No"</formula>
    </cfRule>
  </conditionalFormatting>
  <conditionalFormatting sqref="AU19">
    <cfRule type="cellIs" dxfId="796" priority="1003" stopIfTrue="1" operator="equal">
      <formula>"Yes"</formula>
    </cfRule>
    <cfRule type="cellIs" dxfId="795" priority="1004" stopIfTrue="1" operator="equal">
      <formula>"No"</formula>
    </cfRule>
  </conditionalFormatting>
  <conditionalFormatting sqref="AB20">
    <cfRule type="cellIs" dxfId="794" priority="1002" operator="equal">
      <formula>"No"</formula>
    </cfRule>
  </conditionalFormatting>
  <conditionalFormatting sqref="AG20">
    <cfRule type="cellIs" dxfId="793" priority="1000" operator="equal">
      <formula>"No"</formula>
    </cfRule>
    <cfRule type="cellIs" dxfId="792" priority="1001" operator="equal">
      <formula>"Yes"</formula>
    </cfRule>
  </conditionalFormatting>
  <conditionalFormatting sqref="AI20">
    <cfRule type="cellIs" dxfId="791" priority="998" operator="equal">
      <formula>"No"</formula>
    </cfRule>
    <cfRule type="cellIs" dxfId="790" priority="999" operator="equal">
      <formula>"Yes"</formula>
    </cfRule>
  </conditionalFormatting>
  <conditionalFormatting sqref="AF20">
    <cfRule type="cellIs" dxfId="789" priority="996" operator="equal">
      <formula>"No"</formula>
    </cfRule>
    <cfRule type="cellIs" dxfId="788" priority="997" operator="equal">
      <formula>"Yes"</formula>
    </cfRule>
  </conditionalFormatting>
  <conditionalFormatting sqref="AM20">
    <cfRule type="cellIs" dxfId="787" priority="994" operator="equal">
      <formula>"No"</formula>
    </cfRule>
    <cfRule type="cellIs" dxfId="786" priority="995" operator="equal">
      <formula>"Yes"</formula>
    </cfRule>
  </conditionalFormatting>
  <conditionalFormatting sqref="AN20:AO20 AQ20:AS20">
    <cfRule type="cellIs" dxfId="785" priority="992" operator="equal">
      <formula>"Yes"</formula>
    </cfRule>
    <cfRule type="cellIs" dxfId="784" priority="993" operator="equal">
      <formula>"No"</formula>
    </cfRule>
  </conditionalFormatting>
  <conditionalFormatting sqref="AP20">
    <cfRule type="cellIs" dxfId="783" priority="990" operator="equal">
      <formula>"Yes"</formula>
    </cfRule>
    <cfRule type="cellIs" dxfId="782" priority="991" operator="equal">
      <formula>"No"</formula>
    </cfRule>
  </conditionalFormatting>
  <conditionalFormatting sqref="AU24 AU20:AU21">
    <cfRule type="cellIs" dxfId="781" priority="988" stopIfTrue="1" operator="equal">
      <formula>"Yes"</formula>
    </cfRule>
    <cfRule type="cellIs" dxfId="780" priority="989" stopIfTrue="1" operator="equal">
      <formula>"No"</formula>
    </cfRule>
  </conditionalFormatting>
  <conditionalFormatting sqref="BE20:BF20">
    <cfRule type="cellIs" dxfId="779" priority="986" stopIfTrue="1" operator="equal">
      <formula>"Yes"</formula>
    </cfRule>
    <cfRule type="cellIs" dxfId="778" priority="987" stopIfTrue="1" operator="equal">
      <formula>"No"</formula>
    </cfRule>
  </conditionalFormatting>
  <conditionalFormatting sqref="BL20:BM20 BO20 BQ20">
    <cfRule type="cellIs" dxfId="777" priority="984" stopIfTrue="1" operator="equal">
      <formula>"Yes"</formula>
    </cfRule>
    <cfRule type="cellIs" dxfId="776" priority="985" stopIfTrue="1" operator="equal">
      <formula>"No"</formula>
    </cfRule>
  </conditionalFormatting>
  <conditionalFormatting sqref="BS20:BT20">
    <cfRule type="cellIs" dxfId="775" priority="982" stopIfTrue="1" operator="equal">
      <formula>"Yes"</formula>
    </cfRule>
    <cfRule type="cellIs" dxfId="774" priority="983" stopIfTrue="1" operator="equal">
      <formula>"No"</formula>
    </cfRule>
  </conditionalFormatting>
  <conditionalFormatting sqref="BZ20:CA20 CC20 CE20">
    <cfRule type="cellIs" dxfId="773" priority="980" stopIfTrue="1" operator="equal">
      <formula>"Yes"</formula>
    </cfRule>
    <cfRule type="cellIs" dxfId="772" priority="981" stopIfTrue="1" operator="equal">
      <formula>"No"</formula>
    </cfRule>
  </conditionalFormatting>
  <conditionalFormatting sqref="CG20:CH20">
    <cfRule type="cellIs" dxfId="771" priority="978" stopIfTrue="1" operator="equal">
      <formula>"Yes"</formula>
    </cfRule>
    <cfRule type="cellIs" dxfId="770" priority="979" stopIfTrue="1" operator="equal">
      <formula>"No"</formula>
    </cfRule>
  </conditionalFormatting>
  <conditionalFormatting sqref="BI20:BK20">
    <cfRule type="cellIs" dxfId="769" priority="976" operator="equal">
      <formula>"Yes"</formula>
    </cfRule>
    <cfRule type="cellIs" dxfId="768" priority="977" operator="equal">
      <formula>"Yes"</formula>
    </cfRule>
  </conditionalFormatting>
  <conditionalFormatting sqref="BU20">
    <cfRule type="cellIs" dxfId="767" priority="974" stopIfTrue="1" operator="equal">
      <formula>"Yes"</formula>
    </cfRule>
    <cfRule type="cellIs" dxfId="766" priority="975" stopIfTrue="1" operator="equal">
      <formula>"No"</formula>
    </cfRule>
  </conditionalFormatting>
  <conditionalFormatting sqref="BW20:BY20">
    <cfRule type="cellIs" dxfId="765" priority="972" operator="equal">
      <formula>"Yes"</formula>
    </cfRule>
    <cfRule type="cellIs" dxfId="764" priority="973" operator="equal">
      <formula>"Yes"</formula>
    </cfRule>
  </conditionalFormatting>
  <conditionalFormatting sqref="CI20:CJ20">
    <cfRule type="cellIs" dxfId="763" priority="970" stopIfTrue="1" operator="equal">
      <formula>"Yes"</formula>
    </cfRule>
    <cfRule type="cellIs" dxfId="762" priority="971" stopIfTrue="1" operator="equal">
      <formula>"No"</formula>
    </cfRule>
  </conditionalFormatting>
  <conditionalFormatting sqref="CK20:CM20">
    <cfRule type="cellIs" dxfId="761" priority="968" operator="equal">
      <formula>"Yes"</formula>
    </cfRule>
    <cfRule type="cellIs" dxfId="760" priority="969" operator="equal">
      <formula>"Yes"</formula>
    </cfRule>
  </conditionalFormatting>
  <conditionalFormatting sqref="AT20:AT23">
    <cfRule type="cellIs" dxfId="759" priority="966" stopIfTrue="1" operator="equal">
      <formula>"Yes"</formula>
    </cfRule>
    <cfRule type="cellIs" dxfId="758" priority="967" stopIfTrue="1" operator="equal">
      <formula>"No"</formula>
    </cfRule>
  </conditionalFormatting>
  <conditionalFormatting sqref="BB20">
    <cfRule type="cellIs" dxfId="757" priority="965" operator="equal">
      <formula>"Full shift"</formula>
    </cfRule>
  </conditionalFormatting>
  <conditionalFormatting sqref="BD20">
    <cfRule type="cellIs" dxfId="756" priority="964" operator="equal">
      <formula>"Full shift"</formula>
    </cfRule>
  </conditionalFormatting>
  <conditionalFormatting sqref="BN20">
    <cfRule type="cellIs" dxfId="755" priority="962" stopIfTrue="1" operator="equal">
      <formula>"Yes"</formula>
    </cfRule>
    <cfRule type="cellIs" dxfId="754" priority="963" stopIfTrue="1" operator="equal">
      <formula>"No"</formula>
    </cfRule>
  </conditionalFormatting>
  <conditionalFormatting sqref="BN20">
    <cfRule type="cellIs" dxfId="753" priority="961" operator="equal">
      <formula>"Full shift"</formula>
    </cfRule>
  </conditionalFormatting>
  <conditionalFormatting sqref="BP20">
    <cfRule type="cellIs" dxfId="752" priority="959" stopIfTrue="1" operator="equal">
      <formula>"Yes"</formula>
    </cfRule>
    <cfRule type="cellIs" dxfId="751" priority="960" stopIfTrue="1" operator="equal">
      <formula>"No"</formula>
    </cfRule>
  </conditionalFormatting>
  <conditionalFormatting sqref="BP20">
    <cfRule type="cellIs" dxfId="750" priority="958" operator="equal">
      <formula>"Full shift"</formula>
    </cfRule>
  </conditionalFormatting>
  <conditionalFormatting sqref="BR20">
    <cfRule type="cellIs" dxfId="749" priority="956" stopIfTrue="1" operator="equal">
      <formula>"Yes"</formula>
    </cfRule>
    <cfRule type="cellIs" dxfId="748" priority="957" stopIfTrue="1" operator="equal">
      <formula>"No"</formula>
    </cfRule>
  </conditionalFormatting>
  <conditionalFormatting sqref="BR20">
    <cfRule type="cellIs" dxfId="747" priority="955" operator="equal">
      <formula>"Full shift"</formula>
    </cfRule>
  </conditionalFormatting>
  <conditionalFormatting sqref="CB20">
    <cfRule type="cellIs" dxfId="746" priority="953" stopIfTrue="1" operator="equal">
      <formula>"Yes"</formula>
    </cfRule>
    <cfRule type="cellIs" dxfId="745" priority="954" stopIfTrue="1" operator="equal">
      <formula>"No"</formula>
    </cfRule>
  </conditionalFormatting>
  <conditionalFormatting sqref="CB20">
    <cfRule type="cellIs" dxfId="744" priority="952" operator="equal">
      <formula>"Full shift"</formula>
    </cfRule>
  </conditionalFormatting>
  <conditionalFormatting sqref="CD20">
    <cfRule type="cellIs" dxfId="743" priority="950" stopIfTrue="1" operator="equal">
      <formula>"Yes"</formula>
    </cfRule>
    <cfRule type="cellIs" dxfId="742" priority="951" stopIfTrue="1" operator="equal">
      <formula>"No"</formula>
    </cfRule>
  </conditionalFormatting>
  <conditionalFormatting sqref="CD20">
    <cfRule type="cellIs" dxfId="741" priority="949" operator="equal">
      <formula>"Full shift"</formula>
    </cfRule>
  </conditionalFormatting>
  <conditionalFormatting sqref="CF20">
    <cfRule type="cellIs" dxfId="740" priority="947" stopIfTrue="1" operator="equal">
      <formula>"Yes"</formula>
    </cfRule>
    <cfRule type="cellIs" dxfId="739" priority="948" stopIfTrue="1" operator="equal">
      <formula>"No"</formula>
    </cfRule>
  </conditionalFormatting>
  <conditionalFormatting sqref="CF20">
    <cfRule type="cellIs" dxfId="738" priority="946" operator="equal">
      <formula>"Full shift"</formula>
    </cfRule>
  </conditionalFormatting>
  <conditionalFormatting sqref="AU22">
    <cfRule type="cellIs" dxfId="737" priority="944" stopIfTrue="1" operator="equal">
      <formula>"Yes"</formula>
    </cfRule>
    <cfRule type="cellIs" dxfId="736" priority="945" stopIfTrue="1" operator="equal">
      <formula>"No"</formula>
    </cfRule>
  </conditionalFormatting>
  <conditionalFormatting sqref="AW22">
    <cfRule type="cellIs" dxfId="735" priority="942" stopIfTrue="1" operator="equal">
      <formula>"Yes"</formula>
    </cfRule>
    <cfRule type="cellIs" dxfId="734" priority="943" stopIfTrue="1" operator="equal">
      <formula>"No"</formula>
    </cfRule>
  </conditionalFormatting>
  <conditionalFormatting sqref="AU23 AW23">
    <cfRule type="cellIs" dxfId="733" priority="940" stopIfTrue="1" operator="equal">
      <formula>"Yes"</formula>
    </cfRule>
    <cfRule type="cellIs" dxfId="732" priority="941" stopIfTrue="1" operator="equal">
      <formula>"No"</formula>
    </cfRule>
  </conditionalFormatting>
  <conditionalFormatting sqref="BC40 BC30 BC28 BC23">
    <cfRule type="cellIs" dxfId="731" priority="938" stopIfTrue="1" operator="equal">
      <formula>"Yes"</formula>
    </cfRule>
    <cfRule type="cellIs" dxfId="730" priority="939" stopIfTrue="1" operator="equal">
      <formula>"No"</formula>
    </cfRule>
  </conditionalFormatting>
  <conditionalFormatting sqref="BC40 BC30 BC28 BC23">
    <cfRule type="cellIs" dxfId="729" priority="937" operator="equal">
      <formula>"Full shift"</formula>
    </cfRule>
  </conditionalFormatting>
  <conditionalFormatting sqref="BC40 BC30 BC28 BC23">
    <cfRule type="cellIs" dxfId="728" priority="936" operator="equal">
      <formula>"Full shift"</formula>
    </cfRule>
  </conditionalFormatting>
  <conditionalFormatting sqref="AV25 AV27:AV28">
    <cfRule type="cellIs" dxfId="727" priority="932" stopIfTrue="1" operator="equal">
      <formula>"Yes"</formula>
    </cfRule>
    <cfRule type="cellIs" dxfId="726" priority="933" stopIfTrue="1" operator="equal">
      <formula>"No"</formula>
    </cfRule>
  </conditionalFormatting>
  <conditionalFormatting sqref="AT25 AT27:AT28">
    <cfRule type="cellIs" dxfId="725" priority="930" stopIfTrue="1" operator="equal">
      <formula>"Yes"</formula>
    </cfRule>
    <cfRule type="cellIs" dxfId="724" priority="931" stopIfTrue="1" operator="equal">
      <formula>"No"</formula>
    </cfRule>
  </conditionalFormatting>
  <conditionalFormatting sqref="AW29">
    <cfRule type="cellIs" dxfId="723" priority="928" operator="equal">
      <formula>"Yes"</formula>
    </cfRule>
    <cfRule type="cellIs" dxfId="722" priority="929" operator="equal">
      <formula>"No"</formula>
    </cfRule>
  </conditionalFormatting>
  <conditionalFormatting sqref="AU32 AU29:AU30 AU34:AU37">
    <cfRule type="cellIs" dxfId="721" priority="926" stopIfTrue="1" operator="equal">
      <formula>"Yes"</formula>
    </cfRule>
    <cfRule type="cellIs" dxfId="720" priority="927" stopIfTrue="1" operator="equal">
      <formula>"No"</formula>
    </cfRule>
  </conditionalFormatting>
  <conditionalFormatting sqref="AT29:AT32 AT34:AT36">
    <cfRule type="cellIs" dxfId="719" priority="924" stopIfTrue="1" operator="equal">
      <formula>"Yes"</formula>
    </cfRule>
    <cfRule type="cellIs" dxfId="718" priority="925" stopIfTrue="1" operator="equal">
      <formula>"No"</formula>
    </cfRule>
  </conditionalFormatting>
  <conditionalFormatting sqref="AU31:AW31">
    <cfRule type="cellIs" dxfId="717" priority="922" stopIfTrue="1" operator="equal">
      <formula>"Yes"</formula>
    </cfRule>
    <cfRule type="cellIs" dxfId="716" priority="923" stopIfTrue="1" operator="equal">
      <formula>"No"</formula>
    </cfRule>
  </conditionalFormatting>
  <conditionalFormatting sqref="CD34">
    <cfRule type="cellIs" dxfId="715" priority="920" stopIfTrue="1" operator="equal">
      <formula>"Yes"</formula>
    </cfRule>
    <cfRule type="cellIs" dxfId="714" priority="921" stopIfTrue="1" operator="equal">
      <formula>"No"</formula>
    </cfRule>
  </conditionalFormatting>
  <conditionalFormatting sqref="BJ34">
    <cfRule type="cellIs" dxfId="713" priority="918" stopIfTrue="1" operator="equal">
      <formula>"Yes"</formula>
    </cfRule>
    <cfRule type="cellIs" dxfId="712" priority="919" stopIfTrue="1" operator="equal">
      <formula>"No"</formula>
    </cfRule>
  </conditionalFormatting>
  <conditionalFormatting sqref="AT37">
    <cfRule type="cellIs" dxfId="711" priority="916" stopIfTrue="1" operator="equal">
      <formula>"Yes"</formula>
    </cfRule>
    <cfRule type="cellIs" dxfId="710" priority="917" stopIfTrue="1" operator="equal">
      <formula>"No"</formula>
    </cfRule>
  </conditionalFormatting>
  <conditionalFormatting sqref="AF39">
    <cfRule type="cellIs" dxfId="709" priority="914" operator="equal">
      <formula>"No"</formula>
    </cfRule>
    <cfRule type="cellIs" dxfId="708" priority="915" operator="equal">
      <formula>"Yes"</formula>
    </cfRule>
  </conditionalFormatting>
  <conditionalFormatting sqref="AH39">
    <cfRule type="cellIs" dxfId="707" priority="912" operator="equal">
      <formula>"No"</formula>
    </cfRule>
    <cfRule type="cellIs" dxfId="706" priority="913" operator="equal">
      <formula>"Yes"</formula>
    </cfRule>
  </conditionalFormatting>
  <conditionalFormatting sqref="AJ39:AK39">
    <cfRule type="cellIs" dxfId="705" priority="910" operator="equal">
      <formula>"No"</formula>
    </cfRule>
    <cfRule type="cellIs" dxfId="704" priority="911" operator="equal">
      <formula>"Yes"</formula>
    </cfRule>
  </conditionalFormatting>
  <conditionalFormatting sqref="BN40">
    <cfRule type="cellIs" dxfId="703" priority="908" stopIfTrue="1" operator="equal">
      <formula>"Yes"</formula>
    </cfRule>
    <cfRule type="cellIs" dxfId="702" priority="909" stopIfTrue="1" operator="equal">
      <formula>"No"</formula>
    </cfRule>
  </conditionalFormatting>
  <conditionalFormatting sqref="BU40">
    <cfRule type="cellIs" dxfId="701" priority="906" stopIfTrue="1" operator="equal">
      <formula>"Yes"</formula>
    </cfRule>
    <cfRule type="cellIs" dxfId="700" priority="907" stopIfTrue="1" operator="equal">
      <formula>"No"</formula>
    </cfRule>
  </conditionalFormatting>
  <conditionalFormatting sqref="BV40">
    <cfRule type="cellIs" dxfId="699" priority="904" stopIfTrue="1" operator="equal">
      <formula>"Yes"</formula>
    </cfRule>
    <cfRule type="cellIs" dxfId="698" priority="905" stopIfTrue="1" operator="equal">
      <formula>"No"</formula>
    </cfRule>
  </conditionalFormatting>
  <conditionalFormatting sqref="CB40">
    <cfRule type="cellIs" dxfId="697" priority="902" stopIfTrue="1" operator="equal">
      <formula>"Yes"</formula>
    </cfRule>
    <cfRule type="cellIs" dxfId="696" priority="903" stopIfTrue="1" operator="equal">
      <formula>"No"</formula>
    </cfRule>
  </conditionalFormatting>
  <conditionalFormatting sqref="CC40">
    <cfRule type="cellIs" dxfId="695" priority="900" stopIfTrue="1" operator="equal">
      <formula>"Yes"</formula>
    </cfRule>
    <cfRule type="cellIs" dxfId="694" priority="901" stopIfTrue="1" operator="equal">
      <formula>"No"</formula>
    </cfRule>
  </conditionalFormatting>
  <conditionalFormatting sqref="BR40">
    <cfRule type="cellIs" dxfId="693" priority="898" stopIfTrue="1" operator="equal">
      <formula>"Yes"</formula>
    </cfRule>
    <cfRule type="cellIs" dxfId="692" priority="899" stopIfTrue="1" operator="equal">
      <formula>"No"</formula>
    </cfRule>
  </conditionalFormatting>
  <conditionalFormatting sqref="BO40">
    <cfRule type="cellIs" dxfId="691" priority="896" operator="equal">
      <formula>"Yes"</formula>
    </cfRule>
    <cfRule type="cellIs" dxfId="690" priority="897" operator="equal">
      <formula>"Yes"</formula>
    </cfRule>
  </conditionalFormatting>
  <conditionalFormatting sqref="AV40">
    <cfRule type="cellIs" dxfId="689" priority="895" operator="equal">
      <formula>"Full shift"</formula>
    </cfRule>
  </conditionalFormatting>
  <conditionalFormatting sqref="AV40">
    <cfRule type="cellIs" dxfId="688" priority="894" operator="equal">
      <formula>"Full shift"</formula>
    </cfRule>
  </conditionalFormatting>
  <conditionalFormatting sqref="AU41:AW41">
    <cfRule type="cellIs" dxfId="687" priority="892" stopIfTrue="1" operator="equal">
      <formula>"Yes"</formula>
    </cfRule>
    <cfRule type="cellIs" dxfId="686" priority="893" stopIfTrue="1" operator="equal">
      <formula>"No"</formula>
    </cfRule>
  </conditionalFormatting>
  <conditionalFormatting sqref="AT41">
    <cfRule type="cellIs" dxfId="685" priority="890" stopIfTrue="1" operator="equal">
      <formula>"Yes"</formula>
    </cfRule>
    <cfRule type="cellIs" dxfId="684" priority="891" stopIfTrue="1" operator="equal">
      <formula>"No"</formula>
    </cfRule>
  </conditionalFormatting>
  <conditionalFormatting sqref="J43:AE43">
    <cfRule type="cellIs" dxfId="683" priority="790" stopIfTrue="1" operator="equal">
      <formula>"No"</formula>
    </cfRule>
    <cfRule type="cellIs" dxfId="682" priority="791" stopIfTrue="1" operator="equal">
      <formula>"Yes"</formula>
    </cfRule>
  </conditionalFormatting>
  <conditionalFormatting sqref="AF43:BC43 BF43:BK43">
    <cfRule type="cellIs" dxfId="681" priority="788" stopIfTrue="1" operator="equal">
      <formula>"Yes"</formula>
    </cfRule>
    <cfRule type="cellIs" dxfId="680" priority="789" stopIfTrue="1" operator="equal">
      <formula>"No"</formula>
    </cfRule>
  </conditionalFormatting>
  <conditionalFormatting sqref="I43">
    <cfRule type="cellIs" dxfId="679" priority="786" operator="equal">
      <formula>"No"</formula>
    </cfRule>
    <cfRule type="cellIs" dxfId="678" priority="787" operator="equal">
      <formula>"Yes"</formula>
    </cfRule>
  </conditionalFormatting>
  <conditionalFormatting sqref="BK43:BO43 BW43:CM43 BQ43:BU43">
    <cfRule type="cellIs" dxfId="677" priority="784" operator="equal">
      <formula>"Yes"</formula>
    </cfRule>
    <cfRule type="cellIs" dxfId="676" priority="785" operator="equal">
      <formula>"Yes"</formula>
    </cfRule>
  </conditionalFormatting>
  <conditionalFormatting sqref="BR43 AZ43:BC43 AT43:AW43">
    <cfRule type="cellIs" dxfId="675" priority="783" operator="equal">
      <formula>"Full shift"</formula>
    </cfRule>
  </conditionalFormatting>
  <conditionalFormatting sqref="BA43">
    <cfRule type="cellIs" dxfId="674" priority="781" stopIfTrue="1" operator="equal">
      <formula>"Yes"</formula>
    </cfRule>
    <cfRule type="cellIs" dxfId="673" priority="782" stopIfTrue="1" operator="equal">
      <formula>"No"</formula>
    </cfRule>
  </conditionalFormatting>
  <conditionalFormatting sqref="BA43">
    <cfRule type="cellIs" dxfId="672" priority="780" operator="equal">
      <formula>"Full shift"</formula>
    </cfRule>
  </conditionalFormatting>
  <conditionalFormatting sqref="BA43">
    <cfRule type="cellIs" dxfId="671" priority="779" operator="equal">
      <formula>"Full shift"</formula>
    </cfRule>
  </conditionalFormatting>
  <conditionalFormatting sqref="BB43">
    <cfRule type="cellIs" dxfId="670" priority="777" stopIfTrue="1" operator="equal">
      <formula>"Yes"</formula>
    </cfRule>
    <cfRule type="cellIs" dxfId="669" priority="778" stopIfTrue="1" operator="equal">
      <formula>"No"</formula>
    </cfRule>
  </conditionalFormatting>
  <conditionalFormatting sqref="BB43">
    <cfRule type="cellIs" dxfId="668" priority="776" operator="equal">
      <formula>"Full shift"</formula>
    </cfRule>
  </conditionalFormatting>
  <conditionalFormatting sqref="BB43">
    <cfRule type="cellIs" dxfId="667" priority="775" operator="equal">
      <formula>"Full shift"</formula>
    </cfRule>
  </conditionalFormatting>
  <conditionalFormatting sqref="BD43:BE43">
    <cfRule type="cellIs" dxfId="666" priority="773" stopIfTrue="1" operator="equal">
      <formula>"Yes"</formula>
    </cfRule>
    <cfRule type="cellIs" dxfId="665" priority="774" stopIfTrue="1" operator="equal">
      <formula>"No"</formula>
    </cfRule>
  </conditionalFormatting>
  <conditionalFormatting sqref="BD43:BE43">
    <cfRule type="cellIs" dxfId="664" priority="772" operator="equal">
      <formula>"Full shift"</formula>
    </cfRule>
  </conditionalFormatting>
  <conditionalFormatting sqref="BD43:BE43">
    <cfRule type="cellIs" dxfId="663" priority="771" operator="equal">
      <formula>"Full shift"</formula>
    </cfRule>
  </conditionalFormatting>
  <conditionalFormatting sqref="BH43">
    <cfRule type="cellIs" dxfId="662" priority="769" stopIfTrue="1" operator="equal">
      <formula>"Yes"</formula>
    </cfRule>
    <cfRule type="cellIs" dxfId="661" priority="770" stopIfTrue="1" operator="equal">
      <formula>"No"</formula>
    </cfRule>
  </conditionalFormatting>
  <conditionalFormatting sqref="BI43">
    <cfRule type="cellIs" dxfId="660" priority="767" stopIfTrue="1" operator="equal">
      <formula>"Yes"</formula>
    </cfRule>
    <cfRule type="cellIs" dxfId="659" priority="768" stopIfTrue="1" operator="equal">
      <formula>"No"</formula>
    </cfRule>
  </conditionalFormatting>
  <conditionalFormatting sqref="BI43">
    <cfRule type="cellIs" dxfId="658" priority="766" operator="equal">
      <formula>"Full shift"</formula>
    </cfRule>
  </conditionalFormatting>
  <conditionalFormatting sqref="BP43">
    <cfRule type="cellIs" dxfId="657" priority="764" stopIfTrue="1" operator="equal">
      <formula>"Yes"</formula>
    </cfRule>
    <cfRule type="cellIs" dxfId="656" priority="765" stopIfTrue="1" operator="equal">
      <formula>"No"</formula>
    </cfRule>
  </conditionalFormatting>
  <conditionalFormatting sqref="BP43">
    <cfRule type="cellIs" dxfId="655" priority="763" operator="equal">
      <formula>"Full shift"</formula>
    </cfRule>
  </conditionalFormatting>
  <conditionalFormatting sqref="BV43">
    <cfRule type="cellIs" dxfId="654" priority="761" stopIfTrue="1" operator="equal">
      <formula>"Yes"</formula>
    </cfRule>
    <cfRule type="cellIs" dxfId="653" priority="762" stopIfTrue="1" operator="equal">
      <formula>"No"</formula>
    </cfRule>
  </conditionalFormatting>
  <conditionalFormatting sqref="BV43">
    <cfRule type="cellIs" dxfId="652" priority="760" operator="equal">
      <formula>"Full shift"</formula>
    </cfRule>
  </conditionalFormatting>
  <conditionalFormatting sqref="BJ43">
    <cfRule type="cellIs" dxfId="651" priority="758" stopIfTrue="1" operator="equal">
      <formula>"Yes"</formula>
    </cfRule>
    <cfRule type="cellIs" dxfId="650" priority="759" stopIfTrue="1" operator="equal">
      <formula>"No"</formula>
    </cfRule>
  </conditionalFormatting>
  <conditionalFormatting sqref="BJ43">
    <cfRule type="cellIs" dxfId="649" priority="757" operator="equal">
      <formula>"Full shift"</formula>
    </cfRule>
  </conditionalFormatting>
  <conditionalFormatting sqref="AU43:CM43">
    <cfRule type="cellIs" dxfId="648" priority="756" operator="equal">
      <formula>"Shift full"</formula>
    </cfRule>
  </conditionalFormatting>
  <conditionalFormatting sqref="BA43">
    <cfRule type="cellIs" dxfId="647" priority="754" stopIfTrue="1" operator="equal">
      <formula>"Yes"</formula>
    </cfRule>
    <cfRule type="cellIs" dxfId="646" priority="755" stopIfTrue="1" operator="equal">
      <formula>"No"</formula>
    </cfRule>
  </conditionalFormatting>
  <conditionalFormatting sqref="BA43">
    <cfRule type="cellIs" dxfId="645" priority="753" operator="equal">
      <formula>"Full shift"</formula>
    </cfRule>
  </conditionalFormatting>
  <conditionalFormatting sqref="BH43">
    <cfRule type="cellIs" dxfId="644" priority="751" stopIfTrue="1" operator="equal">
      <formula>"Yes"</formula>
    </cfRule>
    <cfRule type="cellIs" dxfId="643" priority="752" stopIfTrue="1" operator="equal">
      <formula>"No"</formula>
    </cfRule>
  </conditionalFormatting>
  <conditionalFormatting sqref="BH43">
    <cfRule type="cellIs" dxfId="642" priority="750" operator="equal">
      <formula>"Full shift"</formula>
    </cfRule>
  </conditionalFormatting>
  <conditionalFormatting sqref="BW43">
    <cfRule type="cellIs" dxfId="641" priority="748" stopIfTrue="1" operator="equal">
      <formula>"Yes"</formula>
    </cfRule>
    <cfRule type="cellIs" dxfId="640" priority="749" stopIfTrue="1" operator="equal">
      <formula>"No"</formula>
    </cfRule>
  </conditionalFormatting>
  <conditionalFormatting sqref="BW43">
    <cfRule type="cellIs" dxfId="639" priority="747" operator="equal">
      <formula>"Full shift"</formula>
    </cfRule>
  </conditionalFormatting>
  <conditionalFormatting sqref="BG43:BK43">
    <cfRule type="cellIs" dxfId="638" priority="746" operator="equal">
      <formula>"Full shift"</formula>
    </cfRule>
  </conditionalFormatting>
  <conditionalFormatting sqref="BN43">
    <cfRule type="cellIs" dxfId="637" priority="744" stopIfTrue="1" operator="equal">
      <formula>"Yes"</formula>
    </cfRule>
    <cfRule type="cellIs" dxfId="636" priority="745" stopIfTrue="1" operator="equal">
      <formula>"No"</formula>
    </cfRule>
  </conditionalFormatting>
  <conditionalFormatting sqref="BN43">
    <cfRule type="cellIs" dxfId="635" priority="743" operator="equal">
      <formula>"Full shift"</formula>
    </cfRule>
  </conditionalFormatting>
  <conditionalFormatting sqref="BP43">
    <cfRule type="cellIs" dxfId="634" priority="741" stopIfTrue="1" operator="equal">
      <formula>"Yes"</formula>
    </cfRule>
    <cfRule type="cellIs" dxfId="633" priority="742" stopIfTrue="1" operator="equal">
      <formula>"No"</formula>
    </cfRule>
  </conditionalFormatting>
  <conditionalFormatting sqref="BP43">
    <cfRule type="cellIs" dxfId="632" priority="740" operator="equal">
      <formula>"Full shift"</formula>
    </cfRule>
  </conditionalFormatting>
  <conditionalFormatting sqref="BV43">
    <cfRule type="cellIs" dxfId="631" priority="738" stopIfTrue="1" operator="equal">
      <formula>"Yes"</formula>
    </cfRule>
    <cfRule type="cellIs" dxfId="630" priority="739" stopIfTrue="1" operator="equal">
      <formula>"No"</formula>
    </cfRule>
  </conditionalFormatting>
  <conditionalFormatting sqref="BV43">
    <cfRule type="cellIs" dxfId="629" priority="737" operator="equal">
      <formula>"Full shift"</formula>
    </cfRule>
  </conditionalFormatting>
  <conditionalFormatting sqref="BW43">
    <cfRule type="cellIs" dxfId="628" priority="735" stopIfTrue="1" operator="equal">
      <formula>"Yes"</formula>
    </cfRule>
    <cfRule type="cellIs" dxfId="627" priority="736" stopIfTrue="1" operator="equal">
      <formula>"No"</formula>
    </cfRule>
  </conditionalFormatting>
  <conditionalFormatting sqref="BW43">
    <cfRule type="cellIs" dxfId="626" priority="734" operator="equal">
      <formula>"Full shift"</formula>
    </cfRule>
  </conditionalFormatting>
  <conditionalFormatting sqref="BA43">
    <cfRule type="cellIs" dxfId="625" priority="732" stopIfTrue="1" operator="equal">
      <formula>"Yes"</formula>
    </cfRule>
    <cfRule type="cellIs" dxfId="624" priority="733" stopIfTrue="1" operator="equal">
      <formula>"No"</formula>
    </cfRule>
  </conditionalFormatting>
  <conditionalFormatting sqref="BA43">
    <cfRule type="cellIs" dxfId="623" priority="731" operator="equal">
      <formula>"Full shift"</formula>
    </cfRule>
  </conditionalFormatting>
  <conditionalFormatting sqref="BA43">
    <cfRule type="cellIs" dxfId="622" priority="730" operator="equal">
      <formula>"Full shift"</formula>
    </cfRule>
  </conditionalFormatting>
  <conditionalFormatting sqref="J26:AE26">
    <cfRule type="cellIs" dxfId="621" priority="666" stopIfTrue="1" operator="equal">
      <formula>"No"</formula>
    </cfRule>
    <cfRule type="cellIs" dxfId="620" priority="667" stopIfTrue="1" operator="equal">
      <formula>"Yes"</formula>
    </cfRule>
  </conditionalFormatting>
  <conditionalFormatting sqref="AF26:BC26 BF26:BK26">
    <cfRule type="cellIs" dxfId="619" priority="664" stopIfTrue="1" operator="equal">
      <formula>"Yes"</formula>
    </cfRule>
    <cfRule type="cellIs" dxfId="618" priority="665" stopIfTrue="1" operator="equal">
      <formula>"No"</formula>
    </cfRule>
  </conditionalFormatting>
  <conditionalFormatting sqref="I26">
    <cfRule type="cellIs" dxfId="617" priority="662" operator="equal">
      <formula>"No"</formula>
    </cfRule>
    <cfRule type="cellIs" dxfId="616" priority="663" operator="equal">
      <formula>"Yes"</formula>
    </cfRule>
  </conditionalFormatting>
  <conditionalFormatting sqref="BK26:BO26 BW26:CM26 BQ26:BU26">
    <cfRule type="cellIs" dxfId="615" priority="660" operator="equal">
      <formula>"Yes"</formula>
    </cfRule>
    <cfRule type="cellIs" dxfId="614" priority="661" operator="equal">
      <formula>"Yes"</formula>
    </cfRule>
  </conditionalFormatting>
  <conditionalFormatting sqref="BR26 AZ26:BC26 AT26:AW26">
    <cfRule type="cellIs" dxfId="613" priority="659" operator="equal">
      <formula>"Full shift"</formula>
    </cfRule>
  </conditionalFormatting>
  <conditionalFormatting sqref="BA26">
    <cfRule type="cellIs" dxfId="612" priority="657" stopIfTrue="1" operator="equal">
      <formula>"Yes"</formula>
    </cfRule>
    <cfRule type="cellIs" dxfId="611" priority="658" stopIfTrue="1" operator="equal">
      <formula>"No"</formula>
    </cfRule>
  </conditionalFormatting>
  <conditionalFormatting sqref="BA26">
    <cfRule type="cellIs" dxfId="610" priority="656" operator="equal">
      <formula>"Full shift"</formula>
    </cfRule>
  </conditionalFormatting>
  <conditionalFormatting sqref="BA26">
    <cfRule type="cellIs" dxfId="609" priority="655" operator="equal">
      <formula>"Full shift"</formula>
    </cfRule>
  </conditionalFormatting>
  <conditionalFormatting sqref="BB26">
    <cfRule type="cellIs" dxfId="608" priority="653" stopIfTrue="1" operator="equal">
      <formula>"Yes"</formula>
    </cfRule>
    <cfRule type="cellIs" dxfId="607" priority="654" stopIfTrue="1" operator="equal">
      <formula>"No"</formula>
    </cfRule>
  </conditionalFormatting>
  <conditionalFormatting sqref="BB26">
    <cfRule type="cellIs" dxfId="606" priority="652" operator="equal">
      <formula>"Full shift"</formula>
    </cfRule>
  </conditionalFormatting>
  <conditionalFormatting sqref="BB26">
    <cfRule type="cellIs" dxfId="605" priority="651" operator="equal">
      <formula>"Full shift"</formula>
    </cfRule>
  </conditionalFormatting>
  <conditionalFormatting sqref="BD26:BE26">
    <cfRule type="cellIs" dxfId="604" priority="649" stopIfTrue="1" operator="equal">
      <formula>"Yes"</formula>
    </cfRule>
    <cfRule type="cellIs" dxfId="603" priority="650" stopIfTrue="1" operator="equal">
      <formula>"No"</formula>
    </cfRule>
  </conditionalFormatting>
  <conditionalFormatting sqref="BD26:BE26">
    <cfRule type="cellIs" dxfId="602" priority="648" operator="equal">
      <formula>"Full shift"</formula>
    </cfRule>
  </conditionalFormatting>
  <conditionalFormatting sqref="BD26:BE26">
    <cfRule type="cellIs" dxfId="601" priority="647" operator="equal">
      <formula>"Full shift"</formula>
    </cfRule>
  </conditionalFormatting>
  <conditionalFormatting sqref="BH26">
    <cfRule type="cellIs" dxfId="600" priority="645" stopIfTrue="1" operator="equal">
      <formula>"Yes"</formula>
    </cfRule>
    <cfRule type="cellIs" dxfId="599" priority="646" stopIfTrue="1" operator="equal">
      <formula>"No"</formula>
    </cfRule>
  </conditionalFormatting>
  <conditionalFormatting sqref="BI26">
    <cfRule type="cellIs" dxfId="598" priority="643" stopIfTrue="1" operator="equal">
      <formula>"Yes"</formula>
    </cfRule>
    <cfRule type="cellIs" dxfId="597" priority="644" stopIfTrue="1" operator="equal">
      <formula>"No"</formula>
    </cfRule>
  </conditionalFormatting>
  <conditionalFormatting sqref="BI26">
    <cfRule type="cellIs" dxfId="596" priority="642" operator="equal">
      <formula>"Full shift"</formula>
    </cfRule>
  </conditionalFormatting>
  <conditionalFormatting sqref="BP26">
    <cfRule type="cellIs" dxfId="595" priority="640" stopIfTrue="1" operator="equal">
      <formula>"Yes"</formula>
    </cfRule>
    <cfRule type="cellIs" dxfId="594" priority="641" stopIfTrue="1" operator="equal">
      <formula>"No"</formula>
    </cfRule>
  </conditionalFormatting>
  <conditionalFormatting sqref="BP26">
    <cfRule type="cellIs" dxfId="593" priority="639" operator="equal">
      <formula>"Full shift"</formula>
    </cfRule>
  </conditionalFormatting>
  <conditionalFormatting sqref="BV26">
    <cfRule type="cellIs" dxfId="592" priority="637" stopIfTrue="1" operator="equal">
      <formula>"Yes"</formula>
    </cfRule>
    <cfRule type="cellIs" dxfId="591" priority="638" stopIfTrue="1" operator="equal">
      <formula>"No"</formula>
    </cfRule>
  </conditionalFormatting>
  <conditionalFormatting sqref="BV26">
    <cfRule type="cellIs" dxfId="590" priority="636" operator="equal">
      <formula>"Full shift"</formula>
    </cfRule>
  </conditionalFormatting>
  <conditionalFormatting sqref="BJ26">
    <cfRule type="cellIs" dxfId="589" priority="634" stopIfTrue="1" operator="equal">
      <formula>"Yes"</formula>
    </cfRule>
    <cfRule type="cellIs" dxfId="588" priority="635" stopIfTrue="1" operator="equal">
      <formula>"No"</formula>
    </cfRule>
  </conditionalFormatting>
  <conditionalFormatting sqref="BJ26">
    <cfRule type="cellIs" dxfId="587" priority="633" operator="equal">
      <formula>"Full shift"</formula>
    </cfRule>
  </conditionalFormatting>
  <conditionalFormatting sqref="AU26:CM26">
    <cfRule type="cellIs" dxfId="586" priority="632" operator="equal">
      <formula>"Shift full"</formula>
    </cfRule>
  </conditionalFormatting>
  <conditionalFormatting sqref="BA26">
    <cfRule type="cellIs" dxfId="585" priority="630" stopIfTrue="1" operator="equal">
      <formula>"Yes"</formula>
    </cfRule>
    <cfRule type="cellIs" dxfId="584" priority="631" stopIfTrue="1" operator="equal">
      <formula>"No"</formula>
    </cfRule>
  </conditionalFormatting>
  <conditionalFormatting sqref="BA26">
    <cfRule type="cellIs" dxfId="583" priority="629" operator="equal">
      <formula>"Full shift"</formula>
    </cfRule>
  </conditionalFormatting>
  <conditionalFormatting sqref="BH26">
    <cfRule type="cellIs" dxfId="582" priority="627" stopIfTrue="1" operator="equal">
      <formula>"Yes"</formula>
    </cfRule>
    <cfRule type="cellIs" dxfId="581" priority="628" stopIfTrue="1" operator="equal">
      <formula>"No"</formula>
    </cfRule>
  </conditionalFormatting>
  <conditionalFormatting sqref="BH26">
    <cfRule type="cellIs" dxfId="580" priority="626" operator="equal">
      <formula>"Full shift"</formula>
    </cfRule>
  </conditionalFormatting>
  <conditionalFormatting sqref="BW26">
    <cfRule type="cellIs" dxfId="579" priority="624" stopIfTrue="1" operator="equal">
      <formula>"Yes"</formula>
    </cfRule>
    <cfRule type="cellIs" dxfId="578" priority="625" stopIfTrue="1" operator="equal">
      <formula>"No"</formula>
    </cfRule>
  </conditionalFormatting>
  <conditionalFormatting sqref="BW26">
    <cfRule type="cellIs" dxfId="577" priority="623" operator="equal">
      <formula>"Full shift"</formula>
    </cfRule>
  </conditionalFormatting>
  <conditionalFormatting sqref="BG26:BK26">
    <cfRule type="cellIs" dxfId="576" priority="622" operator="equal">
      <formula>"Full shift"</formula>
    </cfRule>
  </conditionalFormatting>
  <conditionalFormatting sqref="BN26">
    <cfRule type="cellIs" dxfId="575" priority="620" stopIfTrue="1" operator="equal">
      <formula>"Yes"</formula>
    </cfRule>
    <cfRule type="cellIs" dxfId="574" priority="621" stopIfTrue="1" operator="equal">
      <formula>"No"</formula>
    </cfRule>
  </conditionalFormatting>
  <conditionalFormatting sqref="BN26">
    <cfRule type="cellIs" dxfId="573" priority="619" operator="equal">
      <formula>"Full shift"</formula>
    </cfRule>
  </conditionalFormatting>
  <conditionalFormatting sqref="BP26">
    <cfRule type="cellIs" dxfId="572" priority="617" stopIfTrue="1" operator="equal">
      <formula>"Yes"</formula>
    </cfRule>
    <cfRule type="cellIs" dxfId="571" priority="618" stopIfTrue="1" operator="equal">
      <formula>"No"</formula>
    </cfRule>
  </conditionalFormatting>
  <conditionalFormatting sqref="BP26">
    <cfRule type="cellIs" dxfId="570" priority="616" operator="equal">
      <formula>"Full shift"</formula>
    </cfRule>
  </conditionalFormatting>
  <conditionalFormatting sqref="BV26">
    <cfRule type="cellIs" dxfId="569" priority="614" stopIfTrue="1" operator="equal">
      <formula>"Yes"</formula>
    </cfRule>
    <cfRule type="cellIs" dxfId="568" priority="615" stopIfTrue="1" operator="equal">
      <formula>"No"</formula>
    </cfRule>
  </conditionalFormatting>
  <conditionalFormatting sqref="BV26">
    <cfRule type="cellIs" dxfId="567" priority="613" operator="equal">
      <formula>"Full shift"</formula>
    </cfRule>
  </conditionalFormatting>
  <conditionalFormatting sqref="BW26">
    <cfRule type="cellIs" dxfId="566" priority="611" stopIfTrue="1" operator="equal">
      <formula>"Yes"</formula>
    </cfRule>
    <cfRule type="cellIs" dxfId="565" priority="612" stopIfTrue="1" operator="equal">
      <formula>"No"</formula>
    </cfRule>
  </conditionalFormatting>
  <conditionalFormatting sqref="BW26">
    <cfRule type="cellIs" dxfId="564" priority="610" operator="equal">
      <formula>"Full shift"</formula>
    </cfRule>
  </conditionalFormatting>
  <conditionalFormatting sqref="BA26">
    <cfRule type="cellIs" dxfId="563" priority="608" stopIfTrue="1" operator="equal">
      <formula>"Yes"</formula>
    </cfRule>
    <cfRule type="cellIs" dxfId="562" priority="609" stopIfTrue="1" operator="equal">
      <formula>"No"</formula>
    </cfRule>
  </conditionalFormatting>
  <conditionalFormatting sqref="BA26">
    <cfRule type="cellIs" dxfId="561" priority="607" operator="equal">
      <formula>"Full shift"</formula>
    </cfRule>
  </conditionalFormatting>
  <conditionalFormatting sqref="BA26">
    <cfRule type="cellIs" dxfId="560" priority="606" operator="equal">
      <formula>"Full shift"</formula>
    </cfRule>
  </conditionalFormatting>
  <conditionalFormatting sqref="J44:AE44">
    <cfRule type="cellIs" dxfId="559" priority="604" stopIfTrue="1" operator="equal">
      <formula>"No"</formula>
    </cfRule>
    <cfRule type="cellIs" dxfId="558" priority="605" stopIfTrue="1" operator="equal">
      <formula>"Yes"</formula>
    </cfRule>
  </conditionalFormatting>
  <conditionalFormatting sqref="AF44:AZ44 BD44:BF44">
    <cfRule type="cellIs" dxfId="557" priority="602" stopIfTrue="1" operator="equal">
      <formula>"Yes"</formula>
    </cfRule>
    <cfRule type="cellIs" dxfId="556" priority="603" stopIfTrue="1" operator="equal">
      <formula>"No"</formula>
    </cfRule>
  </conditionalFormatting>
  <conditionalFormatting sqref="I44">
    <cfRule type="cellIs" dxfId="555" priority="600" operator="equal">
      <formula>"No"</formula>
    </cfRule>
    <cfRule type="cellIs" dxfId="554" priority="601" operator="equal">
      <formula>"Yes"</formula>
    </cfRule>
  </conditionalFormatting>
  <conditionalFormatting sqref="BK44:BM44 BS44:BU44 BW44:CM44 BQ44 BO44">
    <cfRule type="cellIs" dxfId="553" priority="598" operator="equal">
      <formula>"Yes"</formula>
    </cfRule>
    <cfRule type="cellIs" dxfId="552" priority="599" operator="equal">
      <formula>"Yes"</formula>
    </cfRule>
  </conditionalFormatting>
  <conditionalFormatting sqref="B44">
    <cfRule type="duplicateValues" dxfId="551" priority="597"/>
  </conditionalFormatting>
  <conditionalFormatting sqref="AT44:AW44 AZ44 BD44">
    <cfRule type="cellIs" dxfId="550" priority="596" operator="equal">
      <formula>"Full shift"</formula>
    </cfRule>
  </conditionalFormatting>
  <conditionalFormatting sqref="BA44">
    <cfRule type="cellIs" dxfId="549" priority="594" stopIfTrue="1" operator="equal">
      <formula>"Yes"</formula>
    </cfRule>
    <cfRule type="cellIs" dxfId="548" priority="595" stopIfTrue="1" operator="equal">
      <formula>"No"</formula>
    </cfRule>
  </conditionalFormatting>
  <conditionalFormatting sqref="BA44">
    <cfRule type="cellIs" dxfId="547" priority="593" operator="equal">
      <formula>"Full shift"</formula>
    </cfRule>
  </conditionalFormatting>
  <conditionalFormatting sqref="BA44">
    <cfRule type="cellIs" dxfId="546" priority="592" operator="equal">
      <formula>"Full shift"</formula>
    </cfRule>
  </conditionalFormatting>
  <conditionalFormatting sqref="BB44">
    <cfRule type="cellIs" dxfId="545" priority="590" stopIfTrue="1" operator="equal">
      <formula>"Yes"</formula>
    </cfRule>
    <cfRule type="cellIs" dxfId="544" priority="591" stopIfTrue="1" operator="equal">
      <formula>"No"</formula>
    </cfRule>
  </conditionalFormatting>
  <conditionalFormatting sqref="BB44">
    <cfRule type="cellIs" dxfId="543" priority="589" operator="equal">
      <formula>"Full shift"</formula>
    </cfRule>
  </conditionalFormatting>
  <conditionalFormatting sqref="BB44">
    <cfRule type="cellIs" dxfId="542" priority="588" operator="equal">
      <formula>"Full shift"</formula>
    </cfRule>
  </conditionalFormatting>
  <conditionalFormatting sqref="BC44">
    <cfRule type="cellIs" dxfId="541" priority="586" stopIfTrue="1" operator="equal">
      <formula>"Yes"</formula>
    </cfRule>
    <cfRule type="cellIs" dxfId="540" priority="587" stopIfTrue="1" operator="equal">
      <formula>"No"</formula>
    </cfRule>
  </conditionalFormatting>
  <conditionalFormatting sqref="BC44">
    <cfRule type="cellIs" dxfId="539" priority="585" operator="equal">
      <formula>"Full shift"</formula>
    </cfRule>
  </conditionalFormatting>
  <conditionalFormatting sqref="BC44">
    <cfRule type="cellIs" dxfId="538" priority="584" operator="equal">
      <formula>"Full shift"</formula>
    </cfRule>
  </conditionalFormatting>
  <conditionalFormatting sqref="BH44">
    <cfRule type="cellIs" dxfId="537" priority="582" stopIfTrue="1" operator="equal">
      <formula>"Yes"</formula>
    </cfRule>
    <cfRule type="cellIs" dxfId="536" priority="583" stopIfTrue="1" operator="equal">
      <formula>"No"</formula>
    </cfRule>
  </conditionalFormatting>
  <conditionalFormatting sqref="BG44">
    <cfRule type="cellIs" dxfId="535" priority="580" stopIfTrue="1" operator="equal">
      <formula>"Yes"</formula>
    </cfRule>
    <cfRule type="cellIs" dxfId="534" priority="581" stopIfTrue="1" operator="equal">
      <formula>"No"</formula>
    </cfRule>
  </conditionalFormatting>
  <conditionalFormatting sqref="BG44">
    <cfRule type="cellIs" dxfId="533" priority="579" operator="equal">
      <formula>"Full shift"</formula>
    </cfRule>
  </conditionalFormatting>
  <conditionalFormatting sqref="BI44">
    <cfRule type="cellIs" dxfId="532" priority="577" stopIfTrue="1" operator="equal">
      <formula>"Yes"</formula>
    </cfRule>
    <cfRule type="cellIs" dxfId="531" priority="578" stopIfTrue="1" operator="equal">
      <formula>"No"</formula>
    </cfRule>
  </conditionalFormatting>
  <conditionalFormatting sqref="BI44">
    <cfRule type="cellIs" dxfId="530" priority="576" operator="equal">
      <formula>"Full shift"</formula>
    </cfRule>
  </conditionalFormatting>
  <conditionalFormatting sqref="BN44">
    <cfRule type="cellIs" dxfId="529" priority="574" stopIfTrue="1" operator="equal">
      <formula>"Yes"</formula>
    </cfRule>
    <cfRule type="cellIs" dxfId="528" priority="575" stopIfTrue="1" operator="equal">
      <formula>"No"</formula>
    </cfRule>
  </conditionalFormatting>
  <conditionalFormatting sqref="BN44">
    <cfRule type="cellIs" dxfId="527" priority="573" operator="equal">
      <formula>"Full shift"</formula>
    </cfRule>
  </conditionalFormatting>
  <conditionalFormatting sqref="BP44">
    <cfRule type="cellIs" dxfId="526" priority="571" stopIfTrue="1" operator="equal">
      <formula>"Yes"</formula>
    </cfRule>
    <cfRule type="cellIs" dxfId="525" priority="572" stopIfTrue="1" operator="equal">
      <formula>"No"</formula>
    </cfRule>
  </conditionalFormatting>
  <conditionalFormatting sqref="BP44">
    <cfRule type="cellIs" dxfId="524" priority="570" operator="equal">
      <formula>"Full shift"</formula>
    </cfRule>
  </conditionalFormatting>
  <conditionalFormatting sqref="BR44">
    <cfRule type="cellIs" dxfId="523" priority="568" stopIfTrue="1" operator="equal">
      <formula>"Yes"</formula>
    </cfRule>
    <cfRule type="cellIs" dxfId="522" priority="569" stopIfTrue="1" operator="equal">
      <formula>"No"</formula>
    </cfRule>
  </conditionalFormatting>
  <conditionalFormatting sqref="BR44">
    <cfRule type="cellIs" dxfId="521" priority="567" operator="equal">
      <formula>"Full shift"</formula>
    </cfRule>
  </conditionalFormatting>
  <conditionalFormatting sqref="BV44">
    <cfRule type="cellIs" dxfId="520" priority="565" stopIfTrue="1" operator="equal">
      <formula>"Yes"</formula>
    </cfRule>
    <cfRule type="cellIs" dxfId="519" priority="566" stopIfTrue="1" operator="equal">
      <formula>"No"</formula>
    </cfRule>
  </conditionalFormatting>
  <conditionalFormatting sqref="BV44">
    <cfRule type="cellIs" dxfId="518" priority="564" operator="equal">
      <formula>"Full shift"</formula>
    </cfRule>
  </conditionalFormatting>
  <conditionalFormatting sqref="BJ44">
    <cfRule type="cellIs" dxfId="517" priority="562" stopIfTrue="1" operator="equal">
      <formula>"Yes"</formula>
    </cfRule>
    <cfRule type="cellIs" dxfId="516" priority="563" stopIfTrue="1" operator="equal">
      <formula>"No"</formula>
    </cfRule>
  </conditionalFormatting>
  <conditionalFormatting sqref="BJ44">
    <cfRule type="cellIs" dxfId="515" priority="561" operator="equal">
      <formula>"Full shift"</formula>
    </cfRule>
  </conditionalFormatting>
  <conditionalFormatting sqref="AU44:CM44">
    <cfRule type="cellIs" dxfId="514" priority="560" operator="equal">
      <formula>"Shift full"</formula>
    </cfRule>
  </conditionalFormatting>
  <conditionalFormatting sqref="BA44">
    <cfRule type="cellIs" dxfId="513" priority="558" stopIfTrue="1" operator="equal">
      <formula>"Yes"</formula>
    </cfRule>
    <cfRule type="cellIs" dxfId="512" priority="559" stopIfTrue="1" operator="equal">
      <formula>"No"</formula>
    </cfRule>
  </conditionalFormatting>
  <conditionalFormatting sqref="BA44">
    <cfRule type="cellIs" dxfId="511" priority="557" operator="equal">
      <formula>"Full shift"</formula>
    </cfRule>
  </conditionalFormatting>
  <conditionalFormatting sqref="BH44">
    <cfRule type="cellIs" dxfId="510" priority="555" stopIfTrue="1" operator="equal">
      <formula>"Yes"</formula>
    </cfRule>
    <cfRule type="cellIs" dxfId="509" priority="556" stopIfTrue="1" operator="equal">
      <formula>"No"</formula>
    </cfRule>
  </conditionalFormatting>
  <conditionalFormatting sqref="BH44">
    <cfRule type="cellIs" dxfId="508" priority="554" operator="equal">
      <formula>"Full shift"</formula>
    </cfRule>
  </conditionalFormatting>
  <conditionalFormatting sqref="BW44">
    <cfRule type="cellIs" dxfId="507" priority="552" stopIfTrue="1" operator="equal">
      <formula>"Yes"</formula>
    </cfRule>
    <cfRule type="cellIs" dxfId="506" priority="553" stopIfTrue="1" operator="equal">
      <formula>"No"</formula>
    </cfRule>
  </conditionalFormatting>
  <conditionalFormatting sqref="BW44">
    <cfRule type="cellIs" dxfId="505" priority="551" operator="equal">
      <formula>"Full shift"</formula>
    </cfRule>
  </conditionalFormatting>
  <conditionalFormatting sqref="BK44">
    <cfRule type="cellIs" dxfId="504" priority="549" stopIfTrue="1" operator="equal">
      <formula>"Yes"</formula>
    </cfRule>
    <cfRule type="cellIs" dxfId="503" priority="550" stopIfTrue="1" operator="equal">
      <formula>"No"</formula>
    </cfRule>
  </conditionalFormatting>
  <conditionalFormatting sqref="BK44">
    <cfRule type="cellIs" dxfId="502" priority="548" operator="equal">
      <formula>"Full shift"</formula>
    </cfRule>
  </conditionalFormatting>
  <conditionalFormatting sqref="BA44">
    <cfRule type="cellIs" dxfId="501" priority="546" stopIfTrue="1" operator="equal">
      <formula>"Yes"</formula>
    </cfRule>
    <cfRule type="cellIs" dxfId="500" priority="547" stopIfTrue="1" operator="equal">
      <formula>"No"</formula>
    </cfRule>
  </conditionalFormatting>
  <conditionalFormatting sqref="BA44">
    <cfRule type="cellIs" dxfId="499" priority="545" operator="equal">
      <formula>"Full shift"</formula>
    </cfRule>
  </conditionalFormatting>
  <conditionalFormatting sqref="BA44">
    <cfRule type="cellIs" dxfId="498" priority="544" operator="equal">
      <formula>"Full shift"</formula>
    </cfRule>
  </conditionalFormatting>
  <conditionalFormatting sqref="BQ44">
    <cfRule type="cellIs" dxfId="497" priority="542" stopIfTrue="1" operator="equal">
      <formula>"Yes"</formula>
    </cfRule>
    <cfRule type="cellIs" dxfId="496" priority="543" stopIfTrue="1" operator="equal">
      <formula>"No"</formula>
    </cfRule>
  </conditionalFormatting>
  <conditionalFormatting sqref="BQ44">
    <cfRule type="cellIs" dxfId="495" priority="541" operator="equal">
      <formula>"Full shift"</formula>
    </cfRule>
  </conditionalFormatting>
  <conditionalFormatting sqref="BD44">
    <cfRule type="cellIs" dxfId="494" priority="539" stopIfTrue="1" operator="equal">
      <formula>"Yes"</formula>
    </cfRule>
    <cfRule type="cellIs" dxfId="493" priority="540" stopIfTrue="1" operator="equal">
      <formula>"No"</formula>
    </cfRule>
  </conditionalFormatting>
  <conditionalFormatting sqref="BD44">
    <cfRule type="cellIs" dxfId="492" priority="538" operator="equal">
      <formula>"Full shift"</formula>
    </cfRule>
  </conditionalFormatting>
  <conditionalFormatting sqref="BA44">
    <cfRule type="cellIs" dxfId="491" priority="536" stopIfTrue="1" operator="equal">
      <formula>"Yes"</formula>
    </cfRule>
    <cfRule type="cellIs" dxfId="490" priority="537" stopIfTrue="1" operator="equal">
      <formula>"No"</formula>
    </cfRule>
  </conditionalFormatting>
  <conditionalFormatting sqref="BA44">
    <cfRule type="cellIs" dxfId="489" priority="535" operator="equal">
      <formula>"Full shift"</formula>
    </cfRule>
  </conditionalFormatting>
  <conditionalFormatting sqref="BC44">
    <cfRule type="cellIs" dxfId="488" priority="533" stopIfTrue="1" operator="equal">
      <formula>"Yes"</formula>
    </cfRule>
    <cfRule type="cellIs" dxfId="487" priority="534" stopIfTrue="1" operator="equal">
      <formula>"No"</formula>
    </cfRule>
  </conditionalFormatting>
  <conditionalFormatting sqref="BC44">
    <cfRule type="cellIs" dxfId="486" priority="532" operator="equal">
      <formula>"Full shift"</formula>
    </cfRule>
  </conditionalFormatting>
  <conditionalFormatting sqref="BC44">
    <cfRule type="cellIs" dxfId="485" priority="531" operator="equal">
      <formula>"Full shift"</formula>
    </cfRule>
  </conditionalFormatting>
  <conditionalFormatting sqref="BO44">
    <cfRule type="cellIs" dxfId="484" priority="529" stopIfTrue="1" operator="equal">
      <formula>"Yes"</formula>
    </cfRule>
    <cfRule type="cellIs" dxfId="483" priority="530" stopIfTrue="1" operator="equal">
      <formula>"No"</formula>
    </cfRule>
  </conditionalFormatting>
  <conditionalFormatting sqref="BO44">
    <cfRule type="cellIs" dxfId="482" priority="528" operator="equal">
      <formula>"Full shift"</formula>
    </cfRule>
  </conditionalFormatting>
  <conditionalFormatting sqref="BU44">
    <cfRule type="cellIs" dxfId="481" priority="526" stopIfTrue="1" operator="equal">
      <formula>"Yes"</formula>
    </cfRule>
    <cfRule type="cellIs" dxfId="480" priority="527" stopIfTrue="1" operator="equal">
      <formula>"No"</formula>
    </cfRule>
  </conditionalFormatting>
  <conditionalFormatting sqref="BU44">
    <cfRule type="cellIs" dxfId="479" priority="525" operator="equal">
      <formula>"Full shift"</formula>
    </cfRule>
  </conditionalFormatting>
  <conditionalFormatting sqref="CC44">
    <cfRule type="cellIs" dxfId="478" priority="523" stopIfTrue="1" operator="equal">
      <formula>"Yes"</formula>
    </cfRule>
    <cfRule type="cellIs" dxfId="477" priority="524" stopIfTrue="1" operator="equal">
      <formula>"No"</formula>
    </cfRule>
  </conditionalFormatting>
  <conditionalFormatting sqref="CC44">
    <cfRule type="cellIs" dxfId="476" priority="522" operator="equal">
      <formula>"Full shift"</formula>
    </cfRule>
  </conditionalFormatting>
  <conditionalFormatting sqref="J45:AE45">
    <cfRule type="cellIs" dxfId="475" priority="520" stopIfTrue="1" operator="equal">
      <formula>"No"</formula>
    </cfRule>
    <cfRule type="cellIs" dxfId="474" priority="521" stopIfTrue="1" operator="equal">
      <formula>"Yes"</formula>
    </cfRule>
  </conditionalFormatting>
  <conditionalFormatting sqref="BP45 BV45:BW45 AF45:BC45 BF45:BJ45">
    <cfRule type="cellIs" dxfId="473" priority="518" stopIfTrue="1" operator="equal">
      <formula>"Yes"</formula>
    </cfRule>
    <cfRule type="cellIs" dxfId="472" priority="519" stopIfTrue="1" operator="equal">
      <formula>"No"</formula>
    </cfRule>
  </conditionalFormatting>
  <conditionalFormatting sqref="I45">
    <cfRule type="cellIs" dxfId="471" priority="516" operator="equal">
      <formula>"No"</formula>
    </cfRule>
    <cfRule type="cellIs" dxfId="470" priority="517" operator="equal">
      <formula>"Yes"</formula>
    </cfRule>
  </conditionalFormatting>
  <conditionalFormatting sqref="BQ45:BU45 BW45:CM45 BK45:BO45">
    <cfRule type="cellIs" dxfId="469" priority="514" operator="equal">
      <formula>"Yes"</formula>
    </cfRule>
    <cfRule type="cellIs" dxfId="468" priority="515" operator="equal">
      <formula>"Yes"</formula>
    </cfRule>
  </conditionalFormatting>
  <conditionalFormatting sqref="BR45 AT45:AW45 BP45 BH45:BJ45 BV45:BW45 AZ45:BC45">
    <cfRule type="cellIs" dxfId="467" priority="513" operator="equal">
      <formula>"Full shift"</formula>
    </cfRule>
  </conditionalFormatting>
  <conditionalFormatting sqref="BA45">
    <cfRule type="cellIs" dxfId="466" priority="511" stopIfTrue="1" operator="equal">
      <formula>"Yes"</formula>
    </cfRule>
    <cfRule type="cellIs" dxfId="465" priority="512" stopIfTrue="1" operator="equal">
      <formula>"No"</formula>
    </cfRule>
  </conditionalFormatting>
  <conditionalFormatting sqref="BA45">
    <cfRule type="cellIs" dxfId="464" priority="510" operator="equal">
      <formula>"Full shift"</formula>
    </cfRule>
  </conditionalFormatting>
  <conditionalFormatting sqref="BA45">
    <cfRule type="cellIs" dxfId="463" priority="509" operator="equal">
      <formula>"Full shift"</formula>
    </cfRule>
  </conditionalFormatting>
  <conditionalFormatting sqref="BC45">
    <cfRule type="cellIs" dxfId="462" priority="507" stopIfTrue="1" operator="equal">
      <formula>"Yes"</formula>
    </cfRule>
    <cfRule type="cellIs" dxfId="461" priority="508" stopIfTrue="1" operator="equal">
      <formula>"No"</formula>
    </cfRule>
  </conditionalFormatting>
  <conditionalFormatting sqref="BC45">
    <cfRule type="cellIs" dxfId="460" priority="506" operator="equal">
      <formula>"Full shift"</formula>
    </cfRule>
  </conditionalFormatting>
  <conditionalFormatting sqref="BC45">
    <cfRule type="cellIs" dxfId="459" priority="505" operator="equal">
      <formula>"Full shift"</formula>
    </cfRule>
  </conditionalFormatting>
  <conditionalFormatting sqref="BD45:BE45">
    <cfRule type="cellIs" dxfId="458" priority="503" stopIfTrue="1" operator="equal">
      <formula>"Yes"</formula>
    </cfRule>
    <cfRule type="cellIs" dxfId="457" priority="504" stopIfTrue="1" operator="equal">
      <formula>"No"</formula>
    </cfRule>
  </conditionalFormatting>
  <conditionalFormatting sqref="BD45:BE45">
    <cfRule type="cellIs" dxfId="456" priority="502" operator="equal">
      <formula>"Full shift"</formula>
    </cfRule>
  </conditionalFormatting>
  <conditionalFormatting sqref="BD45:BE45">
    <cfRule type="cellIs" dxfId="455" priority="501" operator="equal">
      <formula>"Full shift"</formula>
    </cfRule>
  </conditionalFormatting>
  <conditionalFormatting sqref="AU45:CM45">
    <cfRule type="cellIs" dxfId="454" priority="500" operator="equal">
      <formula>"Shift full"</formula>
    </cfRule>
  </conditionalFormatting>
  <conditionalFormatting sqref="BA45">
    <cfRule type="cellIs" dxfId="453" priority="498" stopIfTrue="1" operator="equal">
      <formula>"Yes"</formula>
    </cfRule>
    <cfRule type="cellIs" dxfId="452" priority="499" stopIfTrue="1" operator="equal">
      <formula>"No"</formula>
    </cfRule>
  </conditionalFormatting>
  <conditionalFormatting sqref="BA45">
    <cfRule type="cellIs" dxfId="451" priority="497" operator="equal">
      <formula>"Full shift"</formula>
    </cfRule>
  </conditionalFormatting>
  <conditionalFormatting sqref="BA45">
    <cfRule type="cellIs" dxfId="450" priority="495" stopIfTrue="1" operator="equal">
      <formula>"Yes"</formula>
    </cfRule>
    <cfRule type="cellIs" dxfId="449" priority="496" stopIfTrue="1" operator="equal">
      <formula>"No"</formula>
    </cfRule>
  </conditionalFormatting>
  <conditionalFormatting sqref="BA45">
    <cfRule type="cellIs" dxfId="448" priority="494" operator="equal">
      <formula>"Full shift"</formula>
    </cfRule>
  </conditionalFormatting>
  <conditionalFormatting sqref="BA45">
    <cfRule type="cellIs" dxfId="447" priority="493" operator="equal">
      <formula>"Full shift"</formula>
    </cfRule>
  </conditionalFormatting>
  <conditionalFormatting sqref="BQ45">
    <cfRule type="cellIs" dxfId="446" priority="491" stopIfTrue="1" operator="equal">
      <formula>"Yes"</formula>
    </cfRule>
    <cfRule type="cellIs" dxfId="445" priority="492" stopIfTrue="1" operator="equal">
      <formula>"No"</formula>
    </cfRule>
  </conditionalFormatting>
  <conditionalFormatting sqref="BQ45">
    <cfRule type="cellIs" dxfId="444" priority="490" operator="equal">
      <formula>"Full shift"</formula>
    </cfRule>
  </conditionalFormatting>
  <conditionalFormatting sqref="BA45">
    <cfRule type="cellIs" dxfId="443" priority="488" stopIfTrue="1" operator="equal">
      <formula>"Yes"</formula>
    </cfRule>
    <cfRule type="cellIs" dxfId="442" priority="489" stopIfTrue="1" operator="equal">
      <formula>"No"</formula>
    </cfRule>
  </conditionalFormatting>
  <conditionalFormatting sqref="BA45">
    <cfRule type="cellIs" dxfId="441" priority="487" operator="equal">
      <formula>"Full shift"</formula>
    </cfRule>
  </conditionalFormatting>
  <conditionalFormatting sqref="BC45">
    <cfRule type="cellIs" dxfId="440" priority="485" stopIfTrue="1" operator="equal">
      <formula>"Yes"</formula>
    </cfRule>
    <cfRule type="cellIs" dxfId="439" priority="486" stopIfTrue="1" operator="equal">
      <formula>"No"</formula>
    </cfRule>
  </conditionalFormatting>
  <conditionalFormatting sqref="BC45">
    <cfRule type="cellIs" dxfId="438" priority="484" operator="equal">
      <formula>"Full shift"</formula>
    </cfRule>
  </conditionalFormatting>
  <conditionalFormatting sqref="BC45">
    <cfRule type="cellIs" dxfId="437" priority="483" operator="equal">
      <formula>"Full shift"</formula>
    </cfRule>
  </conditionalFormatting>
  <conditionalFormatting sqref="BO45">
    <cfRule type="cellIs" dxfId="436" priority="481" stopIfTrue="1" operator="equal">
      <formula>"Yes"</formula>
    </cfRule>
    <cfRule type="cellIs" dxfId="435" priority="482" stopIfTrue="1" operator="equal">
      <formula>"No"</formula>
    </cfRule>
  </conditionalFormatting>
  <conditionalFormatting sqref="BO45">
    <cfRule type="cellIs" dxfId="434" priority="480" operator="equal">
      <formula>"Full shift"</formula>
    </cfRule>
  </conditionalFormatting>
  <conditionalFormatting sqref="CC45">
    <cfRule type="cellIs" dxfId="433" priority="478" stopIfTrue="1" operator="equal">
      <formula>"Yes"</formula>
    </cfRule>
    <cfRule type="cellIs" dxfId="432" priority="479" stopIfTrue="1" operator="equal">
      <formula>"No"</formula>
    </cfRule>
  </conditionalFormatting>
  <conditionalFormatting sqref="CC45">
    <cfRule type="cellIs" dxfId="431" priority="477" operator="equal">
      <formula>"Full shift"</formula>
    </cfRule>
  </conditionalFormatting>
  <conditionalFormatting sqref="J33:AE33">
    <cfRule type="cellIs" dxfId="430" priority="430" stopIfTrue="1" operator="equal">
      <formula>"No"</formula>
    </cfRule>
    <cfRule type="cellIs" dxfId="429" priority="431" stopIfTrue="1" operator="equal">
      <formula>"Yes"</formula>
    </cfRule>
  </conditionalFormatting>
  <conditionalFormatting sqref="BE33:BF33 AF33:AS33 AU33 AW33:AZ33">
    <cfRule type="cellIs" dxfId="428" priority="428" stopIfTrue="1" operator="equal">
      <formula>"Yes"</formula>
    </cfRule>
    <cfRule type="cellIs" dxfId="427" priority="429" stopIfTrue="1" operator="equal">
      <formula>"No"</formula>
    </cfRule>
  </conditionalFormatting>
  <conditionalFormatting sqref="BJ33:CM33">
    <cfRule type="cellIs" dxfId="426" priority="426" operator="equal">
      <formula>"Yes"</formula>
    </cfRule>
    <cfRule type="cellIs" dxfId="425" priority="427" operator="equal">
      <formula>"Yes"</formula>
    </cfRule>
  </conditionalFormatting>
  <conditionalFormatting sqref="AT33">
    <cfRule type="cellIs" dxfId="424" priority="425" operator="equal">
      <formula>"Full shift"</formula>
    </cfRule>
  </conditionalFormatting>
  <conditionalFormatting sqref="AU33">
    <cfRule type="cellIs" dxfId="423" priority="424" operator="equal">
      <formula>"Full shift"</formula>
    </cfRule>
  </conditionalFormatting>
  <conditionalFormatting sqref="AV33">
    <cfRule type="cellIs" dxfId="422" priority="423" operator="equal">
      <formula>"Full shift"</formula>
    </cfRule>
  </conditionalFormatting>
  <conditionalFormatting sqref="AW33">
    <cfRule type="cellIs" dxfId="421" priority="422" operator="equal">
      <formula>"Full shift"</formula>
    </cfRule>
  </conditionalFormatting>
  <conditionalFormatting sqref="AZ33">
    <cfRule type="cellIs" dxfId="420" priority="421" operator="equal">
      <formula>"Full shift"</formula>
    </cfRule>
  </conditionalFormatting>
  <conditionalFormatting sqref="BJ33">
    <cfRule type="cellIs" dxfId="419" priority="420" operator="equal">
      <formula>"Full shift"</formula>
    </cfRule>
  </conditionalFormatting>
  <conditionalFormatting sqref="BR33">
    <cfRule type="cellIs" dxfId="418" priority="419" operator="equal">
      <formula>"Full shift"</formula>
    </cfRule>
  </conditionalFormatting>
  <conditionalFormatting sqref="BB33">
    <cfRule type="cellIs" dxfId="417" priority="417" stopIfTrue="1" operator="equal">
      <formula>"Yes"</formula>
    </cfRule>
    <cfRule type="cellIs" dxfId="416" priority="418" stopIfTrue="1" operator="equal">
      <formula>"No"</formula>
    </cfRule>
  </conditionalFormatting>
  <conditionalFormatting sqref="BB33">
    <cfRule type="cellIs" dxfId="415" priority="416" operator="equal">
      <formula>"Full shift"</formula>
    </cfRule>
  </conditionalFormatting>
  <conditionalFormatting sqref="BB33">
    <cfRule type="cellIs" dxfId="414" priority="415" operator="equal">
      <formula>"Full shift"</formula>
    </cfRule>
  </conditionalFormatting>
  <conditionalFormatting sqref="BD33">
    <cfRule type="cellIs" dxfId="413" priority="413" stopIfTrue="1" operator="equal">
      <formula>"Yes"</formula>
    </cfRule>
    <cfRule type="cellIs" dxfId="412" priority="414" stopIfTrue="1" operator="equal">
      <formula>"No"</formula>
    </cfRule>
  </conditionalFormatting>
  <conditionalFormatting sqref="BD33">
    <cfRule type="cellIs" dxfId="411" priority="412" operator="equal">
      <formula>"Full shift"</formula>
    </cfRule>
  </conditionalFormatting>
  <conditionalFormatting sqref="BD33">
    <cfRule type="cellIs" dxfId="410" priority="411" operator="equal">
      <formula>"Full shift"</formula>
    </cfRule>
  </conditionalFormatting>
  <conditionalFormatting sqref="BG33">
    <cfRule type="cellIs" dxfId="409" priority="409" stopIfTrue="1" operator="equal">
      <formula>"Yes"</formula>
    </cfRule>
    <cfRule type="cellIs" dxfId="408" priority="410" stopIfTrue="1" operator="equal">
      <formula>"No"</formula>
    </cfRule>
  </conditionalFormatting>
  <conditionalFormatting sqref="BI33">
    <cfRule type="cellIs" dxfId="407" priority="407" stopIfTrue="1" operator="equal">
      <formula>"Yes"</formula>
    </cfRule>
    <cfRule type="cellIs" dxfId="406" priority="408" stopIfTrue="1" operator="equal">
      <formula>"No"</formula>
    </cfRule>
  </conditionalFormatting>
  <conditionalFormatting sqref="BI33">
    <cfRule type="cellIs" dxfId="405" priority="406" operator="equal">
      <formula>"Full shift"</formula>
    </cfRule>
  </conditionalFormatting>
  <conditionalFormatting sqref="BV33">
    <cfRule type="cellIs" dxfId="404" priority="405" operator="equal">
      <formula>"Full shift"</formula>
    </cfRule>
  </conditionalFormatting>
  <conditionalFormatting sqref="I33">
    <cfRule type="cellIs" dxfId="403" priority="403" operator="equal">
      <formula>"No"</formula>
    </cfRule>
    <cfRule type="cellIs" dxfId="402" priority="404" operator="equal">
      <formula>"Yes"</formula>
    </cfRule>
  </conditionalFormatting>
  <conditionalFormatting sqref="BA33">
    <cfRule type="cellIs" dxfId="401" priority="401" stopIfTrue="1" operator="equal">
      <formula>"Yes"</formula>
    </cfRule>
    <cfRule type="cellIs" dxfId="400" priority="402" stopIfTrue="1" operator="equal">
      <formula>"No"</formula>
    </cfRule>
  </conditionalFormatting>
  <conditionalFormatting sqref="BA33">
    <cfRule type="cellIs" dxfId="399" priority="400" operator="equal">
      <formula>"Full shift"</formula>
    </cfRule>
  </conditionalFormatting>
  <conditionalFormatting sqref="BA33">
    <cfRule type="cellIs" dxfId="398" priority="399" operator="equal">
      <formula>"Full shift"</formula>
    </cfRule>
  </conditionalFormatting>
  <conditionalFormatting sqref="BH33">
    <cfRule type="cellIs" dxfId="397" priority="397" stopIfTrue="1" operator="equal">
      <formula>"Yes"</formula>
    </cfRule>
    <cfRule type="cellIs" dxfId="396" priority="398" stopIfTrue="1" operator="equal">
      <formula>"No"</formula>
    </cfRule>
  </conditionalFormatting>
  <conditionalFormatting sqref="AV33">
    <cfRule type="cellIs" dxfId="395" priority="395" stopIfTrue="1" operator="equal">
      <formula>"Yes"</formula>
    </cfRule>
    <cfRule type="cellIs" dxfId="394" priority="396" stopIfTrue="1" operator="equal">
      <formula>"No"</formula>
    </cfRule>
  </conditionalFormatting>
  <conditionalFormatting sqref="BC33">
    <cfRule type="cellIs" dxfId="393" priority="393" stopIfTrue="1" operator="equal">
      <formula>"Yes"</formula>
    </cfRule>
    <cfRule type="cellIs" dxfId="392" priority="394" stopIfTrue="1" operator="equal">
      <formula>"No"</formula>
    </cfRule>
  </conditionalFormatting>
  <conditionalFormatting sqref="BC33">
    <cfRule type="cellIs" dxfId="391" priority="392" operator="equal">
      <formula>"Full shift"</formula>
    </cfRule>
  </conditionalFormatting>
  <conditionalFormatting sqref="BC33">
    <cfRule type="cellIs" dxfId="390" priority="391" operator="equal">
      <formula>"Full shift"</formula>
    </cfRule>
  </conditionalFormatting>
  <conditionalFormatting sqref="AV33">
    <cfRule type="cellIs" dxfId="389" priority="389" stopIfTrue="1" operator="equal">
      <formula>"Yes"</formula>
    </cfRule>
    <cfRule type="cellIs" dxfId="388" priority="390" stopIfTrue="1" operator="equal">
      <formula>"No"</formula>
    </cfRule>
  </conditionalFormatting>
  <conditionalFormatting sqref="AT33">
    <cfRule type="cellIs" dxfId="387" priority="387" stopIfTrue="1" operator="equal">
      <formula>"Yes"</formula>
    </cfRule>
    <cfRule type="cellIs" dxfId="386" priority="388" stopIfTrue="1" operator="equal">
      <formula>"No"</formula>
    </cfRule>
  </conditionalFormatting>
  <conditionalFormatting sqref="J7:AE7">
    <cfRule type="cellIs" dxfId="385" priority="385" stopIfTrue="1" operator="equal">
      <formula>"No"</formula>
    </cfRule>
    <cfRule type="cellIs" dxfId="384" priority="386" stopIfTrue="1" operator="equal">
      <formula>"Yes"</formula>
    </cfRule>
  </conditionalFormatting>
  <conditionalFormatting sqref="AF7:AZ7 BD7:BF7">
    <cfRule type="cellIs" dxfId="383" priority="383" stopIfTrue="1" operator="equal">
      <formula>"Yes"</formula>
    </cfRule>
    <cfRule type="cellIs" dxfId="382" priority="384" stopIfTrue="1" operator="equal">
      <formula>"No"</formula>
    </cfRule>
  </conditionalFormatting>
  <conditionalFormatting sqref="I7">
    <cfRule type="cellIs" dxfId="381" priority="381" operator="equal">
      <formula>"No"</formula>
    </cfRule>
    <cfRule type="cellIs" dxfId="380" priority="382" operator="equal">
      <formula>"Yes"</formula>
    </cfRule>
  </conditionalFormatting>
  <conditionalFormatting sqref="BS7:BU7 BQ7 BO7 BW7:CM7 BK7:BM7">
    <cfRule type="cellIs" dxfId="379" priority="379" operator="equal">
      <formula>"Yes"</formula>
    </cfRule>
    <cfRule type="cellIs" dxfId="378" priority="380" operator="equal">
      <formula>"Yes"</formula>
    </cfRule>
  </conditionalFormatting>
  <conditionalFormatting sqref="AT7:AW7 AZ7 BD7">
    <cfRule type="cellIs" dxfId="377" priority="378" operator="equal">
      <formula>"Full shift"</formula>
    </cfRule>
  </conditionalFormatting>
  <conditionalFormatting sqref="BA7">
    <cfRule type="cellIs" dxfId="376" priority="376" stopIfTrue="1" operator="equal">
      <formula>"Yes"</formula>
    </cfRule>
    <cfRule type="cellIs" dxfId="375" priority="377" stopIfTrue="1" operator="equal">
      <formula>"No"</formula>
    </cfRule>
  </conditionalFormatting>
  <conditionalFormatting sqref="BA7">
    <cfRule type="cellIs" dxfId="374" priority="375" operator="equal">
      <formula>"Full shift"</formula>
    </cfRule>
  </conditionalFormatting>
  <conditionalFormatting sqref="BA7">
    <cfRule type="cellIs" dxfId="373" priority="374" operator="equal">
      <formula>"Full shift"</formula>
    </cfRule>
  </conditionalFormatting>
  <conditionalFormatting sqref="BB7">
    <cfRule type="cellIs" dxfId="372" priority="372" stopIfTrue="1" operator="equal">
      <formula>"Yes"</formula>
    </cfRule>
    <cfRule type="cellIs" dxfId="371" priority="373" stopIfTrue="1" operator="equal">
      <formula>"No"</formula>
    </cfRule>
  </conditionalFormatting>
  <conditionalFormatting sqref="BB7">
    <cfRule type="cellIs" dxfId="370" priority="371" operator="equal">
      <formula>"Full shift"</formula>
    </cfRule>
  </conditionalFormatting>
  <conditionalFormatting sqref="BB7">
    <cfRule type="cellIs" dxfId="369" priority="370" operator="equal">
      <formula>"Full shift"</formula>
    </cfRule>
  </conditionalFormatting>
  <conditionalFormatting sqref="BC7">
    <cfRule type="cellIs" dxfId="368" priority="368" stopIfTrue="1" operator="equal">
      <formula>"Yes"</formula>
    </cfRule>
    <cfRule type="cellIs" dxfId="367" priority="369" stopIfTrue="1" operator="equal">
      <formula>"No"</formula>
    </cfRule>
  </conditionalFormatting>
  <conditionalFormatting sqref="BC7">
    <cfRule type="cellIs" dxfId="366" priority="367" operator="equal">
      <formula>"Full shift"</formula>
    </cfRule>
  </conditionalFormatting>
  <conditionalFormatting sqref="BC7">
    <cfRule type="cellIs" dxfId="365" priority="366" operator="equal">
      <formula>"Full shift"</formula>
    </cfRule>
  </conditionalFormatting>
  <conditionalFormatting sqref="BH7">
    <cfRule type="cellIs" dxfId="364" priority="364" stopIfTrue="1" operator="equal">
      <formula>"Yes"</formula>
    </cfRule>
    <cfRule type="cellIs" dxfId="363" priority="365" stopIfTrue="1" operator="equal">
      <formula>"No"</formula>
    </cfRule>
  </conditionalFormatting>
  <conditionalFormatting sqref="BG7">
    <cfRule type="cellIs" dxfId="362" priority="362" stopIfTrue="1" operator="equal">
      <formula>"Yes"</formula>
    </cfRule>
    <cfRule type="cellIs" dxfId="361" priority="363" stopIfTrue="1" operator="equal">
      <formula>"No"</formula>
    </cfRule>
  </conditionalFormatting>
  <conditionalFormatting sqref="BG7">
    <cfRule type="cellIs" dxfId="360" priority="361" operator="equal">
      <formula>"Full shift"</formula>
    </cfRule>
  </conditionalFormatting>
  <conditionalFormatting sqref="BI7">
    <cfRule type="cellIs" dxfId="359" priority="359" stopIfTrue="1" operator="equal">
      <formula>"Yes"</formula>
    </cfRule>
    <cfRule type="cellIs" dxfId="358" priority="360" stopIfTrue="1" operator="equal">
      <formula>"No"</formula>
    </cfRule>
  </conditionalFormatting>
  <conditionalFormatting sqref="BI7">
    <cfRule type="cellIs" dxfId="357" priority="358" operator="equal">
      <formula>"Full shift"</formula>
    </cfRule>
  </conditionalFormatting>
  <conditionalFormatting sqref="BN7">
    <cfRule type="cellIs" dxfId="356" priority="356" stopIfTrue="1" operator="equal">
      <formula>"Yes"</formula>
    </cfRule>
    <cfRule type="cellIs" dxfId="355" priority="357" stopIfTrue="1" operator="equal">
      <formula>"No"</formula>
    </cfRule>
  </conditionalFormatting>
  <conditionalFormatting sqref="BN7">
    <cfRule type="cellIs" dxfId="354" priority="355" operator="equal">
      <formula>"Full shift"</formula>
    </cfRule>
  </conditionalFormatting>
  <conditionalFormatting sqref="BP7">
    <cfRule type="cellIs" dxfId="353" priority="353" stopIfTrue="1" operator="equal">
      <formula>"Yes"</formula>
    </cfRule>
    <cfRule type="cellIs" dxfId="352" priority="354" stopIfTrue="1" operator="equal">
      <formula>"No"</formula>
    </cfRule>
  </conditionalFormatting>
  <conditionalFormatting sqref="BP7">
    <cfRule type="cellIs" dxfId="351" priority="352" operator="equal">
      <formula>"Full shift"</formula>
    </cfRule>
  </conditionalFormatting>
  <conditionalFormatting sqref="BR7">
    <cfRule type="cellIs" dxfId="350" priority="350" stopIfTrue="1" operator="equal">
      <formula>"Yes"</formula>
    </cfRule>
    <cfRule type="cellIs" dxfId="349" priority="351" stopIfTrue="1" operator="equal">
      <formula>"No"</formula>
    </cfRule>
  </conditionalFormatting>
  <conditionalFormatting sqref="BR7">
    <cfRule type="cellIs" dxfId="348" priority="349" operator="equal">
      <formula>"Full shift"</formula>
    </cfRule>
  </conditionalFormatting>
  <conditionalFormatting sqref="BV7">
    <cfRule type="cellIs" dxfId="347" priority="347" stopIfTrue="1" operator="equal">
      <formula>"Yes"</formula>
    </cfRule>
    <cfRule type="cellIs" dxfId="346" priority="348" stopIfTrue="1" operator="equal">
      <formula>"No"</formula>
    </cfRule>
  </conditionalFormatting>
  <conditionalFormatting sqref="BV7">
    <cfRule type="cellIs" dxfId="345" priority="346" operator="equal">
      <formula>"Full shift"</formula>
    </cfRule>
  </conditionalFormatting>
  <conditionalFormatting sqref="BJ7">
    <cfRule type="cellIs" dxfId="344" priority="344" stopIfTrue="1" operator="equal">
      <formula>"Yes"</formula>
    </cfRule>
    <cfRule type="cellIs" dxfId="343" priority="345" stopIfTrue="1" operator="equal">
      <formula>"No"</formula>
    </cfRule>
  </conditionalFormatting>
  <conditionalFormatting sqref="BJ7">
    <cfRule type="cellIs" dxfId="342" priority="343" operator="equal">
      <formula>"Full shift"</formula>
    </cfRule>
  </conditionalFormatting>
  <conditionalFormatting sqref="AU7:CM7">
    <cfRule type="cellIs" dxfId="341" priority="342" operator="equal">
      <formula>"Shift full"</formula>
    </cfRule>
  </conditionalFormatting>
  <conditionalFormatting sqref="BA7">
    <cfRule type="cellIs" dxfId="340" priority="340" stopIfTrue="1" operator="equal">
      <formula>"Yes"</formula>
    </cfRule>
    <cfRule type="cellIs" dxfId="339" priority="341" stopIfTrue="1" operator="equal">
      <formula>"No"</formula>
    </cfRule>
  </conditionalFormatting>
  <conditionalFormatting sqref="BA7">
    <cfRule type="cellIs" dxfId="338" priority="339" operator="equal">
      <formula>"Full shift"</formula>
    </cfRule>
  </conditionalFormatting>
  <conditionalFormatting sqref="BH7">
    <cfRule type="cellIs" dxfId="337" priority="337" stopIfTrue="1" operator="equal">
      <formula>"Yes"</formula>
    </cfRule>
    <cfRule type="cellIs" dxfId="336" priority="338" stopIfTrue="1" operator="equal">
      <formula>"No"</formula>
    </cfRule>
  </conditionalFormatting>
  <conditionalFormatting sqref="BH7">
    <cfRule type="cellIs" dxfId="335" priority="336" operator="equal">
      <formula>"Full shift"</formula>
    </cfRule>
  </conditionalFormatting>
  <conditionalFormatting sqref="BW7">
    <cfRule type="cellIs" dxfId="334" priority="334" stopIfTrue="1" operator="equal">
      <formula>"Yes"</formula>
    </cfRule>
    <cfRule type="cellIs" dxfId="333" priority="335" stopIfTrue="1" operator="equal">
      <formula>"No"</formula>
    </cfRule>
  </conditionalFormatting>
  <conditionalFormatting sqref="BW7">
    <cfRule type="cellIs" dxfId="332" priority="333" operator="equal">
      <formula>"Full shift"</formula>
    </cfRule>
  </conditionalFormatting>
  <conditionalFormatting sqref="BK7">
    <cfRule type="cellIs" dxfId="331" priority="331" stopIfTrue="1" operator="equal">
      <formula>"Yes"</formula>
    </cfRule>
    <cfRule type="cellIs" dxfId="330" priority="332" stopIfTrue="1" operator="equal">
      <formula>"No"</formula>
    </cfRule>
  </conditionalFormatting>
  <conditionalFormatting sqref="BK7">
    <cfRule type="cellIs" dxfId="329" priority="330" operator="equal">
      <formula>"Full shift"</formula>
    </cfRule>
  </conditionalFormatting>
  <conditionalFormatting sqref="BA7">
    <cfRule type="cellIs" dxfId="328" priority="328" stopIfTrue="1" operator="equal">
      <formula>"Yes"</formula>
    </cfRule>
    <cfRule type="cellIs" dxfId="327" priority="329" stopIfTrue="1" operator="equal">
      <formula>"No"</formula>
    </cfRule>
  </conditionalFormatting>
  <conditionalFormatting sqref="BA7">
    <cfRule type="cellIs" dxfId="326" priority="327" operator="equal">
      <formula>"Full shift"</formula>
    </cfRule>
  </conditionalFormatting>
  <conditionalFormatting sqref="BA7">
    <cfRule type="cellIs" dxfId="325" priority="326" operator="equal">
      <formula>"Full shift"</formula>
    </cfRule>
  </conditionalFormatting>
  <conditionalFormatting sqref="BQ7">
    <cfRule type="cellIs" dxfId="324" priority="324" stopIfTrue="1" operator="equal">
      <formula>"Yes"</formula>
    </cfRule>
    <cfRule type="cellIs" dxfId="323" priority="325" stopIfTrue="1" operator="equal">
      <formula>"No"</formula>
    </cfRule>
  </conditionalFormatting>
  <conditionalFormatting sqref="BQ7">
    <cfRule type="cellIs" dxfId="322" priority="323" operator="equal">
      <formula>"Full shift"</formula>
    </cfRule>
  </conditionalFormatting>
  <conditionalFormatting sqref="BD7">
    <cfRule type="cellIs" dxfId="321" priority="321" stopIfTrue="1" operator="equal">
      <formula>"Yes"</formula>
    </cfRule>
    <cfRule type="cellIs" dxfId="320" priority="322" stopIfTrue="1" operator="equal">
      <formula>"No"</formula>
    </cfRule>
  </conditionalFormatting>
  <conditionalFormatting sqref="BD7">
    <cfRule type="cellIs" dxfId="319" priority="320" operator="equal">
      <formula>"Full shift"</formula>
    </cfRule>
  </conditionalFormatting>
  <conditionalFormatting sqref="BA7">
    <cfRule type="cellIs" dxfId="318" priority="318" stopIfTrue="1" operator="equal">
      <formula>"Yes"</formula>
    </cfRule>
    <cfRule type="cellIs" dxfId="317" priority="319" stopIfTrue="1" operator="equal">
      <formula>"No"</formula>
    </cfRule>
  </conditionalFormatting>
  <conditionalFormatting sqref="BA7">
    <cfRule type="cellIs" dxfId="316" priority="317" operator="equal">
      <formula>"Full shift"</formula>
    </cfRule>
  </conditionalFormatting>
  <conditionalFormatting sqref="BC7">
    <cfRule type="cellIs" dxfId="315" priority="315" stopIfTrue="1" operator="equal">
      <formula>"Yes"</formula>
    </cfRule>
    <cfRule type="cellIs" dxfId="314" priority="316" stopIfTrue="1" operator="equal">
      <formula>"No"</formula>
    </cfRule>
  </conditionalFormatting>
  <conditionalFormatting sqref="BC7">
    <cfRule type="cellIs" dxfId="313" priority="314" operator="equal">
      <formula>"Full shift"</formula>
    </cfRule>
  </conditionalFormatting>
  <conditionalFormatting sqref="BC7">
    <cfRule type="cellIs" dxfId="312" priority="313" operator="equal">
      <formula>"Full shift"</formula>
    </cfRule>
  </conditionalFormatting>
  <conditionalFormatting sqref="BO7">
    <cfRule type="cellIs" dxfId="311" priority="311" stopIfTrue="1" operator="equal">
      <formula>"Yes"</formula>
    </cfRule>
    <cfRule type="cellIs" dxfId="310" priority="312" stopIfTrue="1" operator="equal">
      <formula>"No"</formula>
    </cfRule>
  </conditionalFormatting>
  <conditionalFormatting sqref="BO7">
    <cfRule type="cellIs" dxfId="309" priority="310" operator="equal">
      <formula>"Full shift"</formula>
    </cfRule>
  </conditionalFormatting>
  <conditionalFormatting sqref="BU7">
    <cfRule type="cellIs" dxfId="308" priority="308" stopIfTrue="1" operator="equal">
      <formula>"Yes"</formula>
    </cfRule>
    <cfRule type="cellIs" dxfId="307" priority="309" stopIfTrue="1" operator="equal">
      <formula>"No"</formula>
    </cfRule>
  </conditionalFormatting>
  <conditionalFormatting sqref="BU7">
    <cfRule type="cellIs" dxfId="306" priority="307" operator="equal">
      <formula>"Full shift"</formula>
    </cfRule>
  </conditionalFormatting>
  <conditionalFormatting sqref="CC7">
    <cfRule type="cellIs" dxfId="305" priority="305" stopIfTrue="1" operator="equal">
      <formula>"Yes"</formula>
    </cfRule>
    <cfRule type="cellIs" dxfId="304" priority="306" stopIfTrue="1" operator="equal">
      <formula>"No"</formula>
    </cfRule>
  </conditionalFormatting>
  <conditionalFormatting sqref="CC7">
    <cfRule type="cellIs" dxfId="303" priority="304" operator="equal">
      <formula>"Full shift"</formula>
    </cfRule>
  </conditionalFormatting>
  <conditionalFormatting sqref="CD7">
    <cfRule type="cellIs" dxfId="302" priority="302" stopIfTrue="1" operator="equal">
      <formula>"Yes"</formula>
    </cfRule>
    <cfRule type="cellIs" dxfId="301" priority="303" stopIfTrue="1" operator="equal">
      <formula>"No"</formula>
    </cfRule>
  </conditionalFormatting>
  <conditionalFormatting sqref="CD7">
    <cfRule type="cellIs" dxfId="300" priority="301" operator="equal">
      <formula>"Full shift"</formula>
    </cfRule>
  </conditionalFormatting>
  <conditionalFormatting sqref="CD7">
    <cfRule type="cellIs" dxfId="299" priority="299" stopIfTrue="1" operator="equal">
      <formula>"Yes"</formula>
    </cfRule>
    <cfRule type="cellIs" dxfId="298" priority="300" stopIfTrue="1" operator="equal">
      <formula>"No"</formula>
    </cfRule>
  </conditionalFormatting>
  <conditionalFormatting sqref="CD7">
    <cfRule type="cellIs" dxfId="297" priority="298" operator="equal">
      <formula>"Full shift"</formula>
    </cfRule>
  </conditionalFormatting>
  <conditionalFormatting sqref="CD7">
    <cfRule type="cellIs" dxfId="296" priority="296" stopIfTrue="1" operator="equal">
      <formula>"Yes"</formula>
    </cfRule>
    <cfRule type="cellIs" dxfId="295" priority="297" stopIfTrue="1" operator="equal">
      <formula>"No"</formula>
    </cfRule>
  </conditionalFormatting>
  <conditionalFormatting sqref="CD7">
    <cfRule type="cellIs" dxfId="294" priority="295" operator="equal">
      <formula>"Full shift"</formula>
    </cfRule>
  </conditionalFormatting>
  <conditionalFormatting sqref="CD7">
    <cfRule type="cellIs" dxfId="293" priority="293" stopIfTrue="1" operator="equal">
      <formula>"Yes"</formula>
    </cfRule>
    <cfRule type="cellIs" dxfId="292" priority="294" stopIfTrue="1" operator="equal">
      <formula>"No"</formula>
    </cfRule>
  </conditionalFormatting>
  <conditionalFormatting sqref="CD7">
    <cfRule type="cellIs" dxfId="291" priority="292" operator="equal">
      <formula>"Full shift"</formula>
    </cfRule>
  </conditionalFormatting>
  <conditionalFormatting sqref="BG7">
    <cfRule type="cellIs" dxfId="290" priority="290" stopIfTrue="1" operator="equal">
      <formula>"Yes"</formula>
    </cfRule>
    <cfRule type="cellIs" dxfId="289" priority="291" stopIfTrue="1" operator="equal">
      <formula>"No"</formula>
    </cfRule>
  </conditionalFormatting>
  <conditionalFormatting sqref="BR7">
    <cfRule type="cellIs" dxfId="288" priority="288" operator="equal">
      <formula>"Yes"</formula>
    </cfRule>
    <cfRule type="cellIs" dxfId="287" priority="289" operator="equal">
      <formula>"Yes"</formula>
    </cfRule>
  </conditionalFormatting>
  <conditionalFormatting sqref="J11:W11 Z11:AA11 AC11:AE11">
    <cfRule type="cellIs" dxfId="286" priority="286" stopIfTrue="1" operator="equal">
      <formula>"No"</formula>
    </cfRule>
    <cfRule type="cellIs" dxfId="285" priority="287" stopIfTrue="1" operator="equal">
      <formula>"Yes"</formula>
    </cfRule>
  </conditionalFormatting>
  <conditionalFormatting sqref="AE11 AX11:AZ11 AG11:AV11 BB11:BF11">
    <cfRule type="cellIs" dxfId="284" priority="284" stopIfTrue="1" operator="equal">
      <formula>"Yes"</formula>
    </cfRule>
    <cfRule type="cellIs" dxfId="283" priority="285" stopIfTrue="1" operator="equal">
      <formula>"No"</formula>
    </cfRule>
  </conditionalFormatting>
  <conditionalFormatting sqref="I11">
    <cfRule type="cellIs" dxfId="282" priority="282" operator="equal">
      <formula>"No"</formula>
    </cfRule>
    <cfRule type="cellIs" dxfId="281" priority="283" operator="equal">
      <formula>"Yes"</formula>
    </cfRule>
  </conditionalFormatting>
  <conditionalFormatting sqref="BS11:BU11 BO11 BQ11 BW11:CM11 BK11:BM11">
    <cfRule type="cellIs" dxfId="280" priority="280" operator="equal">
      <formula>"Yes"</formula>
    </cfRule>
    <cfRule type="cellIs" dxfId="279" priority="281" operator="equal">
      <formula>"Yes"</formula>
    </cfRule>
  </conditionalFormatting>
  <conditionalFormatting sqref="AW11">
    <cfRule type="cellIs" dxfId="278" priority="278" stopIfTrue="1" operator="equal">
      <formula>"Yes"</formula>
    </cfRule>
    <cfRule type="cellIs" dxfId="277" priority="279" stopIfTrue="1" operator="equal">
      <formula>"No"</formula>
    </cfRule>
  </conditionalFormatting>
  <conditionalFormatting sqref="BD11 AZ11 AT11:AW11">
    <cfRule type="cellIs" dxfId="276" priority="277" operator="equal">
      <formula>"Full shift"</formula>
    </cfRule>
  </conditionalFormatting>
  <conditionalFormatting sqref="BB11:BC11">
    <cfRule type="cellIs" dxfId="275" priority="276" operator="equal">
      <formula>"Full shift"</formula>
    </cfRule>
  </conditionalFormatting>
  <conditionalFormatting sqref="BA11">
    <cfRule type="cellIs" dxfId="274" priority="274" stopIfTrue="1" operator="equal">
      <formula>"Yes"</formula>
    </cfRule>
    <cfRule type="cellIs" dxfId="273" priority="275" stopIfTrue="1" operator="equal">
      <formula>"No"</formula>
    </cfRule>
  </conditionalFormatting>
  <conditionalFormatting sqref="BA11">
    <cfRule type="cellIs" dxfId="272" priority="273" operator="equal">
      <formula>"Full shift"</formula>
    </cfRule>
  </conditionalFormatting>
  <conditionalFormatting sqref="BA11">
    <cfRule type="cellIs" dxfId="271" priority="272" operator="equal">
      <formula>"Full shift"</formula>
    </cfRule>
  </conditionalFormatting>
  <conditionalFormatting sqref="BH11">
    <cfRule type="cellIs" dxfId="270" priority="270" stopIfTrue="1" operator="equal">
      <formula>"Yes"</formula>
    </cfRule>
    <cfRule type="cellIs" dxfId="269" priority="271" stopIfTrue="1" operator="equal">
      <formula>"No"</formula>
    </cfRule>
  </conditionalFormatting>
  <conditionalFormatting sqref="BG11">
    <cfRule type="cellIs" dxfId="268" priority="268" stopIfTrue="1" operator="equal">
      <formula>"Yes"</formula>
    </cfRule>
    <cfRule type="cellIs" dxfId="267" priority="269" stopIfTrue="1" operator="equal">
      <formula>"No"</formula>
    </cfRule>
  </conditionalFormatting>
  <conditionalFormatting sqref="BG11">
    <cfRule type="cellIs" dxfId="266" priority="267" operator="equal">
      <formula>"Full shift"</formula>
    </cfRule>
  </conditionalFormatting>
  <conditionalFormatting sqref="BI11">
    <cfRule type="cellIs" dxfId="265" priority="265" stopIfTrue="1" operator="equal">
      <formula>"Yes"</formula>
    </cfRule>
    <cfRule type="cellIs" dxfId="264" priority="266" stopIfTrue="1" operator="equal">
      <formula>"No"</formula>
    </cfRule>
  </conditionalFormatting>
  <conditionalFormatting sqref="BI11">
    <cfRule type="cellIs" dxfId="263" priority="264" operator="equal">
      <formula>"Full shift"</formula>
    </cfRule>
  </conditionalFormatting>
  <conditionalFormatting sqref="BN11">
    <cfRule type="cellIs" dxfId="262" priority="262" stopIfTrue="1" operator="equal">
      <formula>"Yes"</formula>
    </cfRule>
    <cfRule type="cellIs" dxfId="261" priority="263" stopIfTrue="1" operator="equal">
      <formula>"No"</formula>
    </cfRule>
  </conditionalFormatting>
  <conditionalFormatting sqref="BN11">
    <cfRule type="cellIs" dxfId="260" priority="261" operator="equal">
      <formula>"Full shift"</formula>
    </cfRule>
  </conditionalFormatting>
  <conditionalFormatting sqref="BP11">
    <cfRule type="cellIs" dxfId="259" priority="259" stopIfTrue="1" operator="equal">
      <formula>"Yes"</formula>
    </cfRule>
    <cfRule type="cellIs" dxfId="258" priority="260" stopIfTrue="1" operator="equal">
      <formula>"No"</formula>
    </cfRule>
  </conditionalFormatting>
  <conditionalFormatting sqref="BP11">
    <cfRule type="cellIs" dxfId="257" priority="258" operator="equal">
      <formula>"Full shift"</formula>
    </cfRule>
  </conditionalFormatting>
  <conditionalFormatting sqref="BR11">
    <cfRule type="cellIs" dxfId="256" priority="256" stopIfTrue="1" operator="equal">
      <formula>"Yes"</formula>
    </cfRule>
    <cfRule type="cellIs" dxfId="255" priority="257" stopIfTrue="1" operator="equal">
      <formula>"No"</formula>
    </cfRule>
  </conditionalFormatting>
  <conditionalFormatting sqref="BR11">
    <cfRule type="cellIs" dxfId="254" priority="255" operator="equal">
      <formula>"Full shift"</formula>
    </cfRule>
  </conditionalFormatting>
  <conditionalFormatting sqref="BV11">
    <cfRule type="cellIs" dxfId="253" priority="253" stopIfTrue="1" operator="equal">
      <formula>"Yes"</formula>
    </cfRule>
    <cfRule type="cellIs" dxfId="252" priority="254" stopIfTrue="1" operator="equal">
      <formula>"No"</formula>
    </cfRule>
  </conditionalFormatting>
  <conditionalFormatting sqref="BV11">
    <cfRule type="cellIs" dxfId="251" priority="252" operator="equal">
      <formula>"Full shift"</formula>
    </cfRule>
  </conditionalFormatting>
  <conditionalFormatting sqref="BJ11">
    <cfRule type="cellIs" dxfId="250" priority="250" stopIfTrue="1" operator="equal">
      <formula>"Yes"</formula>
    </cfRule>
    <cfRule type="cellIs" dxfId="249" priority="251" stopIfTrue="1" operator="equal">
      <formula>"No"</formula>
    </cfRule>
  </conditionalFormatting>
  <conditionalFormatting sqref="BJ11">
    <cfRule type="cellIs" dxfId="248" priority="249" operator="equal">
      <formula>"Full shift"</formula>
    </cfRule>
  </conditionalFormatting>
  <conditionalFormatting sqref="AU11:CM11">
    <cfRule type="cellIs" dxfId="247" priority="248" operator="equal">
      <formula>"Shift full"</formula>
    </cfRule>
  </conditionalFormatting>
  <conditionalFormatting sqref="BA11">
    <cfRule type="cellIs" dxfId="246" priority="246" stopIfTrue="1" operator="equal">
      <formula>"Yes"</formula>
    </cfRule>
    <cfRule type="cellIs" dxfId="245" priority="247" stopIfTrue="1" operator="equal">
      <formula>"No"</formula>
    </cfRule>
  </conditionalFormatting>
  <conditionalFormatting sqref="BA11">
    <cfRule type="cellIs" dxfId="244" priority="245" operator="equal">
      <formula>"Full shift"</formula>
    </cfRule>
  </conditionalFormatting>
  <conditionalFormatting sqref="BH11">
    <cfRule type="cellIs" dxfId="243" priority="243" stopIfTrue="1" operator="equal">
      <formula>"Yes"</formula>
    </cfRule>
    <cfRule type="cellIs" dxfId="242" priority="244" stopIfTrue="1" operator="equal">
      <formula>"No"</formula>
    </cfRule>
  </conditionalFormatting>
  <conditionalFormatting sqref="BH11">
    <cfRule type="cellIs" dxfId="241" priority="242" operator="equal">
      <formula>"Full shift"</formula>
    </cfRule>
  </conditionalFormatting>
  <conditionalFormatting sqref="BW11">
    <cfRule type="cellIs" dxfId="240" priority="240" stopIfTrue="1" operator="equal">
      <formula>"Yes"</formula>
    </cfRule>
    <cfRule type="cellIs" dxfId="239" priority="241" stopIfTrue="1" operator="equal">
      <formula>"No"</formula>
    </cfRule>
  </conditionalFormatting>
  <conditionalFormatting sqref="BW11">
    <cfRule type="cellIs" dxfId="238" priority="239" operator="equal">
      <formula>"Full shift"</formula>
    </cfRule>
  </conditionalFormatting>
  <conditionalFormatting sqref="BA11">
    <cfRule type="cellIs" dxfId="237" priority="237" stopIfTrue="1" operator="equal">
      <formula>"Yes"</formula>
    </cfRule>
    <cfRule type="cellIs" dxfId="236" priority="238" stopIfTrue="1" operator="equal">
      <formula>"No"</formula>
    </cfRule>
  </conditionalFormatting>
  <conditionalFormatting sqref="BA11">
    <cfRule type="cellIs" dxfId="235" priority="236" operator="equal">
      <formula>"Full shift"</formula>
    </cfRule>
  </conditionalFormatting>
  <conditionalFormatting sqref="BA11">
    <cfRule type="cellIs" dxfId="234" priority="235" operator="equal">
      <formula>"Full shift"</formula>
    </cfRule>
  </conditionalFormatting>
  <conditionalFormatting sqref="BQ11">
    <cfRule type="cellIs" dxfId="233" priority="233" stopIfTrue="1" operator="equal">
      <formula>"Yes"</formula>
    </cfRule>
    <cfRule type="cellIs" dxfId="232" priority="234" stopIfTrue="1" operator="equal">
      <formula>"No"</formula>
    </cfRule>
  </conditionalFormatting>
  <conditionalFormatting sqref="BQ11">
    <cfRule type="cellIs" dxfId="231" priority="232" operator="equal">
      <formula>"Full shift"</formula>
    </cfRule>
  </conditionalFormatting>
  <conditionalFormatting sqref="BD11">
    <cfRule type="cellIs" dxfId="230" priority="230" stopIfTrue="1" operator="equal">
      <formula>"Yes"</formula>
    </cfRule>
    <cfRule type="cellIs" dxfId="229" priority="231" stopIfTrue="1" operator="equal">
      <formula>"No"</formula>
    </cfRule>
  </conditionalFormatting>
  <conditionalFormatting sqref="BD11">
    <cfRule type="cellIs" dxfId="228" priority="229" operator="equal">
      <formula>"Full shift"</formula>
    </cfRule>
  </conditionalFormatting>
  <conditionalFormatting sqref="BA11">
    <cfRule type="cellIs" dxfId="227" priority="227" stopIfTrue="1" operator="equal">
      <formula>"Yes"</formula>
    </cfRule>
    <cfRule type="cellIs" dxfId="226" priority="228" stopIfTrue="1" operator="equal">
      <formula>"No"</formula>
    </cfRule>
  </conditionalFormatting>
  <conditionalFormatting sqref="BA11">
    <cfRule type="cellIs" dxfId="225" priority="226" operator="equal">
      <formula>"Full shift"</formula>
    </cfRule>
  </conditionalFormatting>
  <conditionalFormatting sqref="BO11">
    <cfRule type="cellIs" dxfId="224" priority="224" stopIfTrue="1" operator="equal">
      <formula>"Yes"</formula>
    </cfRule>
    <cfRule type="cellIs" dxfId="223" priority="225" stopIfTrue="1" operator="equal">
      <formula>"No"</formula>
    </cfRule>
  </conditionalFormatting>
  <conditionalFormatting sqref="BO11">
    <cfRule type="cellIs" dxfId="222" priority="223" operator="equal">
      <formula>"Full shift"</formula>
    </cfRule>
  </conditionalFormatting>
  <conditionalFormatting sqref="BU11">
    <cfRule type="cellIs" dxfId="221" priority="221" stopIfTrue="1" operator="equal">
      <formula>"Yes"</formula>
    </cfRule>
    <cfRule type="cellIs" dxfId="220" priority="222" stopIfTrue="1" operator="equal">
      <formula>"No"</formula>
    </cfRule>
  </conditionalFormatting>
  <conditionalFormatting sqref="BU11">
    <cfRule type="cellIs" dxfId="219" priority="220" operator="equal">
      <formula>"Full shift"</formula>
    </cfRule>
  </conditionalFormatting>
  <conditionalFormatting sqref="CC11">
    <cfRule type="cellIs" dxfId="218" priority="218" stopIfTrue="1" operator="equal">
      <formula>"Yes"</formula>
    </cfRule>
    <cfRule type="cellIs" dxfId="217" priority="219" stopIfTrue="1" operator="equal">
      <formula>"No"</formula>
    </cfRule>
  </conditionalFormatting>
  <conditionalFormatting sqref="CC11">
    <cfRule type="cellIs" dxfId="216" priority="217" operator="equal">
      <formula>"Full shift"</formula>
    </cfRule>
  </conditionalFormatting>
  <conditionalFormatting sqref="CD11">
    <cfRule type="cellIs" dxfId="215" priority="215" stopIfTrue="1" operator="equal">
      <formula>"Yes"</formula>
    </cfRule>
    <cfRule type="cellIs" dxfId="214" priority="216" stopIfTrue="1" operator="equal">
      <formula>"No"</formula>
    </cfRule>
  </conditionalFormatting>
  <conditionalFormatting sqref="CD11">
    <cfRule type="cellIs" dxfId="213" priority="214" operator="equal">
      <formula>"Full shift"</formula>
    </cfRule>
  </conditionalFormatting>
  <conditionalFormatting sqref="CD11">
    <cfRule type="cellIs" dxfId="212" priority="212" stopIfTrue="1" operator="equal">
      <formula>"Yes"</formula>
    </cfRule>
    <cfRule type="cellIs" dxfId="211" priority="213" stopIfTrue="1" operator="equal">
      <formula>"No"</formula>
    </cfRule>
  </conditionalFormatting>
  <conditionalFormatting sqref="CD11">
    <cfRule type="cellIs" dxfId="210" priority="211" operator="equal">
      <formula>"Full shift"</formula>
    </cfRule>
  </conditionalFormatting>
  <conditionalFormatting sqref="CD11">
    <cfRule type="cellIs" dxfId="209" priority="209" stopIfTrue="1" operator="equal">
      <formula>"Yes"</formula>
    </cfRule>
    <cfRule type="cellIs" dxfId="208" priority="210" stopIfTrue="1" operator="equal">
      <formula>"No"</formula>
    </cfRule>
  </conditionalFormatting>
  <conditionalFormatting sqref="CD11">
    <cfRule type="cellIs" dxfId="207" priority="208" operator="equal">
      <formula>"Full shift"</formula>
    </cfRule>
  </conditionalFormatting>
  <conditionalFormatting sqref="CD11">
    <cfRule type="cellIs" dxfId="206" priority="206" stopIfTrue="1" operator="equal">
      <formula>"Yes"</formula>
    </cfRule>
    <cfRule type="cellIs" dxfId="205" priority="207" stopIfTrue="1" operator="equal">
      <formula>"No"</formula>
    </cfRule>
  </conditionalFormatting>
  <conditionalFormatting sqref="CD11">
    <cfRule type="cellIs" dxfId="204" priority="205" operator="equal">
      <formula>"Full shift"</formula>
    </cfRule>
  </conditionalFormatting>
  <conditionalFormatting sqref="BG11">
    <cfRule type="cellIs" dxfId="203" priority="203" stopIfTrue="1" operator="equal">
      <formula>"Yes"</formula>
    </cfRule>
    <cfRule type="cellIs" dxfId="202" priority="204" stopIfTrue="1" operator="equal">
      <formula>"No"</formula>
    </cfRule>
  </conditionalFormatting>
  <conditionalFormatting sqref="BR11">
    <cfRule type="cellIs" dxfId="201" priority="201" operator="equal">
      <formula>"Yes"</formula>
    </cfRule>
    <cfRule type="cellIs" dxfId="200" priority="202" operator="equal">
      <formula>"Yes"</formula>
    </cfRule>
  </conditionalFormatting>
  <conditionalFormatting sqref="BA14 AJ14 J14:AE14">
    <cfRule type="cellIs" dxfId="199" priority="199" stopIfTrue="1" operator="equal">
      <formula>"No"</formula>
    </cfRule>
    <cfRule type="cellIs" dxfId="198" priority="200" stopIfTrue="1" operator="equal">
      <formula>"Yes"</formula>
    </cfRule>
  </conditionalFormatting>
  <conditionalFormatting sqref="AF14:AI14 AK14:AT14 BC14:BF14 AV14:AZ14">
    <cfRule type="cellIs" dxfId="197" priority="197" stopIfTrue="1" operator="equal">
      <formula>"Yes"</formula>
    </cfRule>
    <cfRule type="cellIs" dxfId="196" priority="198" stopIfTrue="1" operator="equal">
      <formula>"No"</formula>
    </cfRule>
  </conditionalFormatting>
  <conditionalFormatting sqref="I14">
    <cfRule type="cellIs" dxfId="195" priority="195" operator="equal">
      <formula>"No"</formula>
    </cfRule>
    <cfRule type="cellIs" dxfId="194" priority="196" operator="equal">
      <formula>"Yes"</formula>
    </cfRule>
  </conditionalFormatting>
  <conditionalFormatting sqref="AU14">
    <cfRule type="cellIs" dxfId="193" priority="193" operator="equal">
      <formula>"No"</formula>
    </cfRule>
    <cfRule type="cellIs" dxfId="192" priority="194" operator="equal">
      <formula>"Yes"</formula>
    </cfRule>
  </conditionalFormatting>
  <conditionalFormatting sqref="BS14:BU14 BK14:BM14 BW14:CM14 BQ14 BO14">
    <cfRule type="cellIs" dxfId="191" priority="191" operator="equal">
      <formula>"Yes"</formula>
    </cfRule>
    <cfRule type="cellIs" dxfId="190" priority="192" operator="equal">
      <formula>"Yes"</formula>
    </cfRule>
  </conditionalFormatting>
  <conditionalFormatting sqref="AT14:AW14 BD14 AZ14">
    <cfRule type="cellIs" dxfId="189" priority="190" operator="equal">
      <formula>"Full shift"</formula>
    </cfRule>
  </conditionalFormatting>
  <conditionalFormatting sqref="BA14 BC14:BD14">
    <cfRule type="cellIs" dxfId="188" priority="189" operator="equal">
      <formula>"Full shift"</formula>
    </cfRule>
  </conditionalFormatting>
  <conditionalFormatting sqref="BH14">
    <cfRule type="cellIs" dxfId="187" priority="187" stopIfTrue="1" operator="equal">
      <formula>"Yes"</formula>
    </cfRule>
    <cfRule type="cellIs" dxfId="186" priority="188" stopIfTrue="1" operator="equal">
      <formula>"No"</formula>
    </cfRule>
  </conditionalFormatting>
  <conditionalFormatting sqref="BH14">
    <cfRule type="cellIs" dxfId="185" priority="186" operator="equal">
      <formula>"Full shift"</formula>
    </cfRule>
  </conditionalFormatting>
  <conditionalFormatting sqref="BA14">
    <cfRule type="cellIs" dxfId="184" priority="184" stopIfTrue="1" operator="equal">
      <formula>"Yes"</formula>
    </cfRule>
    <cfRule type="cellIs" dxfId="183" priority="185" stopIfTrue="1" operator="equal">
      <formula>"No"</formula>
    </cfRule>
  </conditionalFormatting>
  <conditionalFormatting sqref="BA14">
    <cfRule type="cellIs" dxfId="182" priority="183" operator="equal">
      <formula>"Full shift"</formula>
    </cfRule>
  </conditionalFormatting>
  <conditionalFormatting sqref="BA14">
    <cfRule type="cellIs" dxfId="181" priority="182" operator="equal">
      <formula>"Full shift"</formula>
    </cfRule>
  </conditionalFormatting>
  <conditionalFormatting sqref="BB14">
    <cfRule type="cellIs" dxfId="180" priority="180" stopIfTrue="1" operator="equal">
      <formula>"Yes"</formula>
    </cfRule>
    <cfRule type="cellIs" dxfId="179" priority="181" stopIfTrue="1" operator="equal">
      <formula>"No"</formula>
    </cfRule>
  </conditionalFormatting>
  <conditionalFormatting sqref="BB14">
    <cfRule type="cellIs" dxfId="178" priority="179" operator="equal">
      <formula>"Full shift"</formula>
    </cfRule>
  </conditionalFormatting>
  <conditionalFormatting sqref="BB14">
    <cfRule type="cellIs" dxfId="177" priority="178" operator="equal">
      <formula>"Full shift"</formula>
    </cfRule>
  </conditionalFormatting>
  <conditionalFormatting sqref="BC14">
    <cfRule type="cellIs" dxfId="176" priority="176" stopIfTrue="1" operator="equal">
      <formula>"Yes"</formula>
    </cfRule>
    <cfRule type="cellIs" dxfId="175" priority="177" stopIfTrue="1" operator="equal">
      <formula>"No"</formula>
    </cfRule>
  </conditionalFormatting>
  <conditionalFormatting sqref="BC14">
    <cfRule type="cellIs" dxfId="174" priority="175" operator="equal">
      <formula>"Full shift"</formula>
    </cfRule>
  </conditionalFormatting>
  <conditionalFormatting sqref="BC14">
    <cfRule type="cellIs" dxfId="173" priority="174" operator="equal">
      <formula>"Full shift"</formula>
    </cfRule>
  </conditionalFormatting>
  <conditionalFormatting sqref="BH14">
    <cfRule type="cellIs" dxfId="172" priority="172" stopIfTrue="1" operator="equal">
      <formula>"Yes"</formula>
    </cfRule>
    <cfRule type="cellIs" dxfId="171" priority="173" stopIfTrue="1" operator="equal">
      <formula>"No"</formula>
    </cfRule>
  </conditionalFormatting>
  <conditionalFormatting sqref="BG14">
    <cfRule type="cellIs" dxfId="170" priority="170" stopIfTrue="1" operator="equal">
      <formula>"Yes"</formula>
    </cfRule>
    <cfRule type="cellIs" dxfId="169" priority="171" stopIfTrue="1" operator="equal">
      <formula>"No"</formula>
    </cfRule>
  </conditionalFormatting>
  <conditionalFormatting sqref="BG14">
    <cfRule type="cellIs" dxfId="168" priority="169" operator="equal">
      <formula>"Full shift"</formula>
    </cfRule>
  </conditionalFormatting>
  <conditionalFormatting sqref="BI14">
    <cfRule type="cellIs" dxfId="167" priority="167" stopIfTrue="1" operator="equal">
      <formula>"Yes"</formula>
    </cfRule>
    <cfRule type="cellIs" dxfId="166" priority="168" stopIfTrue="1" operator="equal">
      <formula>"No"</formula>
    </cfRule>
  </conditionalFormatting>
  <conditionalFormatting sqref="BI14">
    <cfRule type="cellIs" dxfId="165" priority="166" operator="equal">
      <formula>"Full shift"</formula>
    </cfRule>
  </conditionalFormatting>
  <conditionalFormatting sqref="BN14">
    <cfRule type="cellIs" dxfId="164" priority="164" stopIfTrue="1" operator="equal">
      <formula>"Yes"</formula>
    </cfRule>
    <cfRule type="cellIs" dxfId="163" priority="165" stopIfTrue="1" operator="equal">
      <formula>"No"</formula>
    </cfRule>
  </conditionalFormatting>
  <conditionalFormatting sqref="BN14">
    <cfRule type="cellIs" dxfId="162" priority="163" operator="equal">
      <formula>"Full shift"</formula>
    </cfRule>
  </conditionalFormatting>
  <conditionalFormatting sqref="BP14">
    <cfRule type="cellIs" dxfId="161" priority="161" stopIfTrue="1" operator="equal">
      <formula>"Yes"</formula>
    </cfRule>
    <cfRule type="cellIs" dxfId="160" priority="162" stopIfTrue="1" operator="equal">
      <formula>"No"</formula>
    </cfRule>
  </conditionalFormatting>
  <conditionalFormatting sqref="BP14">
    <cfRule type="cellIs" dxfId="159" priority="160" operator="equal">
      <formula>"Full shift"</formula>
    </cfRule>
  </conditionalFormatting>
  <conditionalFormatting sqref="BR14">
    <cfRule type="cellIs" dxfId="158" priority="158" stopIfTrue="1" operator="equal">
      <formula>"Yes"</formula>
    </cfRule>
    <cfRule type="cellIs" dxfId="157" priority="159" stopIfTrue="1" operator="equal">
      <formula>"No"</formula>
    </cfRule>
  </conditionalFormatting>
  <conditionalFormatting sqref="BR14">
    <cfRule type="cellIs" dxfId="156" priority="157" operator="equal">
      <formula>"Full shift"</formula>
    </cfRule>
  </conditionalFormatting>
  <conditionalFormatting sqref="BV14">
    <cfRule type="cellIs" dxfId="155" priority="155" stopIfTrue="1" operator="equal">
      <formula>"Yes"</formula>
    </cfRule>
    <cfRule type="cellIs" dxfId="154" priority="156" stopIfTrue="1" operator="equal">
      <formula>"No"</formula>
    </cfRule>
  </conditionalFormatting>
  <conditionalFormatting sqref="BV14">
    <cfRule type="cellIs" dxfId="153" priority="154" operator="equal">
      <formula>"Full shift"</formula>
    </cfRule>
  </conditionalFormatting>
  <conditionalFormatting sqref="BJ14">
    <cfRule type="cellIs" dxfId="152" priority="152" stopIfTrue="1" operator="equal">
      <formula>"Yes"</formula>
    </cfRule>
    <cfRule type="cellIs" dxfId="151" priority="153" stopIfTrue="1" operator="equal">
      <formula>"No"</formula>
    </cfRule>
  </conditionalFormatting>
  <conditionalFormatting sqref="BJ14">
    <cfRule type="cellIs" dxfId="150" priority="151" operator="equal">
      <formula>"Full shift"</formula>
    </cfRule>
  </conditionalFormatting>
  <conditionalFormatting sqref="AU14:CM14">
    <cfRule type="cellIs" dxfId="149" priority="150" operator="equal">
      <formula>"Shift full"</formula>
    </cfRule>
  </conditionalFormatting>
  <conditionalFormatting sqref="BA14">
    <cfRule type="cellIs" dxfId="148" priority="148" stopIfTrue="1" operator="equal">
      <formula>"Yes"</formula>
    </cfRule>
    <cfRule type="cellIs" dxfId="147" priority="149" stopIfTrue="1" operator="equal">
      <formula>"No"</formula>
    </cfRule>
  </conditionalFormatting>
  <conditionalFormatting sqref="BA14">
    <cfRule type="cellIs" dxfId="146" priority="147" operator="equal">
      <formula>"Full shift"</formula>
    </cfRule>
  </conditionalFormatting>
  <conditionalFormatting sqref="BH14">
    <cfRule type="cellIs" dxfId="145" priority="145" stopIfTrue="1" operator="equal">
      <formula>"Yes"</formula>
    </cfRule>
    <cfRule type="cellIs" dxfId="144" priority="146" stopIfTrue="1" operator="equal">
      <formula>"No"</formula>
    </cfRule>
  </conditionalFormatting>
  <conditionalFormatting sqref="BH14">
    <cfRule type="cellIs" dxfId="143" priority="144" operator="equal">
      <formula>"Full shift"</formula>
    </cfRule>
  </conditionalFormatting>
  <conditionalFormatting sqref="BW14">
    <cfRule type="cellIs" dxfId="142" priority="142" stopIfTrue="1" operator="equal">
      <formula>"Yes"</formula>
    </cfRule>
    <cfRule type="cellIs" dxfId="141" priority="143" stopIfTrue="1" operator="equal">
      <formula>"No"</formula>
    </cfRule>
  </conditionalFormatting>
  <conditionalFormatting sqref="BW14">
    <cfRule type="cellIs" dxfId="140" priority="141" operator="equal">
      <formula>"Full shift"</formula>
    </cfRule>
  </conditionalFormatting>
  <conditionalFormatting sqref="BK14">
    <cfRule type="cellIs" dxfId="139" priority="139" stopIfTrue="1" operator="equal">
      <formula>"Yes"</formula>
    </cfRule>
    <cfRule type="cellIs" dxfId="138" priority="140" stopIfTrue="1" operator="equal">
      <formula>"No"</formula>
    </cfRule>
  </conditionalFormatting>
  <conditionalFormatting sqref="BK14">
    <cfRule type="cellIs" dxfId="137" priority="138" operator="equal">
      <formula>"Full shift"</formula>
    </cfRule>
  </conditionalFormatting>
  <conditionalFormatting sqref="BA14">
    <cfRule type="cellIs" dxfId="136" priority="136" stopIfTrue="1" operator="equal">
      <formula>"Yes"</formula>
    </cfRule>
    <cfRule type="cellIs" dxfId="135" priority="137" stopIfTrue="1" operator="equal">
      <formula>"No"</formula>
    </cfRule>
  </conditionalFormatting>
  <conditionalFormatting sqref="BA14">
    <cfRule type="cellIs" dxfId="134" priority="135" operator="equal">
      <formula>"Full shift"</formula>
    </cfRule>
  </conditionalFormatting>
  <conditionalFormatting sqref="BA14">
    <cfRule type="cellIs" dxfId="133" priority="134" operator="equal">
      <formula>"Full shift"</formula>
    </cfRule>
  </conditionalFormatting>
  <conditionalFormatting sqref="BQ14">
    <cfRule type="cellIs" dxfId="132" priority="132" stopIfTrue="1" operator="equal">
      <formula>"Yes"</formula>
    </cfRule>
    <cfRule type="cellIs" dxfId="131" priority="133" stopIfTrue="1" operator="equal">
      <formula>"No"</formula>
    </cfRule>
  </conditionalFormatting>
  <conditionalFormatting sqref="BQ14">
    <cfRule type="cellIs" dxfId="130" priority="131" operator="equal">
      <formula>"Full shift"</formula>
    </cfRule>
  </conditionalFormatting>
  <conditionalFormatting sqref="BD14">
    <cfRule type="cellIs" dxfId="129" priority="129" stopIfTrue="1" operator="equal">
      <formula>"Yes"</formula>
    </cfRule>
    <cfRule type="cellIs" dxfId="128" priority="130" stopIfTrue="1" operator="equal">
      <formula>"No"</formula>
    </cfRule>
  </conditionalFormatting>
  <conditionalFormatting sqref="BD14">
    <cfRule type="cellIs" dxfId="127" priority="128" operator="equal">
      <formula>"Full shift"</formula>
    </cfRule>
  </conditionalFormatting>
  <conditionalFormatting sqref="BA14">
    <cfRule type="cellIs" dxfId="126" priority="126" stopIfTrue="1" operator="equal">
      <formula>"Yes"</formula>
    </cfRule>
    <cfRule type="cellIs" dxfId="125" priority="127" stopIfTrue="1" operator="equal">
      <formula>"No"</formula>
    </cfRule>
  </conditionalFormatting>
  <conditionalFormatting sqref="BA14">
    <cfRule type="cellIs" dxfId="124" priority="125" operator="equal">
      <formula>"Full shift"</formula>
    </cfRule>
  </conditionalFormatting>
  <conditionalFormatting sqref="BC14">
    <cfRule type="cellIs" dxfId="123" priority="123" stopIfTrue="1" operator="equal">
      <formula>"Yes"</formula>
    </cfRule>
    <cfRule type="cellIs" dxfId="122" priority="124" stopIfTrue="1" operator="equal">
      <formula>"No"</formula>
    </cfRule>
  </conditionalFormatting>
  <conditionalFormatting sqref="BC14">
    <cfRule type="cellIs" dxfId="121" priority="122" operator="equal">
      <formula>"Full shift"</formula>
    </cfRule>
  </conditionalFormatting>
  <conditionalFormatting sqref="BC14">
    <cfRule type="cellIs" dxfId="120" priority="121" operator="equal">
      <formula>"Full shift"</formula>
    </cfRule>
  </conditionalFormatting>
  <conditionalFormatting sqref="BO14">
    <cfRule type="cellIs" dxfId="119" priority="119" stopIfTrue="1" operator="equal">
      <formula>"Yes"</formula>
    </cfRule>
    <cfRule type="cellIs" dxfId="118" priority="120" stopIfTrue="1" operator="equal">
      <formula>"No"</formula>
    </cfRule>
  </conditionalFormatting>
  <conditionalFormatting sqref="BO14">
    <cfRule type="cellIs" dxfId="117" priority="118" operator="equal">
      <formula>"Full shift"</formula>
    </cfRule>
  </conditionalFormatting>
  <conditionalFormatting sqref="BU14">
    <cfRule type="cellIs" dxfId="116" priority="116" stopIfTrue="1" operator="equal">
      <formula>"Yes"</formula>
    </cfRule>
    <cfRule type="cellIs" dxfId="115" priority="117" stopIfTrue="1" operator="equal">
      <formula>"No"</formula>
    </cfRule>
  </conditionalFormatting>
  <conditionalFormatting sqref="BU14">
    <cfRule type="cellIs" dxfId="114" priority="115" operator="equal">
      <formula>"Full shift"</formula>
    </cfRule>
  </conditionalFormatting>
  <conditionalFormatting sqref="CC14">
    <cfRule type="cellIs" dxfId="113" priority="113" stopIfTrue="1" operator="equal">
      <formula>"Yes"</formula>
    </cfRule>
    <cfRule type="cellIs" dxfId="112" priority="114" stopIfTrue="1" operator="equal">
      <formula>"No"</formula>
    </cfRule>
  </conditionalFormatting>
  <conditionalFormatting sqref="CC14">
    <cfRule type="cellIs" dxfId="111" priority="112" operator="equal">
      <formula>"Full shift"</formula>
    </cfRule>
  </conditionalFormatting>
  <conditionalFormatting sqref="CD14">
    <cfRule type="cellIs" dxfId="110" priority="110" stopIfTrue="1" operator="equal">
      <formula>"Yes"</formula>
    </cfRule>
    <cfRule type="cellIs" dxfId="109" priority="111" stopIfTrue="1" operator="equal">
      <formula>"No"</formula>
    </cfRule>
  </conditionalFormatting>
  <conditionalFormatting sqref="CD14">
    <cfRule type="cellIs" dxfId="108" priority="109" operator="equal">
      <formula>"Full shift"</formula>
    </cfRule>
  </conditionalFormatting>
  <conditionalFormatting sqref="CD14">
    <cfRule type="cellIs" dxfId="107" priority="107" stopIfTrue="1" operator="equal">
      <formula>"Yes"</formula>
    </cfRule>
    <cfRule type="cellIs" dxfId="106" priority="108" stopIfTrue="1" operator="equal">
      <formula>"No"</formula>
    </cfRule>
  </conditionalFormatting>
  <conditionalFormatting sqref="CD14">
    <cfRule type="cellIs" dxfId="105" priority="106" operator="equal">
      <formula>"Full shift"</formula>
    </cfRule>
  </conditionalFormatting>
  <conditionalFormatting sqref="CD14">
    <cfRule type="cellIs" dxfId="104" priority="104" stopIfTrue="1" operator="equal">
      <formula>"Yes"</formula>
    </cfRule>
    <cfRule type="cellIs" dxfId="103" priority="105" stopIfTrue="1" operator="equal">
      <formula>"No"</formula>
    </cfRule>
  </conditionalFormatting>
  <conditionalFormatting sqref="CD14">
    <cfRule type="cellIs" dxfId="102" priority="103" operator="equal">
      <formula>"Full shift"</formula>
    </cfRule>
  </conditionalFormatting>
  <conditionalFormatting sqref="CD14">
    <cfRule type="cellIs" dxfId="101" priority="101" stopIfTrue="1" operator="equal">
      <formula>"Yes"</formula>
    </cfRule>
    <cfRule type="cellIs" dxfId="100" priority="102" stopIfTrue="1" operator="equal">
      <formula>"No"</formula>
    </cfRule>
  </conditionalFormatting>
  <conditionalFormatting sqref="CD14">
    <cfRule type="cellIs" dxfId="99" priority="100" operator="equal">
      <formula>"Full shift"</formula>
    </cfRule>
  </conditionalFormatting>
  <conditionalFormatting sqref="BG14">
    <cfRule type="cellIs" dxfId="98" priority="98" stopIfTrue="1" operator="equal">
      <formula>"Yes"</formula>
    </cfRule>
    <cfRule type="cellIs" dxfId="97" priority="99" stopIfTrue="1" operator="equal">
      <formula>"No"</formula>
    </cfRule>
  </conditionalFormatting>
  <conditionalFormatting sqref="BR14">
    <cfRule type="cellIs" dxfId="96" priority="96" operator="equal">
      <formula>"Yes"</formula>
    </cfRule>
    <cfRule type="cellIs" dxfId="95" priority="97" operator="equal">
      <formula>"Yes"</formula>
    </cfRule>
  </conditionalFormatting>
  <conditionalFormatting sqref="J42:AE42">
    <cfRule type="cellIs" dxfId="94" priority="94" stopIfTrue="1" operator="equal">
      <formula>"No"</formula>
    </cfRule>
    <cfRule type="cellIs" dxfId="93" priority="95" stopIfTrue="1" operator="equal">
      <formula>"Yes"</formula>
    </cfRule>
  </conditionalFormatting>
  <conditionalFormatting sqref="AF42:AZ42 BD42:BF42">
    <cfRule type="cellIs" dxfId="92" priority="92" stopIfTrue="1" operator="equal">
      <formula>"Yes"</formula>
    </cfRule>
    <cfRule type="cellIs" dxfId="91" priority="93" stopIfTrue="1" operator="equal">
      <formula>"No"</formula>
    </cfRule>
  </conditionalFormatting>
  <conditionalFormatting sqref="I42">
    <cfRule type="cellIs" dxfId="90" priority="90" operator="equal">
      <formula>"No"</formula>
    </cfRule>
    <cfRule type="cellIs" dxfId="89" priority="91" operator="equal">
      <formula>"Yes"</formula>
    </cfRule>
  </conditionalFormatting>
  <conditionalFormatting sqref="BQ42 BO42 BW42:CM42 BK42:BM42 BS42:BU42">
    <cfRule type="cellIs" dxfId="88" priority="88" operator="equal">
      <formula>"Yes"</formula>
    </cfRule>
    <cfRule type="cellIs" dxfId="87" priority="89" operator="equal">
      <formula>"Yes"</formula>
    </cfRule>
  </conditionalFormatting>
  <conditionalFormatting sqref="BD42 AZ42 AT42:AW42">
    <cfRule type="cellIs" dxfId="86" priority="87" operator="equal">
      <formula>"Full shift"</formula>
    </cfRule>
  </conditionalFormatting>
  <conditionalFormatting sqref="BA42">
    <cfRule type="cellIs" dxfId="85" priority="85" stopIfTrue="1" operator="equal">
      <formula>"Yes"</formula>
    </cfRule>
    <cfRule type="cellIs" dxfId="84" priority="86" stopIfTrue="1" operator="equal">
      <formula>"No"</formula>
    </cfRule>
  </conditionalFormatting>
  <conditionalFormatting sqref="BA42">
    <cfRule type="cellIs" dxfId="83" priority="84" operator="equal">
      <formula>"Full shift"</formula>
    </cfRule>
  </conditionalFormatting>
  <conditionalFormatting sqref="BA42">
    <cfRule type="cellIs" dxfId="82" priority="83" operator="equal">
      <formula>"Full shift"</formula>
    </cfRule>
  </conditionalFormatting>
  <conditionalFormatting sqref="BB42">
    <cfRule type="cellIs" dxfId="81" priority="81" stopIfTrue="1" operator="equal">
      <formula>"Yes"</formula>
    </cfRule>
    <cfRule type="cellIs" dxfId="80" priority="82" stopIfTrue="1" operator="equal">
      <formula>"No"</formula>
    </cfRule>
  </conditionalFormatting>
  <conditionalFormatting sqref="BB42">
    <cfRule type="cellIs" dxfId="79" priority="80" operator="equal">
      <formula>"Full shift"</formula>
    </cfRule>
  </conditionalFormatting>
  <conditionalFormatting sqref="BB42">
    <cfRule type="cellIs" dxfId="78" priority="79" operator="equal">
      <formula>"Full shift"</formula>
    </cfRule>
  </conditionalFormatting>
  <conditionalFormatting sqref="BC42">
    <cfRule type="cellIs" dxfId="77" priority="77" stopIfTrue="1" operator="equal">
      <formula>"Yes"</formula>
    </cfRule>
    <cfRule type="cellIs" dxfId="76" priority="78" stopIfTrue="1" operator="equal">
      <formula>"No"</formula>
    </cfRule>
  </conditionalFormatting>
  <conditionalFormatting sqref="BC42">
    <cfRule type="cellIs" dxfId="75" priority="76" operator="equal">
      <formula>"Full shift"</formula>
    </cfRule>
  </conditionalFormatting>
  <conditionalFormatting sqref="BC42">
    <cfRule type="cellIs" dxfId="74" priority="75" operator="equal">
      <formula>"Full shift"</formula>
    </cfRule>
  </conditionalFormatting>
  <conditionalFormatting sqref="BH42">
    <cfRule type="cellIs" dxfId="73" priority="73" stopIfTrue="1" operator="equal">
      <formula>"Yes"</formula>
    </cfRule>
    <cfRule type="cellIs" dxfId="72" priority="74" stopIfTrue="1" operator="equal">
      <formula>"No"</formula>
    </cfRule>
  </conditionalFormatting>
  <conditionalFormatting sqref="BG42">
    <cfRule type="cellIs" dxfId="71" priority="71" stopIfTrue="1" operator="equal">
      <formula>"Yes"</formula>
    </cfRule>
    <cfRule type="cellIs" dxfId="70" priority="72" stopIfTrue="1" operator="equal">
      <formula>"No"</formula>
    </cfRule>
  </conditionalFormatting>
  <conditionalFormatting sqref="BG42">
    <cfRule type="cellIs" dxfId="69" priority="70" operator="equal">
      <formula>"Full shift"</formula>
    </cfRule>
  </conditionalFormatting>
  <conditionalFormatting sqref="BI42">
    <cfRule type="cellIs" dxfId="68" priority="68" stopIfTrue="1" operator="equal">
      <formula>"Yes"</formula>
    </cfRule>
    <cfRule type="cellIs" dxfId="67" priority="69" stopIfTrue="1" operator="equal">
      <formula>"No"</formula>
    </cfRule>
  </conditionalFormatting>
  <conditionalFormatting sqref="BI42">
    <cfRule type="cellIs" dxfId="66" priority="67" operator="equal">
      <formula>"Full shift"</formula>
    </cfRule>
  </conditionalFormatting>
  <conditionalFormatting sqref="BN42">
    <cfRule type="cellIs" dxfId="65" priority="65" stopIfTrue="1" operator="equal">
      <formula>"Yes"</formula>
    </cfRule>
    <cfRule type="cellIs" dxfId="64" priority="66" stopIfTrue="1" operator="equal">
      <formula>"No"</formula>
    </cfRule>
  </conditionalFormatting>
  <conditionalFormatting sqref="BN42">
    <cfRule type="cellIs" dxfId="63" priority="64" operator="equal">
      <formula>"Full shift"</formula>
    </cfRule>
  </conditionalFormatting>
  <conditionalFormatting sqref="BP42">
    <cfRule type="cellIs" dxfId="62" priority="62" stopIfTrue="1" operator="equal">
      <formula>"Yes"</formula>
    </cfRule>
    <cfRule type="cellIs" dxfId="61" priority="63" stopIfTrue="1" operator="equal">
      <formula>"No"</formula>
    </cfRule>
  </conditionalFormatting>
  <conditionalFormatting sqref="BP42">
    <cfRule type="cellIs" dxfId="60" priority="61" operator="equal">
      <formula>"Full shift"</formula>
    </cfRule>
  </conditionalFormatting>
  <conditionalFormatting sqref="BR42">
    <cfRule type="cellIs" dxfId="59" priority="59" stopIfTrue="1" operator="equal">
      <formula>"Yes"</formula>
    </cfRule>
    <cfRule type="cellIs" dxfId="58" priority="60" stopIfTrue="1" operator="equal">
      <formula>"No"</formula>
    </cfRule>
  </conditionalFormatting>
  <conditionalFormatting sqref="BR42">
    <cfRule type="cellIs" dxfId="57" priority="58" operator="equal">
      <formula>"Full shift"</formula>
    </cfRule>
  </conditionalFormatting>
  <conditionalFormatting sqref="BV42">
    <cfRule type="cellIs" dxfId="56" priority="56" stopIfTrue="1" operator="equal">
      <formula>"Yes"</formula>
    </cfRule>
    <cfRule type="cellIs" dxfId="55" priority="57" stopIfTrue="1" operator="equal">
      <formula>"No"</formula>
    </cfRule>
  </conditionalFormatting>
  <conditionalFormatting sqref="BV42">
    <cfRule type="cellIs" dxfId="54" priority="55" operator="equal">
      <formula>"Full shift"</formula>
    </cfRule>
  </conditionalFormatting>
  <conditionalFormatting sqref="BJ42">
    <cfRule type="cellIs" dxfId="53" priority="53" stopIfTrue="1" operator="equal">
      <formula>"Yes"</formula>
    </cfRule>
    <cfRule type="cellIs" dxfId="52" priority="54" stopIfTrue="1" operator="equal">
      <formula>"No"</formula>
    </cfRule>
  </conditionalFormatting>
  <conditionalFormatting sqref="BJ42">
    <cfRule type="cellIs" dxfId="51" priority="52" operator="equal">
      <formula>"Full shift"</formula>
    </cfRule>
  </conditionalFormatting>
  <conditionalFormatting sqref="BA42 BO42 BC42:BD42 CC42:CD42 BG42 BK42 BQ42:BR42 BU42">
    <cfRule type="cellIs" dxfId="50" priority="51" operator="equal">
      <formula>"Shift full"</formula>
    </cfRule>
  </conditionalFormatting>
  <conditionalFormatting sqref="AU42:AZ42 BX42:CB42 BI42:BJ42 BL42:BN42 BR42:BV42 BE42:BG42 BB42 BP42 CD42:CM42">
    <cfRule type="cellIs" dxfId="49" priority="50" operator="equal">
      <formula>"Shift full"</formula>
    </cfRule>
  </conditionalFormatting>
  <conditionalFormatting sqref="BH42 BW42 BK42 BA42">
    <cfRule type="cellIs" dxfId="48" priority="49" operator="equal">
      <formula>"Shift full"</formula>
    </cfRule>
  </conditionalFormatting>
  <conditionalFormatting sqref="BA42">
    <cfRule type="cellIs" dxfId="47" priority="47" stopIfTrue="1" operator="equal">
      <formula>"Yes"</formula>
    </cfRule>
    <cfRule type="cellIs" dxfId="46" priority="48" stopIfTrue="1" operator="equal">
      <formula>"No"</formula>
    </cfRule>
  </conditionalFormatting>
  <conditionalFormatting sqref="BA42">
    <cfRule type="cellIs" dxfId="45" priority="46" operator="equal">
      <formula>"Full shift"</formula>
    </cfRule>
  </conditionalFormatting>
  <conditionalFormatting sqref="BH42">
    <cfRule type="cellIs" dxfId="44" priority="44" stopIfTrue="1" operator="equal">
      <formula>"Yes"</formula>
    </cfRule>
    <cfRule type="cellIs" dxfId="43" priority="45" stopIfTrue="1" operator="equal">
      <formula>"No"</formula>
    </cfRule>
  </conditionalFormatting>
  <conditionalFormatting sqref="BH42">
    <cfRule type="cellIs" dxfId="42" priority="43" operator="equal">
      <formula>"Full shift"</formula>
    </cfRule>
  </conditionalFormatting>
  <conditionalFormatting sqref="BW42">
    <cfRule type="cellIs" dxfId="41" priority="41" stopIfTrue="1" operator="equal">
      <formula>"Yes"</formula>
    </cfRule>
    <cfRule type="cellIs" dxfId="40" priority="42" stopIfTrue="1" operator="equal">
      <formula>"No"</formula>
    </cfRule>
  </conditionalFormatting>
  <conditionalFormatting sqref="BW42">
    <cfRule type="cellIs" dxfId="39" priority="40" operator="equal">
      <formula>"Full shift"</formula>
    </cfRule>
  </conditionalFormatting>
  <conditionalFormatting sqref="BK42">
    <cfRule type="cellIs" dxfId="38" priority="38" stopIfTrue="1" operator="equal">
      <formula>"Yes"</formula>
    </cfRule>
    <cfRule type="cellIs" dxfId="37" priority="39" stopIfTrue="1" operator="equal">
      <formula>"No"</formula>
    </cfRule>
  </conditionalFormatting>
  <conditionalFormatting sqref="BK42">
    <cfRule type="cellIs" dxfId="36" priority="37" operator="equal">
      <formula>"Full shift"</formula>
    </cfRule>
  </conditionalFormatting>
  <conditionalFormatting sqref="BA42">
    <cfRule type="cellIs" dxfId="35" priority="35" stopIfTrue="1" operator="equal">
      <formula>"Yes"</formula>
    </cfRule>
    <cfRule type="cellIs" dxfId="34" priority="36" stopIfTrue="1" operator="equal">
      <formula>"No"</formula>
    </cfRule>
  </conditionalFormatting>
  <conditionalFormatting sqref="BA42">
    <cfRule type="cellIs" dxfId="33" priority="34" operator="equal">
      <formula>"Full shift"</formula>
    </cfRule>
  </conditionalFormatting>
  <conditionalFormatting sqref="BA42">
    <cfRule type="cellIs" dxfId="32" priority="33" operator="equal">
      <formula>"Full shift"</formula>
    </cfRule>
  </conditionalFormatting>
  <conditionalFormatting sqref="BQ42">
    <cfRule type="cellIs" dxfId="31" priority="31" stopIfTrue="1" operator="equal">
      <formula>"Yes"</formula>
    </cfRule>
    <cfRule type="cellIs" dxfId="30" priority="32" stopIfTrue="1" operator="equal">
      <formula>"No"</formula>
    </cfRule>
  </conditionalFormatting>
  <conditionalFormatting sqref="BQ42">
    <cfRule type="cellIs" dxfId="29" priority="30" operator="equal">
      <formula>"Full shift"</formula>
    </cfRule>
  </conditionalFormatting>
  <conditionalFormatting sqref="BD42">
    <cfRule type="cellIs" dxfId="28" priority="28" stopIfTrue="1" operator="equal">
      <formula>"Yes"</formula>
    </cfRule>
    <cfRule type="cellIs" dxfId="27" priority="29" stopIfTrue="1" operator="equal">
      <formula>"No"</formula>
    </cfRule>
  </conditionalFormatting>
  <conditionalFormatting sqref="BD42">
    <cfRule type="cellIs" dxfId="26" priority="27" operator="equal">
      <formula>"Full shift"</formula>
    </cfRule>
  </conditionalFormatting>
  <conditionalFormatting sqref="BA42">
    <cfRule type="cellIs" dxfId="25" priority="25" stopIfTrue="1" operator="equal">
      <formula>"Yes"</formula>
    </cfRule>
    <cfRule type="cellIs" dxfId="24" priority="26" stopIfTrue="1" operator="equal">
      <formula>"No"</formula>
    </cfRule>
  </conditionalFormatting>
  <conditionalFormatting sqref="BA42">
    <cfRule type="cellIs" dxfId="23" priority="24" operator="equal">
      <formula>"Full shift"</formula>
    </cfRule>
  </conditionalFormatting>
  <conditionalFormatting sqref="BC42">
    <cfRule type="cellIs" dxfId="22" priority="22" stopIfTrue="1" operator="equal">
      <formula>"Yes"</formula>
    </cfRule>
    <cfRule type="cellIs" dxfId="21" priority="23" stopIfTrue="1" operator="equal">
      <formula>"No"</formula>
    </cfRule>
  </conditionalFormatting>
  <conditionalFormatting sqref="BC42">
    <cfRule type="cellIs" dxfId="20" priority="21" operator="equal">
      <formula>"Full shift"</formula>
    </cfRule>
  </conditionalFormatting>
  <conditionalFormatting sqref="BC42">
    <cfRule type="cellIs" dxfId="19" priority="20" operator="equal">
      <formula>"Full shift"</formula>
    </cfRule>
  </conditionalFormatting>
  <conditionalFormatting sqref="BO42">
    <cfRule type="cellIs" dxfId="18" priority="18" stopIfTrue="1" operator="equal">
      <formula>"Yes"</formula>
    </cfRule>
    <cfRule type="cellIs" dxfId="17" priority="19" stopIfTrue="1" operator="equal">
      <formula>"No"</formula>
    </cfRule>
  </conditionalFormatting>
  <conditionalFormatting sqref="BO42">
    <cfRule type="cellIs" dxfId="16" priority="17" operator="equal">
      <formula>"Full shift"</formula>
    </cfRule>
  </conditionalFormatting>
  <conditionalFormatting sqref="BU42">
    <cfRule type="cellIs" dxfId="15" priority="15" stopIfTrue="1" operator="equal">
      <formula>"Yes"</formula>
    </cfRule>
    <cfRule type="cellIs" dxfId="14" priority="16" stopIfTrue="1" operator="equal">
      <formula>"No"</formula>
    </cfRule>
  </conditionalFormatting>
  <conditionalFormatting sqref="BU42">
    <cfRule type="cellIs" dxfId="13" priority="14" operator="equal">
      <formula>"Full shift"</formula>
    </cfRule>
  </conditionalFormatting>
  <conditionalFormatting sqref="CC42">
    <cfRule type="cellIs" dxfId="12" priority="12" stopIfTrue="1" operator="equal">
      <formula>"Yes"</formula>
    </cfRule>
    <cfRule type="cellIs" dxfId="11" priority="13" stopIfTrue="1" operator="equal">
      <formula>"No"</formula>
    </cfRule>
  </conditionalFormatting>
  <conditionalFormatting sqref="CC42">
    <cfRule type="cellIs" dxfId="10" priority="11" operator="equal">
      <formula>"Full shift"</formula>
    </cfRule>
  </conditionalFormatting>
  <conditionalFormatting sqref="CD42">
    <cfRule type="cellIs" dxfId="9" priority="9" stopIfTrue="1" operator="equal">
      <formula>"Yes"</formula>
    </cfRule>
    <cfRule type="cellIs" dxfId="8" priority="10" stopIfTrue="1" operator="equal">
      <formula>"No"</formula>
    </cfRule>
  </conditionalFormatting>
  <conditionalFormatting sqref="CD42">
    <cfRule type="cellIs" dxfId="7" priority="8" operator="equal">
      <formula>"Full shift"</formula>
    </cfRule>
  </conditionalFormatting>
  <conditionalFormatting sqref="CD42">
    <cfRule type="cellIs" dxfId="6" priority="6" stopIfTrue="1" operator="equal">
      <formula>"Yes"</formula>
    </cfRule>
    <cfRule type="cellIs" dxfId="5" priority="7" stopIfTrue="1" operator="equal">
      <formula>"No"</formula>
    </cfRule>
  </conditionalFormatting>
  <conditionalFormatting sqref="CD42">
    <cfRule type="cellIs" dxfId="4" priority="5" operator="equal">
      <formula>"Full shift"</formula>
    </cfRule>
  </conditionalFormatting>
  <conditionalFormatting sqref="BG42">
    <cfRule type="cellIs" dxfId="3" priority="3" stopIfTrue="1" operator="equal">
      <formula>"Yes"</formula>
    </cfRule>
    <cfRule type="cellIs" dxfId="2" priority="4" stopIfTrue="1" operator="equal">
      <formula>"No"</formula>
    </cfRule>
  </conditionalFormatting>
  <conditionalFormatting sqref="BR42">
    <cfRule type="cellIs" dxfId="1" priority="1" operator="equal">
      <formula>"Yes"</formula>
    </cfRule>
    <cfRule type="cellIs" dxfId="0" priority="2" operator="equal">
      <formula>"Yes"</formula>
    </cfRule>
  </conditionalFormatting>
  <hyperlinks>
    <hyperlink ref="C4" r:id="rId1" xr:uid="{9F8C7F61-7CF2-46DC-9B03-B28DF09BDC4C}"/>
    <hyperlink ref="C10" r:id="rId2" xr:uid="{5C498EED-AF75-439F-B493-034941E9146C}"/>
    <hyperlink ref="C15" r:id="rId3" display="mailto:Hayley.Robertson@health.nsw.gov.au" xr:uid="{14D87D54-5291-4C3E-AE8E-AC0FDC6D984A}"/>
    <hyperlink ref="C18" r:id="rId4" xr:uid="{D01B4A49-3604-4E5F-9A8A-04CED788F354}"/>
    <hyperlink ref="C23" r:id="rId5" xr:uid="{3B0DEBE5-CB90-4D62-8DBD-C8607BB64739}"/>
    <hyperlink ref="C25" r:id="rId6" xr:uid="{0EFCC9FD-D41F-43CC-9710-00C3FCEF82EC}"/>
    <hyperlink ref="C30" r:id="rId7" xr:uid="{271726E8-7500-47A9-9AB0-63728E247CF4}"/>
    <hyperlink ref="C36" r:id="rId8" xr:uid="{329D076F-23D4-4C05-A059-7D6CB32A0483}"/>
    <hyperlink ref="C41" r:id="rId9" display="mailto:shelley.rushton@health.nsw.gov.au" xr:uid="{B4AC3B36-404D-47B2-91F1-7ADA6514EFAC}"/>
    <hyperlink ref="C7" r:id="rId10" xr:uid="{52A4050F-4CF8-4411-A127-4680BDF9AA17}"/>
    <hyperlink ref="C11" r:id="rId11" xr:uid="{BD69A7A5-1142-4F40-8654-B45D04702DEB}"/>
    <hyperlink ref="C14" r:id="rId12" xr:uid="{D87603A1-734D-45D6-BF6C-07CAB7611589}"/>
  </hyperlinks>
  <pageMargins left="0.7" right="0.7" top="0.75" bottom="0.75" header="0.3" footer="0.3"/>
  <pageSetup paperSize="9" orientation="portrait" horizontalDpi="1200" verticalDpi="1200"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382341763CF964981E70D419CDE081C" ma:contentTypeVersion="4" ma:contentTypeDescription="Create a new document." ma:contentTypeScope="" ma:versionID="67c5c9bbdbaa917dbb7236771cbe3e90">
  <xsd:schema xmlns:xsd="http://www.w3.org/2001/XMLSchema" xmlns:xs="http://www.w3.org/2001/XMLSchema" xmlns:p="http://schemas.microsoft.com/office/2006/metadata/properties" xmlns:ns2="e98be4bb-239a-4aee-a9e5-3c38efa418b4" targetNamespace="http://schemas.microsoft.com/office/2006/metadata/properties" ma:root="true" ma:fieldsID="4b71d2d424b64a7433ad9769f0dbbff5" ns2:_="">
    <xsd:import namespace="e98be4bb-239a-4aee-a9e5-3c38efa418b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8be4bb-239a-4aee-a9e5-3c38efa418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933CD13-EF5B-40D6-B70F-829F040E1A31}">
  <ds:schemaRefs>
    <ds:schemaRef ds:uri="http://schemas.microsoft.com/sharepoint/v3/contenttype/forms"/>
  </ds:schemaRefs>
</ds:datastoreItem>
</file>

<file path=customXml/itemProps2.xml><?xml version="1.0" encoding="utf-8"?>
<ds:datastoreItem xmlns:ds="http://schemas.openxmlformats.org/officeDocument/2006/customXml" ds:itemID="{00AB15EF-707D-4D34-B69C-451FE24185A4}">
  <ds:schemaRef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e98be4bb-239a-4aee-a9e5-3c38efa418b4"/>
    <ds:schemaRef ds:uri="http://www.w3.org/XML/1998/namespace"/>
  </ds:schemaRefs>
</ds:datastoreItem>
</file>

<file path=customXml/itemProps3.xml><?xml version="1.0" encoding="utf-8"?>
<ds:datastoreItem xmlns:ds="http://schemas.openxmlformats.org/officeDocument/2006/customXml" ds:itemID="{02CE45FA-52BC-48DD-AD04-A2AF0877DA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8be4bb-239a-4aee-a9e5-3c38efa418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INVITES</vt:lpstr>
      <vt:lpstr>ONBOARDED</vt:lpstr>
      <vt:lpstr>TALLIES (2)</vt:lpstr>
      <vt:lpstr>TALLIES</vt:lpstr>
      <vt:lpstr>TRAINING</vt:lpstr>
      <vt:lpstr>EXEMPTED</vt:lpstr>
      <vt:lpstr>TRANSFERS</vt:lpstr>
    </vt:vector>
  </TitlesOfParts>
  <Manager/>
  <Company>NSW Health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Faith Papuni (Cancer Institute NSW)</dc:creator>
  <cp:keywords/>
  <dc:description/>
  <cp:lastModifiedBy>Faith Papuni (Cancer Institute NSW)</cp:lastModifiedBy>
  <cp:revision/>
  <dcterms:created xsi:type="dcterms:W3CDTF">2021-07-12T02:53:01Z</dcterms:created>
  <dcterms:modified xsi:type="dcterms:W3CDTF">2021-08-18T09:28:36Z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0x010100F382341763CF964981E70D419CDE081C</vt:lpwstr>
  </property>
</Properties>
</file>