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nswhealth.sharepoint.com/sites/COVID-19-CloseContactFollowUp-CINSW-TEAMLEADS/Shared Documents/TEAM LEADS/"/>
    </mc:Choice>
  </mc:AlternateContent>
  <xr:revisionPtr revIDLastSave="6194" documentId="113_{CB385873-1808-4846-924E-9D33B43FE6F2}" xr6:coauthVersionLast="44" xr6:coauthVersionMax="47" xr10:uidLastSave="{88905DE5-3555-4467-9C8F-A72B1FEE4A98}"/>
  <bookViews>
    <workbookView xWindow="-120" yWindow="-120" windowWidth="29040" windowHeight="15840" tabRatio="434" xr2:uid="{8CCC9E23-81D0-4940-85B2-F0200E6F5E52}"/>
  </bookViews>
  <sheets>
    <sheet name="Invites" sheetId="3" r:id="rId1"/>
    <sheet name="Onboarded" sheetId="2" r:id="rId2"/>
    <sheet name="OFF Roster" sheetId="11" r:id="rId3"/>
    <sheet name="Tallies" sheetId="6" r:id="rId4"/>
    <sheet name="Int.Training" sheetId="10" r:id="rId5"/>
  </sheets>
  <externalReferences>
    <externalReference r:id="rId6"/>
  </externalReferences>
  <definedNames>
    <definedName name="_xlnm._FilterDatabase" localSheetId="4" hidden="1">Int.Training!$A$1:$L$32</definedName>
    <definedName name="_xlnm._FilterDatabase" localSheetId="2" hidden="1">'OFF Roster'!$A$2:$BJ$13</definedName>
    <definedName name="_xlnm._FilterDatabase" localSheetId="1" hidden="1">Onboarded!$A$1:$H$155</definedName>
    <definedName name="_xlnm._FilterDatabase" localSheetId="3" hidden="1">Tallies!$CN$3:$CS$121</definedName>
    <definedName name="division">[1]Sheet2!$A:$D</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08" i="2" l="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CF3" i="3" l="1"/>
  <c r="BT3" i="3"/>
  <c r="BU3" i="3"/>
  <c r="BV3" i="3"/>
  <c r="BW3" i="3"/>
  <c r="BX3" i="3"/>
  <c r="BY3" i="3"/>
  <c r="BZ3" i="3"/>
  <c r="CA3" i="3"/>
  <c r="CB3" i="3"/>
  <c r="CC3" i="3"/>
  <c r="CD3" i="3"/>
  <c r="CE3" i="3"/>
  <c r="BB3" i="3"/>
  <c r="BC3" i="3"/>
  <c r="BD3" i="3"/>
  <c r="BE3" i="3"/>
  <c r="BF3" i="3"/>
  <c r="BG3" i="3"/>
  <c r="BH3" i="3"/>
  <c r="BI3" i="3"/>
  <c r="BJ3" i="3"/>
  <c r="BK3" i="3"/>
  <c r="BL3" i="3"/>
  <c r="BM3" i="3"/>
  <c r="BN3" i="3"/>
  <c r="BO3" i="3"/>
  <c r="BP3" i="3"/>
  <c r="BQ3" i="3"/>
  <c r="BR3" i="3"/>
  <c r="BS3" i="3"/>
  <c r="L1" i="10"/>
  <c r="AN3" i="3" l="1"/>
  <c r="AO3" i="3"/>
  <c r="AP3" i="3"/>
  <c r="AQ3" i="3"/>
  <c r="AR3" i="3"/>
  <c r="AS3" i="3"/>
  <c r="AT3" i="3"/>
  <c r="AU3" i="3"/>
  <c r="AV3" i="3"/>
  <c r="AW3" i="3"/>
  <c r="AX3" i="3"/>
  <c r="AY3" i="3"/>
  <c r="AZ3" i="3"/>
  <c r="BA3" i="3"/>
  <c r="P122" i="6" l="1"/>
  <c r="Q122" i="6"/>
  <c r="R122" i="6"/>
  <c r="S122" i="6"/>
  <c r="T122" i="6"/>
  <c r="U122" i="6"/>
  <c r="V122" i="6"/>
  <c r="A56" i="6" l="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5" i="11"/>
  <c r="A6" i="11" s="1"/>
  <c r="A7" i="11" s="1"/>
  <c r="A8" i="11" s="1"/>
  <c r="A9" i="11" s="1"/>
  <c r="A10" i="11" s="1"/>
  <c r="A11" i="11" s="1"/>
  <c r="A12" i="11" s="1"/>
  <c r="A13" i="11" s="1"/>
  <c r="A14" i="11" s="1"/>
  <c r="A15" i="11" s="1"/>
  <c r="A16" i="11" s="1"/>
  <c r="A17" i="11" s="1"/>
  <c r="A18" i="11" s="1"/>
  <c r="A19" i="11" s="1"/>
  <c r="AM3" i="3" l="1"/>
  <c r="AB3" i="3"/>
  <c r="AC3" i="3"/>
  <c r="AD3" i="3"/>
  <c r="AE3" i="3"/>
  <c r="AF3" i="3"/>
  <c r="AG3" i="3"/>
  <c r="AH3" i="3"/>
  <c r="AI3" i="3"/>
  <c r="AJ3" i="3"/>
  <c r="AK3" i="3"/>
  <c r="AL3" i="3"/>
  <c r="S3" i="3"/>
  <c r="T3" i="3"/>
  <c r="U3" i="3"/>
  <c r="V3" i="3"/>
  <c r="W3" i="3"/>
  <c r="X3" i="3"/>
  <c r="Y3" i="3"/>
  <c r="Z3" i="3"/>
  <c r="AA3" i="3"/>
  <c r="M3" i="3"/>
  <c r="N3" i="3"/>
  <c r="O3" i="3"/>
  <c r="P3" i="3"/>
  <c r="Q3" i="3"/>
  <c r="R3" i="3"/>
  <c r="F3" i="3"/>
  <c r="G3" i="3"/>
  <c r="H3" i="3"/>
  <c r="I3" i="3"/>
  <c r="J3" i="3"/>
  <c r="K3" i="3"/>
  <c r="L3" i="3"/>
  <c r="D3" i="3"/>
  <c r="E3" i="3"/>
  <c r="C3" i="3"/>
  <c r="CJ98" i="6" l="1"/>
  <c r="CK98" i="6"/>
  <c r="CL98" i="6"/>
  <c r="CJ99" i="6"/>
  <c r="CK99" i="6"/>
  <c r="CL99" i="6"/>
  <c r="CJ100" i="6"/>
  <c r="CK100" i="6"/>
  <c r="CL100" i="6"/>
  <c r="CN100" i="6" l="1"/>
  <c r="CN99" i="6"/>
  <c r="CN98" i="6"/>
  <c r="A5" i="6"/>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CJ10" i="6" l="1"/>
  <c r="CK10" i="6"/>
  <c r="CL10" i="6"/>
  <c r="CN10" i="6" l="1"/>
  <c r="CJ35" i="6"/>
  <c r="CK35" i="6"/>
  <c r="CL35" i="6"/>
  <c r="CN35" i="6" l="1"/>
  <c r="CJ55" i="6"/>
  <c r="CK55" i="6"/>
  <c r="CL55" i="6"/>
  <c r="CJ56" i="6"/>
  <c r="CK56" i="6"/>
  <c r="CL56" i="6"/>
  <c r="CN56" i="6" l="1"/>
  <c r="CN55" i="6"/>
  <c r="CJ5" i="6"/>
  <c r="CK5" i="6"/>
  <c r="CL5" i="6"/>
  <c r="CJ6" i="6"/>
  <c r="CK6" i="6"/>
  <c r="CL6" i="6"/>
  <c r="CJ7" i="6"/>
  <c r="CK7" i="6"/>
  <c r="CL7" i="6"/>
  <c r="CJ8" i="6"/>
  <c r="CK8" i="6"/>
  <c r="CL8" i="6"/>
  <c r="CJ9" i="6"/>
  <c r="CK9" i="6"/>
  <c r="CL9" i="6"/>
  <c r="CJ11" i="6"/>
  <c r="CK11" i="6"/>
  <c r="CL11" i="6"/>
  <c r="CJ12" i="6"/>
  <c r="CK12" i="6"/>
  <c r="CL12" i="6"/>
  <c r="CJ13" i="6"/>
  <c r="CK13" i="6"/>
  <c r="CL13" i="6"/>
  <c r="CJ14" i="6"/>
  <c r="CK14" i="6"/>
  <c r="CL14" i="6"/>
  <c r="CJ15" i="6"/>
  <c r="CK15" i="6"/>
  <c r="CL15" i="6"/>
  <c r="CJ16" i="6"/>
  <c r="CK16" i="6"/>
  <c r="CL16" i="6"/>
  <c r="CJ17" i="6"/>
  <c r="CK17" i="6"/>
  <c r="CL17" i="6"/>
  <c r="CJ18" i="6"/>
  <c r="CK18" i="6"/>
  <c r="CL18" i="6"/>
  <c r="CJ19" i="6"/>
  <c r="CK19" i="6"/>
  <c r="CL19" i="6"/>
  <c r="CJ20" i="6"/>
  <c r="CK20" i="6"/>
  <c r="CL20" i="6"/>
  <c r="CJ21" i="6"/>
  <c r="CK21" i="6"/>
  <c r="CL21" i="6"/>
  <c r="CJ22" i="6"/>
  <c r="CK22" i="6"/>
  <c r="CL22" i="6"/>
  <c r="CJ23" i="6"/>
  <c r="CK23" i="6"/>
  <c r="CL23" i="6"/>
  <c r="CJ24" i="6"/>
  <c r="CK24" i="6"/>
  <c r="CL24" i="6"/>
  <c r="CJ25" i="6"/>
  <c r="CK25" i="6"/>
  <c r="CL25" i="6"/>
  <c r="CJ26" i="6"/>
  <c r="CK26" i="6"/>
  <c r="CL26" i="6"/>
  <c r="CJ27" i="6"/>
  <c r="CK27" i="6"/>
  <c r="CL27" i="6"/>
  <c r="CJ28" i="6"/>
  <c r="CK28" i="6"/>
  <c r="CL28" i="6"/>
  <c r="CJ29" i="6"/>
  <c r="CK29" i="6"/>
  <c r="CL29" i="6"/>
  <c r="CJ30" i="6"/>
  <c r="CK30" i="6"/>
  <c r="CL30" i="6"/>
  <c r="CJ31" i="6"/>
  <c r="CK31" i="6"/>
  <c r="CL31" i="6"/>
  <c r="CJ32" i="6"/>
  <c r="CK32" i="6"/>
  <c r="CL32" i="6"/>
  <c r="CJ33" i="6"/>
  <c r="CK33" i="6"/>
  <c r="CL33" i="6"/>
  <c r="CJ34" i="6"/>
  <c r="CK34" i="6"/>
  <c r="CL34" i="6"/>
  <c r="CJ36" i="6"/>
  <c r="CK36" i="6"/>
  <c r="CL36" i="6"/>
  <c r="CJ37" i="6"/>
  <c r="CK37" i="6"/>
  <c r="CL37" i="6"/>
  <c r="CJ38" i="6"/>
  <c r="CK38" i="6"/>
  <c r="CL38" i="6"/>
  <c r="CJ39" i="6"/>
  <c r="CK39" i="6"/>
  <c r="CL39" i="6"/>
  <c r="CJ40" i="6"/>
  <c r="CK40" i="6"/>
  <c r="CL40" i="6"/>
  <c r="CJ41" i="6"/>
  <c r="CK41" i="6"/>
  <c r="CL41" i="6"/>
  <c r="CJ42" i="6"/>
  <c r="CK42" i="6"/>
  <c r="CL42" i="6"/>
  <c r="CJ43" i="6"/>
  <c r="CK43" i="6"/>
  <c r="CL43" i="6"/>
  <c r="CJ44" i="6"/>
  <c r="CK44" i="6"/>
  <c r="CL44" i="6"/>
  <c r="CJ45" i="6"/>
  <c r="CK45" i="6"/>
  <c r="CL45" i="6"/>
  <c r="CJ46" i="6"/>
  <c r="CK46" i="6"/>
  <c r="CL46" i="6"/>
  <c r="CJ47" i="6"/>
  <c r="CK47" i="6"/>
  <c r="CL47" i="6"/>
  <c r="CJ48" i="6"/>
  <c r="CK48" i="6"/>
  <c r="CL48" i="6"/>
  <c r="CJ49" i="6"/>
  <c r="CK49" i="6"/>
  <c r="CL49" i="6"/>
  <c r="CJ50" i="6"/>
  <c r="CK50" i="6"/>
  <c r="CL50" i="6"/>
  <c r="CJ51" i="6"/>
  <c r="CK51" i="6"/>
  <c r="CL51" i="6"/>
  <c r="CJ52" i="6"/>
  <c r="CK52" i="6"/>
  <c r="CL52" i="6"/>
  <c r="CJ53" i="6"/>
  <c r="CK53" i="6"/>
  <c r="CL53" i="6"/>
  <c r="CJ54" i="6"/>
  <c r="CK54" i="6"/>
  <c r="CL54" i="6"/>
  <c r="CJ57" i="6"/>
  <c r="CK57" i="6"/>
  <c r="CL57" i="6"/>
  <c r="CJ58" i="6"/>
  <c r="CK58" i="6"/>
  <c r="CL58" i="6"/>
  <c r="CJ59" i="6"/>
  <c r="CK59" i="6"/>
  <c r="CL59" i="6"/>
  <c r="CJ60" i="6"/>
  <c r="CK60" i="6"/>
  <c r="CL60" i="6"/>
  <c r="CJ61" i="6"/>
  <c r="CK61" i="6"/>
  <c r="CL61" i="6"/>
  <c r="CJ62" i="6"/>
  <c r="CK62" i="6"/>
  <c r="CL62" i="6"/>
  <c r="CJ63" i="6"/>
  <c r="CK63" i="6"/>
  <c r="CL63" i="6"/>
  <c r="CJ64" i="6"/>
  <c r="CK64" i="6"/>
  <c r="CL64" i="6"/>
  <c r="CJ65" i="6"/>
  <c r="CK65" i="6"/>
  <c r="CL65" i="6"/>
  <c r="CJ66" i="6"/>
  <c r="CK66" i="6"/>
  <c r="CL66" i="6"/>
  <c r="CJ67" i="6"/>
  <c r="CK67" i="6"/>
  <c r="CL67" i="6"/>
  <c r="CJ68" i="6"/>
  <c r="CK68" i="6"/>
  <c r="CL68" i="6"/>
  <c r="CJ69" i="6"/>
  <c r="CK69" i="6"/>
  <c r="CL69" i="6"/>
  <c r="CJ70" i="6"/>
  <c r="CK70" i="6"/>
  <c r="CL70" i="6"/>
  <c r="CJ71" i="6"/>
  <c r="CK71" i="6"/>
  <c r="CL71" i="6"/>
  <c r="CJ72" i="6"/>
  <c r="CK72" i="6"/>
  <c r="CL72" i="6"/>
  <c r="CJ73" i="6"/>
  <c r="CK73" i="6"/>
  <c r="CL73" i="6"/>
  <c r="CJ74" i="6"/>
  <c r="CK74" i="6"/>
  <c r="CL74" i="6"/>
  <c r="CJ75" i="6"/>
  <c r="CK75" i="6"/>
  <c r="CL75" i="6"/>
  <c r="CJ76" i="6"/>
  <c r="CK76" i="6"/>
  <c r="CL76" i="6"/>
  <c r="CJ77" i="6"/>
  <c r="CK77" i="6"/>
  <c r="CL77" i="6"/>
  <c r="CJ78" i="6"/>
  <c r="CK78" i="6"/>
  <c r="CL78" i="6"/>
  <c r="CJ79" i="6"/>
  <c r="CK79" i="6"/>
  <c r="CL79" i="6"/>
  <c r="CJ80" i="6"/>
  <c r="CK80" i="6"/>
  <c r="CL80" i="6"/>
  <c r="CJ81" i="6"/>
  <c r="CK81" i="6"/>
  <c r="CL81" i="6"/>
  <c r="CJ82" i="6"/>
  <c r="CK82" i="6"/>
  <c r="CL82" i="6"/>
  <c r="CJ83" i="6"/>
  <c r="CK83" i="6"/>
  <c r="CL83" i="6"/>
  <c r="CJ84" i="6"/>
  <c r="CK84" i="6"/>
  <c r="CL84" i="6"/>
  <c r="CJ85" i="6"/>
  <c r="CK85" i="6"/>
  <c r="CL85" i="6"/>
  <c r="CJ86" i="6"/>
  <c r="CK86" i="6"/>
  <c r="CL86" i="6"/>
  <c r="CJ87" i="6"/>
  <c r="CK87" i="6"/>
  <c r="CL87" i="6"/>
  <c r="CJ88" i="6"/>
  <c r="CK88" i="6"/>
  <c r="CL88" i="6"/>
  <c r="CJ89" i="6"/>
  <c r="CK89" i="6"/>
  <c r="CL89" i="6"/>
  <c r="CJ90" i="6"/>
  <c r="CK90" i="6"/>
  <c r="CL90" i="6"/>
  <c r="CJ91" i="6"/>
  <c r="CK91" i="6"/>
  <c r="CL91" i="6"/>
  <c r="CJ92" i="6"/>
  <c r="CK92" i="6"/>
  <c r="CL92" i="6"/>
  <c r="CJ93" i="6"/>
  <c r="CK93" i="6"/>
  <c r="CL93" i="6"/>
  <c r="CJ94" i="6"/>
  <c r="CK94" i="6"/>
  <c r="CL94" i="6"/>
  <c r="CJ95" i="6"/>
  <c r="CK95" i="6"/>
  <c r="CL95" i="6"/>
  <c r="CJ96" i="6"/>
  <c r="CK96" i="6"/>
  <c r="CL96" i="6"/>
  <c r="CJ97" i="6"/>
  <c r="CK97" i="6"/>
  <c r="CL97" i="6"/>
  <c r="CJ101" i="6"/>
  <c r="CK101" i="6"/>
  <c r="CL101" i="6"/>
  <c r="CJ102" i="6"/>
  <c r="CK102" i="6"/>
  <c r="CL102" i="6"/>
  <c r="CJ103" i="6"/>
  <c r="CK103" i="6"/>
  <c r="CL103" i="6"/>
  <c r="CJ104" i="6"/>
  <c r="CK104" i="6"/>
  <c r="CL104" i="6"/>
  <c r="CJ105" i="6"/>
  <c r="CK105" i="6"/>
  <c r="CL105" i="6"/>
  <c r="CJ106" i="6"/>
  <c r="CK106" i="6"/>
  <c r="CL106" i="6"/>
  <c r="CJ107" i="6"/>
  <c r="CK107" i="6"/>
  <c r="CL107" i="6"/>
  <c r="CJ108" i="6"/>
  <c r="CK108" i="6"/>
  <c r="CL108" i="6"/>
  <c r="CJ109" i="6"/>
  <c r="CK109" i="6"/>
  <c r="CL109" i="6"/>
  <c r="CJ110" i="6"/>
  <c r="CK110" i="6"/>
  <c r="CL110" i="6"/>
  <c r="CJ111" i="6"/>
  <c r="CK111" i="6"/>
  <c r="CL111" i="6"/>
  <c r="CJ112" i="6"/>
  <c r="CK112" i="6"/>
  <c r="CL112" i="6"/>
  <c r="CJ113" i="6"/>
  <c r="CK113" i="6"/>
  <c r="CL113" i="6"/>
  <c r="CJ114" i="6"/>
  <c r="CK114" i="6"/>
  <c r="CL114" i="6"/>
  <c r="CJ115" i="6"/>
  <c r="CK115" i="6"/>
  <c r="CL115" i="6"/>
  <c r="CJ116" i="6"/>
  <c r="CK116" i="6"/>
  <c r="CL116" i="6"/>
  <c r="CJ117" i="6"/>
  <c r="CK117" i="6"/>
  <c r="CL117" i="6"/>
  <c r="CJ118" i="6"/>
  <c r="CK118" i="6"/>
  <c r="CL118" i="6"/>
  <c r="CJ119" i="6"/>
  <c r="CK119" i="6"/>
  <c r="CL119" i="6"/>
  <c r="CJ120" i="6"/>
  <c r="CK120" i="6"/>
  <c r="CL120" i="6"/>
  <c r="CJ121" i="6"/>
  <c r="CK121" i="6"/>
  <c r="CL121" i="6"/>
  <c r="CL4" i="6"/>
  <c r="CK4" i="6"/>
  <c r="CJ4" i="6"/>
  <c r="BE122" i="6"/>
  <c r="BF122" i="6"/>
  <c r="BG122" i="6"/>
  <c r="BH122" i="6"/>
  <c r="BI122" i="6"/>
  <c r="BJ122" i="6"/>
  <c r="BK122" i="6"/>
  <c r="BL122" i="6"/>
  <c r="BM122" i="6"/>
  <c r="BN122" i="6"/>
  <c r="BO122" i="6"/>
  <c r="BP122" i="6"/>
  <c r="BQ122" i="6"/>
  <c r="BR122" i="6"/>
  <c r="BS122" i="6"/>
  <c r="BT122" i="6"/>
  <c r="BU122" i="6"/>
  <c r="BV122" i="6"/>
  <c r="BW122" i="6"/>
  <c r="BX122" i="6"/>
  <c r="BY122" i="6"/>
  <c r="BZ122" i="6"/>
  <c r="CA122" i="6"/>
  <c r="CB122" i="6"/>
  <c r="CC122" i="6"/>
  <c r="CD122" i="6"/>
  <c r="CE122" i="6"/>
  <c r="CF122" i="6"/>
  <c r="CG122" i="6"/>
  <c r="CH122" i="6"/>
  <c r="AD3" i="6"/>
  <c r="AE3" i="6"/>
  <c r="AF3" i="6"/>
  <c r="AG3" i="6"/>
  <c r="AH3" i="6"/>
  <c r="AI3" i="6"/>
  <c r="AJ3" i="6"/>
  <c r="AK3" i="6"/>
  <c r="AL3" i="6"/>
  <c r="AM3" i="6"/>
  <c r="AN3" i="6"/>
  <c r="AO3" i="6"/>
  <c r="AP3" i="6"/>
  <c r="AQ3" i="6"/>
  <c r="AR3" i="6"/>
  <c r="AS3" i="6"/>
  <c r="AT3" i="6"/>
  <c r="AU3" i="6"/>
  <c r="AV3" i="6"/>
  <c r="AW3" i="6"/>
  <c r="AX3" i="6"/>
  <c r="AY3" i="6"/>
  <c r="AZ3" i="6"/>
  <c r="BA3" i="6"/>
  <c r="BB3" i="6"/>
  <c r="BC3" i="6"/>
  <c r="BD3" i="6"/>
  <c r="BE3" i="6"/>
  <c r="BF3" i="6"/>
  <c r="BG3" i="6"/>
  <c r="BH3" i="6"/>
  <c r="BI3" i="6"/>
  <c r="BJ3" i="6"/>
  <c r="BK3" i="6"/>
  <c r="BL3" i="6"/>
  <c r="BM3" i="6"/>
  <c r="BN3" i="6"/>
  <c r="BO3" i="6"/>
  <c r="BP3" i="6"/>
  <c r="BQ3" i="6"/>
  <c r="BR3" i="6"/>
  <c r="BS3" i="6"/>
  <c r="BT3" i="6"/>
  <c r="BU3" i="6"/>
  <c r="BV3" i="6"/>
  <c r="BW3" i="6"/>
  <c r="BX3" i="6"/>
  <c r="BY3" i="6"/>
  <c r="BZ3" i="6"/>
  <c r="CA3" i="6"/>
  <c r="CB3" i="6"/>
  <c r="CC3" i="6"/>
  <c r="CD3" i="6"/>
  <c r="CE3" i="6"/>
  <c r="CF3" i="6"/>
  <c r="CG3" i="6"/>
  <c r="D3" i="6"/>
  <c r="CN34" i="6" l="1"/>
  <c r="CN54" i="6"/>
  <c r="CN47" i="6"/>
  <c r="CN39" i="6"/>
  <c r="CN31" i="6"/>
  <c r="CN42" i="6"/>
  <c r="CN116" i="6"/>
  <c r="CN108" i="6"/>
  <c r="CN91" i="6"/>
  <c r="CN83" i="6"/>
  <c r="CN75" i="6"/>
  <c r="CN61" i="6"/>
  <c r="CN52" i="6"/>
  <c r="CN45" i="6"/>
  <c r="CN37" i="6"/>
  <c r="CN29" i="6"/>
  <c r="CN22" i="6"/>
  <c r="CN19" i="6"/>
  <c r="CN63" i="6"/>
  <c r="CN24" i="6"/>
  <c r="CN27" i="6"/>
  <c r="CN96" i="6"/>
  <c r="CN88" i="6"/>
  <c r="CN65" i="6"/>
  <c r="CN58" i="6"/>
  <c r="CN93" i="6"/>
  <c r="CN77" i="6"/>
  <c r="CN102" i="6"/>
  <c r="CN70" i="6"/>
  <c r="CN110" i="6"/>
  <c r="CN85" i="6"/>
  <c r="CN80" i="6"/>
  <c r="CN50" i="6"/>
  <c r="CN105" i="6"/>
  <c r="CN113" i="6"/>
  <c r="CN57" i="6"/>
  <c r="CN49" i="6"/>
  <c r="CN41" i="6"/>
  <c r="CN33" i="6"/>
  <c r="CN26" i="6"/>
  <c r="CN18" i="6"/>
  <c r="CN118" i="6"/>
  <c r="CN121" i="6"/>
  <c r="CN115" i="6"/>
  <c r="CN107" i="6"/>
  <c r="CN90" i="6"/>
  <c r="CN82" i="6"/>
  <c r="CN74" i="6"/>
  <c r="CN67" i="6"/>
  <c r="CN60" i="6"/>
  <c r="CN51" i="6"/>
  <c r="CN44" i="6"/>
  <c r="CN36" i="6"/>
  <c r="CN28" i="6"/>
  <c r="CN21" i="6"/>
  <c r="CN101" i="6"/>
  <c r="CN84" i="6"/>
  <c r="CN69" i="6"/>
  <c r="CN62" i="6"/>
  <c r="CN53" i="6"/>
  <c r="CN46" i="6"/>
  <c r="CN38" i="6"/>
  <c r="CN30" i="6"/>
  <c r="CN23" i="6"/>
  <c r="CN20" i="6"/>
  <c r="CN15" i="6"/>
  <c r="CN112" i="6"/>
  <c r="CN72" i="6"/>
  <c r="CN109" i="6"/>
  <c r="CN12" i="6"/>
  <c r="CN120" i="6"/>
  <c r="CN114" i="6"/>
  <c r="CN106" i="6"/>
  <c r="CN97" i="6"/>
  <c r="CN89" i="6"/>
  <c r="CN81" i="6"/>
  <c r="CN73" i="6"/>
  <c r="CN68" i="6"/>
  <c r="CN66" i="6"/>
  <c r="CN59" i="6"/>
  <c r="CN43" i="6"/>
  <c r="CN87" i="6"/>
  <c r="CN117" i="6"/>
  <c r="CN92" i="6"/>
  <c r="CN76" i="6"/>
  <c r="CN119" i="6"/>
  <c r="CN111" i="6"/>
  <c r="CN103" i="6"/>
  <c r="CN94" i="6"/>
  <c r="CN86" i="6"/>
  <c r="CN78" i="6"/>
  <c r="CN71" i="6"/>
  <c r="CN48" i="6"/>
  <c r="CN40" i="6"/>
  <c r="CN32" i="6"/>
  <c r="CN25" i="6"/>
  <c r="CN17" i="6"/>
  <c r="CN95" i="6"/>
  <c r="CN64" i="6"/>
  <c r="CN4" i="6"/>
  <c r="CN14" i="6"/>
  <c r="CN6" i="6"/>
  <c r="CN104" i="6"/>
  <c r="CN79" i="6"/>
  <c r="CN16" i="6"/>
  <c r="CN11" i="6"/>
  <c r="CN7" i="6"/>
  <c r="CN13" i="6"/>
  <c r="CN5" i="6"/>
  <c r="CN9" i="6"/>
  <c r="CN8" i="6"/>
  <c r="F3" i="6" l="1"/>
  <c r="G3" i="6"/>
  <c r="H3" i="6"/>
  <c r="I3" i="6"/>
  <c r="J3" i="6"/>
  <c r="K3" i="6"/>
  <c r="L3" i="6"/>
  <c r="M3" i="6"/>
  <c r="N3" i="6"/>
  <c r="O3" i="6"/>
  <c r="P3" i="6"/>
  <c r="Q3" i="6"/>
  <c r="R3" i="6"/>
  <c r="S3" i="6"/>
  <c r="T3" i="6"/>
  <c r="U3" i="6"/>
  <c r="V3" i="6"/>
  <c r="W3" i="6"/>
  <c r="X3" i="6"/>
  <c r="Y3" i="6"/>
  <c r="Z3" i="6"/>
  <c r="AA3" i="6"/>
  <c r="AB3" i="6"/>
  <c r="AC3" i="6"/>
  <c r="Z122" i="6"/>
  <c r="AA122" i="6"/>
  <c r="AB122" i="6"/>
  <c r="AC122" i="6"/>
  <c r="AD122" i="6"/>
  <c r="AE122" i="6"/>
  <c r="AF122" i="6"/>
  <c r="AG122" i="6"/>
  <c r="AH122" i="6"/>
  <c r="AI122" i="6"/>
  <c r="AJ122" i="6"/>
  <c r="AK122" i="6"/>
  <c r="AL122" i="6"/>
  <c r="AM122" i="6"/>
  <c r="AN122" i="6"/>
  <c r="AO122" i="6"/>
  <c r="AP122" i="6"/>
  <c r="AQ122" i="6"/>
  <c r="AR122" i="6"/>
  <c r="AS122" i="6"/>
  <c r="AT122" i="6"/>
  <c r="AU122" i="6"/>
  <c r="AV122" i="6"/>
  <c r="AW122" i="6"/>
  <c r="AX122" i="6"/>
  <c r="AY122" i="6"/>
  <c r="AZ122" i="6"/>
  <c r="BA122" i="6"/>
  <c r="BB122" i="6"/>
  <c r="BC122" i="6"/>
  <c r="J1" i="10" l="1"/>
  <c r="K1" i="10" s="1"/>
  <c r="I1" i="10"/>
  <c r="F122" i="6" l="1"/>
  <c r="G122" i="6"/>
  <c r="H122" i="6"/>
  <c r="I122" i="6"/>
  <c r="J122" i="6"/>
  <c r="K122" i="6"/>
  <c r="L122" i="6"/>
  <c r="M122" i="6"/>
  <c r="N122" i="6"/>
  <c r="O122" i="6"/>
  <c r="W122" i="6"/>
  <c r="X122" i="6"/>
  <c r="Y122" i="6"/>
  <c r="BD122" i="6"/>
  <c r="E122" i="6"/>
  <c r="E3" i="6"/>
  <c r="CQ128" i="6"/>
  <c r="BJ3" i="11" l="1"/>
  <c r="BI3" i="11"/>
  <c r="BH3" i="11"/>
  <c r="BG3" i="11"/>
  <c r="BF3" i="11"/>
  <c r="BE3" i="11"/>
  <c r="BD3" i="11"/>
  <c r="BC3" i="11"/>
  <c r="BB3" i="11"/>
  <c r="BA3" i="11"/>
  <c r="AZ3" i="11"/>
  <c r="AY3" i="11"/>
  <c r="AX3" i="11"/>
  <c r="AW3" i="11"/>
  <c r="AV3" i="11"/>
  <c r="AU3" i="11"/>
  <c r="AT3" i="11"/>
  <c r="AS3" i="11"/>
  <c r="AR3" i="11"/>
  <c r="AQ3" i="11"/>
  <c r="AP3" i="11"/>
  <c r="AO3" i="11"/>
  <c r="AN3" i="11"/>
  <c r="AM3" i="11"/>
  <c r="AL3" i="11"/>
  <c r="AK3" i="11"/>
  <c r="AJ3" i="11"/>
  <c r="AI3" i="11"/>
  <c r="AH3" i="11"/>
  <c r="AG3" i="11"/>
  <c r="AF3" i="11"/>
  <c r="AE3" i="11"/>
  <c r="AD3" i="11"/>
  <c r="AC3" i="11"/>
  <c r="AB3" i="11"/>
  <c r="AA3" i="11"/>
  <c r="Z3" i="11"/>
  <c r="Y3" i="11"/>
  <c r="X3" i="11"/>
  <c r="W3" i="11"/>
  <c r="V3" i="11"/>
  <c r="U3" i="11"/>
  <c r="T3" i="11"/>
  <c r="S3" i="11"/>
  <c r="R3" i="11"/>
  <c r="Q3" i="11"/>
  <c r="P3" i="11"/>
  <c r="O3" i="11"/>
  <c r="N3" i="11"/>
  <c r="M3" i="11"/>
  <c r="L3" i="11"/>
  <c r="K3" i="11"/>
  <c r="CK122" i="6" l="1"/>
  <c r="CL122" i="6"/>
  <c r="CJ122" i="6"/>
  <c r="A3" i="10" l="1"/>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B3" i="3" l="1"/>
  <c r="A5" i="3" l="1"/>
  <c r="A6" i="3" s="1"/>
  <c r="A7" i="3" s="1"/>
  <c r="A8" i="3" s="1"/>
  <c r="A9" i="3" s="1"/>
  <c r="A10" i="3" s="1"/>
  <c r="A11" i="3" s="1"/>
  <c r="A12" i="3" s="1"/>
  <c r="A13" i="3" s="1"/>
  <c r="A14" i="3" s="1"/>
  <c r="A15" i="3" s="1"/>
  <c r="A16" i="3" s="1"/>
  <c r="A17" i="3" s="1"/>
  <c r="A18" i="3" s="1"/>
  <c r="A19" i="3" s="1"/>
  <c r="A20" i="3" s="1"/>
  <c r="A21" i="3" s="1"/>
  <c r="A22" i="3" s="1"/>
  <c r="A23" i="3" s="1"/>
  <c r="A24" i="3" s="1"/>
  <c r="A25" i="3" s="1"/>
  <c r="A26" i="3" s="1"/>
</calcChain>
</file>

<file path=xl/sharedStrings.xml><?xml version="1.0" encoding="utf-8"?>
<sst xmlns="http://schemas.openxmlformats.org/spreadsheetml/2006/main" count="3026" uniqueCount="700">
  <si>
    <t>No</t>
  </si>
  <si>
    <t>Sunday</t>
  </si>
  <si>
    <t>Monday</t>
  </si>
  <si>
    <t>Tuesday</t>
  </si>
  <si>
    <t>Wednesday</t>
  </si>
  <si>
    <t>Thursday</t>
  </si>
  <si>
    <t>Friday</t>
  </si>
  <si>
    <t>Saturday</t>
  </si>
  <si>
    <t>Aastha Srivastava</t>
  </si>
  <si>
    <t>Jacquelyn Abbott</t>
  </si>
  <si>
    <t>Dalya Karezi</t>
  </si>
  <si>
    <t>Anthea Temple</t>
  </si>
  <si>
    <t>Aimee Russell</t>
  </si>
  <si>
    <t>Ahkey Liao</t>
  </si>
  <si>
    <t>Amalia Czeizler</t>
  </si>
  <si>
    <t>Christine Ryan</t>
  </si>
  <si>
    <t>Jose Sao</t>
  </si>
  <si>
    <t>Aisling Kelly</t>
  </si>
  <si>
    <t>Alisha McInerney</t>
  </si>
  <si>
    <t>Catherine Westaway</t>
  </si>
  <si>
    <t>Chirag Mistry</t>
  </si>
  <si>
    <t>Alisha McInery</t>
  </si>
  <si>
    <t>Amanda Jayakody</t>
  </si>
  <si>
    <t>Anthea Leslie</t>
  </si>
  <si>
    <t>Kate Reakes</t>
  </si>
  <si>
    <t>Gemma Hearnshaw</t>
  </si>
  <si>
    <t>Julie Callaghan</t>
  </si>
  <si>
    <t>Nikki Woolley</t>
  </si>
  <si>
    <t>Taryn Medcalf</t>
  </si>
  <si>
    <t>Denise Bradfield</t>
  </si>
  <si>
    <t>Kylie Ide</t>
  </si>
  <si>
    <t>Flora Ding</t>
  </si>
  <si>
    <t>Kate Reakes (from 4pm)</t>
  </si>
  <si>
    <t>Elizabeth Norsa (CW)</t>
  </si>
  <si>
    <t>Maria Arcorace</t>
  </si>
  <si>
    <t>Louise Ross</t>
  </si>
  <si>
    <t>Sheetal Challam</t>
  </si>
  <si>
    <t>Vaibhav Agrawal</t>
  </si>
  <si>
    <t>Kimberley Yip</t>
  </si>
  <si>
    <t>Margaux Ruane</t>
  </si>
  <si>
    <t>Karina McCarthy</t>
  </si>
  <si>
    <t>Kate Braude</t>
  </si>
  <si>
    <t>Julia Kennedy</t>
  </si>
  <si>
    <t>Laura Wuellner</t>
  </si>
  <si>
    <t>Isaac Addo</t>
  </si>
  <si>
    <t>Martin Foster</t>
  </si>
  <si>
    <t>Giorgina Papandony</t>
  </si>
  <si>
    <t>Jasmine Aurora</t>
  </si>
  <si>
    <t>Kate O'Connor</t>
  </si>
  <si>
    <t>Neva Miller</t>
  </si>
  <si>
    <t>Parvin Ataie-Kachoie</t>
  </si>
  <si>
    <t>Mary Mitchelhill</t>
  </si>
  <si>
    <t>Lisa Thai</t>
  </si>
  <si>
    <t>Kan Ren</t>
  </si>
  <si>
    <t>Nathalia Sanchez</t>
  </si>
  <si>
    <t>Nina Klug</t>
  </si>
  <si>
    <t>Kelly Elsner</t>
  </si>
  <si>
    <t>Kalliopi Galanis</t>
  </si>
  <si>
    <t>Jane Hager</t>
  </si>
  <si>
    <t>Niki Sansey</t>
  </si>
  <si>
    <t>Felicity Devitt</t>
  </si>
  <si>
    <t>Kate Morrison</t>
  </si>
  <si>
    <t>Mayra Ouriques</t>
  </si>
  <si>
    <t>Janelle Burns</t>
  </si>
  <si>
    <t>Isaac Addo (finished @ 2pm)</t>
  </si>
  <si>
    <t>Shirlee Nichols</t>
  </si>
  <si>
    <t>John Apostolakis</t>
  </si>
  <si>
    <t>Pasang Mitchell</t>
  </si>
  <si>
    <t>Penny Perry</t>
  </si>
  <si>
    <t>Simone Jones</t>
  </si>
  <si>
    <t>Samantha Parker</t>
  </si>
  <si>
    <t>Kimberley Williamson</t>
  </si>
  <si>
    <t>Philllipa Hastings</t>
  </si>
  <si>
    <t>Sue Edwards</t>
  </si>
  <si>
    <t>Russell Cameron</t>
  </si>
  <si>
    <t>Leona McGrath</t>
  </si>
  <si>
    <t>Ryan Adcock</t>
  </si>
  <si>
    <t>Taryn-Lea Bright</t>
  </si>
  <si>
    <t>Sonia Castino</t>
  </si>
  <si>
    <t>Stella Suen</t>
  </si>
  <si>
    <t>Stella Jun</t>
  </si>
  <si>
    <t>Savitha Subramanian (CW)</t>
  </si>
  <si>
    <t>Tracey Vashishtha</t>
  </si>
  <si>
    <t>Rebecca Cerio</t>
  </si>
  <si>
    <t>Jason Hamilton</t>
  </si>
  <si>
    <t>Catherine Westaway (3.5hrs)</t>
  </si>
  <si>
    <t>Vanessa Buchmann</t>
  </si>
  <si>
    <t>William Hui</t>
  </si>
  <si>
    <t>Vidur Mahindra</t>
  </si>
  <si>
    <t>Sandra Leon</t>
  </si>
  <si>
    <t>Shivani Sharma</t>
  </si>
  <si>
    <t>Martin Foster (1hr)</t>
  </si>
  <si>
    <t>Shalini S Bhat</t>
  </si>
  <si>
    <t>Shirlee Nichols (finished @ 3pm)</t>
  </si>
  <si>
    <t>Tess Tanner</t>
  </si>
  <si>
    <t>Stephen Silva</t>
  </si>
  <si>
    <t>Catherine Westaway (5hrs)</t>
  </si>
  <si>
    <t>Nicola Daye</t>
  </si>
  <si>
    <t>Kim Cameron</t>
  </si>
  <si>
    <t>Vanessa Wright</t>
  </si>
  <si>
    <t>Invites Sent</t>
  </si>
  <si>
    <t>1st shift</t>
  </si>
  <si>
    <t>2nd shift</t>
  </si>
  <si>
    <t>Trainee T/Lead</t>
  </si>
  <si>
    <t>T/Lead on calls</t>
  </si>
  <si>
    <t>Name</t>
  </si>
  <si>
    <t>Email</t>
  </si>
  <si>
    <t>Stafflink</t>
  </si>
  <si>
    <t>Conf Form</t>
  </si>
  <si>
    <t>NCIMS access</t>
  </si>
  <si>
    <t>Teams access</t>
  </si>
  <si>
    <t>Training Complete</t>
  </si>
  <si>
    <t>Aastha.Srivastava@health.nsw.gov.au</t>
  </si>
  <si>
    <t>E20/15606</t>
  </si>
  <si>
    <t>Yes</t>
  </si>
  <si>
    <t>60081603-3</t>
  </si>
  <si>
    <t>Aimee.Russell@health.nsw.gov.au</t>
  </si>
  <si>
    <t>E20/09703</t>
  </si>
  <si>
    <t>Aisling.Kelly@health.nsw.gov.au</t>
  </si>
  <si>
    <t>E20/16168</t>
  </si>
  <si>
    <t>Yes (DI)</t>
  </si>
  <si>
    <t>alisha.mcinerney@health.nsw.gov.au</t>
  </si>
  <si>
    <t>E20/07546</t>
  </si>
  <si>
    <t>Amalia.Czeizler@health.nsw.gov.au</t>
  </si>
  <si>
    <t>E20/08223</t>
  </si>
  <si>
    <t>amanda.jayakody@health.nsw.gov.au</t>
  </si>
  <si>
    <t>E21/13042</t>
  </si>
  <si>
    <t>Anthea.Leslie@health.nsw.gov.au</t>
  </si>
  <si>
    <t>E20/07485</t>
  </si>
  <si>
    <t>Catherine.Westaway@health.nsw.gov.au</t>
  </si>
  <si>
    <t>E20/15831</t>
  </si>
  <si>
    <t>Chali Jiang</t>
  </si>
  <si>
    <t>chali.jiang@health.nsw.gov.au</t>
  </si>
  <si>
    <t>6024 1409</t>
  </si>
  <si>
    <t>E21/14787</t>
  </si>
  <si>
    <t>Chirag.Mistry@health.nsw.gov.au</t>
  </si>
  <si>
    <t> 60226270</t>
  </si>
  <si>
    <t>E21/14287</t>
  </si>
  <si>
    <t>Christine.Ryan2@health.nsw.gov.au</t>
  </si>
  <si>
    <t>E21/13124</t>
  </si>
  <si>
    <t>Christine Spooner</t>
  </si>
  <si>
    <t>christine.spooner@health.nsw.gov.au</t>
  </si>
  <si>
    <t>E21/13029</t>
  </si>
  <si>
    <t>Claire Cooke-Yarborough</t>
  </si>
  <si>
    <t>Claire.CookeYarborough@health.nsw.gov.au</t>
  </si>
  <si>
    <t>E20/07527</t>
  </si>
  <si>
    <t>Dalya.Karezi@health.nsw.gov.au</t>
  </si>
  <si>
    <t>E2/012878</t>
  </si>
  <si>
    <t>Denise.Bradfield@health.nsw.gov.au</t>
  </si>
  <si>
    <t>E20/15632</t>
  </si>
  <si>
    <t>elizabeth.norsa@health.nsw.gov.au</t>
  </si>
  <si>
    <t>E21/13073</t>
  </si>
  <si>
    <t>Felicity.Devitt@health.nsw.gov.au</t>
  </si>
  <si>
    <t>E20/07635</t>
  </si>
  <si>
    <t>Flora.Ding@health.nsw.gov.au</t>
  </si>
  <si>
    <t>E20/15928</t>
  </si>
  <si>
    <t>Gemma.Hearnshaw@health.nsw.gov.au</t>
  </si>
  <si>
    <t>E20/07502</t>
  </si>
  <si>
    <t>Jacquelyn.Abbott@health.nsw.gov.au</t>
  </si>
  <si>
    <t>E20/15611</t>
  </si>
  <si>
    <t>Jane.Hager@health.nsw.gov.au</t>
  </si>
  <si>
    <t>E21/14396</t>
  </si>
  <si>
    <t>Janelle.Burns@health.nsw.gov.au</t>
  </si>
  <si>
    <t>E20/08250</t>
  </si>
  <si>
    <t>jasmine.aurora@health.nsw.gov.au</t>
  </si>
  <si>
    <t>E21/12856</t>
  </si>
  <si>
    <t>Jason.Hamilton@health.nsw.gov.au</t>
  </si>
  <si>
    <t>E20/16320</t>
  </si>
  <si>
    <t>john.apostolakis@health.nsw.gov.au</t>
  </si>
  <si>
    <t>E21/13123</t>
  </si>
  <si>
    <t>Jose.Sao@health.nsw.gov.au</t>
  </si>
  <si>
    <t>E20/08020</t>
  </si>
  <si>
    <t>Julie.Callaghan@health.nsw.gov.au</t>
  </si>
  <si>
    <t>E20/08674</t>
  </si>
  <si>
    <t>Kalliopi.Galanis@health.nsw.gov.au</t>
  </si>
  <si>
    <t>E21/12931</t>
  </si>
  <si>
    <t>Kan.Ren@health.nsw.gov.au</t>
  </si>
  <si>
    <t>E20/15975</t>
  </si>
  <si>
    <t>Karina.McCarthy@health.nsw.gov.au</t>
  </si>
  <si>
    <t>E20/07528</t>
  </si>
  <si>
    <t>Kate.Braude@health.nsw.gov.au</t>
  </si>
  <si>
    <t>E20/07794</t>
  </si>
  <si>
    <t>kate.morrison@health.nsw.gov.au</t>
  </si>
  <si>
    <t>E21/12843</t>
  </si>
  <si>
    <t>Kate.OConnor8@health.nsw.gov.au</t>
  </si>
  <si>
    <t>E21/12930</t>
  </si>
  <si>
    <t>Kate.Reakes@health.nsw.gov.au</t>
  </si>
  <si>
    <t>56162453-2</t>
  </si>
  <si>
    <t>E20/07634</t>
  </si>
  <si>
    <t>kelly.elsner@health.nsw.gov.au</t>
  </si>
  <si>
    <t xml:space="preserve">25049714-1 </t>
  </si>
  <si>
    <t>E21/13602</t>
  </si>
  <si>
    <t>Kimberley.Gelland@health.nsw.gov.au</t>
  </si>
  <si>
    <t>60184244-2</t>
  </si>
  <si>
    <t>E20/07540</t>
  </si>
  <si>
    <t>Kimberley.Yip@health.nsw.gov.au</t>
  </si>
  <si>
    <t>E20/07510</t>
  </si>
  <si>
    <t>Kylie.Ide@health.nsw.gov.au</t>
  </si>
  <si>
    <t>E20/08207</t>
  </si>
  <si>
    <t>Kylie Williams</t>
  </si>
  <si>
    <t>Kylie.Williams8@health.nsw.gov.au</t>
  </si>
  <si>
    <t>E21/13620</t>
  </si>
  <si>
    <t>Laura.Wuellner@health.nsw.gov.au</t>
  </si>
  <si>
    <t>E20/15603</t>
  </si>
  <si>
    <t>Leona.Mcgrath@health.nsw.gov.au</t>
  </si>
  <si>
    <t>E21/12847</t>
  </si>
  <si>
    <t>Lisa.Thai@health.nsw.gov.au</t>
  </si>
  <si>
    <t>E21/13021</t>
  </si>
  <si>
    <t>Louise.Ross@health.nsw.gov.au</t>
  </si>
  <si>
    <t>E20/08213</t>
  </si>
  <si>
    <t>Margaux.Ruane@health.nsw.gov.au</t>
  </si>
  <si>
    <t>60104719-2</t>
  </si>
  <si>
    <t>E20/09227</t>
  </si>
  <si>
    <t>maria.arcorace@health.nsw.gov.au</t>
  </si>
  <si>
    <t>E21/13020</t>
  </si>
  <si>
    <t>Martin.Foster1@health.nsw.gov.au</t>
  </si>
  <si>
    <t>E20/15978</t>
  </si>
  <si>
    <t>Mary.Mitchelhill@health.nsw.gov.au</t>
  </si>
  <si>
    <t>E20/07372</t>
  </si>
  <si>
    <t>Mayra.Ouriques@health.nsw.gov.au</t>
  </si>
  <si>
    <t>E20/07791</t>
  </si>
  <si>
    <t>nathalia.sanchez@health.nsw.gov.au</t>
  </si>
  <si>
    <t>E21/12941</t>
  </si>
  <si>
    <t>Neva.Miller@health.nsw.gov.au</t>
  </si>
  <si>
    <t>E21/13017</t>
  </si>
  <si>
    <t>nicola.daye@health.nsw.gov.au</t>
  </si>
  <si>
    <t>E21/13039</t>
  </si>
  <si>
    <t>Niki.Sansey@health.nsw.gov.au</t>
  </si>
  <si>
    <t>E20/15981</t>
  </si>
  <si>
    <t>Nikki.Woolley@health.nsw.gov.au</t>
  </si>
  <si>
    <t>E20/07526</t>
  </si>
  <si>
    <t>nina.klug@health.nsw.gov.au</t>
  </si>
  <si>
    <t>E21/3072</t>
  </si>
  <si>
    <t>Parvin.AtaieKachoie@health.nsw.gov.au</t>
  </si>
  <si>
    <t>E20/07790</t>
  </si>
  <si>
    <t>pasang.mitchell@health.nsw.gov.au</t>
  </si>
  <si>
    <t>E21/12868</t>
  </si>
  <si>
    <t>penny.perry@health.nsw.gov.au</t>
  </si>
  <si>
    <t>E21/12842</t>
  </si>
  <si>
    <t>Phillipa.Hastings@health.nsw.gov.au</t>
  </si>
  <si>
    <t>E20/09092</t>
  </si>
  <si>
    <t>Rebecca.Cerio@health.nsw.gov.au</t>
  </si>
  <si>
    <t>E21/14025</t>
  </si>
  <si>
    <t>Russell.Cameron@health.nsw.gov.au</t>
  </si>
  <si>
    <t>E20/15915</t>
  </si>
  <si>
    <t>ryan.adcock@health.nsw.gov.au</t>
  </si>
  <si>
    <t>E21/12848</t>
  </si>
  <si>
    <t>samantha.parker@health.nsw.gov.au</t>
  </si>
  <si>
    <t>E21/12845</t>
  </si>
  <si>
    <t>Sandra.Leon@health.nsw.gov.au</t>
  </si>
  <si>
    <t>E21/13494</t>
  </si>
  <si>
    <t>savitha.subramanian@health.nsw.gov.au</t>
  </si>
  <si>
    <t>E21/12859</t>
  </si>
  <si>
    <t>Shalini.SatyanarayanaBhat@health.nsw.gov.au</t>
  </si>
  <si>
    <t>E20/15618</t>
  </si>
  <si>
    <t>Sheetal.Challam@health.nsw.gov.au</t>
  </si>
  <si>
    <t>E20/07368</t>
  </si>
  <si>
    <t>Sheila Thackeray</t>
  </si>
  <si>
    <t>Sheila.Thackeray@health.nsw.gov.au</t>
  </si>
  <si>
    <t>E20/07722</t>
  </si>
  <si>
    <t>Shirlee.Nichols@health.nsw.gov.au</t>
  </si>
  <si>
    <t>E20/07388</t>
  </si>
  <si>
    <t>Shivani.Sharma1@health.nsw.gov.au</t>
  </si>
  <si>
    <t>E20/16285</t>
  </si>
  <si>
    <t>Simone.Jones3@health.nsw.gov.au</t>
  </si>
  <si>
    <t>E21/12849</t>
  </si>
  <si>
    <t>Stella.Jun@health.nsw.gov.au</t>
  </si>
  <si>
    <t>E21/13128</t>
  </si>
  <si>
    <t>Stephen.Silva@health.nsw.gov.au</t>
  </si>
  <si>
    <t>E21/12953</t>
  </si>
  <si>
    <t>Sue.Edwards1@health.nsw.gov.au</t>
  </si>
  <si>
    <t>E20/07503</t>
  </si>
  <si>
    <t>Tara Bowman</t>
  </si>
  <si>
    <t>Tara.Bowman@health.nsw.gov.au</t>
  </si>
  <si>
    <t>E20/15636</t>
  </si>
  <si>
    <t>TarynLea.Bright@health.nsw.gov.au</t>
  </si>
  <si>
    <t>E20/15365</t>
  </si>
  <si>
    <t>Taryn.Medcalf@health.nsw.gov.au</t>
  </si>
  <si>
    <t>E21/14208</t>
  </si>
  <si>
    <t>Tess.Tanner@health.nsw.gov.au</t>
  </si>
  <si>
    <t>E20/00816</t>
  </si>
  <si>
    <t>tracey.vashishtha@health.nsw.gov.au</t>
  </si>
  <si>
    <t>E21/12846</t>
  </si>
  <si>
    <t>vaibhav.agrawal@health.nsw.gov.au</t>
  </si>
  <si>
    <t>E21/12862</t>
  </si>
  <si>
    <t>vidur.mahindra@health.nsw.gov.au</t>
  </si>
  <si>
    <t>E21/13172</t>
  </si>
  <si>
    <t>William.Hui@health.nsw.gov.au</t>
  </si>
  <si>
    <t>E20/15665</t>
  </si>
  <si>
    <t>No longer available</t>
  </si>
  <si>
    <t>Stafflink No.</t>
  </si>
  <si>
    <t>Ian Mead</t>
  </si>
  <si>
    <t>Ian.Mead@health.nsw.gov.au</t>
  </si>
  <si>
    <t>E20/15919</t>
  </si>
  <si>
    <t>Leanne Robinson</t>
  </si>
  <si>
    <t>Matthew.Clarke1@health.nsw.gov.au</t>
  </si>
  <si>
    <t>E20/16053</t>
  </si>
  <si>
    <t>Melissa Devine</t>
  </si>
  <si>
    <t>melissa.devine@health.nsw.gov.au</t>
  </si>
  <si>
    <t>Not received</t>
  </si>
  <si>
    <t>Nikki.Ramos@health.nsw.gov.au</t>
  </si>
  <si>
    <t>E20/07622</t>
  </si>
  <si>
    <t>Rachael.Sorensen@health.nsw.gov.au</t>
  </si>
  <si>
    <t>E20/15381</t>
  </si>
  <si>
    <t>susan.anderson1@health.nsw.gov.au</t>
  </si>
  <si>
    <t>60038498-4</t>
  </si>
  <si>
    <t> E20/07365</t>
  </si>
  <si>
    <t>SLT</t>
  </si>
  <si>
    <t>CSI</t>
  </si>
  <si>
    <t>QSP</t>
  </si>
  <si>
    <t>eviQ</t>
  </si>
  <si>
    <t>Cynthia Lean</t>
  </si>
  <si>
    <t>S&amp;P</t>
  </si>
  <si>
    <t>Sarah McGill</t>
  </si>
  <si>
    <t>Possible Team Leader</t>
  </si>
  <si>
    <t>Cervical</t>
  </si>
  <si>
    <t>leaving CI 26/08/21</t>
  </si>
  <si>
    <t>Breastscreen</t>
  </si>
  <si>
    <t>Registries</t>
  </si>
  <si>
    <t>Sheena Lawrance</t>
  </si>
  <si>
    <t>Corporate</t>
  </si>
  <si>
    <t>Equity</t>
  </si>
  <si>
    <t>CIA</t>
  </si>
  <si>
    <t>Carol George</t>
  </si>
  <si>
    <t>Shelley Rushton</t>
  </si>
  <si>
    <t>SRI</t>
  </si>
  <si>
    <t>Maria Mury</t>
  </si>
  <si>
    <t>ICT</t>
  </si>
  <si>
    <t>Paul Crees</t>
  </si>
  <si>
    <t>BIIS</t>
  </si>
  <si>
    <t>Prevention</t>
  </si>
  <si>
    <t>Web based</t>
  </si>
  <si>
    <t>Communications</t>
  </si>
  <si>
    <t>Finance</t>
  </si>
  <si>
    <t>Clinical Trials</t>
  </si>
  <si>
    <t>Skin Prevention</t>
  </si>
  <si>
    <t>Bowel</t>
  </si>
  <si>
    <t>Amanda J</t>
  </si>
  <si>
    <t>Isacc Addo</t>
  </si>
  <si>
    <t>Denise B</t>
  </si>
  <si>
    <t>Kimberley W</t>
  </si>
  <si>
    <t>Despina T</t>
  </si>
  <si>
    <t>Isaac A</t>
  </si>
  <si>
    <t>John A</t>
  </si>
  <si>
    <t>Jose S</t>
  </si>
  <si>
    <t>Kalliopi G</t>
  </si>
  <si>
    <t>Karina M</t>
  </si>
  <si>
    <t>Kate Au</t>
  </si>
  <si>
    <t>Kelly E</t>
  </si>
  <si>
    <t xml:space="preserve">Kimberley W </t>
  </si>
  <si>
    <t>Kylie I</t>
  </si>
  <si>
    <t>Lisa T</t>
  </si>
  <si>
    <t>Margaux R</t>
  </si>
  <si>
    <t>Maria A</t>
  </si>
  <si>
    <t>Nicola D</t>
  </si>
  <si>
    <t>Nikki W</t>
  </si>
  <si>
    <t>Russell C</t>
  </si>
  <si>
    <t>Samantha P</t>
  </si>
  <si>
    <t>Sandra L</t>
  </si>
  <si>
    <t>Stephen S</t>
  </si>
  <si>
    <t>Tracey V</t>
  </si>
  <si>
    <t>Vidur M</t>
  </si>
  <si>
    <t>Current callers</t>
  </si>
  <si>
    <t>New volunteers</t>
  </si>
  <si>
    <t xml:space="preserve">CINSW Contact Tracing Roster  
</t>
  </si>
  <si>
    <t>Comment</t>
  </si>
  <si>
    <t>Withdrew by MM 09/08</t>
  </si>
  <si>
    <t>Not R'cd</t>
  </si>
  <si>
    <t>Redeployed</t>
  </si>
  <si>
    <t>Maternity leave</t>
  </si>
  <si>
    <t>Removed by Exec 10/08</t>
  </si>
  <si>
    <t>BF&amp;Q</t>
  </si>
  <si>
    <t>Business Unit</t>
  </si>
  <si>
    <t>Matthew Warner-Smith</t>
  </si>
  <si>
    <t>Christopher Horn</t>
  </si>
  <si>
    <t>Pene Manolas</t>
  </si>
  <si>
    <t>Leadership</t>
  </si>
  <si>
    <t>DG&amp;M</t>
  </si>
  <si>
    <t>Hayley Robertson</t>
  </si>
  <si>
    <t xml:space="preserve">Executive </t>
  </si>
  <si>
    <t>David Currow</t>
  </si>
  <si>
    <t>EquitYes</t>
  </si>
  <si>
    <t>Maria MurYes</t>
  </si>
  <si>
    <t>Rachel BodleYes</t>
  </si>
  <si>
    <t>MarYes Mitchelhill</t>
  </si>
  <si>
    <t>Haley Robertson</t>
  </si>
  <si>
    <t>Kahren White</t>
  </si>
  <si>
    <t>Anna Hartley</t>
  </si>
  <si>
    <t>Belinda Marchant</t>
  </si>
  <si>
    <t>Cherry Liang</t>
  </si>
  <si>
    <t>Daisy Chan</t>
  </si>
  <si>
    <t>Danielle Yan</t>
  </si>
  <si>
    <t>Emma Heeley</t>
  </si>
  <si>
    <t>Jenny Miu</t>
  </si>
  <si>
    <t>Jeremy Roberts</t>
  </si>
  <si>
    <t>Julia Shingleton</t>
  </si>
  <si>
    <t>Kara Martin</t>
  </si>
  <si>
    <t>Leighna Carmichael</t>
  </si>
  <si>
    <t>Liesel Byrne</t>
  </si>
  <si>
    <t>Lindsey Jasicki</t>
  </si>
  <si>
    <t>Lisa King</t>
  </si>
  <si>
    <t>Melanie Eslick</t>
  </si>
  <si>
    <t>Melissa Minett</t>
  </si>
  <si>
    <t>Mimi Tan</t>
  </si>
  <si>
    <t>Morgan Lawrence</t>
  </si>
  <si>
    <t>Nazli Davar</t>
  </si>
  <si>
    <t>Philippa Smith</t>
  </si>
  <si>
    <t>Richard Woods</t>
  </si>
  <si>
    <t>Shelby Burns</t>
  </si>
  <si>
    <t>Suzanna Mai</t>
  </si>
  <si>
    <t>Svetlana Aristidi</t>
  </si>
  <si>
    <t>Ahkey.Liao@health.nsw.gov.au</t>
  </si>
  <si>
    <t>E20/07914</t>
  </si>
  <si>
    <t>Refresh</t>
  </si>
  <si>
    <t>Alexis.LeClerc@health.nsw.gov.au</t>
  </si>
  <si>
    <t>Anna.Hartley@health.nsw.gov.au</t>
  </si>
  <si>
    <t>E21/14987</t>
  </si>
  <si>
    <t>anthea.temple@health.nsw.gov.au</t>
  </si>
  <si>
    <t>E21/12851</t>
  </si>
  <si>
    <t>belinda.marchant@health.nsw.gov.au</t>
  </si>
  <si>
    <t>Cameron.Sugden@health.nsw.gov.au</t>
  </si>
  <si>
    <t>60181558-2</t>
  </si>
  <si>
    <t>E21/15034</t>
  </si>
  <si>
    <t>cynthia.lean@health.nsw.gov.au</t>
  </si>
  <si>
    <t>E21/15014</t>
  </si>
  <si>
    <t xml:space="preserve">daisy.chan@health.nsw.gov.au  </t>
  </si>
  <si>
    <t>E20/15513</t>
  </si>
  <si>
    <t>Danhong.Yan@health.nsw.gov.au</t>
  </si>
  <si>
    <t>despina.tambassis@health.nsw.gov.au</t>
  </si>
  <si>
    <t>Emma.Heeley@health.nsw.gov.au</t>
  </si>
  <si>
    <t>E20/15911</t>
  </si>
  <si>
    <t>Giorgina.Papandony@health.nsw.gov.au</t>
  </si>
  <si>
    <t>E21/12942</t>
  </si>
  <si>
    <t>Hayley.Robertson@health.nsw.gov.au</t>
  </si>
  <si>
    <t>60079538-2</t>
  </si>
  <si>
    <t>isaac.addo@health.nsw.gov.au</t>
  </si>
  <si>
    <t>E21/12940</t>
  </si>
  <si>
    <t>Jenny.Miu@health.nsw.gov.au</t>
  </si>
  <si>
    <t>E20/07366</t>
  </si>
  <si>
    <t>Jeremy.Roberts@health.nsw.gov.au</t>
  </si>
  <si>
    <t>julia.kennedy@health.nsw.gov.au</t>
  </si>
  <si>
    <t>E21/13126</t>
  </si>
  <si>
    <t>Julia.Shingleton@health.nsw.gov.au</t>
  </si>
  <si>
    <t>Kahren.White@health.nsw.gov.au</t>
  </si>
  <si>
    <t>E20/15520</t>
  </si>
  <si>
    <t>Kara.Martin1@health.nsw.gov.au</t>
  </si>
  <si>
    <t>Kate.Aubin@health.nsw.gov.au</t>
  </si>
  <si>
    <t>E21/13018</t>
  </si>
  <si>
    <t>Leanne.Robinson1@health.nsw.gov.au</t>
  </si>
  <si>
    <t>E20/08081</t>
  </si>
  <si>
    <t>Leighna.Carmichael@health.nsw.gov.au</t>
  </si>
  <si>
    <t>Liesel.Byrne@health.nsw.gov.au</t>
  </si>
  <si>
    <t>E20/16050</t>
  </si>
  <si>
    <t>Lindsey.Jasicki@health.nsw.gov.au</t>
  </si>
  <si>
    <t>Lisa.King@health.nsw.gov.au</t>
  </si>
  <si>
    <t>E20/07484</t>
  </si>
  <si>
    <t>Maria.Mury@health.nsw.gov.au</t>
  </si>
  <si>
    <t>Melanie.Eslick@health.nsw.gov.au</t>
  </si>
  <si>
    <t>E20/07544</t>
  </si>
  <si>
    <t>Melissa.Minett@health.nsw.gov.au</t>
  </si>
  <si>
    <t>Mimi.Tan@health.nsw.gov.au</t>
  </si>
  <si>
    <t>E21/15040</t>
  </si>
  <si>
    <t>morgan.lawrence@health.nsw.gov.au</t>
  </si>
  <si>
    <t>E21/14993</t>
  </si>
  <si>
    <t>Nazli.Davar@health.nsw.gov.au</t>
  </si>
  <si>
    <t>Philippa.Smith2@health.nsw.gov.au</t>
  </si>
  <si>
    <t>Richard.Woods1@health.nsw.gov.au</t>
  </si>
  <si>
    <t>E20/16130</t>
  </si>
  <si>
    <t>shelley.rushton@health.nsw.gov.au</t>
  </si>
  <si>
    <t>Shelby.Burns@health.nsw.gov.au</t>
  </si>
  <si>
    <t>E20/15628</t>
  </si>
  <si>
    <t>Sonia.Castino@health.nsw.gov.au</t>
  </si>
  <si>
    <t>E20/10160</t>
  </si>
  <si>
    <t>Stella.Suen1@health.nsw.gov.au</t>
  </si>
  <si>
    <t>E21/13156</t>
  </si>
  <si>
    <t>suzanna.mai@health.nsw.gov.au</t>
  </si>
  <si>
    <t>E20/16605</t>
  </si>
  <si>
    <t>Svetlana.Aristidi@health.nsw.gov.au</t>
  </si>
  <si>
    <t>E21/15028</t>
  </si>
  <si>
    <t>Vanessa.Buchmann@health.nsw.gov.au</t>
  </si>
  <si>
    <t>E21/13019</t>
  </si>
  <si>
    <t>Vanessa.Wright2@health.nsw.gov.au</t>
  </si>
  <si>
    <t>E21/13157</t>
  </si>
  <si>
    <t>D&amp;R Governance</t>
  </si>
  <si>
    <t>Lisa Cox</t>
  </si>
  <si>
    <t>Data Intelligenc</t>
  </si>
  <si>
    <t>Research</t>
  </si>
  <si>
    <t>eviQ Ed</t>
  </si>
  <si>
    <t>Sun</t>
  </si>
  <si>
    <t>Mon</t>
  </si>
  <si>
    <t xml:space="preserve">Tue </t>
  </si>
  <si>
    <t>Wed</t>
  </si>
  <si>
    <t>Thur</t>
  </si>
  <si>
    <t>Fri</t>
  </si>
  <si>
    <t>Sat</t>
  </si>
  <si>
    <t>Thu</t>
  </si>
  <si>
    <t>Tue</t>
  </si>
  <si>
    <t>Staff Member</t>
  </si>
  <si>
    <t>Weekday</t>
  </si>
  <si>
    <t>Division</t>
  </si>
  <si>
    <t>Team</t>
  </si>
  <si>
    <t>Catherine Miles</t>
  </si>
  <si>
    <t>Catherine.Miles@health.nsw.gov.au</t>
  </si>
  <si>
    <t>E21/15075</t>
  </si>
  <si>
    <t>E21/15076</t>
  </si>
  <si>
    <t>Total Shifts</t>
  </si>
  <si>
    <t>Kavitha Jyoshith</t>
  </si>
  <si>
    <t>Kavitha.Jyoshith@health.nsw.gov.au</t>
  </si>
  <si>
    <t>yunhui.liang@health.nsw.gov.au</t>
  </si>
  <si>
    <t>Andrew Douglas</t>
  </si>
  <si>
    <t>Andrew.Douglas@health.nsw.gov.au</t>
  </si>
  <si>
    <t>E20/15668</t>
  </si>
  <si>
    <t>See email of 13/08 on H:/drive</t>
  </si>
  <si>
    <t>Serina Teuss</t>
  </si>
  <si>
    <t>Serina.Teuss@health.nsw.gov.au</t>
  </si>
  <si>
    <t>E21/15088</t>
  </si>
  <si>
    <t>E21/15083</t>
  </si>
  <si>
    <t>E21/15136</t>
  </si>
  <si>
    <t>Kavitha Jyoshith (pm)</t>
  </si>
  <si>
    <t>Philippa Smith (pm)</t>
  </si>
  <si>
    <t>Richard Woods (pm)</t>
  </si>
  <si>
    <t>Suzanna Mai (pm)</t>
  </si>
  <si>
    <t>Svetlana Sristidi</t>
  </si>
  <si>
    <t>Leona</t>
  </si>
  <si>
    <t>McGrath</t>
  </si>
  <si>
    <t>Liao</t>
  </si>
  <si>
    <t>Sugden</t>
  </si>
  <si>
    <t>Tambassis</t>
  </si>
  <si>
    <t>Addo</t>
  </si>
  <si>
    <t>Burns</t>
  </si>
  <si>
    <t>Hamilton</t>
  </si>
  <si>
    <t>Aubin</t>
  </si>
  <si>
    <t>Clarke</t>
  </si>
  <si>
    <t>Devine</t>
  </si>
  <si>
    <t>Ramos</t>
  </si>
  <si>
    <t>Sorensen</t>
  </si>
  <si>
    <t>Anderson</t>
  </si>
  <si>
    <t>Wright</t>
  </si>
  <si>
    <t>Buchmann</t>
  </si>
  <si>
    <t>Le Clerc</t>
  </si>
  <si>
    <t>Deployed</t>
  </si>
  <si>
    <t>Ahkey</t>
  </si>
  <si>
    <t>Alexis</t>
  </si>
  <si>
    <t xml:space="preserve">Cameron
</t>
  </si>
  <si>
    <t>Despina</t>
  </si>
  <si>
    <t>Isaac</t>
  </si>
  <si>
    <t>Janelle</t>
  </si>
  <si>
    <t>Jason</t>
  </si>
  <si>
    <t>Kate</t>
  </si>
  <si>
    <t>Matthew</t>
  </si>
  <si>
    <t>Melissa</t>
  </si>
  <si>
    <t xml:space="preserve">Nikki </t>
  </si>
  <si>
    <t>Rachael</t>
  </si>
  <si>
    <t>Susan</t>
  </si>
  <si>
    <t xml:space="preserve">Vanessa </t>
  </si>
  <si>
    <t xml:space="preserve">Brooke Selby </t>
  </si>
  <si>
    <t>Ginny Monteiro</t>
  </si>
  <si>
    <t>Sarojini.Monteiro@health.nsw.gov.au</t>
  </si>
  <si>
    <t>Christopher Torrisi</t>
  </si>
  <si>
    <t>Christopher.Torrisi@health.nsw.gov.au</t>
  </si>
  <si>
    <t>Meenaskshi Chopra</t>
  </si>
  <si>
    <t>Meenakshi.Chopra@health.nsw.gov.au</t>
  </si>
  <si>
    <t>E20/15376</t>
  </si>
  <si>
    <t>Christopher.Horn@health.nsw.gov.au</t>
  </si>
  <si>
    <t>Josephine Touma</t>
  </si>
  <si>
    <t>Josephine.Touma@health.nsw.gov.au</t>
  </si>
  <si>
    <t>Teresa Fisher</t>
  </si>
  <si>
    <t>Teresa.Fisher@health.nsw.gov.au</t>
  </si>
  <si>
    <t>Brooke Selby</t>
  </si>
  <si>
    <t>Lisa McLean</t>
  </si>
  <si>
    <t>Annie Zheng</t>
  </si>
  <si>
    <t>Lauren Lee</t>
  </si>
  <si>
    <t>Lauren.Lee@health.nsw.gov.au</t>
  </si>
  <si>
    <t>Eliza Laidlaw</t>
  </si>
  <si>
    <t>Eliza.Laidlaw@health.nsw.gov.au</t>
  </si>
  <si>
    <t>E20/07364</t>
  </si>
  <si>
    <t>E20/07536</t>
  </si>
  <si>
    <t>pene.manolas@health.nsw.gov.au</t>
  </si>
  <si>
    <t>Tia Moeke</t>
  </si>
  <si>
    <t>tia.moeke@health.nsw.gov.au</t>
  </si>
  <si>
    <t>E20/07371</t>
  </si>
  <si>
    <t>Satoshi Yasuda</t>
  </si>
  <si>
    <t>satoshi.yasuda@health.nsw.gov.au</t>
  </si>
  <si>
    <t>E20/07513</t>
  </si>
  <si>
    <t>E20/07939</t>
  </si>
  <si>
    <t>Volodymyr Soloshenko</t>
  </si>
  <si>
    <t>Volodymyr.Soloshenko@health.nsw.gov.au</t>
  </si>
  <si>
    <t>Lisa.McLean@health.nsw.gov.au</t>
  </si>
  <si>
    <t>E20/08355</t>
  </si>
  <si>
    <t>E21/15166</t>
  </si>
  <si>
    <t>annie.zheng@health.nsw.gov.au</t>
  </si>
  <si>
    <t>60049374-2</t>
  </si>
  <si>
    <t>60041475-3</t>
  </si>
  <si>
    <t>40000163-2</t>
  </si>
  <si>
    <t>52014259-2</t>
  </si>
  <si>
    <t>25042174-2</t>
  </si>
  <si>
    <t>60072926-2</t>
  </si>
  <si>
    <t>Brooke.Selby@health.nsw.gov.au</t>
  </si>
  <si>
    <t>lisa.cox@health.nsw.gov.au</t>
  </si>
  <si>
    <t>40040687-3</t>
  </si>
  <si>
    <t>E20/07535</t>
  </si>
  <si>
    <t>Madhan Kumar</t>
  </si>
  <si>
    <t>E20/15833</t>
  </si>
  <si>
    <t>60126329-2</t>
  </si>
  <si>
    <t>Madhan.Kumar@health.nsw.gov.au</t>
  </si>
  <si>
    <t>E21/15169</t>
  </si>
  <si>
    <t>E21/15171</t>
  </si>
  <si>
    <t>E21/15170</t>
  </si>
  <si>
    <t>E21/15139</t>
  </si>
  <si>
    <t>E21/15172</t>
  </si>
  <si>
    <t>E21/15174</t>
  </si>
  <si>
    <t>Brooke Stapleton</t>
  </si>
  <si>
    <t>Brooke.Stapleton@health.nsw.gov.au</t>
  </si>
  <si>
    <t>E20/15727</t>
  </si>
  <si>
    <t>Victor.Kapruziak@health.nsw.gov.au</t>
  </si>
  <si>
    <t>Victor Kapruziak</t>
  </si>
  <si>
    <t>E21/15193</t>
  </si>
  <si>
    <t>Sandra Rickards</t>
  </si>
  <si>
    <t>Sandra.Rickards@health.nsw.gov.au</t>
  </si>
  <si>
    <t>E20/15646</t>
  </si>
  <si>
    <t>E20/15391</t>
  </si>
  <si>
    <t>Richard.Haberhauer@health.nsw.gov.au</t>
  </si>
  <si>
    <t>Richard Haberhauer</t>
  </si>
  <si>
    <t>E20/16138</t>
  </si>
  <si>
    <t>Roy Alquiza</t>
  </si>
  <si>
    <t>RoyOliver.Alquiza@health.nsw.gov.au</t>
  </si>
  <si>
    <t>E21/15204</t>
  </si>
  <si>
    <t>TL</t>
  </si>
  <si>
    <t>E21/15205</t>
  </si>
  <si>
    <t>Kyong Ok Lee</t>
  </si>
  <si>
    <t>KyongOk.Lee@health.nsw.gov.au</t>
  </si>
  <si>
    <t>Training</t>
  </si>
  <si>
    <t>Lydia McGee</t>
  </si>
  <si>
    <t>Lydia.McGee@health.nsw.gov.au</t>
  </si>
  <si>
    <t>E20/08553</t>
  </si>
  <si>
    <t>Nicola.Scott1@health.nsw.gov.au</t>
  </si>
  <si>
    <t>Nicola Scott</t>
  </si>
  <si>
    <t>60030904-2</t>
  </si>
  <si>
    <t>Madeline.Palfrey@health.nsw.gov.au</t>
  </si>
  <si>
    <t>Madeline Palfrey</t>
  </si>
  <si>
    <t>Matthew.WarnerSmith@health.nsw.gov.au</t>
  </si>
  <si>
    <t>E20/08656</t>
  </si>
  <si>
    <t>E21/15217</t>
  </si>
  <si>
    <t>E21/15215</t>
  </si>
  <si>
    <t>Wendy Phillips</t>
  </si>
  <si>
    <t>Wendy.Phillips1@health.nsw.gov.au</t>
  </si>
  <si>
    <t>E20/15573</t>
  </si>
  <si>
    <t>Punam.Kaur@health.nsw.gov.au</t>
  </si>
  <si>
    <t>E20/15359</t>
  </si>
  <si>
    <t>Punam Kaur</t>
  </si>
  <si>
    <t>Kathryn Duggan</t>
  </si>
  <si>
    <t>Kathryn.Duggan@health.nsw.gov.au</t>
  </si>
  <si>
    <t>E21/15235</t>
  </si>
  <si>
    <t>Rachel Claire Tan</t>
  </si>
  <si>
    <t>rachelclaire.graham@health.nsw.gov.au</t>
  </si>
  <si>
    <t>E21/15237</t>
  </si>
  <si>
    <t xml:space="preserve">60097832-6 </t>
  </si>
  <si>
    <t>Marie Brand</t>
  </si>
  <si>
    <t>Nazli Davar (am)</t>
  </si>
  <si>
    <t>Hayley Robertson (am)</t>
  </si>
  <si>
    <t>Melissa Minett (am)</t>
  </si>
  <si>
    <t>Leanne Robinson (am)</t>
  </si>
  <si>
    <t>Mimi Tan (am)</t>
  </si>
  <si>
    <t>Emma Heeley (am)</t>
  </si>
  <si>
    <t>Lindsey Jasicki (am)</t>
  </si>
  <si>
    <t>Ginny Monteiro (am)</t>
  </si>
  <si>
    <t>Kathryn Duggan (am)</t>
  </si>
  <si>
    <t>Christopher Torrisi (am)</t>
  </si>
  <si>
    <t>Wenzhong Si (am)</t>
  </si>
  <si>
    <t xml:space="preserve">Meenakshi Chopra </t>
  </si>
  <si>
    <t>Erin Furestad</t>
  </si>
  <si>
    <t>Erin.Furestad@health.nsw.gov.au</t>
  </si>
  <si>
    <t>Chris Horn</t>
  </si>
  <si>
    <t>Andrew Douglas (pm)</t>
  </si>
  <si>
    <t>Lisa Cox (pm)</t>
  </si>
  <si>
    <t>Roy Alquiza (pm)</t>
  </si>
  <si>
    <t>Brooke Selby (pm)</t>
  </si>
  <si>
    <t>Josephine Touma (pm)</t>
  </si>
  <si>
    <t>Satoshi Yasuda (pm)</t>
  </si>
  <si>
    <t>Volodymyr Soloshenko (pm)</t>
  </si>
  <si>
    <t>Madhan Kumar (pm)</t>
  </si>
  <si>
    <t>Victor Kapruziak (pm)</t>
  </si>
  <si>
    <t>Amit Bhatt (pm)</t>
  </si>
  <si>
    <t>Kyong Ok Lee (pm)</t>
  </si>
  <si>
    <t>Matthew Warner-Smith (pm)</t>
  </si>
  <si>
    <t>Richard Harberhauer (pm)</t>
  </si>
  <si>
    <t>Rachel Claire Tan (pm)</t>
  </si>
  <si>
    <t>Belinda Marchant (pm)</t>
  </si>
  <si>
    <t>Maria Mury (pm)</t>
  </si>
  <si>
    <t>Madeline Palfrey (pm)</t>
  </si>
  <si>
    <t>Hanyu Chen</t>
  </si>
  <si>
    <t>Lindsey Jasicki (pm)</t>
  </si>
  <si>
    <t>Hanyu.Chen@health.nsw.gov.au</t>
  </si>
  <si>
    <t>Amit Bhatt</t>
  </si>
  <si>
    <t>Amit.Bhatt@health.nsw.gov.au</t>
  </si>
  <si>
    <t>Sarah Chung</t>
  </si>
  <si>
    <t>56141384-3</t>
  </si>
  <si>
    <t>Patricia Donnolley</t>
  </si>
  <si>
    <t>Sarah.Chung@health.nsw.gov.au</t>
  </si>
  <si>
    <t>Patricia.Donnelly@health.nsw.gov.au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</si>
</sst>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C09]dd\-mmm\-yy;@"/>
    <numFmt numFmtId="165" formatCode="[$-C09]ddd\,\ d\-mmm\-yy;@"/>
    <numFmt numFmtId="166" formatCode="d/mm/yy;@"/>
  </numFmts>
  <fonts count="23" x14ac:knownFonts="1">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sz val="8.5"/>
      <name val="Arial Nova"/>
      <family val="2"/>
    </font>
    <font>
      <sz val="8.5"/>
      <color theme="1"/>
      <name val="Arial Nova"/>
      <family val="2"/>
    </font>
    <font>
      <sz val="8"/>
      <color theme="1"/>
      <name val="Arial Nova"/>
      <family val="2"/>
    </font>
    <font>
      <sz val="8"/>
      <name val="Arial Nova"/>
      <family val="2"/>
    </font>
    <font>
      <b/>
      <sz val="8.5"/>
      <color theme="0"/>
      <name val="Arial Nova"/>
      <family val="2"/>
    </font>
    <font>
      <sz val="8.5"/>
      <color theme="0"/>
      <name val="Arial Nova"/>
      <family val="2"/>
    </font>
    <font>
      <b/>
      <sz val="8.5"/>
      <color theme="1"/>
      <name val="Arial Nova"/>
      <family val="2"/>
    </font>
    <font>
      <sz val="8.5"/>
      <color rgb="FFFF0000"/>
      <name val="Arial Nova"/>
      <family val="2"/>
    </font>
    <font>
      <i/>
      <sz val="8.5"/>
      <color rgb="FFFF0000"/>
      <name val="Arial Nova"/>
      <family val="2"/>
    </font>
    <font>
      <sz val="8.5"/>
      <color rgb="FF000000"/>
      <name val="Arial Nova"/>
      <family val="2"/>
    </font>
    <font>
      <b/>
      <sz val="8.5"/>
      <name val="Arial Nova"/>
      <family val="2"/>
    </font>
    <font>
      <sz val="8.5"/>
      <color rgb="FFFFFFFF"/>
      <name val="Arial Nova"/>
      <family val="2"/>
    </font>
    <font>
      <b/>
      <sz val="12"/>
      <color rgb="FFFFFFFF"/>
      <name val="Arial Nova"/>
      <family val="2"/>
    </font>
    <font>
      <sz val="12"/>
      <color theme="1"/>
      <name val="Arial Nova"/>
      <family val="2"/>
    </font>
    <font>
      <sz val="11"/>
      <color theme="1"/>
      <name val="Arial Nova"/>
      <family val="2"/>
    </font>
    <font>
      <sz val="9"/>
      <color theme="1"/>
      <name val="Arial Nova"/>
      <family val="2"/>
    </font>
    <font>
      <sz val="10"/>
      <color theme="1"/>
      <name val="Arial Nova"/>
      <family val="2"/>
    </font>
    <font>
      <sz val="10"/>
      <name val="Arial Nova"/>
      <family val="2"/>
    </font>
    <font>
      <b/>
      <sz val="10.5"/>
      <color theme="1"/>
      <name val="Arial Nova"/>
      <family val="2"/>
    </font>
  </fonts>
  <fills count="24">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
      <patternFill patternType="solid">
        <fgColor theme="3"/>
        <bgColor indexed="64"/>
      </patternFill>
    </fill>
    <fill>
      <patternFill patternType="solid">
        <fgColor theme="9" tint="0.59999389629810485"/>
        <bgColor indexed="64"/>
      </patternFill>
    </fill>
    <fill>
      <patternFill patternType="solid">
        <fgColor rgb="FFCC99FF"/>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9" tint="0.59999389629810485"/>
        <bgColor theme="1" tint="0.499984740745262"/>
      </patternFill>
    </fill>
    <fill>
      <patternFill patternType="solid">
        <fgColor rgb="FF00B0F0"/>
        <bgColor indexed="64"/>
      </patternFill>
    </fill>
    <fill>
      <patternFill patternType="solid">
        <fgColor theme="5"/>
        <bgColor indexed="64"/>
      </patternFill>
    </fill>
    <fill>
      <patternFill patternType="solid">
        <fgColor theme="1"/>
        <bgColor indexed="64"/>
      </patternFill>
    </fill>
    <fill>
      <patternFill patternType="lightUp">
        <fgColor theme="0" tint="-0.14993743705557422"/>
        <bgColor theme="0" tint="-0.24994659260841701"/>
      </patternFill>
    </fill>
    <fill>
      <patternFill patternType="solid">
        <fgColor rgb="FF44546A"/>
        <bgColor rgb="FF000000"/>
      </patternFill>
    </fill>
    <fill>
      <patternFill patternType="solid">
        <fgColor rgb="FF44546A"/>
        <bgColor indexed="64"/>
      </patternFill>
    </fill>
    <fill>
      <patternFill patternType="solid">
        <fgColor rgb="FFFFFFFF"/>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4"/>
        <bgColor indexed="64"/>
      </patternFill>
    </fill>
    <fill>
      <patternFill patternType="solid">
        <fgColor theme="9" tint="0.39997558519241921"/>
        <bgColor indexed="64"/>
      </patternFill>
    </fill>
    <fill>
      <patternFill patternType="solid">
        <fgColor indexed="65"/>
        <bgColor auto="1"/>
      </patternFill>
    </fill>
    <fill>
      <patternFill patternType="solid">
        <fgColor auto="1"/>
        <bgColor auto="1"/>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indexed="64"/>
      </top>
      <bottom style="medium">
        <color indexed="64"/>
      </bottom>
      <diagonal/>
    </border>
  </borders>
  <cellStyleXfs count="3">
    <xf numFmtId="0" fontId="0" fillId="0" borderId="0"/>
    <xf numFmtId="0" fontId="1" fillId="0" borderId="0" applyNumberFormat="0" applyFill="0" applyBorder="0" applyAlignment="0" applyProtection="0"/>
    <xf numFmtId="0" fontId="2" fillId="0" borderId="0"/>
  </cellStyleXfs>
  <cellXfs count="241">
    <xf numFmtId="0" fontId="0" fillId="0" borderId="0" xfId="0"/>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1" fontId="5" fillId="0" borderId="1" xfId="0" applyNumberFormat="1" applyFont="1" applyBorder="1" applyAlignment="1">
      <alignment horizontal="left" vertical="top"/>
    </xf>
    <xf numFmtId="0" fontId="4" fillId="0" borderId="1" xfId="0" applyFont="1" applyBorder="1" applyAlignment="1">
      <alignment horizontal="left" vertical="top"/>
    </xf>
    <xf numFmtId="0" fontId="4" fillId="0" borderId="1" xfId="2" quotePrefix="1" applyFont="1" applyBorder="1" applyAlignment="1">
      <alignment horizontal="left" vertical="top"/>
    </xf>
    <xf numFmtId="16" fontId="5" fillId="0" borderId="1" xfId="0" applyNumberFormat="1" applyFont="1" applyBorder="1" applyAlignment="1">
      <alignment horizontal="left" vertical="top" wrapText="1"/>
    </xf>
    <xf numFmtId="0" fontId="5" fillId="0" borderId="1" xfId="0" applyFont="1" applyBorder="1" applyAlignment="1">
      <alignment horizontal="left" vertical="top"/>
    </xf>
    <xf numFmtId="1" fontId="6" fillId="0" borderId="1" xfId="0" applyNumberFormat="1" applyFont="1" applyBorder="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wrapText="1"/>
    </xf>
    <xf numFmtId="0" fontId="6" fillId="0" borderId="1" xfId="0" applyFont="1" applyBorder="1" applyAlignment="1">
      <alignment horizontal="left" vertical="top"/>
    </xf>
    <xf numFmtId="0" fontId="7" fillId="0" borderId="1" xfId="0" applyFont="1" applyBorder="1" applyAlignment="1">
      <alignment vertical="top"/>
    </xf>
    <xf numFmtId="0" fontId="8" fillId="4" borderId="0" xfId="2" applyFont="1" applyFill="1" applyAlignment="1">
      <alignment horizontal="center" vertical="center"/>
    </xf>
    <xf numFmtId="0" fontId="6" fillId="0" borderId="1" xfId="2" applyFont="1" applyBorder="1" applyAlignment="1">
      <alignment horizontal="left" vertical="top" wrapText="1"/>
    </xf>
    <xf numFmtId="0" fontId="6" fillId="0" borderId="1" xfId="2" applyFont="1" applyBorder="1" applyAlignment="1">
      <alignment horizontal="left" vertical="top"/>
    </xf>
    <xf numFmtId="0" fontId="4" fillId="0" borderId="1" xfId="0" applyFont="1" applyBorder="1" applyAlignment="1">
      <alignment vertical="top"/>
    </xf>
    <xf numFmtId="0" fontId="6" fillId="20" borderId="1" xfId="0" applyFont="1" applyFill="1" applyBorder="1" applyAlignment="1">
      <alignment horizontal="left" vertical="top"/>
    </xf>
    <xf numFmtId="0" fontId="5" fillId="0" borderId="0" xfId="2" applyFont="1" applyAlignment="1">
      <alignment horizontal="center" vertical="top"/>
    </xf>
    <xf numFmtId="0" fontId="9" fillId="4" borderId="1" xfId="2" applyFont="1" applyFill="1" applyBorder="1" applyAlignment="1">
      <alignment vertical="top"/>
    </xf>
    <xf numFmtId="0" fontId="9" fillId="15"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5" fillId="0" borderId="0" xfId="2" applyFont="1"/>
    <xf numFmtId="0" fontId="5" fillId="4" borderId="0" xfId="2" applyFont="1" applyFill="1" applyAlignment="1">
      <alignment horizontal="center" vertical="top"/>
    </xf>
    <xf numFmtId="0" fontId="5" fillId="0" borderId="0" xfId="2" applyFont="1" applyAlignment="1">
      <alignment horizontal="center"/>
    </xf>
    <xf numFmtId="0" fontId="5" fillId="4" borderId="0" xfId="2" applyFont="1" applyFill="1" applyAlignment="1">
      <alignment horizontal="center"/>
    </xf>
    <xf numFmtId="0" fontId="5" fillId="4" borderId="0" xfId="2" applyFont="1" applyFill="1"/>
    <xf numFmtId="0" fontId="5" fillId="4" borderId="0" xfId="2" applyFont="1" applyFill="1" applyAlignment="1">
      <alignment horizontal="left" vertical="top"/>
    </xf>
    <xf numFmtId="166" fontId="9" fillId="4" borderId="1" xfId="0" applyNumberFormat="1" applyFont="1" applyFill="1" applyBorder="1" applyAlignment="1">
      <alignment horizontal="center" vertical="center" wrapText="1"/>
    </xf>
    <xf numFmtId="0" fontId="9" fillId="4" borderId="0" xfId="2" applyFont="1" applyFill="1" applyAlignment="1">
      <alignment horizontal="center" vertical="center"/>
    </xf>
    <xf numFmtId="0" fontId="5" fillId="0" borderId="0" xfId="2" applyFont="1" applyAlignment="1">
      <alignment horizontal="center" vertical="center"/>
    </xf>
    <xf numFmtId="0" fontId="10" fillId="4" borderId="0" xfId="2" applyFont="1" applyFill="1" applyAlignment="1">
      <alignment horizontal="center" vertical="center"/>
    </xf>
    <xf numFmtId="0" fontId="9" fillId="4" borderId="0" xfId="2" applyFont="1" applyFill="1" applyAlignment="1">
      <alignment horizontal="center" vertical="top"/>
    </xf>
    <xf numFmtId="0" fontId="5" fillId="0" borderId="0" xfId="2" applyFont="1" applyFill="1" applyBorder="1" applyAlignment="1">
      <alignment horizontal="center" vertical="top" textRotation="45"/>
    </xf>
    <xf numFmtId="0" fontId="4" fillId="3" borderId="1" xfId="2" applyFont="1" applyFill="1" applyBorder="1" applyAlignment="1">
      <alignment vertical="top"/>
    </xf>
    <xf numFmtId="0" fontId="10" fillId="3" borderId="1" xfId="2" applyFont="1" applyFill="1" applyBorder="1" applyAlignment="1">
      <alignment horizontal="center" vertical="center"/>
    </xf>
    <xf numFmtId="0" fontId="5" fillId="0" borderId="0" xfId="2" applyFont="1" applyFill="1" applyBorder="1" applyAlignment="1">
      <alignment horizontal="left" textRotation="45"/>
    </xf>
    <xf numFmtId="0" fontId="4" fillId="0" borderId="1" xfId="2" applyFont="1" applyFill="1" applyBorder="1" applyAlignment="1">
      <alignment horizontal="center" vertical="top"/>
    </xf>
    <xf numFmtId="1" fontId="4" fillId="0" borderId="1" xfId="2" applyNumberFormat="1" applyFont="1" applyFill="1" applyBorder="1" applyAlignment="1">
      <alignment horizontal="center" vertical="top"/>
    </xf>
    <xf numFmtId="1" fontId="5" fillId="0" borderId="1" xfId="2" applyNumberFormat="1" applyFont="1" applyBorder="1" applyAlignment="1">
      <alignment horizontal="center" vertical="top"/>
    </xf>
    <xf numFmtId="1" fontId="5" fillId="6" borderId="1" xfId="2" applyNumberFormat="1" applyFont="1" applyFill="1" applyBorder="1" applyAlignment="1">
      <alignment horizontal="center"/>
    </xf>
    <xf numFmtId="0" fontId="5" fillId="8" borderId="1" xfId="2" quotePrefix="1" applyFont="1" applyFill="1" applyBorder="1" applyAlignment="1">
      <alignment horizontal="left" vertical="top"/>
    </xf>
    <xf numFmtId="0" fontId="5" fillId="0" borderId="1" xfId="2" quotePrefix="1" applyFont="1" applyFill="1" applyBorder="1" applyAlignment="1">
      <alignment horizontal="left" vertical="top"/>
    </xf>
    <xf numFmtId="0" fontId="5" fillId="0" borderId="1" xfId="2" quotePrefix="1" applyFont="1" applyBorder="1" applyAlignment="1">
      <alignment horizontal="left" vertical="top"/>
    </xf>
    <xf numFmtId="0" fontId="5" fillId="8" borderId="1" xfId="2" applyFont="1" applyFill="1" applyBorder="1" applyAlignment="1">
      <alignment horizontal="left" vertical="top" wrapText="1"/>
    </xf>
    <xf numFmtId="0" fontId="5" fillId="0" borderId="1" xfId="2" quotePrefix="1" applyFont="1" applyBorder="1" applyAlignment="1">
      <alignment horizontal="left" vertical="top" wrapText="1"/>
    </xf>
    <xf numFmtId="0" fontId="5" fillId="8" borderId="1" xfId="2" quotePrefix="1" applyFont="1" applyFill="1" applyBorder="1" applyAlignment="1">
      <alignment horizontal="left" vertical="top" wrapText="1"/>
    </xf>
    <xf numFmtId="0" fontId="5" fillId="0" borderId="1" xfId="2" quotePrefix="1" applyFont="1" applyFill="1" applyBorder="1" applyAlignment="1">
      <alignment horizontal="left" vertical="top" wrapText="1"/>
    </xf>
    <xf numFmtId="0" fontId="11" fillId="0" borderId="1" xfId="0" applyFont="1" applyBorder="1" applyAlignment="1">
      <alignment horizontal="left" vertical="top"/>
    </xf>
    <xf numFmtId="0" fontId="5" fillId="7" borderId="1" xfId="2" quotePrefix="1" applyFont="1" applyFill="1" applyBorder="1" applyAlignment="1">
      <alignment horizontal="left" vertical="top" wrapText="1"/>
    </xf>
    <xf numFmtId="0" fontId="12" fillId="0" borderId="0" xfId="2" applyFont="1"/>
    <xf numFmtId="0" fontId="5" fillId="0" borderId="1" xfId="0" applyFont="1" applyBorder="1" applyAlignment="1">
      <alignment horizontal="left"/>
    </xf>
    <xf numFmtId="0" fontId="4" fillId="0" borderId="1" xfId="2" quotePrefix="1" applyFont="1" applyFill="1" applyBorder="1" applyAlignment="1">
      <alignment horizontal="left" vertical="top"/>
    </xf>
    <xf numFmtId="0" fontId="5" fillId="0" borderId="1" xfId="0" applyFont="1" applyBorder="1" applyAlignment="1">
      <alignment vertical="top"/>
    </xf>
    <xf numFmtId="0" fontId="4" fillId="5" borderId="1" xfId="2" applyFont="1" applyFill="1" applyBorder="1" applyAlignment="1">
      <alignment horizontal="left" vertical="top" wrapText="1"/>
    </xf>
    <xf numFmtId="0" fontId="5" fillId="0" borderId="1" xfId="2" applyFont="1" applyBorder="1" applyAlignment="1">
      <alignment horizontal="left" vertical="top" wrapText="1"/>
    </xf>
    <xf numFmtId="0" fontId="5" fillId="0" borderId="1" xfId="2" applyFont="1" applyFill="1" applyBorder="1" applyAlignment="1">
      <alignment horizontal="left" vertical="top" wrapText="1"/>
    </xf>
    <xf numFmtId="0" fontId="13" fillId="0" borderId="1" xfId="0" applyFont="1" applyBorder="1" applyAlignment="1">
      <alignment horizontal="left" vertical="top"/>
    </xf>
    <xf numFmtId="0" fontId="5" fillId="2" borderId="1" xfId="2" applyFont="1" applyFill="1" applyBorder="1" applyAlignment="1">
      <alignment horizontal="left" vertical="top" wrapText="1"/>
    </xf>
    <xf numFmtId="0" fontId="4" fillId="0" borderId="1" xfId="2" applyFont="1" applyFill="1" applyBorder="1" applyAlignment="1">
      <alignment horizontal="left" vertical="top" wrapText="1"/>
    </xf>
    <xf numFmtId="0" fontId="5" fillId="0" borderId="0" xfId="2" applyFont="1" applyFill="1"/>
    <xf numFmtId="0" fontId="4" fillId="8" borderId="1" xfId="2" applyFont="1" applyFill="1" applyBorder="1" applyAlignment="1">
      <alignment horizontal="left" vertical="top" wrapText="1"/>
    </xf>
    <xf numFmtId="0" fontId="4" fillId="0" borderId="1" xfId="0" applyFont="1" applyBorder="1" applyAlignment="1">
      <alignment vertical="top" wrapText="1"/>
    </xf>
    <xf numFmtId="0" fontId="4" fillId="0" borderId="1" xfId="2" applyFont="1" applyBorder="1" applyAlignment="1">
      <alignment horizontal="left" vertical="top" wrapText="1"/>
    </xf>
    <xf numFmtId="0" fontId="5" fillId="0" borderId="1" xfId="2" applyFont="1" applyFill="1" applyBorder="1" applyAlignment="1">
      <alignment horizontal="left" vertical="top"/>
    </xf>
    <xf numFmtId="0" fontId="5" fillId="0" borderId="1" xfId="2" applyFont="1" applyBorder="1" applyAlignment="1">
      <alignment horizontal="left" vertical="top"/>
    </xf>
    <xf numFmtId="0" fontId="5" fillId="8" borderId="1" xfId="2" applyFont="1" applyFill="1" applyBorder="1" applyAlignment="1">
      <alignment horizontal="left" vertical="top"/>
    </xf>
    <xf numFmtId="0" fontId="4" fillId="0" borderId="1" xfId="2" applyFont="1" applyFill="1" applyBorder="1" applyAlignment="1">
      <alignment horizontal="left" vertical="top"/>
    </xf>
    <xf numFmtId="0" fontId="4" fillId="0" borderId="1" xfId="2" applyFont="1" applyBorder="1" applyAlignment="1">
      <alignment horizontal="left" vertical="top"/>
    </xf>
    <xf numFmtId="0" fontId="4" fillId="0" borderId="1" xfId="0" applyFont="1" applyBorder="1" applyAlignment="1">
      <alignment horizontal="left"/>
    </xf>
    <xf numFmtId="0" fontId="4" fillId="0" borderId="1" xfId="0" quotePrefix="1" applyFont="1" applyBorder="1" applyAlignment="1">
      <alignment horizontal="left" vertical="top"/>
    </xf>
    <xf numFmtId="0" fontId="5" fillId="20" borderId="1" xfId="0" applyFont="1" applyFill="1" applyBorder="1" applyAlignment="1">
      <alignment horizontal="left" vertical="top"/>
    </xf>
    <xf numFmtId="0" fontId="5" fillId="2" borderId="1" xfId="2" quotePrefix="1" applyFont="1" applyFill="1" applyBorder="1" applyAlignment="1">
      <alignment horizontal="left" vertical="top"/>
    </xf>
    <xf numFmtId="0" fontId="4" fillId="2" borderId="1" xfId="2" quotePrefix="1" applyFont="1" applyFill="1" applyBorder="1" applyAlignment="1">
      <alignment horizontal="left" vertical="top"/>
    </xf>
    <xf numFmtId="0" fontId="13" fillId="0" borderId="1" xfId="2" applyFont="1" applyFill="1" applyBorder="1" applyAlignment="1">
      <alignment horizontal="left" vertical="top"/>
    </xf>
    <xf numFmtId="0" fontId="13" fillId="0" borderId="1" xfId="2" applyFont="1" applyBorder="1" applyAlignment="1">
      <alignment horizontal="left" vertical="top"/>
    </xf>
    <xf numFmtId="0" fontId="14" fillId="0" borderId="1" xfId="2" applyFont="1" applyFill="1" applyBorder="1" applyAlignment="1">
      <alignment horizontal="center" vertical="top"/>
    </xf>
    <xf numFmtId="1" fontId="14" fillId="0" borderId="1" xfId="2" applyNumberFormat="1" applyFont="1" applyFill="1" applyBorder="1" applyAlignment="1">
      <alignment horizontal="center" vertical="top"/>
    </xf>
    <xf numFmtId="0" fontId="5" fillId="0" borderId="0" xfId="0" applyFont="1" applyFill="1"/>
    <xf numFmtId="0" fontId="4" fillId="2" borderId="1" xfId="2" applyFont="1" applyFill="1" applyBorder="1" applyAlignment="1">
      <alignment horizontal="left" vertical="top" wrapText="1"/>
    </xf>
    <xf numFmtId="0" fontId="13" fillId="0" borderId="1" xfId="0" applyFont="1" applyBorder="1" applyAlignment="1">
      <alignment horizontal="left" vertical="center"/>
    </xf>
    <xf numFmtId="0" fontId="10" fillId="0" borderId="0" xfId="2" applyFont="1"/>
    <xf numFmtId="0" fontId="10" fillId="0" borderId="0" xfId="2" applyFont="1" applyAlignment="1">
      <alignment horizontal="center" vertical="top"/>
    </xf>
    <xf numFmtId="0" fontId="10" fillId="0" borderId="0" xfId="2" applyFont="1" applyAlignment="1">
      <alignment horizontal="right"/>
    </xf>
    <xf numFmtId="0" fontId="10" fillId="3" borderId="6" xfId="2" applyFont="1" applyFill="1" applyBorder="1" applyAlignment="1">
      <alignment horizontal="center" vertical="top"/>
    </xf>
    <xf numFmtId="1" fontId="10" fillId="0" borderId="1" xfId="2" applyNumberFormat="1" applyFont="1" applyBorder="1" applyAlignment="1">
      <alignment horizontal="center" vertical="top"/>
    </xf>
    <xf numFmtId="0" fontId="10" fillId="0" borderId="0" xfId="2" applyFont="1" applyAlignment="1">
      <alignment horizontal="center"/>
    </xf>
    <xf numFmtId="0" fontId="5" fillId="0" borderId="0" xfId="2" applyFont="1" applyAlignment="1">
      <alignment vertical="top"/>
    </xf>
    <xf numFmtId="0" fontId="5" fillId="0" borderId="0" xfId="2" applyFont="1" applyAlignment="1">
      <alignment horizontal="right" vertical="top"/>
    </xf>
    <xf numFmtId="0" fontId="5" fillId="2" borderId="0" xfId="2" applyFont="1" applyFill="1" applyBorder="1" applyAlignment="1">
      <alignment horizontal="left" vertical="top"/>
    </xf>
    <xf numFmtId="0" fontId="5" fillId="0" borderId="0" xfId="2" applyFont="1" applyAlignment="1">
      <alignment horizontal="left" vertical="top"/>
    </xf>
    <xf numFmtId="0" fontId="5" fillId="8" borderId="0" xfId="2" applyFont="1" applyFill="1" applyBorder="1" applyAlignment="1">
      <alignment horizontal="left" vertical="top"/>
    </xf>
    <xf numFmtId="0" fontId="5" fillId="7" borderId="0" xfId="2" quotePrefix="1" applyFont="1" applyFill="1" applyBorder="1" applyAlignment="1">
      <alignment horizontal="left" vertical="top" wrapText="1"/>
    </xf>
    <xf numFmtId="0" fontId="4" fillId="5" borderId="0" xfId="2" applyFont="1" applyFill="1" applyBorder="1" applyAlignment="1">
      <alignment horizontal="left" vertical="top" wrapText="1"/>
    </xf>
    <xf numFmtId="0" fontId="10" fillId="0" borderId="7" xfId="2" applyFont="1" applyBorder="1" applyAlignment="1">
      <alignment horizontal="left" vertical="top"/>
    </xf>
    <xf numFmtId="14" fontId="10" fillId="0" borderId="0" xfId="0" applyNumberFormat="1" applyFont="1" applyBorder="1" applyAlignment="1">
      <alignment horizontal="center" vertical="top"/>
    </xf>
    <xf numFmtId="165" fontId="15" fillId="4" borderId="1" xfId="0" applyNumberFormat="1" applyFont="1" applyFill="1" applyBorder="1" applyAlignment="1">
      <alignment horizontal="center" vertical="top"/>
    </xf>
    <xf numFmtId="0" fontId="5" fillId="0" borderId="0" xfId="0" applyFont="1" applyAlignment="1">
      <alignment horizontal="center" vertical="top"/>
    </xf>
    <xf numFmtId="0" fontId="5" fillId="0" borderId="0" xfId="0" applyFont="1" applyBorder="1" applyAlignment="1">
      <alignment horizontal="center" vertical="top"/>
    </xf>
    <xf numFmtId="0" fontId="5" fillId="0" borderId="0" xfId="0" applyFont="1" applyBorder="1" applyAlignment="1">
      <alignment vertical="top"/>
    </xf>
    <xf numFmtId="0" fontId="4" fillId="0" borderId="1" xfId="0" applyFont="1" applyFill="1" applyBorder="1" applyAlignment="1">
      <alignment vertical="top"/>
    </xf>
    <xf numFmtId="0" fontId="4" fillId="5" borderId="1" xfId="0" applyFont="1" applyFill="1" applyBorder="1" applyAlignment="1">
      <alignment vertical="top"/>
    </xf>
    <xf numFmtId="0" fontId="11" fillId="5" borderId="1" xfId="0" applyFont="1" applyFill="1" applyBorder="1" applyAlignment="1">
      <alignment vertical="top"/>
    </xf>
    <xf numFmtId="0" fontId="5" fillId="5" borderId="1" xfId="0" applyFont="1" applyFill="1" applyBorder="1" applyAlignment="1">
      <alignment vertical="top"/>
    </xf>
    <xf numFmtId="0" fontId="4" fillId="19" borderId="1" xfId="0" applyFont="1" applyFill="1" applyBorder="1" applyAlignment="1">
      <alignment vertical="top"/>
    </xf>
    <xf numFmtId="0" fontId="4" fillId="10" borderId="1" xfId="0" applyFont="1" applyFill="1" applyBorder="1" applyAlignment="1">
      <alignment vertical="top"/>
    </xf>
    <xf numFmtId="0" fontId="5" fillId="0" borderId="0" xfId="0" applyFont="1" applyAlignment="1">
      <alignment vertical="top"/>
    </xf>
    <xf numFmtId="0" fontId="11" fillId="12" borderId="1" xfId="0" applyFont="1" applyFill="1" applyBorder="1" applyAlignment="1">
      <alignment vertical="top"/>
    </xf>
    <xf numFmtId="0" fontId="11" fillId="9" borderId="1" xfId="0" applyFont="1" applyFill="1" applyBorder="1" applyAlignment="1">
      <alignment vertical="top"/>
    </xf>
    <xf numFmtId="0" fontId="5" fillId="10" borderId="1" xfId="0" applyFont="1" applyFill="1" applyBorder="1" applyAlignment="1">
      <alignment vertical="top"/>
    </xf>
    <xf numFmtId="0" fontId="4" fillId="11" borderId="1" xfId="0" applyFont="1" applyFill="1" applyBorder="1" applyAlignment="1">
      <alignment vertical="top"/>
    </xf>
    <xf numFmtId="0" fontId="5" fillId="0" borderId="1" xfId="0" applyFont="1" applyFill="1" applyBorder="1" applyAlignment="1">
      <alignment vertical="top"/>
    </xf>
    <xf numFmtId="0" fontId="5" fillId="5" borderId="0" xfId="0" applyFont="1" applyFill="1" applyAlignment="1">
      <alignment vertical="top"/>
    </xf>
    <xf numFmtId="0" fontId="4" fillId="21" borderId="0" xfId="0" applyFont="1" applyFill="1" applyAlignment="1">
      <alignment vertical="top"/>
    </xf>
    <xf numFmtId="0" fontId="4" fillId="10" borderId="0" xfId="0" applyFont="1" applyFill="1" applyAlignment="1">
      <alignment vertical="top"/>
    </xf>
    <xf numFmtId="0" fontId="4" fillId="19" borderId="0" xfId="0" applyFont="1" applyFill="1" applyAlignment="1">
      <alignment vertical="top"/>
    </xf>
    <xf numFmtId="0" fontId="4" fillId="11" borderId="0" xfId="0" applyFont="1" applyFill="1" applyAlignment="1">
      <alignment vertical="top"/>
    </xf>
    <xf numFmtId="0" fontId="11" fillId="12" borderId="0" xfId="0" applyFont="1" applyFill="1" applyAlignment="1">
      <alignment vertical="top"/>
    </xf>
    <xf numFmtId="0" fontId="9" fillId="0" borderId="0" xfId="0" applyFont="1" applyAlignment="1">
      <alignment vertical="top"/>
    </xf>
    <xf numFmtId="0" fontId="5" fillId="0" borderId="1" xfId="0" applyFont="1" applyBorder="1" applyAlignment="1">
      <alignment horizontal="center" vertical="top" wrapText="1"/>
    </xf>
    <xf numFmtId="0" fontId="14" fillId="3" borderId="1" xfId="0" applyFont="1" applyFill="1" applyBorder="1" applyAlignment="1">
      <alignment horizontal="center" vertical="top" wrapText="1"/>
    </xf>
    <xf numFmtId="14" fontId="14" fillId="3" borderId="1" xfId="0" applyNumberFormat="1" applyFont="1" applyFill="1" applyBorder="1" applyAlignment="1">
      <alignment horizontal="center" vertical="top" wrapText="1"/>
    </xf>
    <xf numFmtId="0" fontId="5" fillId="0" borderId="0" xfId="0" applyFont="1" applyAlignment="1">
      <alignment horizontal="center" vertical="top" wrapText="1"/>
    </xf>
    <xf numFmtId="0" fontId="5" fillId="0" borderId="1" xfId="0" applyFont="1" applyBorder="1" applyAlignment="1">
      <alignment horizontal="center" vertical="top"/>
    </xf>
    <xf numFmtId="0" fontId="5" fillId="0" borderId="0" xfId="0" applyFont="1" applyFill="1" applyAlignment="1">
      <alignment vertical="top"/>
    </xf>
    <xf numFmtId="0" fontId="4" fillId="0" borderId="0" xfId="0" applyFont="1" applyBorder="1" applyAlignment="1">
      <alignment horizontal="left" vertical="top"/>
    </xf>
    <xf numFmtId="0" fontId="4" fillId="0" borderId="1" xfId="1" applyFont="1" applyBorder="1" applyAlignment="1">
      <alignment horizontal="left" vertical="top"/>
    </xf>
    <xf numFmtId="1" fontId="4" fillId="0" borderId="1" xfId="0" applyNumberFormat="1" applyFont="1" applyBorder="1" applyAlignment="1">
      <alignment horizontal="left" vertical="top"/>
    </xf>
    <xf numFmtId="0" fontId="4" fillId="0" borderId="1" xfId="1" applyFont="1" applyBorder="1" applyAlignment="1">
      <alignment vertical="top"/>
    </xf>
    <xf numFmtId="0" fontId="5" fillId="0" borderId="0" xfId="0" applyFont="1" applyAlignment="1">
      <alignment horizontal="right" vertical="top"/>
    </xf>
    <xf numFmtId="0" fontId="5" fillId="0" borderId="0" xfId="0" applyFont="1" applyFill="1" applyBorder="1" applyAlignment="1">
      <alignment vertical="top"/>
    </xf>
    <xf numFmtId="0" fontId="4" fillId="0" borderId="0" xfId="0" applyFont="1" applyFill="1" applyBorder="1" applyAlignment="1">
      <alignment horizontal="left" vertical="top"/>
    </xf>
    <xf numFmtId="0" fontId="4" fillId="0" borderId="1" xfId="1" applyFont="1" applyBorder="1" applyAlignment="1">
      <alignment horizontal="left" vertical="top" wrapText="1"/>
    </xf>
    <xf numFmtId="0" fontId="10" fillId="13" borderId="0" xfId="0" applyFont="1" applyFill="1" applyAlignment="1">
      <alignment vertical="top" wrapText="1"/>
    </xf>
    <xf numFmtId="0" fontId="5" fillId="0" borderId="0" xfId="0" applyFont="1" applyAlignment="1">
      <alignment horizontal="left" vertical="top"/>
    </xf>
    <xf numFmtId="0" fontId="5" fillId="0" borderId="0" xfId="0" applyNumberFormat="1" applyFont="1" applyAlignment="1">
      <alignment horizontal="right" vertical="top"/>
    </xf>
    <xf numFmtId="1" fontId="5" fillId="0" borderId="0" xfId="0" applyNumberFormat="1" applyFont="1" applyAlignment="1">
      <alignment horizontal="right" vertical="top"/>
    </xf>
    <xf numFmtId="0" fontId="18" fillId="4" borderId="3" xfId="0" applyFont="1" applyFill="1" applyBorder="1" applyAlignment="1">
      <alignment vertical="top" wrapText="1"/>
    </xf>
    <xf numFmtId="0" fontId="9" fillId="15" borderId="1" xfId="0" applyFont="1" applyFill="1" applyBorder="1" applyAlignment="1">
      <alignment horizontal="center" vertical="top" wrapText="1"/>
    </xf>
    <xf numFmtId="0" fontId="9" fillId="4" borderId="1" xfId="0" applyFont="1" applyFill="1" applyBorder="1" applyAlignment="1">
      <alignment horizontal="center" vertical="top" wrapText="1"/>
    </xf>
    <xf numFmtId="0" fontId="5" fillId="0" borderId="0" xfId="0" applyFont="1" applyAlignment="1">
      <alignment vertical="top" wrapText="1"/>
    </xf>
    <xf numFmtId="14" fontId="5" fillId="0" borderId="0" xfId="0" applyNumberFormat="1" applyFont="1" applyAlignment="1">
      <alignment horizontal="center" vertical="top" wrapText="1"/>
    </xf>
    <xf numFmtId="14" fontId="9" fillId="15" borderId="1" xfId="0" applyNumberFormat="1" applyFont="1" applyFill="1" applyBorder="1" applyAlignment="1">
      <alignment vertical="top" wrapText="1"/>
    </xf>
    <xf numFmtId="14" fontId="9" fillId="15" borderId="1" xfId="0" applyNumberFormat="1" applyFont="1" applyFill="1" applyBorder="1" applyAlignment="1">
      <alignment horizontal="left" vertical="top" wrapText="1"/>
    </xf>
    <xf numFmtId="14" fontId="9" fillId="15" borderId="1" xfId="0" applyNumberFormat="1" applyFont="1" applyFill="1" applyBorder="1" applyAlignment="1">
      <alignment horizontal="center" vertical="top" wrapText="1"/>
    </xf>
    <xf numFmtId="164" fontId="9" fillId="4" borderId="1" xfId="0" applyNumberFormat="1" applyFont="1" applyFill="1" applyBorder="1" applyAlignment="1">
      <alignment horizontal="center" vertical="center" wrapText="1"/>
    </xf>
    <xf numFmtId="0" fontId="14" fillId="3" borderId="5" xfId="0" applyFont="1" applyFill="1" applyBorder="1" applyAlignment="1">
      <alignment horizontal="center" vertical="top" wrapText="1"/>
    </xf>
    <xf numFmtId="14" fontId="14" fillId="3" borderId="5" xfId="0" applyNumberFormat="1" applyFont="1" applyFill="1" applyBorder="1" applyAlignment="1">
      <alignment horizontal="center" vertical="top" wrapText="1"/>
    </xf>
    <xf numFmtId="0" fontId="5" fillId="0" borderId="0" xfId="0" applyFont="1" applyBorder="1" applyAlignment="1">
      <alignment horizontal="center" vertical="center" wrapText="1"/>
    </xf>
    <xf numFmtId="0" fontId="7" fillId="17" borderId="1" xfId="0" applyFont="1" applyFill="1" applyBorder="1" applyAlignment="1">
      <alignment horizontal="left" vertical="top" wrapText="1"/>
    </xf>
    <xf numFmtId="0" fontId="7" fillId="17" borderId="1" xfId="0" applyFont="1" applyFill="1" applyBorder="1" applyAlignment="1">
      <alignment horizontal="center" vertical="top" wrapText="1"/>
    </xf>
    <xf numFmtId="0" fontId="7" fillId="16" borderId="1" xfId="0" applyFont="1" applyFill="1" applyBorder="1" applyAlignment="1">
      <alignment horizontal="center" vertical="top" wrapText="1"/>
    </xf>
    <xf numFmtId="0" fontId="7" fillId="0" borderId="1" xfId="0" applyFont="1" applyBorder="1" applyAlignment="1">
      <alignment horizontal="center" vertical="top" wrapText="1"/>
    </xf>
    <xf numFmtId="0" fontId="6" fillId="0" borderId="1" xfId="0" applyFont="1" applyBorder="1" applyAlignment="1">
      <alignment horizontal="center" vertical="center" wrapText="1"/>
    </xf>
    <xf numFmtId="0" fontId="6" fillId="0" borderId="0" xfId="0" applyFont="1" applyBorder="1" applyAlignment="1">
      <alignment horizontal="center" vertical="center" wrapText="1"/>
    </xf>
    <xf numFmtId="0" fontId="6" fillId="0" borderId="1" xfId="0" applyFont="1" applyBorder="1" applyAlignment="1">
      <alignment horizontal="center" vertical="top" wrapText="1"/>
    </xf>
    <xf numFmtId="0" fontId="6" fillId="0" borderId="0" xfId="0" applyFont="1" applyBorder="1" applyAlignment="1">
      <alignment horizontal="center" vertical="top" wrapText="1"/>
    </xf>
    <xf numFmtId="0" fontId="5" fillId="0" borderId="0" xfId="0" applyFont="1" applyBorder="1" applyAlignment="1">
      <alignment vertical="top" wrapText="1"/>
    </xf>
    <xf numFmtId="0" fontId="7" fillId="0" borderId="1" xfId="0" applyFont="1" applyFill="1" applyBorder="1" applyAlignment="1">
      <alignment horizontal="left" vertical="top"/>
    </xf>
    <xf numFmtId="0" fontId="7" fillId="0" borderId="1" xfId="1" applyFont="1" applyFill="1" applyBorder="1" applyAlignment="1">
      <alignment vertical="top"/>
    </xf>
    <xf numFmtId="0" fontId="7" fillId="0" borderId="1" xfId="0" applyFont="1" applyFill="1" applyBorder="1" applyAlignment="1">
      <alignment horizontal="left" vertical="top" wrapText="1"/>
    </xf>
    <xf numFmtId="0" fontId="7" fillId="0" borderId="1" xfId="0" applyFont="1" applyFill="1" applyBorder="1" applyAlignment="1">
      <alignment horizontal="center" vertical="top" wrapText="1"/>
    </xf>
    <xf numFmtId="0" fontId="4" fillId="0" borderId="1" xfId="0" applyFont="1" applyFill="1" applyBorder="1" applyAlignment="1">
      <alignment horizontal="left" vertical="top"/>
    </xf>
    <xf numFmtId="1" fontId="4" fillId="0" borderId="1" xfId="0" applyNumberFormat="1" applyFont="1" applyFill="1" applyBorder="1" applyAlignment="1">
      <alignment horizontal="left" vertical="top"/>
    </xf>
    <xf numFmtId="1" fontId="5" fillId="0" borderId="1" xfId="2" applyNumberFormat="1" applyFont="1" applyFill="1" applyBorder="1" applyAlignment="1">
      <alignment horizontal="left" vertical="top"/>
    </xf>
    <xf numFmtId="1" fontId="5" fillId="0" borderId="1" xfId="0" applyNumberFormat="1" applyFont="1" applyFill="1" applyBorder="1" applyAlignment="1">
      <alignment horizontal="left" vertical="top"/>
    </xf>
    <xf numFmtId="0" fontId="5" fillId="0" borderId="1" xfId="0" applyFont="1" applyFill="1" applyBorder="1" applyAlignment="1">
      <alignment horizontal="left" vertical="top"/>
    </xf>
    <xf numFmtId="0" fontId="4" fillId="0" borderId="1" xfId="0" applyFont="1" applyFill="1" applyBorder="1" applyAlignment="1">
      <alignment horizontal="center" vertical="top" wrapText="1"/>
    </xf>
    <xf numFmtId="0" fontId="4" fillId="17" borderId="1" xfId="0" applyFont="1" applyFill="1" applyBorder="1" applyAlignment="1">
      <alignment horizontal="center" vertical="top" wrapText="1"/>
    </xf>
    <xf numFmtId="0" fontId="4" fillId="16" borderId="1" xfId="0" applyFont="1" applyFill="1" applyBorder="1" applyAlignment="1">
      <alignment horizontal="center" vertical="top" wrapText="1"/>
    </xf>
    <xf numFmtId="0" fontId="4" fillId="0" borderId="1" xfId="0" applyFont="1" applyBorder="1" applyAlignment="1">
      <alignment horizontal="center" vertical="top" wrapText="1"/>
    </xf>
    <xf numFmtId="0" fontId="4" fillId="0" borderId="1" xfId="1" applyFont="1" applyFill="1" applyBorder="1" applyAlignment="1">
      <alignment horizontal="left" vertical="top"/>
    </xf>
    <xf numFmtId="0" fontId="4" fillId="0" borderId="1" xfId="0" applyNumberFormat="1" applyFont="1" applyFill="1" applyBorder="1" applyAlignment="1">
      <alignment horizontal="left" vertical="top"/>
    </xf>
    <xf numFmtId="0" fontId="4" fillId="0" borderId="1" xfId="1" applyFont="1" applyFill="1" applyBorder="1" applyAlignment="1">
      <alignment vertical="top"/>
    </xf>
    <xf numFmtId="0" fontId="6" fillId="0" borderId="1" xfId="0" applyFont="1" applyFill="1" applyBorder="1" applyAlignment="1">
      <alignment vertical="top"/>
    </xf>
    <xf numFmtId="0" fontId="5" fillId="0" borderId="0" xfId="0" applyFont="1" applyBorder="1" applyAlignment="1">
      <alignment horizontal="center" vertical="top" wrapText="1"/>
    </xf>
    <xf numFmtId="0" fontId="5" fillId="0" borderId="0" xfId="0" applyFont="1" applyBorder="1" applyAlignment="1">
      <alignment horizontal="left" vertical="top" wrapText="1"/>
    </xf>
    <xf numFmtId="0" fontId="5" fillId="16" borderId="0" xfId="0" applyFont="1" applyFill="1" applyBorder="1" applyAlignment="1">
      <alignment horizontal="center" vertical="top" wrapText="1"/>
    </xf>
    <xf numFmtId="0" fontId="5" fillId="0" borderId="0" xfId="0" applyFont="1" applyFill="1" applyBorder="1" applyAlignment="1">
      <alignment horizontal="center" vertical="top" wrapText="1"/>
    </xf>
    <xf numFmtId="0" fontId="5" fillId="0" borderId="0" xfId="0" applyFont="1" applyAlignment="1">
      <alignment horizontal="left" vertical="top" wrapText="1"/>
    </xf>
    <xf numFmtId="0" fontId="5" fillId="16" borderId="0" xfId="0" applyFont="1" applyFill="1" applyAlignment="1">
      <alignment horizontal="center" vertical="top" wrapText="1"/>
    </xf>
    <xf numFmtId="0" fontId="5" fillId="0" borderId="0" xfId="0" applyFont="1" applyFill="1" applyAlignment="1">
      <alignment horizontal="center" vertical="top" wrapText="1"/>
    </xf>
    <xf numFmtId="0" fontId="14" fillId="3" borderId="5" xfId="0" applyFont="1" applyFill="1" applyBorder="1" applyAlignment="1">
      <alignment horizontal="center" vertical="top"/>
    </xf>
    <xf numFmtId="164" fontId="6" fillId="0" borderId="1" xfId="0" applyNumberFormat="1" applyFont="1" applyBorder="1" applyAlignment="1">
      <alignment horizontal="left" vertical="top"/>
    </xf>
    <xf numFmtId="164" fontId="7" fillId="0" borderId="1" xfId="0" applyNumberFormat="1" applyFont="1" applyBorder="1" applyAlignment="1">
      <alignment horizontal="left" vertical="top"/>
    </xf>
    <xf numFmtId="0" fontId="6" fillId="0" borderId="1" xfId="0" applyFont="1" applyFill="1" applyBorder="1" applyAlignment="1">
      <alignment horizontal="left" vertical="top"/>
    </xf>
    <xf numFmtId="1" fontId="6" fillId="0" borderId="1" xfId="0" applyNumberFormat="1" applyFont="1" applyFill="1" applyBorder="1" applyAlignment="1">
      <alignment horizontal="left" vertical="top"/>
    </xf>
    <xf numFmtId="164" fontId="4" fillId="0" borderId="1" xfId="0" applyNumberFormat="1" applyFont="1" applyBorder="1" applyAlignment="1">
      <alignment horizontal="left" vertical="top"/>
    </xf>
    <xf numFmtId="16" fontId="5" fillId="0" borderId="1" xfId="0" applyNumberFormat="1" applyFont="1" applyBorder="1" applyAlignment="1">
      <alignment horizontal="left" vertical="top"/>
    </xf>
    <xf numFmtId="0" fontId="4" fillId="0" borderId="0" xfId="0" applyFont="1" applyAlignment="1">
      <alignment horizontal="left" vertical="top"/>
    </xf>
    <xf numFmtId="1" fontId="5" fillId="20" borderId="1" xfId="0" applyNumberFormat="1" applyFont="1" applyFill="1" applyBorder="1" applyAlignment="1">
      <alignment horizontal="left" vertical="top"/>
    </xf>
    <xf numFmtId="16" fontId="4" fillId="0" borderId="1" xfId="0" applyNumberFormat="1" applyFont="1" applyBorder="1" applyAlignment="1">
      <alignment horizontal="left" vertical="top" wrapText="1"/>
    </xf>
    <xf numFmtId="16" fontId="4" fillId="0" borderId="1" xfId="0" applyNumberFormat="1" applyFont="1" applyBorder="1" applyAlignment="1">
      <alignment horizontal="left" vertical="top"/>
    </xf>
    <xf numFmtId="0" fontId="13" fillId="0" borderId="0" xfId="0" applyFont="1" applyAlignment="1">
      <alignment horizontal="left" vertical="top"/>
    </xf>
    <xf numFmtId="0" fontId="4" fillId="0" borderId="1" xfId="0" applyFont="1" applyBorder="1" applyAlignment="1">
      <alignment horizontal="left" vertical="top" wrapText="1" readingOrder="1"/>
    </xf>
    <xf numFmtId="0" fontId="6" fillId="20" borderId="1" xfId="0" applyFont="1" applyFill="1" applyBorder="1" applyAlignment="1">
      <alignment horizontal="right" vertical="top"/>
    </xf>
    <xf numFmtId="16" fontId="6" fillId="0" borderId="1" xfId="0" applyNumberFormat="1" applyFont="1" applyBorder="1" applyAlignment="1">
      <alignment horizontal="left" vertical="top"/>
    </xf>
    <xf numFmtId="166" fontId="9" fillId="4" borderId="1" xfId="0" applyNumberFormat="1" applyFont="1" applyFill="1" applyBorder="1" applyAlignment="1">
      <alignment horizontal="center" vertical="top"/>
    </xf>
    <xf numFmtId="0" fontId="10" fillId="3" borderId="1" xfId="0" applyFont="1" applyFill="1" applyBorder="1" applyAlignment="1">
      <alignment horizontal="center" vertical="top"/>
    </xf>
    <xf numFmtId="0" fontId="19" fillId="3" borderId="1" xfId="0" applyFont="1" applyFill="1" applyBorder="1" applyAlignment="1">
      <alignment horizontal="center" vertical="top"/>
    </xf>
    <xf numFmtId="0" fontId="4" fillId="22" borderId="1" xfId="0" applyFont="1" applyFill="1" applyBorder="1" applyAlignment="1">
      <alignment vertical="top"/>
    </xf>
    <xf numFmtId="0" fontId="5" fillId="22" borderId="1" xfId="0" applyFont="1" applyFill="1" applyBorder="1" applyAlignment="1">
      <alignment vertical="top"/>
    </xf>
    <xf numFmtId="0" fontId="4" fillId="23" borderId="1" xfId="0" applyFont="1" applyFill="1" applyBorder="1" applyAlignment="1">
      <alignment vertical="top"/>
    </xf>
    <xf numFmtId="0" fontId="9" fillId="4" borderId="1" xfId="2" applyFont="1" applyFill="1" applyBorder="1" applyAlignment="1">
      <alignment horizontal="left" vertical="top"/>
    </xf>
    <xf numFmtId="0" fontId="4" fillId="3" borderId="1" xfId="2" applyFont="1" applyFill="1" applyBorder="1" applyAlignment="1">
      <alignment horizontal="left" vertical="top"/>
    </xf>
    <xf numFmtId="0" fontId="10" fillId="0" borderId="0" xfId="2" applyFont="1" applyAlignment="1">
      <alignment horizontal="left"/>
    </xf>
    <xf numFmtId="0" fontId="4" fillId="10" borderId="1" xfId="0" applyFont="1" applyFill="1" applyBorder="1" applyAlignment="1">
      <alignment horizontal="left" vertical="top"/>
    </xf>
    <xf numFmtId="0" fontId="11" fillId="12" borderId="1" xfId="0" applyFont="1" applyFill="1" applyBorder="1" applyAlignment="1">
      <alignment horizontal="left" vertical="top"/>
    </xf>
    <xf numFmtId="0" fontId="4" fillId="5" borderId="1" xfId="0" applyFont="1" applyFill="1" applyBorder="1" applyAlignment="1">
      <alignment horizontal="left" vertical="top"/>
    </xf>
    <xf numFmtId="0" fontId="11" fillId="5" borderId="1" xfId="0" applyFont="1" applyFill="1" applyBorder="1" applyAlignment="1">
      <alignment horizontal="left" vertical="top"/>
    </xf>
    <xf numFmtId="0" fontId="6" fillId="0" borderId="0" xfId="0" applyFont="1" applyAlignment="1">
      <alignment vertical="top" wrapText="1"/>
    </xf>
    <xf numFmtId="0" fontId="19" fillId="0" borderId="0" xfId="0" applyFont="1" applyAlignment="1">
      <alignment vertical="top" wrapText="1"/>
    </xf>
    <xf numFmtId="0" fontId="7" fillId="0" borderId="1" xfId="0" applyFont="1" applyBorder="1" applyAlignment="1">
      <alignment vertical="top" wrapText="1"/>
    </xf>
    <xf numFmtId="0" fontId="5" fillId="10" borderId="0" xfId="0" applyFont="1" applyFill="1" applyAlignment="1">
      <alignment vertical="top"/>
    </xf>
    <xf numFmtId="0" fontId="4" fillId="11" borderId="1" xfId="0" applyFont="1" applyFill="1" applyBorder="1" applyAlignment="1">
      <alignment horizontal="left" vertical="top"/>
    </xf>
    <xf numFmtId="0" fontId="4" fillId="20" borderId="1" xfId="0" applyFont="1" applyFill="1" applyBorder="1" applyAlignment="1">
      <alignment horizontal="left" vertical="top"/>
    </xf>
    <xf numFmtId="16" fontId="14" fillId="3" borderId="1" xfId="0" applyNumberFormat="1" applyFont="1" applyFill="1" applyBorder="1" applyAlignment="1">
      <alignment horizontal="center" vertical="top" wrapText="1"/>
    </xf>
    <xf numFmtId="0" fontId="4" fillId="0" borderId="6" xfId="0" applyFont="1" applyBorder="1" applyAlignment="1">
      <alignment horizontal="left" vertical="top"/>
    </xf>
    <xf numFmtId="16" fontId="13" fillId="0" borderId="1" xfId="0" applyNumberFormat="1" applyFont="1" applyBorder="1" applyAlignment="1">
      <alignment horizontal="left" vertical="top"/>
    </xf>
    <xf numFmtId="0" fontId="13" fillId="0" borderId="1" xfId="0" applyFont="1" applyFill="1" applyBorder="1" applyAlignment="1">
      <alignment horizontal="left" vertical="top"/>
    </xf>
    <xf numFmtId="16" fontId="5" fillId="0" borderId="1" xfId="0" applyNumberFormat="1" applyFont="1" applyFill="1" applyBorder="1" applyAlignment="1">
      <alignment horizontal="left" vertical="top"/>
    </xf>
    <xf numFmtId="16" fontId="13" fillId="0" borderId="1" xfId="0" applyNumberFormat="1" applyFont="1" applyFill="1" applyBorder="1" applyAlignment="1">
      <alignment horizontal="left" vertical="top"/>
    </xf>
    <xf numFmtId="0" fontId="5" fillId="17" borderId="1" xfId="0" applyFont="1" applyFill="1" applyBorder="1" applyAlignment="1">
      <alignment horizontal="left" vertical="top"/>
    </xf>
    <xf numFmtId="0" fontId="4" fillId="17" borderId="1" xfId="0" applyFont="1" applyFill="1" applyBorder="1" applyAlignment="1">
      <alignment horizontal="left" vertical="top" wrapText="1"/>
    </xf>
    <xf numFmtId="0" fontId="20" fillId="0" borderId="0" xfId="0" applyFont="1" applyAlignment="1">
      <alignment vertical="top"/>
    </xf>
    <xf numFmtId="165" fontId="21" fillId="18" borderId="0" xfId="0" applyNumberFormat="1" applyFont="1" applyFill="1" applyAlignment="1">
      <alignment horizontal="center" vertical="top"/>
    </xf>
    <xf numFmtId="165" fontId="21" fillId="20" borderId="0" xfId="0" applyNumberFormat="1" applyFont="1" applyFill="1" applyAlignment="1">
      <alignment horizontal="center" vertical="top"/>
    </xf>
    <xf numFmtId="165" fontId="21" fillId="11" borderId="0" xfId="0" applyNumberFormat="1" applyFont="1" applyFill="1" applyAlignment="1">
      <alignment horizontal="center" vertical="top"/>
    </xf>
    <xf numFmtId="0" fontId="20" fillId="0" borderId="0" xfId="0" applyFont="1" applyBorder="1" applyAlignment="1">
      <alignment vertical="top"/>
    </xf>
    <xf numFmtId="0" fontId="21" fillId="0" borderId="0" xfId="0" applyFont="1" applyBorder="1" applyAlignment="1">
      <alignment vertical="top"/>
    </xf>
    <xf numFmtId="0" fontId="20" fillId="0" borderId="1" xfId="0" applyFont="1" applyBorder="1" applyAlignment="1">
      <alignment vertical="top"/>
    </xf>
    <xf numFmtId="0" fontId="21" fillId="0" borderId="1" xfId="0" applyFont="1" applyBorder="1" applyAlignment="1">
      <alignment vertical="top" wrapText="1"/>
    </xf>
    <xf numFmtId="0" fontId="22" fillId="3" borderId="1" xfId="0" applyFont="1" applyFill="1" applyBorder="1" applyAlignment="1">
      <alignment horizontal="center" vertical="top"/>
    </xf>
    <xf numFmtId="0" fontId="4" fillId="10" borderId="1" xfId="0" applyFont="1" applyFill="1" applyBorder="1" applyAlignment="1">
      <alignment vertical="top" wrapText="1"/>
    </xf>
    <xf numFmtId="0" fontId="16" fillId="14" borderId="2" xfId="0" applyFont="1" applyFill="1" applyBorder="1" applyAlignment="1">
      <alignment horizontal="left" vertical="top" wrapText="1"/>
    </xf>
    <xf numFmtId="0" fontId="16" fillId="14" borderId="4" xfId="0" applyFont="1" applyFill="1" applyBorder="1" applyAlignment="1">
      <alignment horizontal="left" vertical="top" wrapText="1"/>
    </xf>
    <xf numFmtId="0" fontId="17" fillId="0" borderId="4" xfId="0" applyFont="1" applyBorder="1" applyAlignment="1">
      <alignment horizontal="left" vertical="top" wrapText="1"/>
    </xf>
    <xf numFmtId="0" fontId="17" fillId="0" borderId="4" xfId="0" applyFont="1" applyBorder="1" applyAlignment="1">
      <alignment vertical="top" wrapText="1"/>
    </xf>
    <xf numFmtId="0" fontId="18" fillId="0" borderId="3" xfId="0" applyFont="1" applyBorder="1" applyAlignment="1">
      <alignment vertical="top" wrapText="1"/>
    </xf>
    <xf numFmtId="0" fontId="4" fillId="0" borderId="1" xfId="0" applyFont="1" applyFill="1" applyBorder="1" applyAlignment="1">
      <alignment vertical="top" wrapText="1"/>
    </xf>
    <xf numFmtId="0" fontId="4" fillId="0" borderId="1" xfId="0" applyFont="1" applyFill="1" applyBorder="1" applyAlignment="1">
      <alignment horizontal="left" vertical="top" wrapText="1"/>
    </xf>
  </cellXfs>
  <cellStyles count="3">
    <cellStyle name="Hyperlink" xfId="1" builtinId="8"/>
    <cellStyle name="Normal" xfId="0" builtinId="0"/>
    <cellStyle name="Normal 2" xfId="2" xr:uid="{5053AD3B-27B4-4A37-A163-39ECDC0EA398}"/>
  </cellStyles>
  <dxfs count="202">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patternType="lightUp">
          <fgColor theme="0" tint="-0.24994659260841701"/>
        </patternFill>
      </fill>
    </dxf>
  </dxfs>
  <tableStyles count="0" defaultTableStyle="TableStyleMedium2" defaultPivotStyle="PivotStyleLight16"/>
  <colors>
    <mruColors>
      <color rgb="FFCC99FF"/>
      <color rgb="FFCC66FF"/>
      <color rgb="FF9999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33116631/AppData/Local/Microsoft/Windows/INetCache/Content.Outlook/QB7BOTIK/COVID%20contact%20tracing%20SP%20opt-o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P"/>
      <sheetName val="Naomi"/>
      <sheetName val="Chris Horn"/>
      <sheetName val="Matthew"/>
      <sheetName val="Pene"/>
      <sheetName val="Shane"/>
      <sheetName val="Kate "/>
      <sheetName val="Mary "/>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A1" t="str">
            <v>POSITION NUMBER</v>
          </cell>
          <cell r="B1" t="str">
            <v>DIVISION</v>
          </cell>
          <cell r="C1" t="str">
            <v>POSITION TITLE</v>
          </cell>
          <cell r="D1" t="str">
            <v>comments</v>
          </cell>
        </row>
        <row r="2">
          <cell r="A2">
            <v>22223</v>
          </cell>
          <cell r="B2" t="str">
            <v>Board</v>
          </cell>
          <cell r="C2" t="str">
            <v>Board</v>
          </cell>
        </row>
        <row r="3">
          <cell r="A3">
            <v>22223</v>
          </cell>
          <cell r="B3" t="str">
            <v>Board</v>
          </cell>
          <cell r="C3" t="str">
            <v>Board</v>
          </cell>
        </row>
        <row r="4">
          <cell r="A4">
            <v>15098</v>
          </cell>
          <cell r="B4" t="str">
            <v>Board</v>
          </cell>
          <cell r="C4" t="str">
            <v>Board</v>
          </cell>
        </row>
        <row r="5">
          <cell r="A5">
            <v>15098</v>
          </cell>
          <cell r="B5" t="str">
            <v>Board</v>
          </cell>
          <cell r="C5" t="str">
            <v>Board</v>
          </cell>
        </row>
        <row r="6">
          <cell r="A6">
            <v>15098</v>
          </cell>
          <cell r="B6" t="str">
            <v>Board</v>
          </cell>
          <cell r="C6" t="str">
            <v>Board</v>
          </cell>
        </row>
        <row r="7">
          <cell r="A7">
            <v>15098</v>
          </cell>
          <cell r="B7" t="str">
            <v>Board</v>
          </cell>
          <cell r="C7" t="str">
            <v>Board</v>
          </cell>
        </row>
        <row r="8">
          <cell r="A8">
            <v>15098</v>
          </cell>
          <cell r="B8" t="str">
            <v>Board</v>
          </cell>
          <cell r="C8" t="str">
            <v>Board</v>
          </cell>
        </row>
        <row r="9">
          <cell r="A9">
            <v>682101</v>
          </cell>
          <cell r="B9" t="str">
            <v>Services and Information</v>
          </cell>
          <cell r="C9" t="str">
            <v>Executive Project Support Officer</v>
          </cell>
          <cell r="D9" t="str">
            <v>Ella Davies backfilling Melissa Minnet (Mat leave) - contract ends 15-01-2021</v>
          </cell>
        </row>
        <row r="10">
          <cell r="A10">
            <v>682101</v>
          </cell>
          <cell r="B10" t="str">
            <v>Services and Information</v>
          </cell>
          <cell r="C10" t="str">
            <v>Executive Project Support Officer</v>
          </cell>
          <cell r="D10" t="str">
            <v>Ella Davies backfilling Melissa Minnet (Mat leave) - contract ends 15-01-2021</v>
          </cell>
        </row>
        <row r="11">
          <cell r="A11">
            <v>642483</v>
          </cell>
          <cell r="B11" t="str">
            <v>Services and Information</v>
          </cell>
          <cell r="C11" t="str">
            <v>Project Officer Reporting and System Performance</v>
          </cell>
          <cell r="D11" t="str">
            <v>Mat Leave - CW to cover for Mel Stathakis</v>
          </cell>
        </row>
        <row r="12">
          <cell r="A12">
            <v>642483</v>
          </cell>
          <cell r="B12" t="str">
            <v>Services and Information</v>
          </cell>
          <cell r="C12" t="str">
            <v>Project Officer Reporting and System Performance</v>
          </cell>
          <cell r="D12" t="str">
            <v>Mat Leave - CW to cover for Mel Stathakis</v>
          </cell>
        </row>
        <row r="13">
          <cell r="A13">
            <v>15021</v>
          </cell>
          <cell r="B13" t="str">
            <v>Services and Information</v>
          </cell>
          <cell r="C13" t="str">
            <v>Manager Registries and Data Collection</v>
          </cell>
          <cell r="D13" t="str">
            <v>Sheena Lawrance on HGD until  24 August 2020 covering Thanos' position</v>
          </cell>
        </row>
        <row r="14">
          <cell r="A14">
            <v>15021</v>
          </cell>
          <cell r="B14" t="str">
            <v>Services and Information</v>
          </cell>
          <cell r="C14" t="str">
            <v>Manager Registries and Data Collection</v>
          </cell>
          <cell r="D14" t="str">
            <v>Sheena Lawrance on HGD until  24 August 2020 covering Thanos' position</v>
          </cell>
        </row>
        <row r="15">
          <cell r="A15">
            <v>672659</v>
          </cell>
          <cell r="B15" t="str">
            <v>Services and Information</v>
          </cell>
          <cell r="C15" t="str">
            <v>Content Author eviQ</v>
          </cell>
          <cell r="D15" t="str">
            <v>CW covering Maternity Leave for Lydia McGee</v>
          </cell>
        </row>
        <row r="16">
          <cell r="A16">
            <v>672659</v>
          </cell>
          <cell r="B16" t="str">
            <v>Services and Information</v>
          </cell>
          <cell r="C16" t="str">
            <v>Content Author eviQ</v>
          </cell>
          <cell r="D16" t="str">
            <v>CW covering Maternity Leave for Lydia McGee</v>
          </cell>
        </row>
        <row r="17">
          <cell r="A17">
            <v>672663</v>
          </cell>
          <cell r="B17" t="str">
            <v>Services and Information</v>
          </cell>
          <cell r="C17" t="str">
            <v>Content Author eviQ</v>
          </cell>
          <cell r="D17" t="str">
            <v>Melanie covering Kelly Conway on mat leave until 7Aug 2020</v>
          </cell>
        </row>
        <row r="18">
          <cell r="A18">
            <v>672663</v>
          </cell>
          <cell r="B18" t="str">
            <v>Services and Information</v>
          </cell>
          <cell r="C18" t="str">
            <v>Content Author eviQ</v>
          </cell>
          <cell r="D18" t="str">
            <v>Melanie covering Kelly Conway on mat leave until 7Aug 2020</v>
          </cell>
        </row>
        <row r="19">
          <cell r="A19">
            <v>15093</v>
          </cell>
          <cell r="B19" t="str">
            <v>Corporate Services - Strategic Communications and Public Affairs</v>
          </cell>
          <cell r="C19" t="str">
            <v>Associate Director, Strategic Communications &amp; Public Affairs</v>
          </cell>
          <cell r="D19" t="str">
            <v>Job Share - part-time arrangements with Laura Kiely</v>
          </cell>
        </row>
        <row r="20">
          <cell r="A20">
            <v>15093</v>
          </cell>
          <cell r="B20" t="str">
            <v>Corporate Services - Strategic Communications and Public Affairs</v>
          </cell>
          <cell r="C20" t="str">
            <v>Associate Director, Strategic Communications &amp; Public Affairs</v>
          </cell>
          <cell r="D20" t="str">
            <v>Job Share - part-time arrangements with Laura Kiely</v>
          </cell>
        </row>
        <row r="21">
          <cell r="A21">
            <v>14936</v>
          </cell>
          <cell r="B21" t="str">
            <v>Corporate Services - Finance</v>
          </cell>
          <cell r="C21" t="str">
            <v>Administrative Support Officer, Finance</v>
          </cell>
          <cell r="D21" t="str">
            <v>Margaux covering Maternity leave for Saveth - July 2020</v>
          </cell>
        </row>
        <row r="22">
          <cell r="A22">
            <v>14936</v>
          </cell>
          <cell r="B22" t="str">
            <v>Corporate Services - Finance</v>
          </cell>
          <cell r="C22" t="str">
            <v>Administrative Support Officer, Finance</v>
          </cell>
          <cell r="D22" t="str">
            <v>Margaux covering Maternity leave for Saveth - July 2020</v>
          </cell>
        </row>
        <row r="23">
          <cell r="A23">
            <v>689180</v>
          </cell>
          <cell r="B23" t="str">
            <v>CW - Corporate Services - IT</v>
          </cell>
          <cell r="C23" t="str">
            <v>CONTRACTOR - Project Manager, IT and Strategic Communications</v>
          </cell>
          <cell r="D23" t="str">
            <v>should not have contingents in the same posiition numbers  separate out.</v>
          </cell>
        </row>
        <row r="24">
          <cell r="A24">
            <v>689180</v>
          </cell>
          <cell r="B24" t="str">
            <v>CW - Corporate Services - IT</v>
          </cell>
          <cell r="C24" t="str">
            <v>CONTRACTOR - Project Manager, IT and Strategic Communications</v>
          </cell>
          <cell r="D24" t="str">
            <v>should not have contingents in the same posiition numbers  separate out.</v>
          </cell>
        </row>
        <row r="25">
          <cell r="A25">
            <v>697838</v>
          </cell>
          <cell r="B25" t="str">
            <v>CW - Corporate Services - IT</v>
          </cell>
          <cell r="C25" t="str">
            <v>Contractor</v>
          </cell>
          <cell r="D25" t="str">
            <v>should not have contingents in the same posiition numbers  separate out.</v>
          </cell>
        </row>
        <row r="26">
          <cell r="A26">
            <v>697838</v>
          </cell>
          <cell r="B26" t="str">
            <v>CW - Corporate Services - IT</v>
          </cell>
          <cell r="C26" t="str">
            <v>Contractor</v>
          </cell>
          <cell r="D26" t="str">
            <v>should not have contingents in the same posiition numbers  separate out.</v>
          </cell>
        </row>
        <row r="27">
          <cell r="A27">
            <v>17078</v>
          </cell>
          <cell r="B27" t="str">
            <v>Screening and Prevention</v>
          </cell>
          <cell r="C27" t="str">
            <v>Finance Officer</v>
          </cell>
          <cell r="D27" t="str">
            <v>Contingent worker in established role -  Job share with Stella Suen - Stella Suen substantive position</v>
          </cell>
        </row>
        <row r="28">
          <cell r="A28">
            <v>17078</v>
          </cell>
          <cell r="B28" t="str">
            <v>Screening and Prevention</v>
          </cell>
          <cell r="C28" t="str">
            <v>Finance Officer</v>
          </cell>
          <cell r="D28" t="str">
            <v>Contingent worker in established role -  Job share with Stella Suen - Stella Suen substantive position</v>
          </cell>
        </row>
        <row r="29">
          <cell r="A29">
            <v>14956</v>
          </cell>
          <cell r="B29" t="str">
            <v>Screening and Prevention</v>
          </cell>
          <cell r="C29" t="str">
            <v>Project Officer Primary Care</v>
          </cell>
          <cell r="D29" t="str">
            <v>Part-time Reduced 19 hours per week.  Melanie fixed term contract to 9 August.  Kathryn Duggan contingent now in remaining FTE  portion until end of June.  CW in proportion of Trisca substantive position.</v>
          </cell>
        </row>
        <row r="30">
          <cell r="A30">
            <v>14956</v>
          </cell>
          <cell r="B30" t="str">
            <v>Screening and Prevention</v>
          </cell>
          <cell r="C30" t="str">
            <v>Project Officer Primary Care</v>
          </cell>
          <cell r="D30" t="str">
            <v>Part-time Reduced 19 hours per week.  Melanie fixed term contract to 9 August.  Kathryn Duggan contingent now in remaining FTE  portion until end of June.  CW in proportion of Trisca substantive position.</v>
          </cell>
        </row>
        <row r="31">
          <cell r="A31">
            <v>653940</v>
          </cell>
          <cell r="B31" t="str">
            <v>Screening and Prevention</v>
          </cell>
          <cell r="C31" t="str">
            <v>Project Officer Social Marketing and Campaigns</v>
          </cell>
          <cell r="D31" t="str">
            <v>CW Despina using remaining FTE portion of established position</v>
          </cell>
        </row>
        <row r="32">
          <cell r="A32">
            <v>653940</v>
          </cell>
          <cell r="B32" t="str">
            <v>Screening and Prevention</v>
          </cell>
          <cell r="C32" t="str">
            <v>Project Officer Social Marketing and Campaigns</v>
          </cell>
          <cell r="D32" t="str">
            <v>CW Despina using remaining FTE portion of established position</v>
          </cell>
        </row>
        <row r="33">
          <cell r="A33">
            <v>14964</v>
          </cell>
          <cell r="B33" t="str">
            <v>Screening and Prevention</v>
          </cell>
          <cell r="C33" t="str">
            <v>Program Support Officer, Cervical and Bowel</v>
          </cell>
          <cell r="D33" t="str">
            <v>Covering Rachael Seo on Secondment</v>
          </cell>
        </row>
        <row r="34">
          <cell r="A34">
            <v>14964</v>
          </cell>
          <cell r="B34" t="str">
            <v>Screening and Prevention</v>
          </cell>
          <cell r="C34" t="str">
            <v>Program Support Officer, Cervical and Bowel</v>
          </cell>
          <cell r="D34" t="str">
            <v>Covering Rachael Seo on Secondment</v>
          </cell>
        </row>
        <row r="35">
          <cell r="A35">
            <v>679335</v>
          </cell>
          <cell r="B35" t="str">
            <v>Screening and Prevention</v>
          </cell>
          <cell r="C35" t="str">
            <v>Project Officer Cervical</v>
          </cell>
          <cell r="D35" t="str">
            <v>Maternity Leave - Anthea Leslie covering</v>
          </cell>
        </row>
        <row r="36">
          <cell r="A36">
            <v>679335</v>
          </cell>
          <cell r="B36" t="str">
            <v>Screening and Prevention</v>
          </cell>
          <cell r="C36" t="str">
            <v>Project Officer Cervical</v>
          </cell>
          <cell r="D36" t="str">
            <v>Maternity Leave - Anthea Leslie covering</v>
          </cell>
        </row>
        <row r="37">
          <cell r="A37">
            <v>651462</v>
          </cell>
          <cell r="B37" t="str">
            <v>Screening and Prevention</v>
          </cell>
          <cell r="C37" t="str">
            <v>Team Leader Research and Evaluation</v>
          </cell>
          <cell r="D37" t="str">
            <v>Maternity Leave Cover for Nicola Scott - Erin Acting</v>
          </cell>
        </row>
        <row r="38">
          <cell r="A38">
            <v>651462</v>
          </cell>
          <cell r="B38" t="str">
            <v>Screening and Prevention</v>
          </cell>
          <cell r="C38" t="str">
            <v>Team Leader Research and Evaluation</v>
          </cell>
          <cell r="D38" t="str">
            <v>Maternity Leave Cover for Nicola Scott - Erin Acting</v>
          </cell>
        </row>
        <row r="39">
          <cell r="A39">
            <v>651462</v>
          </cell>
          <cell r="B39" t="str">
            <v>Screening and Prevention</v>
          </cell>
          <cell r="C39" t="str">
            <v>Team Leader Research and Evaluation</v>
          </cell>
          <cell r="D39" t="str">
            <v>Maternity Leave Cover for Nicola Scott - Erin Acting</v>
          </cell>
        </row>
        <row r="40">
          <cell r="A40">
            <v>23713</v>
          </cell>
          <cell r="B40" t="str">
            <v>Screening and Prevention</v>
          </cell>
          <cell r="C40" t="str">
            <v>Business Analyst Systems</v>
          </cell>
          <cell r="D40" t="str">
            <v>Maternity Leave - Alica Spence CW covering</v>
          </cell>
        </row>
        <row r="41">
          <cell r="A41">
            <v>23713</v>
          </cell>
          <cell r="B41" t="str">
            <v>Screening and Prevention</v>
          </cell>
          <cell r="C41" t="str">
            <v>Business Analyst Systems</v>
          </cell>
          <cell r="D41" t="str">
            <v>Maternity Leave - Alica Spence CW covering</v>
          </cell>
        </row>
        <row r="42">
          <cell r="A42">
            <v>16728</v>
          </cell>
          <cell r="B42" t="str">
            <v>Screening and Prevention</v>
          </cell>
          <cell r="C42" t="str">
            <v>PACS Administrator</v>
          </cell>
          <cell r="D42" t="str">
            <v>Monica Connolly Mat leave - Craig Acting to cover</v>
          </cell>
        </row>
        <row r="43">
          <cell r="A43">
            <v>16728</v>
          </cell>
          <cell r="B43" t="str">
            <v>Screening and Prevention</v>
          </cell>
          <cell r="C43" t="str">
            <v>PACS Administrator</v>
          </cell>
          <cell r="D43" t="str">
            <v>Monica Connolly Mat leave - Craig Acting to cover</v>
          </cell>
        </row>
        <row r="44">
          <cell r="A44">
            <v>656023</v>
          </cell>
          <cell r="B44" t="str">
            <v>Screening and Prevention</v>
          </cell>
          <cell r="C44" t="str">
            <v>Portfolio Coordinator Social Marketing and Campaigns, Tobacco</v>
          </cell>
          <cell r="D44" t="str">
            <v>Matthew Clark mat leave cover for Sam Raheb</v>
          </cell>
        </row>
        <row r="45">
          <cell r="A45">
            <v>656023</v>
          </cell>
          <cell r="B45" t="str">
            <v>Screening and Prevention</v>
          </cell>
          <cell r="C45" t="str">
            <v>Portfolio Coordinator Social Marketing and Campaigns, Tobacco</v>
          </cell>
          <cell r="D45" t="str">
            <v>Matthew Clark mat leave cover for Sam Raheb</v>
          </cell>
        </row>
        <row r="46">
          <cell r="A46">
            <v>651459</v>
          </cell>
          <cell r="B46" t="str">
            <v>Screening and Prevention</v>
          </cell>
          <cell r="C46" t="str">
            <v>Manager Social Marketing and Campaigns</v>
          </cell>
        </row>
        <row r="47">
          <cell r="A47">
            <v>651459</v>
          </cell>
          <cell r="B47" t="str">
            <v>Screening and Prevention</v>
          </cell>
          <cell r="C47" t="str">
            <v>Manager Social Marketing and Campaigns</v>
          </cell>
        </row>
        <row r="48">
          <cell r="A48">
            <v>651583</v>
          </cell>
          <cell r="B48" t="str">
            <v>Screening and Prevention</v>
          </cell>
          <cell r="C48" t="str">
            <v>Project Officer BreastScreen</v>
          </cell>
          <cell r="D48" t="str">
            <v>Mat Leave 5 June 20 - 11 June 21 - Job Share with Paulina 19 to 26 hrs per week</v>
          </cell>
        </row>
        <row r="49">
          <cell r="A49">
            <v>651583</v>
          </cell>
          <cell r="B49" t="str">
            <v>Screening and Prevention</v>
          </cell>
          <cell r="C49" t="str">
            <v>Project Officer BreastScreen</v>
          </cell>
          <cell r="D49" t="str">
            <v>Mat Leave 5 June 20 - 11 June 21 - Job Share with Paulina 19 to 26 hrs per week</v>
          </cell>
        </row>
        <row r="50">
          <cell r="A50">
            <v>672491</v>
          </cell>
          <cell r="B50" t="str">
            <v>Screening and Prevention</v>
          </cell>
          <cell r="C50" t="str">
            <v>Project Officer BreastScreen</v>
          </cell>
          <cell r="D50" t="str">
            <v xml:space="preserve">Acting Maternity Leave Cover for Stacey (sub PN651500) </v>
          </cell>
        </row>
        <row r="51">
          <cell r="A51">
            <v>672491</v>
          </cell>
          <cell r="B51" t="str">
            <v>Screening and Prevention</v>
          </cell>
          <cell r="C51" t="str">
            <v>Project Officer BreastScreen</v>
          </cell>
          <cell r="D51" t="str">
            <v xml:space="preserve">Acting Maternity Leave Cover for Stacey (sub PN651500) </v>
          </cell>
        </row>
        <row r="52">
          <cell r="A52">
            <v>651500</v>
          </cell>
          <cell r="B52" t="str">
            <v>Screening and Prevention</v>
          </cell>
          <cell r="C52" t="str">
            <v>Program Support Officer, Prevention &amp; Social Marketing and Campaigns</v>
          </cell>
          <cell r="D52" t="str">
            <v>Irene Evelen is in this role, can you check with Manager as I think this contingent has left .  Contactor central to have HS remove please. Kate Reakes 26/4 advised Kalliopi is definitely still with the Prevention and Social Marketing teams. She is backfilling Kate Braude while she is in BreastScreen. The contract finishes at the end of FY.</v>
          </cell>
        </row>
        <row r="53">
          <cell r="A53">
            <v>651500</v>
          </cell>
          <cell r="B53" t="str">
            <v>Screening and Prevention</v>
          </cell>
          <cell r="C53" t="str">
            <v>Program Support Officer, Prevention &amp; Social Marketing and Campaigns</v>
          </cell>
          <cell r="D53" t="str">
            <v>Irene Evelen is in this role, can you check with Manager as I think this contingent has left .  Contactor central to have HS remove please. Kate Reakes 26/4 advised Kalliopi is definitely still with the Prevention and Social Marketing teams. She is backfilling Kate Braude while she is in BreastScreen. The contract finishes at the end of FY.</v>
          </cell>
        </row>
        <row r="54">
          <cell r="A54">
            <v>651576</v>
          </cell>
          <cell r="B54" t="str">
            <v>Screening and Prevention</v>
          </cell>
          <cell r="C54" t="str">
            <v>Portfolio Coordinator Social Marketing and Campaigns, Bowel and Cervical</v>
          </cell>
          <cell r="D54" t="str">
            <v>Acting materity leave cover for Blanche - 28 August 2020</v>
          </cell>
        </row>
        <row r="55">
          <cell r="A55">
            <v>651576</v>
          </cell>
          <cell r="B55" t="str">
            <v>Screening and Prevention</v>
          </cell>
          <cell r="C55" t="str">
            <v>Portfolio Coordinator Social Marketing and Campaigns, Bowel and Cervical</v>
          </cell>
          <cell r="D55" t="str">
            <v>Acting materity leave cover for Blanche - 28 August 2020</v>
          </cell>
        </row>
        <row r="56">
          <cell r="A56">
            <v>15048</v>
          </cell>
          <cell r="B56" t="str">
            <v>Services and Information</v>
          </cell>
          <cell r="C56" t="str">
            <v>Hereditary Cancer Registry Coordinator</v>
          </cell>
          <cell r="D56" t="str">
            <v>Permanent ongoing role</v>
          </cell>
        </row>
        <row r="57">
          <cell r="A57">
            <v>15049</v>
          </cell>
          <cell r="B57" t="str">
            <v>Services and Information</v>
          </cell>
          <cell r="C57" t="str">
            <v>Hereditary Cancer Registry Officer</v>
          </cell>
          <cell r="D57" t="str">
            <v>CSI proposing to Delete</v>
          </cell>
        </row>
        <row r="58">
          <cell r="A58">
            <v>684733</v>
          </cell>
          <cell r="B58" t="str">
            <v>CW - Services and Information</v>
          </cell>
          <cell r="C58">
            <v>0</v>
          </cell>
        </row>
        <row r="59">
          <cell r="A59">
            <v>684749</v>
          </cell>
          <cell r="B59" t="str">
            <v>CW - Services and Information</v>
          </cell>
          <cell r="C59">
            <v>0</v>
          </cell>
        </row>
        <row r="60">
          <cell r="A60">
            <v>684069</v>
          </cell>
          <cell r="B60" t="str">
            <v>CW - Services and Information</v>
          </cell>
          <cell r="C60" t="str">
            <v>CW - Data Officer</v>
          </cell>
        </row>
        <row r="61">
          <cell r="A61">
            <v>701143</v>
          </cell>
          <cell r="B61" t="str">
            <v>CW - Services and Information</v>
          </cell>
          <cell r="C61" t="str">
            <v xml:space="preserve">CW - PRMs Developer </v>
          </cell>
        </row>
        <row r="62">
          <cell r="A62">
            <v>686325</v>
          </cell>
          <cell r="B62" t="str">
            <v>CW - Services and Information</v>
          </cell>
          <cell r="C62" t="str">
            <v>CW - Project Manager Patient Reported Measures</v>
          </cell>
        </row>
        <row r="63">
          <cell r="A63">
            <v>660202</v>
          </cell>
          <cell r="B63" t="str">
            <v>Services and Information</v>
          </cell>
          <cell r="C63" t="str">
            <v>Project Manager Transformational Change</v>
          </cell>
        </row>
        <row r="64">
          <cell r="A64">
            <v>658499</v>
          </cell>
          <cell r="B64" t="str">
            <v>Services and Information</v>
          </cell>
          <cell r="C64" t="str">
            <v>Project Manager Transformational Change</v>
          </cell>
          <cell r="D64" t="str">
            <v>Shirley - abolished</v>
          </cell>
        </row>
        <row r="65">
          <cell r="A65">
            <v>684041</v>
          </cell>
          <cell r="B65" t="str">
            <v>CW - Services and Information</v>
          </cell>
          <cell r="C65" t="str">
            <v xml:space="preserve">CW - PRMs Developer </v>
          </cell>
        </row>
        <row r="66">
          <cell r="A66">
            <v>688055</v>
          </cell>
          <cell r="B66" t="str">
            <v>CW - Services and Information</v>
          </cell>
          <cell r="C66" t="str">
            <v>CONTRACTOR - Data Warehouse Project Management</v>
          </cell>
        </row>
        <row r="67">
          <cell r="A67">
            <v>684735</v>
          </cell>
          <cell r="B67" t="str">
            <v>CW - Services and Information</v>
          </cell>
          <cell r="C67">
            <v>0</v>
          </cell>
        </row>
        <row r="68">
          <cell r="A68">
            <v>684068</v>
          </cell>
          <cell r="B68" t="str">
            <v>CW - Services and Information</v>
          </cell>
          <cell r="C68" t="str">
            <v>CW - Business and Test Analyst</v>
          </cell>
        </row>
        <row r="69">
          <cell r="A69">
            <v>683548</v>
          </cell>
          <cell r="B69" t="str">
            <v>Services and Information</v>
          </cell>
          <cell r="C69" t="str">
            <v>Project Manager RBCO &amp; Surgical Outcomes</v>
          </cell>
          <cell r="D69" t="str">
            <v>Contingent Worker in established role</v>
          </cell>
        </row>
        <row r="70">
          <cell r="A70">
            <v>660183</v>
          </cell>
          <cell r="B70" t="str">
            <v>Services and Information</v>
          </cell>
          <cell r="C70" t="str">
            <v>Program Lead Transformational Change</v>
          </cell>
        </row>
        <row r="71">
          <cell r="A71">
            <v>697158</v>
          </cell>
          <cell r="B71" t="str">
            <v>CW - Services and Information</v>
          </cell>
          <cell r="C71" t="str">
            <v>PRMs Integration Tester</v>
          </cell>
          <cell r="D71" t="str">
            <v>12 month CS contract</v>
          </cell>
        </row>
        <row r="72">
          <cell r="A72">
            <v>697155</v>
          </cell>
          <cell r="B72" t="str">
            <v>CW - Services and Information</v>
          </cell>
          <cell r="C72" t="str">
            <v>PRMs Function Tester</v>
          </cell>
          <cell r="D72" t="str">
            <v>July - November 2019</v>
          </cell>
        </row>
        <row r="73">
          <cell r="A73">
            <v>694152</v>
          </cell>
          <cell r="B73" t="str">
            <v>CW - Services and Information</v>
          </cell>
          <cell r="C73" t="str">
            <v>Research Assistant</v>
          </cell>
          <cell r="D73" t="str">
            <v>Research Assistant to David Roder</v>
          </cell>
        </row>
        <row r="74">
          <cell r="A74">
            <v>685378</v>
          </cell>
          <cell r="B74" t="str">
            <v>CW - Services and Information</v>
          </cell>
          <cell r="C74" t="str">
            <v>CONTRACTOR - Researcher</v>
          </cell>
        </row>
        <row r="75">
          <cell r="A75">
            <v>14928</v>
          </cell>
          <cell r="B75" t="str">
            <v>Corporate Services - Executive Office</v>
          </cell>
          <cell r="C75" t="str">
            <v>Executive Officer</v>
          </cell>
        </row>
        <row r="76">
          <cell r="A76">
            <v>14927</v>
          </cell>
          <cell r="B76" t="str">
            <v>Corporate Services - Executive Office</v>
          </cell>
          <cell r="C76" t="str">
            <v xml:space="preserve">Executive Assistant to the Chief Cancer Officer &amp; CEO </v>
          </cell>
        </row>
        <row r="77">
          <cell r="A77">
            <v>21256</v>
          </cell>
          <cell r="B77" t="str">
            <v>Board</v>
          </cell>
          <cell r="C77" t="str">
            <v>Board</v>
          </cell>
        </row>
        <row r="78">
          <cell r="A78">
            <v>703969</v>
          </cell>
          <cell r="B78" t="str">
            <v>CW - Services and Information</v>
          </cell>
          <cell r="C78" t="str">
            <v>Graphic Designer</v>
          </cell>
          <cell r="D78" t="str">
            <v>Kimberley Williamson confirmed Natalie will be with CINSW until 30 June 2020</v>
          </cell>
        </row>
        <row r="79">
          <cell r="A79">
            <v>672479</v>
          </cell>
          <cell r="B79" t="str">
            <v>Services and Information</v>
          </cell>
          <cell r="C79" t="str">
            <v>Project Support Officer</v>
          </cell>
        </row>
        <row r="80">
          <cell r="A80">
            <v>629993</v>
          </cell>
          <cell r="B80" t="str">
            <v>Services and Information</v>
          </cell>
          <cell r="C80" t="str">
            <v>Project Support Officer</v>
          </cell>
        </row>
        <row r="81">
          <cell r="A81">
            <v>622701</v>
          </cell>
          <cell r="B81" t="str">
            <v>Services and Information</v>
          </cell>
          <cell r="C81" t="str">
            <v>Administrative Officer</v>
          </cell>
        </row>
        <row r="82">
          <cell r="A82">
            <v>622704</v>
          </cell>
          <cell r="B82" t="str">
            <v>Services and Information</v>
          </cell>
          <cell r="C82" t="str">
            <v>Finance, Contracts and Risk Officer</v>
          </cell>
        </row>
        <row r="83">
          <cell r="A83">
            <v>622706</v>
          </cell>
          <cell r="B83" t="str">
            <v>Services and Information</v>
          </cell>
          <cell r="C83" t="str">
            <v>Director Cancer Services and Information</v>
          </cell>
        </row>
        <row r="84">
          <cell r="A84">
            <v>622703</v>
          </cell>
          <cell r="B84" t="str">
            <v>Services and Information</v>
          </cell>
          <cell r="C84" t="str">
            <v>Business Unit Operations Manager</v>
          </cell>
        </row>
        <row r="85">
          <cell r="A85">
            <v>690177</v>
          </cell>
          <cell r="B85" t="str">
            <v>Services and Information</v>
          </cell>
          <cell r="C85" t="str">
            <v>Program Officer, CSI</v>
          </cell>
        </row>
        <row r="86">
          <cell r="A86">
            <v>677655</v>
          </cell>
          <cell r="B86" t="str">
            <v>Services and Information</v>
          </cell>
          <cell r="C86" t="str">
            <v>Associate Director, Strategy, Quality and System Performance</v>
          </cell>
          <cell r="D86" t="str">
            <v>Job Catalogue information entered - management/operation support - best fit</v>
          </cell>
        </row>
        <row r="87">
          <cell r="A87">
            <v>702110</v>
          </cell>
          <cell r="B87" t="str">
            <v>CW - Services and Information</v>
          </cell>
          <cell r="C87" t="str">
            <v>Data Manager, ACT Health</v>
          </cell>
          <cell r="D87" t="str">
            <v>Approved via Services Agreement – ACT and Cancer Institute NSW 2016. Requirement for 4 ACT Health staff to have read-only access as part of this agreement</v>
          </cell>
        </row>
        <row r="88">
          <cell r="A88">
            <v>702111</v>
          </cell>
          <cell r="B88" t="str">
            <v>CW - Services and Information</v>
          </cell>
          <cell r="C88" t="str">
            <v>Data Manager, ACT Health</v>
          </cell>
          <cell r="D88" t="str">
            <v>Approved via Services Agreement – ACT and Cancer Institute NSW 2016. Requirement for 4 ACT Health staff to have read-only access as part of this agreement (Project officer)</v>
          </cell>
        </row>
        <row r="89">
          <cell r="A89">
            <v>702113</v>
          </cell>
          <cell r="B89" t="str">
            <v>CW - Services and Information</v>
          </cell>
          <cell r="C89" t="str">
            <v>Data Manager, ACT Health</v>
          </cell>
          <cell r="D89" t="str">
            <v>Approved via Services Agreement – ACT and Cancer Institute NSW 2016. Requirement for 4 ACT Health staff to have read-only access as part of this agreement (Senior Officer)</v>
          </cell>
        </row>
        <row r="90">
          <cell r="A90">
            <v>702114</v>
          </cell>
          <cell r="B90" t="str">
            <v>CW - Services and Information</v>
          </cell>
          <cell r="C90" t="str">
            <v>Data Manager, ACT Health</v>
          </cell>
          <cell r="D90" t="str">
            <v>Approved via Services Agreement – ACT and Cancer Institute NSW 2016. Requirement for 4 ACT Health staff to have read-only access as part of this agreement (Data Manager)</v>
          </cell>
        </row>
        <row r="91">
          <cell r="A91">
            <v>703791</v>
          </cell>
          <cell r="B91" t="str">
            <v>CW - Corporate Services - IT</v>
          </cell>
          <cell r="C91" t="str">
            <v>CW - IT Project Manager</v>
          </cell>
          <cell r="D91" t="str">
            <v>Brief E20/03916 - Contingent Worker position - IT Project Manager  New position to be created,. This position is approved from 16 March 2020 to 12 March 2021.</v>
          </cell>
        </row>
        <row r="92">
          <cell r="A92">
            <v>684050</v>
          </cell>
          <cell r="B92" t="str">
            <v>CW - Corporate Services - IT</v>
          </cell>
          <cell r="C92" t="str">
            <v>CW / Contractor - Business Analyst</v>
          </cell>
        </row>
        <row r="93">
          <cell r="A93">
            <v>684051</v>
          </cell>
          <cell r="B93" t="str">
            <v>CW - Corporate Services - IT</v>
          </cell>
          <cell r="C93" t="str">
            <v>CW - Solutions Architect</v>
          </cell>
        </row>
        <row r="94">
          <cell r="A94">
            <v>684059</v>
          </cell>
          <cell r="B94" t="str">
            <v>CW - Services and Information</v>
          </cell>
          <cell r="C94" t="str">
            <v>CW - Developer</v>
          </cell>
        </row>
        <row r="95">
          <cell r="A95">
            <v>687614</v>
          </cell>
          <cell r="B95" t="str">
            <v>CW - Services and Information</v>
          </cell>
          <cell r="C95" t="str">
            <v>CONTRACTOR - Data Quality Validation</v>
          </cell>
        </row>
        <row r="96">
          <cell r="A96">
            <v>684052</v>
          </cell>
          <cell r="B96" t="str">
            <v>CW - Corporate Services - IT</v>
          </cell>
          <cell r="C96" t="str">
            <v>CW - ETL Developer</v>
          </cell>
        </row>
        <row r="97">
          <cell r="A97">
            <v>686466</v>
          </cell>
          <cell r="B97" t="str">
            <v>CW - Services and Information</v>
          </cell>
          <cell r="C97" t="str">
            <v xml:space="preserve">CW / Contractor - Business Analyst/ Data Architect </v>
          </cell>
        </row>
        <row r="98">
          <cell r="A98">
            <v>686469</v>
          </cell>
          <cell r="B98" t="str">
            <v>CW - Services and Information</v>
          </cell>
          <cell r="C98" t="str">
            <v>CW / Contractor - Enhancement Developer</v>
          </cell>
        </row>
        <row r="99">
          <cell r="A99">
            <v>686470</v>
          </cell>
          <cell r="B99" t="str">
            <v>CW - Services and Information</v>
          </cell>
          <cell r="C99" t="str">
            <v>CW - IT Business Support</v>
          </cell>
        </row>
        <row r="100">
          <cell r="A100">
            <v>684748</v>
          </cell>
          <cell r="B100" t="str">
            <v>CW - Services and Information</v>
          </cell>
          <cell r="C100" t="str">
            <v>CONTRACTOR - Website Tester</v>
          </cell>
          <cell r="D100" t="str">
            <v>Faith Papuni confirmed on 26/4 that Sushma Kalkunte's assignment ended on 30 Nov 2018. Il processed the separation in Staffilnk 26/4</v>
          </cell>
        </row>
        <row r="101">
          <cell r="A101">
            <v>701415</v>
          </cell>
          <cell r="B101" t="str">
            <v>CW - Corporate Services - IT</v>
          </cell>
          <cell r="C101" t="str">
            <v>APPARENTLY EXITED SO WHY IS SHE NOT REMOVED</v>
          </cell>
          <cell r="D101" t="str">
            <v>Irene can you follow up with reporting Manager.  If this is the case can they contact contractor central please to have them have HS remove from establishment IL emailed Kimberley Williamson 26/4</v>
          </cell>
        </row>
        <row r="102">
          <cell r="A102">
            <v>701173</v>
          </cell>
          <cell r="B102" t="str">
            <v>Services and Information</v>
          </cell>
          <cell r="C102" t="str">
            <v>Health System Performance Analyst</v>
          </cell>
        </row>
        <row r="103">
          <cell r="A103">
            <v>672485</v>
          </cell>
          <cell r="B103" t="str">
            <v>Services and Information</v>
          </cell>
          <cell r="C103" t="str">
            <v>Analyst</v>
          </cell>
        </row>
        <row r="104">
          <cell r="A104">
            <v>641786</v>
          </cell>
          <cell r="B104" t="str">
            <v>Services and Information</v>
          </cell>
          <cell r="C104" t="str">
            <v>Manager Data and Reporting</v>
          </cell>
        </row>
        <row r="105">
          <cell r="A105">
            <v>641787</v>
          </cell>
          <cell r="B105" t="str">
            <v>Services and Information</v>
          </cell>
          <cell r="C105" t="str">
            <v>Business Objects Report Developer</v>
          </cell>
        </row>
        <row r="106">
          <cell r="A106">
            <v>641788</v>
          </cell>
          <cell r="B106" t="str">
            <v>Services and Information</v>
          </cell>
          <cell r="C106" t="str">
            <v>Analyst</v>
          </cell>
        </row>
        <row r="107">
          <cell r="A107">
            <v>698934</v>
          </cell>
          <cell r="B107" t="str">
            <v>CW - Services and Information</v>
          </cell>
          <cell r="C107" t="str">
            <v>Analyst</v>
          </cell>
        </row>
        <row r="108">
          <cell r="A108">
            <v>690277</v>
          </cell>
          <cell r="B108" t="str">
            <v>Services and Information</v>
          </cell>
          <cell r="C108" t="str">
            <v>Project Officer, Medical and Scientific Advice</v>
          </cell>
          <cell r="D108" t="str">
            <v>Vacant Tala appointed to CSI Data Linkage role effective 27.04.2020</v>
          </cell>
        </row>
        <row r="109">
          <cell r="A109">
            <v>690274</v>
          </cell>
          <cell r="B109" t="str">
            <v>Services and Information</v>
          </cell>
          <cell r="C109" t="str">
            <v>Research Support Officer, Medical and Scientific Advice</v>
          </cell>
        </row>
        <row r="110">
          <cell r="A110">
            <v>690275</v>
          </cell>
          <cell r="B110" t="str">
            <v>Services and Information</v>
          </cell>
          <cell r="C110" t="str">
            <v>Project Officer, Medical and Scientific Advice</v>
          </cell>
          <cell r="D110" t="str">
            <v>Formerly Laura Holliday - CW PN692205 Maria Glinoga doing role.</v>
          </cell>
        </row>
        <row r="111">
          <cell r="A111">
            <v>684545</v>
          </cell>
          <cell r="B111" t="str">
            <v>Services and Information</v>
          </cell>
          <cell r="C111" t="str">
            <v>CW - Data Analyst</v>
          </cell>
          <cell r="D111" t="str">
            <v>CW in established role</v>
          </cell>
        </row>
        <row r="112">
          <cell r="A112">
            <v>702778</v>
          </cell>
          <cell r="B112" t="str">
            <v>Services and Information</v>
          </cell>
          <cell r="C112" t="str">
            <v>Senior Data Analyst</v>
          </cell>
          <cell r="D112" t="str">
            <v>Brief E19/28665 HM2 PN682100 used to offset new HM3 position.</v>
          </cell>
        </row>
        <row r="113">
          <cell r="A113">
            <v>672486</v>
          </cell>
          <cell r="B113" t="str">
            <v>Services and Information</v>
          </cell>
          <cell r="C113" t="str">
            <v>Analyst</v>
          </cell>
          <cell r="D113" t="str">
            <v>structure changes within CIA - realign PN 672486 into Nic Creighton's team as HM2 Epidemiologist - SR to confirm title (and retention of role) 22/1/20.  Recreate a new positoin and then abolish</v>
          </cell>
        </row>
        <row r="114">
          <cell r="A114">
            <v>684044</v>
          </cell>
          <cell r="B114" t="str">
            <v>CW - Services and Information</v>
          </cell>
          <cell r="C114" t="str">
            <v>CW - Project Officer</v>
          </cell>
          <cell r="D114" t="str">
            <v>7 Oct 19 - Reporting line changed to Serina Teuss acting position number ie PN598239, A/g Manager Registries &amp; Support</v>
          </cell>
        </row>
        <row r="115">
          <cell r="A115">
            <v>690664</v>
          </cell>
          <cell r="B115" t="str">
            <v>CW - Services and Information</v>
          </cell>
          <cell r="C115" t="str">
            <v>CW - Data Collection Officer, Prostate Clinical Cancer Registry</v>
          </cell>
          <cell r="D115" t="str">
            <v>Previous student in PCCR - DOO role to 31 July 2020 effective 25/7/18. Brief E19/02881. 7 Oct 19 - Reporting line changed to Serina W477 acting position number ie PN598239, A/g Manager Registries &amp; Support</v>
          </cell>
        </row>
        <row r="116">
          <cell r="A116">
            <v>690890</v>
          </cell>
          <cell r="B116" t="str">
            <v>CW - Services and Information</v>
          </cell>
          <cell r="C116" t="str">
            <v>CW - Data Collection Officer, Prostate Clinical Cancer Registry</v>
          </cell>
        </row>
        <row r="117">
          <cell r="A117">
            <v>690892</v>
          </cell>
          <cell r="B117" t="str">
            <v>CW - Services and Information</v>
          </cell>
          <cell r="C117" t="str">
            <v>CW - Data Collection Officer, Prostate Clinical Cancer Registry</v>
          </cell>
        </row>
        <row r="118">
          <cell r="A118">
            <v>690894</v>
          </cell>
          <cell r="B118" t="str">
            <v>CW - Services and Information</v>
          </cell>
          <cell r="C118" t="str">
            <v>CW - Administration Officer, Prostate Clinical Cancer Registry</v>
          </cell>
          <cell r="D118" t="str">
            <v>Supervised Vidur</v>
          </cell>
        </row>
        <row r="119">
          <cell r="A119">
            <v>694170</v>
          </cell>
          <cell r="B119" t="str">
            <v>CW - Services and Information</v>
          </cell>
          <cell r="C119" t="str">
            <v>CW - Data Collection Officer, Prostate Clinical Cancer Registry</v>
          </cell>
          <cell r="D119" t="str">
            <v>7 Oct 19 - Brief E18/29185. Reporting line changed to Serina Teuss acting position number ie PN598239, A/g Manager Registries &amp; Support</v>
          </cell>
        </row>
        <row r="120">
          <cell r="A120">
            <v>694169</v>
          </cell>
          <cell r="B120" t="str">
            <v>CW - Services and Information</v>
          </cell>
          <cell r="C120" t="str">
            <v>CW - Data Collection Officer, Prostate Clinical Cancer Registry</v>
          </cell>
          <cell r="D120" t="str">
            <v>7 Oct 19 - Brief E18/29185. Reporting line changed to Serina Teuss acting position number ie PN598239, A/g Manager Registries &amp; Support</v>
          </cell>
        </row>
        <row r="121">
          <cell r="A121">
            <v>616657</v>
          </cell>
          <cell r="B121" t="str">
            <v>Services and Information</v>
          </cell>
          <cell r="C121" t="str">
            <v>NSW Prostate Clinical Cancer Registry Officer</v>
          </cell>
        </row>
        <row r="122">
          <cell r="A122">
            <v>694168</v>
          </cell>
          <cell r="B122" t="str">
            <v>CW - Services and Information</v>
          </cell>
          <cell r="C122" t="str">
            <v>CW - Administration Officer PCCR</v>
          </cell>
          <cell r="D122" t="str">
            <v>7 Oct 19 - Brief E18/29185. Reporting line changed to Serina Teuss acting position number ie PN598239, A/g Manager Registries &amp; Support</v>
          </cell>
        </row>
        <row r="123">
          <cell r="A123">
            <v>684046</v>
          </cell>
          <cell r="B123" t="str">
            <v>CW - Services and Information</v>
          </cell>
          <cell r="C123" t="str">
            <v>CW - Project Officer</v>
          </cell>
          <cell r="D123" t="str">
            <v>7 Oct 19 - Reporting line changed to Serina Teuss acting position number ie PN598239, A/g Manager Registries &amp; Support</v>
          </cell>
        </row>
        <row r="124">
          <cell r="A124">
            <v>684045</v>
          </cell>
          <cell r="B124" t="str">
            <v>CW - Services and Information</v>
          </cell>
          <cell r="C124" t="str">
            <v>CW - Project Officer</v>
          </cell>
          <cell r="D124" t="str">
            <v>7 Oct 19 - Reporting line changed to Serina Teuss acting position number ie PN598239, A/g Manager Registries &amp; Support</v>
          </cell>
        </row>
        <row r="125">
          <cell r="A125">
            <v>679129</v>
          </cell>
          <cell r="B125" t="str">
            <v>Services and Information</v>
          </cell>
          <cell r="C125" t="str">
            <v>Project Manager Clinical Engagement and System Performance</v>
          </cell>
          <cell r="D125" t="str">
            <v>Kahren White substantive - CWPN679129 Sophia Bernhard offset role reqt's.</v>
          </cell>
        </row>
        <row r="126">
          <cell r="A126">
            <v>690655</v>
          </cell>
          <cell r="B126" t="str">
            <v>CW - Services and Information</v>
          </cell>
          <cell r="C126" t="str">
            <v>CW - Student Officer - Multicultural Program</v>
          </cell>
          <cell r="D126" t="str">
            <v>Retain for future student placement - no cost - CSI considering deleting</v>
          </cell>
        </row>
        <row r="127">
          <cell r="A127">
            <v>696987</v>
          </cell>
          <cell r="B127" t="str">
            <v>CW - Services and Information</v>
          </cell>
          <cell r="C127" t="str">
            <v>Project Officer</v>
          </cell>
        </row>
        <row r="128">
          <cell r="A128">
            <v>658005</v>
          </cell>
          <cell r="B128" t="str">
            <v>Services and Information</v>
          </cell>
          <cell r="C128" t="str">
            <v>Program Lead Strategy and Equity</v>
          </cell>
          <cell r="D128" t="str">
            <v>Contingent in perm position - unwell based in Newcastle - not to be extended April 2020</v>
          </cell>
        </row>
        <row r="129">
          <cell r="A129">
            <v>665246</v>
          </cell>
          <cell r="B129" t="str">
            <v>Services and Information</v>
          </cell>
          <cell r="C129" t="str">
            <v>Program Lead Clinical Engagement System Performance</v>
          </cell>
          <cell r="D129" t="str">
            <v>Taryn Medcalf in Acting Appointment until  20.06.2020 while Victoria Walton is on secondment until 20.06.2020</v>
          </cell>
        </row>
        <row r="130">
          <cell r="A130">
            <v>660138</v>
          </cell>
          <cell r="B130" t="str">
            <v>Services and Information</v>
          </cell>
          <cell r="C130" t="str">
            <v>Project Manager Clinical Engagement and System Performance</v>
          </cell>
          <cell r="D130" t="str">
            <v>Taryn Medcalf in Acting Appointment until  20.06.2020 while Victoria Walton is on secondment until 20.06.2020.  CW Hayley in established perm position.</v>
          </cell>
        </row>
        <row r="131">
          <cell r="A131">
            <v>684784</v>
          </cell>
          <cell r="B131" t="str">
            <v>CW - Services and Information</v>
          </cell>
          <cell r="C131" t="str">
            <v>CW - Administrative Support Officer</v>
          </cell>
          <cell r="D131" t="str">
            <v>Innovations Conference E18/13610</v>
          </cell>
        </row>
        <row r="132">
          <cell r="A132">
            <v>627007</v>
          </cell>
          <cell r="B132" t="str">
            <v>Services and Information</v>
          </cell>
          <cell r="C132" t="str">
            <v>Manager Quality and System Performance</v>
          </cell>
          <cell r="D132" t="str">
            <v>Julie Callaghan - Acting - 10Jun'19-30Aug'19</v>
          </cell>
        </row>
        <row r="133">
          <cell r="A133">
            <v>672480</v>
          </cell>
          <cell r="B133" t="str">
            <v>Services and Information</v>
          </cell>
          <cell r="C133" t="str">
            <v>Program Officer Stakeholder Engagement</v>
          </cell>
        </row>
        <row r="134">
          <cell r="A134">
            <v>641784</v>
          </cell>
          <cell r="B134" t="str">
            <v>Services and Information</v>
          </cell>
          <cell r="C134" t="str">
            <v>Aboriginal Strategic Advisor</v>
          </cell>
        </row>
        <row r="135">
          <cell r="A135">
            <v>641785</v>
          </cell>
          <cell r="B135" t="str">
            <v>Services and Information</v>
          </cell>
          <cell r="C135" t="str">
            <v>Multicultural Strategic Advisor</v>
          </cell>
        </row>
        <row r="136">
          <cell r="A136">
            <v>634142</v>
          </cell>
          <cell r="B136" t="str">
            <v>Services and Information</v>
          </cell>
          <cell r="C136" t="str">
            <v>Project Officer Strategy and Equity</v>
          </cell>
        </row>
        <row r="137">
          <cell r="A137">
            <v>622695</v>
          </cell>
          <cell r="B137" t="str">
            <v>Services and Information</v>
          </cell>
          <cell r="C137" t="str">
            <v>Program Lead Evaluation and Planning</v>
          </cell>
        </row>
        <row r="138">
          <cell r="A138">
            <v>15010</v>
          </cell>
          <cell r="B138" t="str">
            <v>Services and Information</v>
          </cell>
          <cell r="C138" t="str">
            <v>Senior Epidemiologist</v>
          </cell>
        </row>
        <row r="139">
          <cell r="A139">
            <v>15012</v>
          </cell>
          <cell r="B139" t="str">
            <v>Services and Information</v>
          </cell>
          <cell r="C139" t="str">
            <v>Manager Cancer Analysis and Statistics</v>
          </cell>
        </row>
        <row r="140">
          <cell r="A140">
            <v>699092</v>
          </cell>
          <cell r="B140" t="str">
            <v>Services and Information</v>
          </cell>
          <cell r="C140" t="str">
            <v>Senior Epidemologist</v>
          </cell>
          <cell r="D140" t="str">
            <v>Where has this come from E19/20578 was Hui You HM2 15013 level role for recruitment.  Created in error?  Abolish</v>
          </cell>
        </row>
        <row r="141">
          <cell r="A141">
            <v>19479</v>
          </cell>
          <cell r="B141" t="str">
            <v>Services and Information</v>
          </cell>
          <cell r="C141" t="str">
            <v>Analyst Health System Performance Improvement</v>
          </cell>
        </row>
        <row r="142">
          <cell r="A142">
            <v>666593</v>
          </cell>
          <cell r="B142" t="str">
            <v>Services and Information</v>
          </cell>
          <cell r="C142" t="str">
            <v>Senior Biostatistician</v>
          </cell>
        </row>
        <row r="143">
          <cell r="A143">
            <v>684061</v>
          </cell>
          <cell r="B143" t="str">
            <v>CW - Services and Information</v>
          </cell>
          <cell r="C143" t="str">
            <v>CW - Clinical Coder</v>
          </cell>
        </row>
        <row r="144">
          <cell r="A144">
            <v>15038</v>
          </cell>
          <cell r="B144" t="str">
            <v>Services and Information</v>
          </cell>
          <cell r="C144" t="str">
            <v>Cancer Notifications Manager</v>
          </cell>
        </row>
        <row r="145">
          <cell r="A145">
            <v>15040</v>
          </cell>
          <cell r="B145" t="str">
            <v>Services and Information</v>
          </cell>
          <cell r="C145" t="str">
            <v>Data Officer</v>
          </cell>
        </row>
        <row r="146">
          <cell r="A146">
            <v>15042</v>
          </cell>
          <cell r="B146" t="str">
            <v>Services and Information</v>
          </cell>
          <cell r="C146" t="str">
            <v>Data and Administration Officer</v>
          </cell>
        </row>
        <row r="147">
          <cell r="A147">
            <v>15044</v>
          </cell>
          <cell r="B147" t="str">
            <v>Services and Information</v>
          </cell>
          <cell r="C147" t="str">
            <v>Data Officer</v>
          </cell>
        </row>
        <row r="148">
          <cell r="A148">
            <v>672489</v>
          </cell>
          <cell r="B148" t="str">
            <v>Services and Information</v>
          </cell>
          <cell r="C148" t="str">
            <v>Epidemiologist</v>
          </cell>
          <cell r="D148" t="str">
            <v>Resigned departed 24 April 2020</v>
          </cell>
        </row>
        <row r="149">
          <cell r="A149">
            <v>616482</v>
          </cell>
          <cell r="B149" t="str">
            <v>Services and Information</v>
          </cell>
          <cell r="C149" t="str">
            <v>Epidemiologist</v>
          </cell>
          <cell r="D149" t="str">
            <v>I s this person still here given covered Hanna mat leave. IL Checked Amy Johnston's contract - permanent part time</v>
          </cell>
        </row>
        <row r="150">
          <cell r="A150">
            <v>15024</v>
          </cell>
          <cell r="B150" t="str">
            <v>Services and Information</v>
          </cell>
          <cell r="C150" t="str">
            <v>Case Abstraction and Coding Manager</v>
          </cell>
        </row>
        <row r="151">
          <cell r="A151">
            <v>693129</v>
          </cell>
          <cell r="B151" t="str">
            <v>CW - Services and Information</v>
          </cell>
          <cell r="C151" t="str">
            <v>CW - Clinical Coder</v>
          </cell>
        </row>
        <row r="152">
          <cell r="A152">
            <v>679130</v>
          </cell>
          <cell r="B152" t="str">
            <v>Services and Information</v>
          </cell>
          <cell r="C152" t="str">
            <v>Business Application Support Coordinator</v>
          </cell>
        </row>
        <row r="153">
          <cell r="A153">
            <v>695210</v>
          </cell>
          <cell r="B153" t="str">
            <v>CW - Services and Information</v>
          </cell>
          <cell r="C153" t="str">
            <v>Project Officer PRMs</v>
          </cell>
          <cell r="D153" t="str">
            <v>Project Officer PRMs</v>
          </cell>
        </row>
        <row r="154">
          <cell r="A154">
            <v>690179</v>
          </cell>
          <cell r="B154" t="str">
            <v>Services and Information</v>
          </cell>
          <cell r="C154" t="str">
            <v>Project Manager System Improvement</v>
          </cell>
        </row>
        <row r="155">
          <cell r="A155">
            <v>690181</v>
          </cell>
          <cell r="B155" t="str">
            <v>Services and Information</v>
          </cell>
          <cell r="C155" t="str">
            <v>Project Officer System Improvement</v>
          </cell>
          <cell r="D155" t="str">
            <v>29 April Mat Leave. Nina on LWOP until 30 September 2020</v>
          </cell>
        </row>
        <row r="156">
          <cell r="A156">
            <v>15099</v>
          </cell>
          <cell r="B156" t="str">
            <v>Services and Information</v>
          </cell>
          <cell r="C156" t="str">
            <v>Medical Advisor</v>
          </cell>
        </row>
        <row r="157">
          <cell r="A157">
            <v>598239</v>
          </cell>
          <cell r="B157" t="str">
            <v>Services and Information</v>
          </cell>
          <cell r="C157" t="str">
            <v>Manager Registries and Support</v>
          </cell>
        </row>
        <row r="158">
          <cell r="A158">
            <v>684785</v>
          </cell>
          <cell r="B158" t="str">
            <v>CW - Services and Information</v>
          </cell>
          <cell r="C158" t="str">
            <v>CW - Medical Coder, RBCO</v>
          </cell>
        </row>
        <row r="159">
          <cell r="A159">
            <v>621357</v>
          </cell>
          <cell r="B159" t="str">
            <v>Services and Information</v>
          </cell>
          <cell r="C159" t="str">
            <v>Medical Oncology Information Systems Support Manager</v>
          </cell>
        </row>
        <row r="160">
          <cell r="A160">
            <v>682636</v>
          </cell>
          <cell r="B160" t="str">
            <v>Services and Information</v>
          </cell>
          <cell r="C160" t="str">
            <v>Senior Application and Database Support</v>
          </cell>
          <cell r="D160" t="str">
            <v>Fixed Term Contract - to be extended 22 May 2020 Brief E20/04334</v>
          </cell>
        </row>
        <row r="161">
          <cell r="A161">
            <v>19263</v>
          </cell>
          <cell r="B161" t="str">
            <v>Services and Information</v>
          </cell>
          <cell r="C161" t="str">
            <v>Data Quality Manager</v>
          </cell>
        </row>
        <row r="162">
          <cell r="A162">
            <v>672492</v>
          </cell>
          <cell r="B162" t="str">
            <v>Services and Information</v>
          </cell>
          <cell r="C162" t="str">
            <v>Clinical Data Support Officer</v>
          </cell>
        </row>
        <row r="163">
          <cell r="A163">
            <v>661427</v>
          </cell>
          <cell r="B163" t="str">
            <v>Services and Information</v>
          </cell>
          <cell r="C163" t="str">
            <v>Project Manager Clinical Registries</v>
          </cell>
          <cell r="D163" t="str">
            <v>Formerly Surbhi Vohra role.  CW in CWPN 693130 - Rajkamal Hariram to offset role</v>
          </cell>
        </row>
        <row r="164">
          <cell r="A164">
            <v>693130</v>
          </cell>
          <cell r="B164" t="str">
            <v>CW - Services and Information</v>
          </cell>
          <cell r="C164" t="str">
            <v>CW - ETL Developer</v>
          </cell>
        </row>
        <row r="165">
          <cell r="A165">
            <v>696309</v>
          </cell>
          <cell r="B165" t="str">
            <v>CW - Services and Information</v>
          </cell>
          <cell r="C165" t="str">
            <v>Epidemiologist</v>
          </cell>
        </row>
        <row r="166">
          <cell r="A166">
            <v>15009</v>
          </cell>
          <cell r="B166" t="str">
            <v>Services and Information</v>
          </cell>
          <cell r="C166" t="str">
            <v>Manager Cancer Information and Analysis</v>
          </cell>
        </row>
        <row r="167">
          <cell r="A167">
            <v>15046</v>
          </cell>
          <cell r="B167" t="str">
            <v>Services and Information</v>
          </cell>
          <cell r="C167" t="str">
            <v>Patient Recruitment Coordinator</v>
          </cell>
          <cell r="D167" t="str">
            <v>CSI want to retain one of 2 roles in Penny Perry's team.   Note this not in latest 20/21 ERE?</v>
          </cell>
        </row>
        <row r="168">
          <cell r="A168">
            <v>685379</v>
          </cell>
          <cell r="B168" t="str">
            <v>CW - Services and Information</v>
          </cell>
          <cell r="C168" t="str">
            <v>OTHER (Researcher) - Researcher</v>
          </cell>
        </row>
        <row r="169">
          <cell r="A169">
            <v>685008</v>
          </cell>
          <cell r="B169" t="str">
            <v>CW - Services and Information</v>
          </cell>
          <cell r="C169" t="str">
            <v>OTHER (Researcher) - Research Assistant, CIA</v>
          </cell>
        </row>
        <row r="170">
          <cell r="A170">
            <v>673636</v>
          </cell>
          <cell r="B170" t="str">
            <v>Services and Information</v>
          </cell>
          <cell r="C170" t="str">
            <v>Clinical Coder</v>
          </cell>
        </row>
        <row r="171">
          <cell r="A171">
            <v>673593</v>
          </cell>
          <cell r="B171" t="str">
            <v>Services and Information</v>
          </cell>
          <cell r="C171" t="str">
            <v>Clinical Coder</v>
          </cell>
        </row>
        <row r="172">
          <cell r="A172">
            <v>673613</v>
          </cell>
          <cell r="B172" t="str">
            <v>Services and Information</v>
          </cell>
          <cell r="C172" t="str">
            <v>Clinical Coder</v>
          </cell>
        </row>
        <row r="173">
          <cell r="A173">
            <v>673633</v>
          </cell>
          <cell r="B173" t="str">
            <v>Services and Information</v>
          </cell>
          <cell r="C173" t="str">
            <v>Clinical Coder</v>
          </cell>
        </row>
        <row r="174">
          <cell r="A174">
            <v>673635</v>
          </cell>
          <cell r="B174" t="str">
            <v>Services and Information</v>
          </cell>
          <cell r="C174" t="str">
            <v>Clinical Coder</v>
          </cell>
        </row>
        <row r="175">
          <cell r="A175">
            <v>673637</v>
          </cell>
          <cell r="B175" t="str">
            <v>Services and Information</v>
          </cell>
          <cell r="C175" t="str">
            <v>Clinical Coder</v>
          </cell>
        </row>
        <row r="176">
          <cell r="A176">
            <v>673638</v>
          </cell>
          <cell r="B176" t="str">
            <v>Services and Information</v>
          </cell>
          <cell r="C176" t="str">
            <v>Clinical Coder</v>
          </cell>
        </row>
        <row r="177">
          <cell r="A177">
            <v>673639</v>
          </cell>
          <cell r="B177" t="str">
            <v>Services and Information</v>
          </cell>
          <cell r="C177" t="str">
            <v>Clinical Coder</v>
          </cell>
          <cell r="D177" t="str">
            <v>Request to increase hours 0.76 Brief E20/04529
Irene can we check FTE establishement in Stafflink was it part-time or full-time FTE</v>
          </cell>
        </row>
        <row r="178">
          <cell r="A178">
            <v>15025</v>
          </cell>
          <cell r="B178" t="str">
            <v>Services and Information</v>
          </cell>
          <cell r="C178" t="str">
            <v>Coding Coordinator</v>
          </cell>
        </row>
        <row r="179">
          <cell r="A179">
            <v>673634</v>
          </cell>
          <cell r="B179" t="str">
            <v>Services and Information</v>
          </cell>
          <cell r="C179" t="str">
            <v>Clinical Coder</v>
          </cell>
        </row>
        <row r="180">
          <cell r="A180">
            <v>673640</v>
          </cell>
          <cell r="B180" t="str">
            <v>Services and Information</v>
          </cell>
          <cell r="C180" t="str">
            <v>Clinical Coder</v>
          </cell>
        </row>
        <row r="181">
          <cell r="A181">
            <v>616481</v>
          </cell>
          <cell r="B181" t="str">
            <v>Services and Information</v>
          </cell>
          <cell r="C181" t="str">
            <v>Clinical Coder</v>
          </cell>
        </row>
        <row r="182">
          <cell r="A182">
            <v>673594</v>
          </cell>
          <cell r="B182" t="str">
            <v>Services and Information</v>
          </cell>
          <cell r="C182" t="str">
            <v>Clinical Coder</v>
          </cell>
        </row>
        <row r="183">
          <cell r="A183">
            <v>673614</v>
          </cell>
          <cell r="B183" t="str">
            <v>Services and Information</v>
          </cell>
          <cell r="C183" t="str">
            <v>Clinical Coder</v>
          </cell>
        </row>
        <row r="184">
          <cell r="A184">
            <v>15047</v>
          </cell>
          <cell r="B184" t="str">
            <v>Services and Information</v>
          </cell>
          <cell r="C184" t="str">
            <v>Patient Recruitment Officer</v>
          </cell>
        </row>
        <row r="185">
          <cell r="A185">
            <v>695209</v>
          </cell>
          <cell r="B185" t="str">
            <v>CW - Services and Information</v>
          </cell>
          <cell r="C185" t="str">
            <v>Data Collection Officer</v>
          </cell>
          <cell r="D185" t="str">
            <v>Data Collection Officer</v>
          </cell>
        </row>
        <row r="186">
          <cell r="A186">
            <v>23696</v>
          </cell>
          <cell r="B186" t="str">
            <v>Services and Information</v>
          </cell>
          <cell r="C186" t="str">
            <v>Coordinator NSW Prostate Clinical Cancer Registry</v>
          </cell>
        </row>
        <row r="187">
          <cell r="A187">
            <v>703875</v>
          </cell>
          <cell r="B187" t="str">
            <v>Services and Information</v>
          </cell>
          <cell r="C187" t="str">
            <v>Acting Program Lead, System Performance</v>
          </cell>
          <cell r="D187" t="str">
            <v xml:space="preserve">Acting in HM4 position.  Can we enter </v>
          </cell>
        </row>
        <row r="188">
          <cell r="A188">
            <v>679497</v>
          </cell>
          <cell r="B188" t="str">
            <v>Services and Information</v>
          </cell>
          <cell r="C188" t="str">
            <v>Program Lead Quality and System Performance</v>
          </cell>
        </row>
        <row r="189">
          <cell r="A189">
            <v>692205</v>
          </cell>
          <cell r="B189" t="str">
            <v>CW - Services and Information</v>
          </cell>
          <cell r="C189" t="str">
            <v>CW - Project Officer, Quality and System Performance</v>
          </cell>
        </row>
        <row r="190">
          <cell r="A190">
            <v>689042</v>
          </cell>
          <cell r="B190" t="str">
            <v>CW - Services and Information</v>
          </cell>
          <cell r="C190" t="str">
            <v>CW - Project Officer, Quality and System Performance</v>
          </cell>
        </row>
        <row r="191">
          <cell r="A191">
            <v>690249</v>
          </cell>
          <cell r="B191" t="str">
            <v>Services and Information</v>
          </cell>
          <cell r="C191" t="str">
            <v>Project Manager Clinical Engagement and System Performance</v>
          </cell>
        </row>
        <row r="192">
          <cell r="A192">
            <v>690273</v>
          </cell>
          <cell r="B192" t="str">
            <v>Services and Information</v>
          </cell>
          <cell r="C192" t="str">
            <v>Senior Health Analyst, Clinical Engagement and System Performance</v>
          </cell>
        </row>
        <row r="193">
          <cell r="A193">
            <v>690203</v>
          </cell>
          <cell r="B193" t="str">
            <v>Services and Information</v>
          </cell>
          <cell r="C193" t="str">
            <v>Project Officer System Improvement</v>
          </cell>
        </row>
        <row r="194">
          <cell r="A194">
            <v>690180</v>
          </cell>
          <cell r="B194" t="str">
            <v>Services and Information</v>
          </cell>
          <cell r="C194" t="str">
            <v>Project Officer System Improvement</v>
          </cell>
        </row>
        <row r="195">
          <cell r="A195">
            <v>690176</v>
          </cell>
          <cell r="B195" t="str">
            <v>Services and Information</v>
          </cell>
          <cell r="C195" t="str">
            <v>Program Lead System Improvement</v>
          </cell>
        </row>
        <row r="196">
          <cell r="A196">
            <v>689167</v>
          </cell>
          <cell r="B196" t="str">
            <v>Services and Information</v>
          </cell>
          <cell r="C196" t="str">
            <v>Project Manager, Leading Better Value Care</v>
          </cell>
          <cell r="D196" t="str">
            <v>Fixed Term Contract - 2 Years - ends 29 October 2021</v>
          </cell>
        </row>
        <row r="197">
          <cell r="A197">
            <v>679498</v>
          </cell>
          <cell r="B197" t="str">
            <v>Services and Information</v>
          </cell>
          <cell r="C197" t="str">
            <v>Project Support Officer Quality and System Performance</v>
          </cell>
        </row>
        <row r="198">
          <cell r="A198">
            <v>694190</v>
          </cell>
          <cell r="B198" t="str">
            <v>Services and Information</v>
          </cell>
          <cell r="C198" t="str">
            <v>PROJECT MANAGER</v>
          </cell>
          <cell r="D198" t="str">
            <v>Brief E19/39303. Paula Caroll Resigned. Separation date 22 May 2020</v>
          </cell>
        </row>
        <row r="199">
          <cell r="A199">
            <v>691449</v>
          </cell>
          <cell r="B199" t="str">
            <v>Services and Information</v>
          </cell>
          <cell r="C199" t="str">
            <v>Graphic Design and Content Lead RBCO</v>
          </cell>
          <cell r="D199" t="str">
            <v xml:space="preserve">Anna Chen previous incumbent. </v>
          </cell>
        </row>
        <row r="200">
          <cell r="A200">
            <v>684055</v>
          </cell>
          <cell r="B200" t="str">
            <v>CW - Services and Information</v>
          </cell>
          <cell r="C200" t="str">
            <v>CW - Graphic Designer</v>
          </cell>
        </row>
        <row r="201">
          <cell r="A201">
            <v>684056</v>
          </cell>
          <cell r="B201" t="str">
            <v>CW - Services and Information</v>
          </cell>
          <cell r="C201" t="str">
            <v>CW - Project Manager</v>
          </cell>
        </row>
        <row r="202">
          <cell r="A202">
            <v>684057</v>
          </cell>
          <cell r="B202" t="str">
            <v>CW - Services and Information</v>
          </cell>
          <cell r="C202" t="str">
            <v>CW - Project Manager</v>
          </cell>
        </row>
        <row r="203">
          <cell r="A203">
            <v>703738</v>
          </cell>
          <cell r="B203" t="str">
            <v>Services and Information</v>
          </cell>
          <cell r="C203" t="str">
            <v>Manager, AYA</v>
          </cell>
          <cell r="D203" t="str">
            <v>Position on hold due to COVID-19</v>
          </cell>
        </row>
        <row r="204">
          <cell r="A204">
            <v>684034</v>
          </cell>
          <cell r="B204" t="str">
            <v>CW - Services and Information</v>
          </cell>
          <cell r="C204" t="str">
            <v>CW / Contractor - Content Author- EviQ</v>
          </cell>
        </row>
        <row r="205">
          <cell r="A205">
            <v>690178</v>
          </cell>
          <cell r="B205" t="str">
            <v>Services and Information</v>
          </cell>
          <cell r="C205" t="str">
            <v>Health Content Officer System Improvement</v>
          </cell>
        </row>
        <row r="206">
          <cell r="A206">
            <v>672541</v>
          </cell>
          <cell r="B206" t="str">
            <v>Services and Information</v>
          </cell>
          <cell r="C206" t="str">
            <v>Content Author eviQ</v>
          </cell>
        </row>
        <row r="207">
          <cell r="A207">
            <v>672539</v>
          </cell>
          <cell r="B207" t="str">
            <v>Services and Information</v>
          </cell>
          <cell r="C207" t="str">
            <v>Content Author eviQ</v>
          </cell>
        </row>
        <row r="208">
          <cell r="A208">
            <v>680083</v>
          </cell>
          <cell r="B208" t="str">
            <v>Services and Information</v>
          </cell>
          <cell r="C208" t="str">
            <v>Content Author eviQ</v>
          </cell>
        </row>
        <row r="209">
          <cell r="A209">
            <v>616485</v>
          </cell>
          <cell r="B209" t="str">
            <v>Services and Information</v>
          </cell>
          <cell r="C209" t="str">
            <v>Content Author eviQ</v>
          </cell>
          <cell r="D209" t="str">
            <v>Mat Leave. Gemma McErlean terminated on 04.02.2020. Aimee Russell seconded to CINSW 06 May 2019 to 05 May 2020</v>
          </cell>
        </row>
        <row r="210">
          <cell r="A210">
            <v>672544</v>
          </cell>
          <cell r="B210" t="str">
            <v>Services and Information</v>
          </cell>
          <cell r="C210" t="str">
            <v>Content Author eviQ</v>
          </cell>
          <cell r="D210" t="str">
            <v>Engaged in secondary employment. Temporary Part-Time Hours (24 hours per week) from 24 Feb 2020 to 31 Oct 2021</v>
          </cell>
        </row>
        <row r="211">
          <cell r="A211">
            <v>684037</v>
          </cell>
          <cell r="B211" t="str">
            <v>CW - Services and Information</v>
          </cell>
          <cell r="C211" t="str">
            <v>CW - Content Migration Administration Support</v>
          </cell>
        </row>
        <row r="212">
          <cell r="A212">
            <v>684038</v>
          </cell>
          <cell r="B212" t="str">
            <v>CW - Services and Information</v>
          </cell>
          <cell r="C212" t="str">
            <v>CW - Content Author- EviQ</v>
          </cell>
        </row>
        <row r="213">
          <cell r="A213">
            <v>684035</v>
          </cell>
          <cell r="B213" t="str">
            <v>CW - Services and Information</v>
          </cell>
          <cell r="C213" t="str">
            <v>CW - eviQ Special Projects</v>
          </cell>
        </row>
        <row r="214">
          <cell r="A214">
            <v>690174</v>
          </cell>
          <cell r="B214" t="str">
            <v>Services and Information</v>
          </cell>
          <cell r="C214" t="str">
            <v>Health Literacy Advisor</v>
          </cell>
        </row>
        <row r="215">
          <cell r="A215">
            <v>703254</v>
          </cell>
          <cell r="B215" t="str">
            <v>Services and Information</v>
          </cell>
          <cell r="C215" t="str">
            <v>Content Author eviQ (Pharmacy)</v>
          </cell>
          <cell r="D215" t="str">
            <v xml:space="preserve"> Fixed Term Contract - 28 Jan 2020 to 27 Jan 2021</v>
          </cell>
        </row>
        <row r="216">
          <cell r="A216">
            <v>660982</v>
          </cell>
          <cell r="B216" t="str">
            <v>Services and Information</v>
          </cell>
          <cell r="C216" t="str">
            <v>Project Manager, Clinical Residgn &amp; Tele-Health</v>
          </cell>
          <cell r="D216" t="str">
            <v>Nicola on Maternity Lave, Shane Daye covering.  Called back to LHD COVID-19</v>
          </cell>
        </row>
        <row r="217">
          <cell r="A217">
            <v>622715</v>
          </cell>
          <cell r="B217" t="str">
            <v>Services and Information</v>
          </cell>
          <cell r="C217" t="str">
            <v>Equity Manager</v>
          </cell>
        </row>
        <row r="218">
          <cell r="A218">
            <v>701477</v>
          </cell>
          <cell r="B218" t="str">
            <v>Services and Information</v>
          </cell>
          <cell r="C218" t="str">
            <v>EviQ Content Author</v>
          </cell>
          <cell r="D218" t="str">
            <v>Temporary Internal Transfer 12 months (13.01.20 to 24.12.20) to cover mat leave Lydia McGee
Fixed Term position only to be aoblished foloiwng this term</v>
          </cell>
        </row>
        <row r="219">
          <cell r="A219">
            <v>693132</v>
          </cell>
          <cell r="B219" t="str">
            <v>Services and Information</v>
          </cell>
          <cell r="C219" t="str">
            <v>Manager Web Based Cancer Resources</v>
          </cell>
          <cell r="D219" t="str">
            <v>Position was previously titled Senior Content Manager eviQ</v>
          </cell>
        </row>
        <row r="220">
          <cell r="A220">
            <v>15084</v>
          </cell>
          <cell r="B220" t="str">
            <v>Services and Information</v>
          </cell>
          <cell r="C220" t="str">
            <v>Content Manager eviQ</v>
          </cell>
        </row>
        <row r="221">
          <cell r="A221">
            <v>702762</v>
          </cell>
          <cell r="B221" t="str">
            <v>CW - Services and Information</v>
          </cell>
          <cell r="C221">
            <v>0</v>
          </cell>
        </row>
        <row r="222">
          <cell r="A222">
            <v>700024</v>
          </cell>
          <cell r="B222" t="str">
            <v>Services and Information</v>
          </cell>
          <cell r="C222" t="str">
            <v>Program Lead, Patient Experience</v>
          </cell>
        </row>
        <row r="223">
          <cell r="A223">
            <v>629247</v>
          </cell>
          <cell r="B223" t="str">
            <v>Services and Information</v>
          </cell>
          <cell r="C223" t="str">
            <v>Project Officer Education</v>
          </cell>
        </row>
        <row r="224">
          <cell r="A224">
            <v>622709</v>
          </cell>
          <cell r="B224" t="str">
            <v>Services and Information</v>
          </cell>
          <cell r="C224" t="str">
            <v>Project Support Officer Education</v>
          </cell>
          <cell r="D224" t="str">
            <v>Jackie Hodges in a temporary appointment to Project Officer eviQ Education (PN 629247) from 15 June 2020 to 18 December 2020 following successful EOI application. After this period she will return to her substantive position (PN 622709) Project Support Officer Education</v>
          </cell>
        </row>
        <row r="225">
          <cell r="A225">
            <v>618259</v>
          </cell>
          <cell r="B225" t="str">
            <v>Services and Information</v>
          </cell>
          <cell r="C225" t="str">
            <v>Project Support Officer Strategy and Equity</v>
          </cell>
        </row>
        <row r="226">
          <cell r="A226">
            <v>679501</v>
          </cell>
          <cell r="B226" t="str">
            <v>Services and Information</v>
          </cell>
          <cell r="C226" t="str">
            <v>Content Author eviQ Education</v>
          </cell>
        </row>
        <row r="227">
          <cell r="A227">
            <v>679500</v>
          </cell>
          <cell r="B227" t="str">
            <v>Services and Information</v>
          </cell>
          <cell r="C227" t="str">
            <v>Communications and Events Coordinator</v>
          </cell>
          <cell r="D227" t="str">
            <v>Maternity leave. RTW 06 May 2020 @ 2 days (16 hours) per week umtil 06 May 2021</v>
          </cell>
        </row>
        <row r="228">
          <cell r="A228">
            <v>684062</v>
          </cell>
          <cell r="B228" t="str">
            <v>CW - Services and Information</v>
          </cell>
          <cell r="C228" t="str">
            <v>CW - Content Author</v>
          </cell>
        </row>
        <row r="229">
          <cell r="A229">
            <v>679499</v>
          </cell>
          <cell r="B229" t="str">
            <v>Services and Information</v>
          </cell>
          <cell r="C229" t="str">
            <v>Program Lead eviQ Education</v>
          </cell>
        </row>
        <row r="230">
          <cell r="A230">
            <v>672664</v>
          </cell>
          <cell r="B230" t="str">
            <v>Services and Information</v>
          </cell>
          <cell r="C230" t="str">
            <v>Content Author eviQ</v>
          </cell>
        </row>
        <row r="231">
          <cell r="A231">
            <v>672658</v>
          </cell>
          <cell r="B231" t="str">
            <v>Services and Information</v>
          </cell>
          <cell r="C231" t="str">
            <v>Content Author eviQ</v>
          </cell>
        </row>
        <row r="232">
          <cell r="A232">
            <v>616484</v>
          </cell>
          <cell r="B232" t="str">
            <v>Services and Information</v>
          </cell>
          <cell r="C232" t="str">
            <v>Content Author eviQ</v>
          </cell>
        </row>
        <row r="233">
          <cell r="A233">
            <v>685123</v>
          </cell>
          <cell r="B233" t="str">
            <v>CW - Services and Information</v>
          </cell>
          <cell r="C233" t="str">
            <v>CW - Project Manager, Pharmacist</v>
          </cell>
        </row>
        <row r="234">
          <cell r="A234">
            <v>15092</v>
          </cell>
          <cell r="B234" t="str">
            <v>Services and Information</v>
          </cell>
          <cell r="C234" t="str">
            <v>Quality Manager eviQ</v>
          </cell>
        </row>
        <row r="235">
          <cell r="A235">
            <v>598219</v>
          </cell>
          <cell r="B235" t="str">
            <v>Corporate Services - Strategic Communications and Public Affairs</v>
          </cell>
          <cell r="C235" t="str">
            <v>Digital Content Producer</v>
          </cell>
        </row>
        <row r="236">
          <cell r="A236">
            <v>15095</v>
          </cell>
          <cell r="B236" t="str">
            <v>Corporate Services - Strategic Communications and Public Affairs</v>
          </cell>
          <cell r="C236" t="str">
            <v>Digital and Online Communications Advisor</v>
          </cell>
          <cell r="D236" t="str">
            <v>Troy Beer - vacant - has this lost funding?</v>
          </cell>
        </row>
        <row r="237">
          <cell r="A237">
            <v>15096</v>
          </cell>
          <cell r="B237" t="str">
            <v>Corporate Services - Strategic Communications and Public Affairs</v>
          </cell>
          <cell r="C237" t="str">
            <v>Principal Advisor, Publications &amp; Communications</v>
          </cell>
          <cell r="D237" t="str">
            <v>Role Title changed previously Publications and Editorial Advisor</v>
          </cell>
        </row>
        <row r="238">
          <cell r="A238">
            <v>15097</v>
          </cell>
          <cell r="B238" t="str">
            <v>Corporate Services - Strategic Communications and Public Affairs</v>
          </cell>
          <cell r="C238" t="str">
            <v>Principal Advisor, Media and Public Relations</v>
          </cell>
          <cell r="D238" t="str">
            <v>Laura's substantive position.  Contingent in permanent position</v>
          </cell>
        </row>
        <row r="239">
          <cell r="A239">
            <v>689064</v>
          </cell>
          <cell r="B239" t="str">
            <v>CW - Strategic Communications and Public Affairs</v>
          </cell>
          <cell r="C239" t="str">
            <v>CW - Administration Officer, Strategic Communications and Public Affairs</v>
          </cell>
          <cell r="D239" t="str">
            <v>Abollish</v>
          </cell>
        </row>
        <row r="240">
          <cell r="A240">
            <v>662989</v>
          </cell>
          <cell r="B240" t="str">
            <v>Corporate Services - Strategic Communications and Public Affairs</v>
          </cell>
          <cell r="C240" t="str">
            <v>Principal Advisor, Brand and Marketing</v>
          </cell>
          <cell r="D240" t="str">
            <v>Role Title changed previously Marketing and Communications Advisor</v>
          </cell>
        </row>
        <row r="241">
          <cell r="A241">
            <v>616864</v>
          </cell>
          <cell r="B241" t="str">
            <v>Corporate Services - Strategic Communications and Public Affairs</v>
          </cell>
          <cell r="C241" t="str">
            <v>Media and Communications Officer</v>
          </cell>
        </row>
        <row r="242">
          <cell r="A242">
            <v>15094</v>
          </cell>
          <cell r="B242" t="str">
            <v>Corporate Services - Strategic Communications and Public Affairs</v>
          </cell>
          <cell r="C242" t="str">
            <v>Graphic Designer</v>
          </cell>
        </row>
        <row r="243">
          <cell r="A243">
            <v>701401</v>
          </cell>
          <cell r="B243" t="str">
            <v>Corporate Services - Strategic Communications and Public Affairs</v>
          </cell>
          <cell r="C243" t="str">
            <v>Principal Advisor, Digital Content</v>
          </cell>
        </row>
        <row r="244">
          <cell r="A244">
            <v>701402</v>
          </cell>
          <cell r="B244" t="str">
            <v>Corporate Services - Strategic Communications and Public Affairs</v>
          </cell>
          <cell r="C244" t="str">
            <v>Principal Advisor, Digital Production</v>
          </cell>
        </row>
        <row r="245">
          <cell r="A245">
            <v>696255</v>
          </cell>
          <cell r="B245" t="str">
            <v>Corporate Services - Executive Office</v>
          </cell>
          <cell r="C245" t="str">
            <v>Manager, Gevernance, Risk and Compliance</v>
          </cell>
        </row>
        <row r="246">
          <cell r="A246">
            <v>14933</v>
          </cell>
          <cell r="B246" t="str">
            <v>Corporate Services - Finance</v>
          </cell>
          <cell r="C246" t="str">
            <v>Financial Controller</v>
          </cell>
        </row>
        <row r="247">
          <cell r="A247">
            <v>14934</v>
          </cell>
          <cell r="B247" t="str">
            <v>Corporate Services - Executive Office</v>
          </cell>
          <cell r="C247" t="str">
            <v>Receptionist</v>
          </cell>
        </row>
        <row r="248">
          <cell r="A248">
            <v>14935</v>
          </cell>
          <cell r="B248" t="str">
            <v>Corporate Services - Finance</v>
          </cell>
          <cell r="C248" t="str">
            <v>Assistant Accountant</v>
          </cell>
        </row>
        <row r="249">
          <cell r="A249">
            <v>14937</v>
          </cell>
          <cell r="B249" t="str">
            <v>Corporate Services - Finance</v>
          </cell>
          <cell r="C249" t="str">
            <v>Management Accountant</v>
          </cell>
        </row>
        <row r="250">
          <cell r="A250">
            <v>627002</v>
          </cell>
          <cell r="B250" t="str">
            <v>Corporate Services - HR</v>
          </cell>
          <cell r="C250" t="str">
            <v>Recruitment Officer</v>
          </cell>
          <cell r="D250" t="str">
            <v>Retain in the event we can resuse - unfunded 04/2020</v>
          </cell>
        </row>
        <row r="251">
          <cell r="A251">
            <v>672693</v>
          </cell>
          <cell r="B251" t="str">
            <v>Corporate Services - HR</v>
          </cell>
          <cell r="C251" t="str">
            <v>Human Resources Business Partner</v>
          </cell>
        </row>
        <row r="252">
          <cell r="A252">
            <v>14938</v>
          </cell>
          <cell r="B252" t="str">
            <v>Corporate Services - HR</v>
          </cell>
          <cell r="C252" t="str">
            <v>Human Resources Manager</v>
          </cell>
        </row>
        <row r="253">
          <cell r="A253">
            <v>14940</v>
          </cell>
          <cell r="B253" t="str">
            <v>Corporate Services - HR</v>
          </cell>
          <cell r="C253" t="str">
            <v>Human Resources Business Partner</v>
          </cell>
        </row>
        <row r="254">
          <cell r="A254">
            <v>14941</v>
          </cell>
          <cell r="B254" t="str">
            <v>Corporate Services - HR</v>
          </cell>
          <cell r="C254" t="str">
            <v>Human Resources Coordinator</v>
          </cell>
        </row>
        <row r="255">
          <cell r="A255">
            <v>684033</v>
          </cell>
          <cell r="B255" t="str">
            <v>CW - Corporate Services - IT</v>
          </cell>
          <cell r="C255" t="str">
            <v>CW - Senior Software Development Specialist</v>
          </cell>
        </row>
        <row r="256">
          <cell r="A256">
            <v>14943</v>
          </cell>
          <cell r="B256" t="str">
            <v>Corporate Services - IT</v>
          </cell>
          <cell r="C256" t="str">
            <v>Manager Application Development and Maintenance</v>
          </cell>
          <cell r="D256" t="str">
            <v>Role to be abolished</v>
          </cell>
        </row>
        <row r="257">
          <cell r="A257">
            <v>695213</v>
          </cell>
          <cell r="B257" t="str">
            <v>CW - Corporate Services - IT</v>
          </cell>
          <cell r="C257" t="str">
            <v>Technical Writer</v>
          </cell>
          <cell r="D257" t="str">
            <v>Technical Writer</v>
          </cell>
        </row>
        <row r="258">
          <cell r="A258">
            <v>684043</v>
          </cell>
          <cell r="B258" t="str">
            <v>CW - Corporate Services - IT</v>
          </cell>
          <cell r="C258" t="str">
            <v>CW - Project Manager IT</v>
          </cell>
        </row>
        <row r="259">
          <cell r="A259">
            <v>684042</v>
          </cell>
          <cell r="B259" t="str">
            <v>CW - Corporate Services - IT</v>
          </cell>
          <cell r="C259" t="str">
            <v>CW - Manager Applications Development and Maintenance</v>
          </cell>
        </row>
        <row r="260">
          <cell r="A260">
            <v>685806</v>
          </cell>
          <cell r="B260" t="str">
            <v>CW - Corporate Services - IT</v>
          </cell>
          <cell r="C260" t="str">
            <v>CW - Principal Application Developer, Technical Lead</v>
          </cell>
        </row>
        <row r="261">
          <cell r="A261">
            <v>685009</v>
          </cell>
          <cell r="B261" t="str">
            <v>CW - Corporate Services - IT</v>
          </cell>
          <cell r="C261" t="str">
            <v>CW - Software Development Specialist</v>
          </cell>
        </row>
        <row r="262">
          <cell r="A262">
            <v>685010</v>
          </cell>
          <cell r="B262" t="str">
            <v>CW - Corporate Services - IT</v>
          </cell>
          <cell r="C262">
            <v>0</v>
          </cell>
          <cell r="D262" t="str">
            <v>Michael Carey moved into this position (in duplicate 684741) should be correct in next report JP</v>
          </cell>
        </row>
        <row r="263">
          <cell r="A263">
            <v>684736</v>
          </cell>
          <cell r="B263" t="str">
            <v>CW - Corporate Services - IT</v>
          </cell>
          <cell r="C263" t="str">
            <v>CONTRACTOR - Infrastructure Project Management</v>
          </cell>
        </row>
        <row r="264">
          <cell r="A264">
            <v>684738</v>
          </cell>
          <cell r="B264" t="str">
            <v>CW - Corporate Services - IT</v>
          </cell>
          <cell r="C264" t="str">
            <v>CONTRACTOR - Business Analysis &amp; Project Management</v>
          </cell>
        </row>
        <row r="265">
          <cell r="A265">
            <v>684739</v>
          </cell>
          <cell r="B265" t="str">
            <v>CW - Corporate Services - IT</v>
          </cell>
          <cell r="C265" t="str">
            <v>Software Development Specialist</v>
          </cell>
        </row>
        <row r="266">
          <cell r="A266">
            <v>684740</v>
          </cell>
          <cell r="B266" t="str">
            <v>CW - Corporate Services - IT</v>
          </cell>
          <cell r="C266" t="str">
            <v>CONTRACTOR - Senior Developer</v>
          </cell>
        </row>
        <row r="267">
          <cell r="A267">
            <v>684741</v>
          </cell>
          <cell r="B267" t="str">
            <v>CW - Corporate Services - IT</v>
          </cell>
          <cell r="C267" t="str">
            <v>CONTRACTOR - Senior Support</v>
          </cell>
          <cell r="D267" t="str">
            <v>StaffLink request to relocate into PN685010.  Should ot have multiple CW's in one position.</v>
          </cell>
        </row>
        <row r="268">
          <cell r="A268">
            <v>684742</v>
          </cell>
          <cell r="B268" t="str">
            <v>CW - Corporate Services - IT</v>
          </cell>
          <cell r="C268" t="str">
            <v>CONTRACTOR - Technical Writer</v>
          </cell>
        </row>
        <row r="269">
          <cell r="A269">
            <v>684745</v>
          </cell>
          <cell r="B269" t="str">
            <v>CW - Corporate Services - IT</v>
          </cell>
          <cell r="C269" t="str">
            <v>CONTRACTOR - Technical Specialist</v>
          </cell>
        </row>
        <row r="270">
          <cell r="A270">
            <v>684746</v>
          </cell>
          <cell r="B270" t="str">
            <v>CW - Corporate Services - IT</v>
          </cell>
          <cell r="C270" t="str">
            <v>CONTRACTOR - Technical Support</v>
          </cell>
        </row>
        <row r="271">
          <cell r="A271">
            <v>684030</v>
          </cell>
          <cell r="B271" t="str">
            <v>CW - Corporate Services - IT</v>
          </cell>
          <cell r="C271" t="str">
            <v>CW - IT Support Engineer</v>
          </cell>
        </row>
        <row r="272">
          <cell r="A272">
            <v>684031</v>
          </cell>
          <cell r="B272" t="str">
            <v>CW - Corporate Services - IT</v>
          </cell>
          <cell r="C272" t="str">
            <v>CW - IT Support Engineer</v>
          </cell>
        </row>
        <row r="273">
          <cell r="A273">
            <v>700955</v>
          </cell>
          <cell r="B273" t="str">
            <v>Corporate Services - IT</v>
          </cell>
          <cell r="C273" t="str">
            <v>Manager Applications and Platform Services</v>
          </cell>
          <cell r="D273" t="str">
            <v>The position classification in column E needs to be fixed in checked in StaffLink it should indicate HM5. IL checked in Stafflink Assignment Grade is HM5. Manually Adjusted column E to this and will monitor in May establishment to see where it pulls from</v>
          </cell>
        </row>
        <row r="274">
          <cell r="A274">
            <v>697141</v>
          </cell>
          <cell r="B274" t="str">
            <v>Corporate Services - IT</v>
          </cell>
          <cell r="C274" t="str">
            <v>Senior Cloud and Network Administrator</v>
          </cell>
        </row>
        <row r="275">
          <cell r="A275">
            <v>616480</v>
          </cell>
          <cell r="B275" t="str">
            <v>Corporate Services - IT</v>
          </cell>
          <cell r="C275" t="str">
            <v>Software Development Specialist</v>
          </cell>
        </row>
        <row r="276">
          <cell r="A276">
            <v>616479</v>
          </cell>
          <cell r="B276" t="str">
            <v>Corporate Services - IT</v>
          </cell>
          <cell r="C276" t="str">
            <v>Database Administration Specialist</v>
          </cell>
        </row>
        <row r="277">
          <cell r="A277">
            <v>672699</v>
          </cell>
          <cell r="B277" t="str">
            <v>Corporate Services - IT</v>
          </cell>
          <cell r="C277" t="str">
            <v>Database Administration Specialist</v>
          </cell>
        </row>
        <row r="278">
          <cell r="A278">
            <v>672697</v>
          </cell>
          <cell r="B278" t="str">
            <v>Corporate Services - IT</v>
          </cell>
          <cell r="C278" t="str">
            <v>Software Development Specialist</v>
          </cell>
          <cell r="D278" t="str">
            <v>Role to be abolished</v>
          </cell>
        </row>
        <row r="279">
          <cell r="A279">
            <v>672695</v>
          </cell>
          <cell r="B279" t="str">
            <v>Corporate Services - IT</v>
          </cell>
          <cell r="C279" t="str">
            <v>Software Development Specialist</v>
          </cell>
          <cell r="D279" t="str">
            <v>Email to SJ 23/04 to abolish</v>
          </cell>
        </row>
        <row r="280">
          <cell r="A280">
            <v>697137</v>
          </cell>
          <cell r="B280" t="str">
            <v>Corporate Services - IT</v>
          </cell>
          <cell r="C280" t="str">
            <v>Senior Application Platforms Engineer</v>
          </cell>
          <cell r="D280" t="str">
            <v>Email to SJ 23/04 to abolish</v>
          </cell>
        </row>
        <row r="281">
          <cell r="A281">
            <v>14949</v>
          </cell>
          <cell r="B281" t="str">
            <v>Corporate Services - IT</v>
          </cell>
          <cell r="C281" t="str">
            <v>Manager Infrastructure and Technology Services</v>
          </cell>
        </row>
        <row r="282">
          <cell r="A282">
            <v>697140</v>
          </cell>
          <cell r="B282" t="str">
            <v>Corporate Services - IT</v>
          </cell>
          <cell r="C282" t="str">
            <v>Senior Application Systems Administrator</v>
          </cell>
        </row>
        <row r="283">
          <cell r="A283">
            <v>704798</v>
          </cell>
          <cell r="B283" t="str">
            <v>CW - Corporate Services - IT</v>
          </cell>
          <cell r="C283" t="str">
            <v xml:space="preserve">ICT Vendor Relationship Manager </v>
          </cell>
          <cell r="D283" t="str">
            <v>Brief E20/04535 to engage a contingent worker for the period Monday, 30 March 2020 to Wednesday, 30 September 2020, via Contractor Central.</v>
          </cell>
        </row>
        <row r="284">
          <cell r="A284">
            <v>646407</v>
          </cell>
          <cell r="B284" t="str">
            <v>Corporate Services - IT</v>
          </cell>
          <cell r="C284" t="str">
            <v>IT Information and Reporting Analyst</v>
          </cell>
          <cell r="D284" t="str">
            <v>New vendor CW contingent worker position established for Title: Sectra; Contract Number: C19/0009; Record Number: E19/18517; CW worker is Richard SCHMELICH starting CW assignment 15/04/2020 and ending 30/08/2020</v>
          </cell>
        </row>
        <row r="285">
          <cell r="A285">
            <v>14953</v>
          </cell>
          <cell r="B285" t="str">
            <v>CW - Corporate Services - IT</v>
          </cell>
          <cell r="C285" t="str">
            <v>Information Management Specialist</v>
          </cell>
          <cell r="D285" t="str">
            <v xml:space="preserve">New vendor CW contingent worker position established for Title: Sectra  Contract Number: C19/0009; Record Number: E19/18517; CW worker is Tyson Churcher starting CW assignment 20/04/2020 and ending 30/08/2020. </v>
          </cell>
        </row>
        <row r="286">
          <cell r="A286">
            <v>16864</v>
          </cell>
          <cell r="B286" t="str">
            <v>Corporate Services - IT</v>
          </cell>
          <cell r="C286" t="str">
            <v>Chief Information Officer</v>
          </cell>
          <cell r="D286" t="str">
            <v>New vendor CW contingent worker position established for Title: Sectra;  Contract Number: C19/0009; Record Number: E19/18517; CW worker is Allan Tahana starting CW assignment 20/04/2020 and ending 30/08/2020.</v>
          </cell>
        </row>
        <row r="287">
          <cell r="A287">
            <v>19542</v>
          </cell>
          <cell r="B287" t="str">
            <v>Corporate Services - IT</v>
          </cell>
          <cell r="C287" t="str">
            <v>Project and Services Support Officer</v>
          </cell>
          <cell r="D287" t="str">
            <v>Vendor consultant from Taylor Fry - contingent worker is Anna Cohen to conduct COVID-19 analysis for BreastScreen NSW</v>
          </cell>
        </row>
        <row r="288">
          <cell r="A288">
            <v>651365</v>
          </cell>
          <cell r="B288" t="str">
            <v>Corporate Services - IT</v>
          </cell>
          <cell r="C288" t="str">
            <v>Data Analyst - Architect</v>
          </cell>
        </row>
        <row r="289">
          <cell r="A289">
            <v>640744</v>
          </cell>
          <cell r="B289" t="str">
            <v>Corporate Services - IT</v>
          </cell>
          <cell r="C289" t="str">
            <v>Information Security Lead</v>
          </cell>
        </row>
        <row r="290">
          <cell r="A290">
            <v>19545</v>
          </cell>
          <cell r="B290" t="str">
            <v>Corporate Services - IT</v>
          </cell>
          <cell r="C290" t="str">
            <v>Business Analyst</v>
          </cell>
          <cell r="D290" t="str">
            <v>No longer Rebecca Constable Substantive - vacant</v>
          </cell>
        </row>
        <row r="291">
          <cell r="A291">
            <v>683972</v>
          </cell>
          <cell r="B291" t="str">
            <v>Corporate Services - IT</v>
          </cell>
          <cell r="C291" t="str">
            <v>Technical Project Team Lead</v>
          </cell>
          <cell r="D291" t="str">
            <v>CW in established role</v>
          </cell>
        </row>
        <row r="292">
          <cell r="A292">
            <v>683973</v>
          </cell>
          <cell r="B292" t="str">
            <v>Corporate Services - IT</v>
          </cell>
          <cell r="C292" t="str">
            <v>Technical Team Lead</v>
          </cell>
          <cell r="D292" t="str">
            <v>Fixed Term</v>
          </cell>
        </row>
        <row r="293">
          <cell r="A293">
            <v>683971</v>
          </cell>
          <cell r="B293" t="str">
            <v>Corporate Services - IT</v>
          </cell>
          <cell r="C293" t="str">
            <v>Senior Project Manager</v>
          </cell>
          <cell r="D293" t="str">
            <v>Fixed Term</v>
          </cell>
        </row>
        <row r="294">
          <cell r="A294">
            <v>691200</v>
          </cell>
          <cell r="B294" t="str">
            <v>Corporate Services - IT</v>
          </cell>
          <cell r="C294" t="str">
            <v>Business Architect and Solutions Delivery Manager</v>
          </cell>
        </row>
        <row r="295">
          <cell r="A295">
            <v>690956</v>
          </cell>
          <cell r="B295" t="str">
            <v>Corporate Services - IT</v>
          </cell>
          <cell r="C295" t="str">
            <v>Records Management Lead</v>
          </cell>
        </row>
        <row r="296">
          <cell r="A296">
            <v>624657</v>
          </cell>
          <cell r="B296" t="str">
            <v>Corporate Services - IT</v>
          </cell>
          <cell r="C296" t="str">
            <v>Institute Data Warehouse and Business Intelligence Manager</v>
          </cell>
        </row>
        <row r="297">
          <cell r="A297">
            <v>697989</v>
          </cell>
          <cell r="B297" t="str">
            <v>CW - Corporate Services - IT</v>
          </cell>
          <cell r="C297" t="str">
            <v>ICT Contractor - Attribute Testing</v>
          </cell>
        </row>
        <row r="298">
          <cell r="A298">
            <v>697332</v>
          </cell>
          <cell r="B298" t="str">
            <v>CW - Corporate Services - IT</v>
          </cell>
          <cell r="C298" t="str">
            <v>IT Vendor</v>
          </cell>
          <cell r="D298" t="str">
            <v>Adelaide Copeland 28.05.19 - 30.06.19</v>
          </cell>
        </row>
        <row r="299">
          <cell r="A299">
            <v>670477</v>
          </cell>
          <cell r="B299" t="str">
            <v>Corporate Services - IT</v>
          </cell>
          <cell r="C299" t="str">
            <v>Information Records Specialist</v>
          </cell>
        </row>
        <row r="300">
          <cell r="A300">
            <v>704921</v>
          </cell>
          <cell r="B300" t="str">
            <v>CW - Corporate Services - IT</v>
          </cell>
          <cell r="C300" t="str">
            <v>CW / Contractor Sectra C19/0009</v>
          </cell>
          <cell r="D300" t="str">
            <v>New vendor CW contingent worker position established for Title: Sectra; Contract Number: C19/0009; Record Number: E19/18517; CW worker is Richard SCHMELICH starting CW assignment 15/04/2020 and ending 30/08/2020</v>
          </cell>
        </row>
        <row r="301">
          <cell r="A301">
            <v>686802</v>
          </cell>
          <cell r="B301" t="str">
            <v>CW - Corporate Services - IT</v>
          </cell>
          <cell r="C301" t="str">
            <v>CW / Contractor - Data Warehouse, Data Quality Validation</v>
          </cell>
        </row>
        <row r="302">
          <cell r="A302">
            <v>698032</v>
          </cell>
          <cell r="B302" t="str">
            <v>CW - Services and Information</v>
          </cell>
          <cell r="C302" t="str">
            <v>Network Engineer &amp; E-Path Product Specialist - remote in from Canada</v>
          </cell>
          <cell r="D302" t="str">
            <v>Inspirata company hired to support Epath Solution in registeries - remote into our system from Canada</v>
          </cell>
        </row>
        <row r="303">
          <cell r="A303">
            <v>698033</v>
          </cell>
          <cell r="B303" t="str">
            <v>CW - Services and Information</v>
          </cell>
          <cell r="C303" t="str">
            <v>System Integration Specialist - remote in from Canada</v>
          </cell>
          <cell r="D303" t="str">
            <v>Inspirata company hired to support Epath Solution in registeries - remote into our system from Canada</v>
          </cell>
        </row>
        <row r="304">
          <cell r="A304">
            <v>698035</v>
          </cell>
          <cell r="B304" t="str">
            <v>CW - Services and Information</v>
          </cell>
          <cell r="C304" t="str">
            <v>Product Owner - remote in from Canada</v>
          </cell>
          <cell r="D304" t="str">
            <v>Inspirata company hired to support Epath Solution in registeries - remote into our system from Canada</v>
          </cell>
        </row>
        <row r="305">
          <cell r="A305">
            <v>698036</v>
          </cell>
          <cell r="B305" t="str">
            <v>CW - Services and Information</v>
          </cell>
          <cell r="C305" t="str">
            <v>Product Owner - remote in from Canada</v>
          </cell>
          <cell r="D305" t="str">
            <v>Inspirata company hired to support Epath Solution in registeries - remote into our system from Canada</v>
          </cell>
        </row>
        <row r="306">
          <cell r="A306">
            <v>700751</v>
          </cell>
          <cell r="B306" t="str">
            <v>CW - Corporate Services - IT</v>
          </cell>
          <cell r="C306" t="str">
            <v>ICT Contractor - Varian</v>
          </cell>
        </row>
        <row r="307">
          <cell r="A307">
            <v>697324</v>
          </cell>
          <cell r="B307" t="str">
            <v>CW - Corporate Services - IT</v>
          </cell>
          <cell r="C307" t="str">
            <v>DCR Vendor</v>
          </cell>
          <cell r="D307" t="str">
            <v>Ben Sammut 06 May - 28 June 2019</v>
          </cell>
        </row>
        <row r="308">
          <cell r="A308">
            <v>697323</v>
          </cell>
          <cell r="B308" t="str">
            <v>CW - Corporate Services - IT</v>
          </cell>
          <cell r="C308" t="str">
            <v>DCR Vendor</v>
          </cell>
          <cell r="D308" t="str">
            <v>Jayson La 06 May - 28 June 2019</v>
          </cell>
        </row>
        <row r="309">
          <cell r="A309">
            <v>697325</v>
          </cell>
          <cell r="B309" t="str">
            <v>CW - Corporate Services - IT</v>
          </cell>
          <cell r="C309" t="str">
            <v>DCR Vendor</v>
          </cell>
          <cell r="D309" t="str">
            <v>Alex Petrovic 06 May - 28 June 2019</v>
          </cell>
        </row>
        <row r="310">
          <cell r="A310">
            <v>700270</v>
          </cell>
          <cell r="B310" t="str">
            <v>CW - Corporate Services - IT</v>
          </cell>
          <cell r="C310" t="str">
            <v>ICT Contractor - Symantec</v>
          </cell>
        </row>
        <row r="311">
          <cell r="A311">
            <v>701171</v>
          </cell>
          <cell r="B311" t="str">
            <v>CW - Corporate Services - IT</v>
          </cell>
          <cell r="C311" t="str">
            <v>Contractor - AIM</v>
          </cell>
        </row>
        <row r="312">
          <cell r="A312">
            <v>701170</v>
          </cell>
          <cell r="B312" t="str">
            <v>CW - Corporate Services - IT</v>
          </cell>
          <cell r="C312" t="str">
            <v>Contractor- Varian</v>
          </cell>
        </row>
        <row r="313">
          <cell r="A313">
            <v>704850</v>
          </cell>
          <cell r="B313" t="str">
            <v>CW - Corporate Services - IT</v>
          </cell>
          <cell r="C313" t="str">
            <v>CW / Contractor Sectra C19/0009</v>
          </cell>
          <cell r="D313" t="str">
            <v xml:space="preserve">New vendor CW contingent worker position established for Title: Sectra  Contract Number: C19/0009; Record Number: E19/18517; CW worker is Tyson Churcher starting CW assignment 20/04/2020 and ending 30/08/2020. </v>
          </cell>
        </row>
        <row r="314">
          <cell r="A314">
            <v>704851</v>
          </cell>
          <cell r="B314" t="str">
            <v>CW - Corporate Services - IT</v>
          </cell>
          <cell r="C314" t="str">
            <v>CW / Contractor Sectra C19/0009</v>
          </cell>
          <cell r="D314" t="str">
            <v>New vendor CW contingent worker position established for Title: Sectra;  Contract Number: C19/0009; Record Number: E19/18517; CW worker is Allan Tahana starting CW assignment 20/04/2020 and ending 30/08/2020.</v>
          </cell>
        </row>
        <row r="315">
          <cell r="A315">
            <v>701266</v>
          </cell>
          <cell r="B315" t="str">
            <v>CW - Corporate Services - IT</v>
          </cell>
          <cell r="C315" t="str">
            <v>Contractor - Varian</v>
          </cell>
          <cell r="D315" t="str">
            <v xml:space="preserve">From 20/04/2020 the position number has been reassigned to report to PN 14949 (Sheila Thackeray) for a new CW - Contractor Eric Liew Sectra Contract Number: C19/0009. </v>
          </cell>
        </row>
        <row r="316">
          <cell r="A316">
            <v>616142</v>
          </cell>
          <cell r="B316" t="str">
            <v>Corporate Services - Executive Office</v>
          </cell>
          <cell r="C316" t="str">
            <v>Project Management Officer Lead</v>
          </cell>
        </row>
        <row r="317">
          <cell r="A317">
            <v>14932</v>
          </cell>
          <cell r="B317" t="str">
            <v>Corporate Services - Executive Office</v>
          </cell>
          <cell r="C317" t="str">
            <v>Coordinator Corporate Support Services</v>
          </cell>
        </row>
        <row r="318">
          <cell r="A318">
            <v>14931</v>
          </cell>
          <cell r="B318" t="str">
            <v>Corporate Services - Executive Office</v>
          </cell>
          <cell r="C318" t="str">
            <v>Chief Operating Officer</v>
          </cell>
        </row>
        <row r="319">
          <cell r="A319">
            <v>22701</v>
          </cell>
          <cell r="B319" t="str">
            <v>Corporate Services - Executive Office</v>
          </cell>
          <cell r="C319" t="str">
            <v>Evaluation and Planning Manager</v>
          </cell>
          <cell r="D319" t="str">
            <v>Role was moved to unfunded in 2019-20 budget.  Should have been abolished.  Now being included in 20/21HR budget to offset 4 x $ losses.</v>
          </cell>
        </row>
        <row r="320">
          <cell r="A320">
            <v>691096</v>
          </cell>
          <cell r="B320" t="str">
            <v>CW - Corporate Services - Executive</v>
          </cell>
          <cell r="C320" t="str">
            <v>CONTRACTOR - Change Manager</v>
          </cell>
        </row>
        <row r="321">
          <cell r="A321">
            <v>664551</v>
          </cell>
          <cell r="B321" t="str">
            <v>Corporate Services - Executive Office</v>
          </cell>
          <cell r="C321" t="str">
            <v>Facilities Support Officer</v>
          </cell>
        </row>
        <row r="322">
          <cell r="A322">
            <v>14986</v>
          </cell>
          <cell r="B322" t="str">
            <v>Screening and Prevention</v>
          </cell>
          <cell r="C322" t="str">
            <v>Manager Business, Finance and Quality</v>
          </cell>
        </row>
        <row r="323">
          <cell r="A323">
            <v>14987</v>
          </cell>
          <cell r="B323" t="str">
            <v>Screening and Prevention</v>
          </cell>
          <cell r="C323" t="str">
            <v>Program Support Officer, Business Intelligence &amp; Finance and Quality</v>
          </cell>
        </row>
        <row r="324">
          <cell r="A324">
            <v>20257</v>
          </cell>
          <cell r="B324" t="str">
            <v>Screening and Prevention</v>
          </cell>
          <cell r="C324" t="str">
            <v>Systems Improvement and Quality Specialist</v>
          </cell>
        </row>
        <row r="325">
          <cell r="A325">
            <v>651461</v>
          </cell>
          <cell r="B325" t="str">
            <v>Screening and Prevention</v>
          </cell>
          <cell r="C325" t="str">
            <v>Business and Finance Manager</v>
          </cell>
        </row>
        <row r="326">
          <cell r="A326">
            <v>651464</v>
          </cell>
          <cell r="B326" t="str">
            <v>Screening and Prevention</v>
          </cell>
          <cell r="C326" t="str">
            <v>Portfolio Manager Primary Care</v>
          </cell>
        </row>
        <row r="327">
          <cell r="A327">
            <v>651537</v>
          </cell>
          <cell r="B327" t="str">
            <v>Screening and Prevention</v>
          </cell>
          <cell r="C327" t="str">
            <v>Procurement &amp; Contracts Co-ordinator</v>
          </cell>
          <cell r="D327" t="str">
            <v>Qier An substantive position (currently on external secondment) CW in established role</v>
          </cell>
        </row>
        <row r="328">
          <cell r="A328">
            <v>651538</v>
          </cell>
          <cell r="B328" t="str">
            <v>Screening and Prevention</v>
          </cell>
          <cell r="C328" t="str">
            <v>Project Officer</v>
          </cell>
        </row>
        <row r="329">
          <cell r="A329">
            <v>679132</v>
          </cell>
          <cell r="B329" t="str">
            <v>Screening and Prevention</v>
          </cell>
          <cell r="C329" t="str">
            <v>Executive Assistant to Director, Cancer Screening &amp; Prevention</v>
          </cell>
        </row>
        <row r="330">
          <cell r="A330">
            <v>679339</v>
          </cell>
          <cell r="B330" t="str">
            <v>Screening and Prevention</v>
          </cell>
          <cell r="C330" t="str">
            <v>Director Cancer Screening and Prevention</v>
          </cell>
        </row>
        <row r="331">
          <cell r="A331">
            <v>685007</v>
          </cell>
          <cell r="B331" t="str">
            <v>CW - Screening and Prevention</v>
          </cell>
          <cell r="C331" t="str">
            <v>CONTRACTOR - Quality Improvement Specialist</v>
          </cell>
        </row>
        <row r="332">
          <cell r="A332">
            <v>683957</v>
          </cell>
          <cell r="B332" t="str">
            <v>Screening and Prevention</v>
          </cell>
          <cell r="C332" t="str">
            <v>Project Manager Primary Care Strategy</v>
          </cell>
          <cell r="D332" t="str">
            <v>Fixed Term - 18 Months to 26 June 2020</v>
          </cell>
        </row>
        <row r="333">
          <cell r="A333">
            <v>653790</v>
          </cell>
          <cell r="B333" t="str">
            <v>Screening and Prevention</v>
          </cell>
          <cell r="C333" t="str">
            <v>Project Officer Social Marketing and Campaigns, Skin</v>
          </cell>
        </row>
        <row r="334">
          <cell r="A334">
            <v>653787</v>
          </cell>
          <cell r="B334" t="str">
            <v>Screening and Prevention</v>
          </cell>
          <cell r="C334" t="str">
            <v>Project Officer Bowel</v>
          </cell>
        </row>
        <row r="335">
          <cell r="A335">
            <v>653789</v>
          </cell>
          <cell r="B335" t="str">
            <v>Screening and Prevention</v>
          </cell>
          <cell r="C335" t="str">
            <v>Project Officer Prevention, Tobacco</v>
          </cell>
          <cell r="D335" t="str">
            <v>Digital Project Owner.  Contingent in substantive posiition approved to 27 March 2020. Brief E18/40421</v>
          </cell>
        </row>
        <row r="336">
          <cell r="A336">
            <v>685006</v>
          </cell>
          <cell r="B336" t="str">
            <v>CW - Screening and Prevention</v>
          </cell>
          <cell r="C336" t="str">
            <v>CONTRACTOR - Change Manager and Business Analyst</v>
          </cell>
        </row>
        <row r="337">
          <cell r="A337">
            <v>14972</v>
          </cell>
          <cell r="B337" t="str">
            <v>Screening and Prevention</v>
          </cell>
          <cell r="C337" t="str">
            <v>Project Officer PTR and CSP</v>
          </cell>
        </row>
        <row r="338">
          <cell r="A338">
            <v>679336</v>
          </cell>
          <cell r="B338" t="str">
            <v>Screening and Prevention</v>
          </cell>
          <cell r="C338" t="str">
            <v>Senior Project Manager, Cervical Program</v>
          </cell>
        </row>
        <row r="339">
          <cell r="A339">
            <v>679337</v>
          </cell>
          <cell r="B339" t="str">
            <v>Screening and Prevention</v>
          </cell>
          <cell r="C339" t="str">
            <v>Team Leader Client Services Follow Up and Admin</v>
          </cell>
        </row>
        <row r="340">
          <cell r="A340">
            <v>14970</v>
          </cell>
          <cell r="B340" t="str">
            <v>Screening and Prevention</v>
          </cell>
          <cell r="C340" t="str">
            <v>Program Manager Cervical Program</v>
          </cell>
        </row>
        <row r="341">
          <cell r="A341">
            <v>690430</v>
          </cell>
          <cell r="B341" t="str">
            <v>Screening and Prevention</v>
          </cell>
          <cell r="C341" t="str">
            <v>Senior Research and Evaluation Officer, Bowel</v>
          </cell>
          <cell r="D341" t="str">
            <v>Fixed Term - 3 Dec 2021 (457 Partner Visa - awaiting Visa Status March 2020)</v>
          </cell>
        </row>
        <row r="342">
          <cell r="A342">
            <v>19711</v>
          </cell>
          <cell r="B342" t="str">
            <v>Screening and Prevention</v>
          </cell>
          <cell r="C342" t="str">
            <v>Portfolio Manager Bowel</v>
          </cell>
          <cell r="D342" t="str">
            <v>E18/22979 - Increase in FTE Aug 2018 ongoing</v>
          </cell>
        </row>
        <row r="343">
          <cell r="A343">
            <v>690428</v>
          </cell>
          <cell r="B343" t="str">
            <v>Screening and Prevention</v>
          </cell>
          <cell r="C343" t="str">
            <v>Project Manager, Clinical Engagement and Implementation (Leading Better Value Care - Bowel)</v>
          </cell>
          <cell r="D343" t="str">
            <v>Should this be abolished given budget and termination of fixed term contractor
26.02.2020 - IL Requested position to be abolished on Stafflink</v>
          </cell>
        </row>
        <row r="344">
          <cell r="A344">
            <v>690431</v>
          </cell>
          <cell r="B344" t="str">
            <v>Screening and Prevention</v>
          </cell>
          <cell r="C344" t="str">
            <v xml:space="preserve">Implementation Lead, Bowel – Leading Better Value Care </v>
          </cell>
          <cell r="D344" t="str">
            <v>Fixed Term Role x 3 years - 5 Nov 2021</v>
          </cell>
        </row>
        <row r="345">
          <cell r="A345">
            <v>622842</v>
          </cell>
          <cell r="B345" t="str">
            <v>Screening and Prevention</v>
          </cell>
          <cell r="C345" t="str">
            <v>Program Manager Bowel</v>
          </cell>
        </row>
        <row r="346">
          <cell r="A346">
            <v>692810</v>
          </cell>
          <cell r="B346" t="str">
            <v>Screening and Prevention</v>
          </cell>
          <cell r="C346" t="str">
            <v>Project Officer Data Governance and Management</v>
          </cell>
          <cell r="D346" t="str">
            <v>Remove P/N move to DA P/N 690422</v>
          </cell>
        </row>
        <row r="347">
          <cell r="A347">
            <v>679333</v>
          </cell>
          <cell r="B347" t="str">
            <v>Screening and Prevention</v>
          </cell>
          <cell r="C347" t="str">
            <v>Manager Business Intelligence and Information Systems</v>
          </cell>
        </row>
        <row r="348">
          <cell r="A348">
            <v>651465</v>
          </cell>
          <cell r="B348" t="str">
            <v>Screening and Prevention</v>
          </cell>
          <cell r="C348" t="str">
            <v>Team Leader Data Governance and Management</v>
          </cell>
        </row>
        <row r="349">
          <cell r="A349">
            <v>687805</v>
          </cell>
          <cell r="B349" t="str">
            <v>Screening and Prevention</v>
          </cell>
          <cell r="C349" t="str">
            <v>Business Analyst, Business Intelligence Infrastructure</v>
          </cell>
          <cell r="D349" t="str">
            <v>Fixed Term x 2 years - 12 March 2021</v>
          </cell>
        </row>
        <row r="350">
          <cell r="A350">
            <v>685381</v>
          </cell>
          <cell r="B350" t="str">
            <v>CW - Screening and Prevention</v>
          </cell>
          <cell r="C350" t="str">
            <v>CONTRACTOR - Consultant</v>
          </cell>
        </row>
        <row r="351">
          <cell r="A351">
            <v>684066</v>
          </cell>
          <cell r="B351" t="str">
            <v>CW - Screening and Prevention</v>
          </cell>
          <cell r="C351" t="str">
            <v>CW - Data Analyst</v>
          </cell>
        </row>
        <row r="352">
          <cell r="A352">
            <v>660360</v>
          </cell>
          <cell r="B352" t="str">
            <v>Screening and Prevention</v>
          </cell>
          <cell r="C352" t="str">
            <v>Data Analyst</v>
          </cell>
        </row>
        <row r="353">
          <cell r="A353">
            <v>684032</v>
          </cell>
          <cell r="B353" t="str">
            <v>CW - Screening and Prevention</v>
          </cell>
          <cell r="C353" t="str">
            <v>CW - Business Analyst</v>
          </cell>
        </row>
        <row r="354">
          <cell r="A354">
            <v>684732</v>
          </cell>
          <cell r="B354" t="str">
            <v>CW - Screening and Prevention</v>
          </cell>
          <cell r="C354" t="str">
            <v>CONTRACTOR - Solutions Architect</v>
          </cell>
        </row>
        <row r="355">
          <cell r="A355">
            <v>684070</v>
          </cell>
          <cell r="B355" t="str">
            <v>CW - Screening and Prevention</v>
          </cell>
          <cell r="C355" t="str">
            <v>CW - Senior Research and Evaluation Officer</v>
          </cell>
        </row>
        <row r="356">
          <cell r="A356">
            <v>684071</v>
          </cell>
          <cell r="B356" t="str">
            <v>CW - Screening and Prevention</v>
          </cell>
          <cell r="C356" t="str">
            <v>CW - Data Analyst</v>
          </cell>
        </row>
        <row r="357">
          <cell r="A357">
            <v>684039</v>
          </cell>
          <cell r="B357" t="str">
            <v>CW - Screening and Prevention</v>
          </cell>
          <cell r="C357" t="str">
            <v>CONTRACTOR - Junior Test Analyst</v>
          </cell>
        </row>
        <row r="358">
          <cell r="A358">
            <v>684040</v>
          </cell>
          <cell r="B358" t="str">
            <v>CW - Screening and Prevention</v>
          </cell>
          <cell r="C358" t="str">
            <v>CW / Contractor - Systems Administrator</v>
          </cell>
          <cell r="D358" t="str">
            <v>Contingent Worker - C18/0070</v>
          </cell>
        </row>
        <row r="359">
          <cell r="A359">
            <v>685752</v>
          </cell>
          <cell r="B359" t="str">
            <v>Services and Information</v>
          </cell>
          <cell r="C359" t="str">
            <v>Data Scientist</v>
          </cell>
        </row>
        <row r="360">
          <cell r="A360">
            <v>685767</v>
          </cell>
          <cell r="B360" t="str">
            <v>Services and Information</v>
          </cell>
          <cell r="C360" t="str">
            <v>Senior Epidemiologist/Team Leader</v>
          </cell>
        </row>
        <row r="361">
          <cell r="A361">
            <v>702741</v>
          </cell>
          <cell r="B361" t="str">
            <v>CW - Services and Information</v>
          </cell>
          <cell r="C361" t="str">
            <v>MoH Trainee Placement – Research and Evaluation</v>
          </cell>
          <cell r="D361" t="str">
            <v>Brief E19/32491 - placement Feb-Aug 2020</v>
          </cell>
        </row>
        <row r="362">
          <cell r="A362">
            <v>672634</v>
          </cell>
          <cell r="B362" t="str">
            <v>Screening and Prevention</v>
          </cell>
          <cell r="C362" t="str">
            <v>Project Officer Research and Evaluation</v>
          </cell>
          <cell r="D362" t="str">
            <v>Maternity Leave - Kate Broome covering</v>
          </cell>
        </row>
        <row r="363">
          <cell r="A363">
            <v>672635</v>
          </cell>
          <cell r="B363" t="str">
            <v>Screening and Prevention</v>
          </cell>
          <cell r="C363" t="str">
            <v>Project Officer Research and Evaluation</v>
          </cell>
        </row>
        <row r="364">
          <cell r="A364">
            <v>672636</v>
          </cell>
          <cell r="B364" t="str">
            <v>Screening and Prevention</v>
          </cell>
          <cell r="C364" t="str">
            <v>Project Officer Research and Evaluation</v>
          </cell>
        </row>
        <row r="365">
          <cell r="A365">
            <v>651536</v>
          </cell>
          <cell r="B365" t="str">
            <v>Screening and Prevention</v>
          </cell>
          <cell r="C365" t="str">
            <v>Senior Research and Evaluation Officer</v>
          </cell>
        </row>
        <row r="366">
          <cell r="A366">
            <v>14960</v>
          </cell>
          <cell r="B366" t="str">
            <v>Screening and Prevention</v>
          </cell>
          <cell r="C366" t="str">
            <v>Project Officer Research and Evaluation</v>
          </cell>
        </row>
        <row r="367">
          <cell r="A367">
            <v>687803</v>
          </cell>
          <cell r="B367" t="str">
            <v>Screening and Prevention</v>
          </cell>
          <cell r="C367" t="str">
            <v>Senior Project Manager, Business Intelligence Infrastructure</v>
          </cell>
          <cell r="D367" t="str">
            <v>Fixed Term - 2 years - 24 March 2021</v>
          </cell>
        </row>
        <row r="368">
          <cell r="A368">
            <v>682862</v>
          </cell>
          <cell r="B368" t="str">
            <v>Screening and Prevention</v>
          </cell>
          <cell r="C368" t="str">
            <v>Senior Research and Evaluation Officer</v>
          </cell>
          <cell r="D368" t="str">
            <v>Fixed Term covering LWOP - 4 March Sandra Rickards</v>
          </cell>
        </row>
        <row r="369">
          <cell r="A369">
            <v>670475</v>
          </cell>
          <cell r="B369" t="str">
            <v>Screening and Prevention</v>
          </cell>
          <cell r="C369" t="str">
            <v>Project Manager Systems Support</v>
          </cell>
        </row>
        <row r="370">
          <cell r="A370">
            <v>15738</v>
          </cell>
          <cell r="B370" t="str">
            <v>Screening and Prevention</v>
          </cell>
          <cell r="C370" t="str">
            <v>BIS Administrator</v>
          </cell>
          <cell r="D370" t="str">
            <v>Remote Worker</v>
          </cell>
        </row>
        <row r="371">
          <cell r="A371">
            <v>23712</v>
          </cell>
          <cell r="B371" t="str">
            <v>Screening and Prevention</v>
          </cell>
          <cell r="C371" t="str">
            <v>Test and Support Analyst</v>
          </cell>
        </row>
        <row r="372">
          <cell r="A372">
            <v>16846</v>
          </cell>
          <cell r="B372" t="str">
            <v>Screening and Prevention</v>
          </cell>
          <cell r="C372" t="str">
            <v>Team Leader Systems Support</v>
          </cell>
        </row>
        <row r="373">
          <cell r="A373">
            <v>629246</v>
          </cell>
          <cell r="B373" t="str">
            <v>Corporate Services - IT</v>
          </cell>
          <cell r="C373" t="str">
            <v>Systems Administrator Screening and Prevention</v>
          </cell>
          <cell r="D373" t="str">
            <v>Vacant indefinitely</v>
          </cell>
        </row>
        <row r="374">
          <cell r="A374">
            <v>704863</v>
          </cell>
          <cell r="B374" t="str">
            <v>CW - Screening and Prevention</v>
          </cell>
          <cell r="C374" t="str">
            <v>CW / Contractor Taylor Fry</v>
          </cell>
          <cell r="D374" t="str">
            <v>Vendor consultant from Taylor Fry - contingent worker is Anna Cohen to conduct COVID-19 analysis for BreastScreen NSW</v>
          </cell>
        </row>
        <row r="375">
          <cell r="A375">
            <v>672546</v>
          </cell>
          <cell r="B375" t="str">
            <v>Screening and Prevention</v>
          </cell>
          <cell r="C375" t="str">
            <v>Senior Statistician</v>
          </cell>
        </row>
        <row r="376">
          <cell r="A376">
            <v>616488</v>
          </cell>
          <cell r="B376" t="str">
            <v>Screening and Prevention</v>
          </cell>
          <cell r="C376" t="str">
            <v>Data Analyst Reporting</v>
          </cell>
        </row>
        <row r="377">
          <cell r="A377">
            <v>16719</v>
          </cell>
          <cell r="B377" t="str">
            <v>Screening and Prevention</v>
          </cell>
          <cell r="C377" t="str">
            <v>Business Analyst Systems Support</v>
          </cell>
        </row>
        <row r="378">
          <cell r="A378">
            <v>14992</v>
          </cell>
          <cell r="B378" t="str">
            <v>Screening and Prevention</v>
          </cell>
          <cell r="C378" t="str">
            <v>Team Leader Reporting and Analytics</v>
          </cell>
        </row>
        <row r="379">
          <cell r="A379">
            <v>679653</v>
          </cell>
          <cell r="B379" t="str">
            <v>Screening and Prevention</v>
          </cell>
          <cell r="C379" t="str">
            <v>Business Analyst Reporting</v>
          </cell>
        </row>
        <row r="380">
          <cell r="A380">
            <v>690763</v>
          </cell>
          <cell r="B380" t="str">
            <v>Screening and Prevention</v>
          </cell>
          <cell r="C380" t="str">
            <v>Data Scientist</v>
          </cell>
          <cell r="D380" t="str">
            <v>Zahra sppointed into Data Analyst, Team Leader role in CSI March 2020</v>
          </cell>
        </row>
        <row r="381">
          <cell r="A381">
            <v>690424</v>
          </cell>
          <cell r="B381" t="str">
            <v>Screening and Prevention</v>
          </cell>
          <cell r="C381" t="str">
            <v>Business Analyst, Data Governance and Management</v>
          </cell>
        </row>
        <row r="382">
          <cell r="A382">
            <v>690423</v>
          </cell>
          <cell r="B382" t="str">
            <v>Screening and Prevention</v>
          </cell>
          <cell r="C382" t="str">
            <v>Business Analyst, Data Governance and Management</v>
          </cell>
          <cell r="D382" t="str">
            <v>Contingent Worker in established position.</v>
          </cell>
        </row>
        <row r="383">
          <cell r="A383">
            <v>690380</v>
          </cell>
          <cell r="B383" t="str">
            <v>Screening and Prevention</v>
          </cell>
          <cell r="C383" t="str">
            <v>Senior Data Analyst</v>
          </cell>
        </row>
        <row r="384">
          <cell r="A384">
            <v>662422</v>
          </cell>
          <cell r="B384" t="str">
            <v>Screening and Prevention</v>
          </cell>
          <cell r="C384" t="str">
            <v>Business Analyst</v>
          </cell>
        </row>
        <row r="385">
          <cell r="A385">
            <v>672633</v>
          </cell>
          <cell r="B385" t="str">
            <v>Screening and Prevention</v>
          </cell>
          <cell r="C385" t="str">
            <v>Data Analyst Systems Support</v>
          </cell>
        </row>
        <row r="386">
          <cell r="A386">
            <v>690422</v>
          </cell>
          <cell r="B386" t="str">
            <v>Screening and Prevention</v>
          </cell>
          <cell r="C386" t="str">
            <v>Data Analyst</v>
          </cell>
        </row>
        <row r="387">
          <cell r="A387">
            <v>684064</v>
          </cell>
          <cell r="B387" t="str">
            <v>CW - Screening and Prevention</v>
          </cell>
          <cell r="C387" t="str">
            <v xml:space="preserve">CW - Project Officer </v>
          </cell>
          <cell r="D387" t="str">
            <v>No longer employed.  SMC to contact Contractor Central to have removed</v>
          </cell>
        </row>
        <row r="388">
          <cell r="A388">
            <v>16337</v>
          </cell>
          <cell r="B388" t="str">
            <v>Screening and Prevention</v>
          </cell>
          <cell r="C388" t="str">
            <v>Portfolio Manager Prevention, Skin and Lifestyle</v>
          </cell>
        </row>
        <row r="389">
          <cell r="A389">
            <v>15005</v>
          </cell>
          <cell r="B389" t="str">
            <v>Strategic Research Investment</v>
          </cell>
          <cell r="C389" t="str">
            <v>Finance Officer</v>
          </cell>
        </row>
        <row r="390">
          <cell r="A390">
            <v>670473</v>
          </cell>
          <cell r="B390" t="str">
            <v>Strategic Research Investment</v>
          </cell>
          <cell r="C390" t="str">
            <v xml:space="preserve">Manager Data and Information Governance </v>
          </cell>
        </row>
        <row r="391">
          <cell r="A391">
            <v>704020</v>
          </cell>
          <cell r="B391" t="str">
            <v>Screening and Prevention</v>
          </cell>
          <cell r="C391" t="str">
            <v>PFUF Officer</v>
          </cell>
          <cell r="D391" t="str">
            <v>Brief E19/34683</v>
          </cell>
        </row>
        <row r="392">
          <cell r="A392">
            <v>650247</v>
          </cell>
          <cell r="B392" t="str">
            <v>Screening and Prevention</v>
          </cell>
          <cell r="C392" t="str">
            <v>Participant Follow Up Function Manager</v>
          </cell>
          <cell r="D392" t="str">
            <v>Kelly Elsner Substantive - Temporary Internal transfer to eviQ - 1/01/20 - 24/12/2020</v>
          </cell>
        </row>
        <row r="393">
          <cell r="A393">
            <v>672540</v>
          </cell>
          <cell r="B393" t="str">
            <v>Screening and Prevention</v>
          </cell>
          <cell r="C393" t="str">
            <v>Participant Follow Up Function Officer</v>
          </cell>
        </row>
        <row r="394">
          <cell r="A394">
            <v>650246</v>
          </cell>
          <cell r="B394" t="str">
            <v>Screening and Prevention</v>
          </cell>
          <cell r="C394" t="str">
            <v>Participant Follow Up Function Officer</v>
          </cell>
        </row>
        <row r="395">
          <cell r="A395">
            <v>672513</v>
          </cell>
          <cell r="B395" t="str">
            <v>Screening and Prevention</v>
          </cell>
          <cell r="C395" t="str">
            <v>Participant Follow Up Function Officer</v>
          </cell>
        </row>
        <row r="396">
          <cell r="A396">
            <v>672537</v>
          </cell>
          <cell r="B396" t="str">
            <v>Screening and Prevention</v>
          </cell>
          <cell r="C396" t="str">
            <v>Participant Follow Up Function Officer</v>
          </cell>
        </row>
        <row r="397">
          <cell r="A397">
            <v>685741</v>
          </cell>
          <cell r="B397" t="str">
            <v>Screening and Prevention</v>
          </cell>
          <cell r="C397" t="str">
            <v>Participant Follow Up Function Officer</v>
          </cell>
        </row>
        <row r="398">
          <cell r="A398">
            <v>672535</v>
          </cell>
          <cell r="B398" t="str">
            <v>Screening and Prevention</v>
          </cell>
          <cell r="C398" t="str">
            <v>Participant Follow Up Function Officer</v>
          </cell>
        </row>
        <row r="399">
          <cell r="A399">
            <v>672543</v>
          </cell>
          <cell r="B399" t="str">
            <v>Screening and Prevention</v>
          </cell>
          <cell r="C399" t="str">
            <v>Participant Follow Up Function Officer</v>
          </cell>
        </row>
        <row r="400">
          <cell r="A400">
            <v>704019</v>
          </cell>
          <cell r="B400" t="str">
            <v>Screening and Prevention</v>
          </cell>
          <cell r="C400" t="str">
            <v>PFUF Officer</v>
          </cell>
          <cell r="D400" t="str">
            <v>Brief E19/34683</v>
          </cell>
        </row>
        <row r="401">
          <cell r="A401">
            <v>651496</v>
          </cell>
          <cell r="B401" t="str">
            <v>Screening and Prevention</v>
          </cell>
          <cell r="C401" t="str">
            <v>Operations Manager BreastScreen</v>
          </cell>
        </row>
        <row r="402">
          <cell r="A402">
            <v>651498</v>
          </cell>
          <cell r="B402" t="str">
            <v>Screening and Prevention</v>
          </cell>
          <cell r="C402" t="str">
            <v>Portfolio Manager BreastScreen</v>
          </cell>
        </row>
        <row r="403">
          <cell r="A403">
            <v>651580</v>
          </cell>
          <cell r="B403" t="str">
            <v>Screening and Prevention</v>
          </cell>
          <cell r="C403" t="str">
            <v>Portfolio Coordinator BreastScreen, Accreditation</v>
          </cell>
        </row>
        <row r="404">
          <cell r="A404">
            <v>679121</v>
          </cell>
          <cell r="B404" t="str">
            <v>Screening and Prevention</v>
          </cell>
          <cell r="C404" t="str">
            <v>State Radiographer</v>
          </cell>
        </row>
        <row r="405">
          <cell r="A405">
            <v>679123</v>
          </cell>
          <cell r="B405" t="str">
            <v>Screening and Prevention</v>
          </cell>
          <cell r="C405" t="str">
            <v>Program Support Officer, BreastScreen NSW and Bowel</v>
          </cell>
          <cell r="D405" t="str">
            <v>Contingent worker in established role</v>
          </cell>
        </row>
        <row r="406">
          <cell r="A406">
            <v>679120</v>
          </cell>
          <cell r="B406" t="str">
            <v>Screening and Prevention</v>
          </cell>
          <cell r="C406" t="str">
            <v>Program Manager BreastScreen</v>
          </cell>
        </row>
        <row r="407">
          <cell r="A407">
            <v>679122</v>
          </cell>
          <cell r="B407" t="str">
            <v>Screening and Prevention</v>
          </cell>
          <cell r="C407" t="str">
            <v>Portfolio Coordinator BreastScreen, Operations</v>
          </cell>
        </row>
        <row r="408">
          <cell r="A408">
            <v>691201</v>
          </cell>
          <cell r="B408" t="str">
            <v>Screening and Prevention</v>
          </cell>
          <cell r="C408" t="str">
            <v>BSNSW Portfolio Coordinator (Quality and Accreditation) -</v>
          </cell>
          <cell r="D408" t="str">
            <v xml:space="preserve"> Fixed Term Contract - 1 July 2019 to 10 April 2020</v>
          </cell>
        </row>
        <row r="409">
          <cell r="A409">
            <v>685140</v>
          </cell>
          <cell r="B409" t="str">
            <v>CW - Screening and Prevention</v>
          </cell>
          <cell r="C409" t="str">
            <v>OTHER (Radiologist) - BreastScreen NSW Clinical Director</v>
          </cell>
        </row>
        <row r="410">
          <cell r="A410">
            <v>690373</v>
          </cell>
          <cell r="B410" t="str">
            <v>Screening and Prevention</v>
          </cell>
          <cell r="C410" t="str">
            <v>Project Coordinator, Smoking Cessation</v>
          </cell>
          <cell r="D410" t="str">
            <v>Fixed Term x 3 Years - 12 Nov 18 - 12 Nov 2021</v>
          </cell>
        </row>
        <row r="411">
          <cell r="A411">
            <v>651460</v>
          </cell>
          <cell r="B411" t="str">
            <v>Screening and Prevention</v>
          </cell>
          <cell r="C411" t="str">
            <v>Program Manager Prevention</v>
          </cell>
        </row>
        <row r="412">
          <cell r="A412">
            <v>651494</v>
          </cell>
          <cell r="B412" t="str">
            <v>Screening and Prevention</v>
          </cell>
          <cell r="C412" t="str">
            <v>Portfolio Manager Prevention, Tobacco Control and Smoking Cessation</v>
          </cell>
        </row>
        <row r="413">
          <cell r="A413">
            <v>679118</v>
          </cell>
          <cell r="B413" t="str">
            <v>Screening and Prevention</v>
          </cell>
          <cell r="C413" t="str">
            <v>Project Officer Prevention - Skin and Lifestyle</v>
          </cell>
        </row>
        <row r="414">
          <cell r="A414">
            <v>695189</v>
          </cell>
          <cell r="B414" t="str">
            <v>Screening and Prevention</v>
          </cell>
          <cell r="C414" t="str">
            <v>Student Placement - Health Promotion Support Officer</v>
          </cell>
          <cell r="D414" t="str">
            <v>CW postion to support unpaid University Placements.</v>
          </cell>
        </row>
        <row r="415">
          <cell r="A415">
            <v>689929</v>
          </cell>
          <cell r="B415" t="str">
            <v>Screening and Prevention</v>
          </cell>
          <cell r="C415" t="str">
            <v>Project Manager Smoking Cessation</v>
          </cell>
          <cell r="D415" t="str">
            <v>Fixed Term Contract 2 years - 13 Nov 2020</v>
          </cell>
        </row>
        <row r="416">
          <cell r="A416">
            <v>677656</v>
          </cell>
          <cell r="B416" t="str">
            <v>Screening and Prevention</v>
          </cell>
          <cell r="C416" t="str">
            <v>Portfolio Coordinator, Smoking Cessation Services</v>
          </cell>
        </row>
        <row r="417">
          <cell r="A417">
            <v>651575</v>
          </cell>
          <cell r="B417" t="str">
            <v>Screening and Prevention</v>
          </cell>
          <cell r="C417" t="str">
            <v>Project Officer Social Marketing and Campaigns, Breast</v>
          </cell>
        </row>
        <row r="418">
          <cell r="A418">
            <v>651577</v>
          </cell>
          <cell r="B418" t="str">
            <v>Screening and Prevention</v>
          </cell>
          <cell r="C418" t="str">
            <v>Portfolio Coordinator Social Marketing and Campaigns, Breast</v>
          </cell>
        </row>
        <row r="419">
          <cell r="A419">
            <v>679334</v>
          </cell>
          <cell r="B419" t="str">
            <v>Screening and Prevention</v>
          </cell>
          <cell r="C419" t="str">
            <v>Project Officer Social Marketing and Campaigns, Bowel and Cervical</v>
          </cell>
        </row>
        <row r="420">
          <cell r="A420">
            <v>651579</v>
          </cell>
          <cell r="B420" t="str">
            <v>Screening and Prevention</v>
          </cell>
          <cell r="C420" t="str">
            <v>Portfolio Coordinator Social Marketing and Campaigns, Skin</v>
          </cell>
        </row>
        <row r="421">
          <cell r="A421">
            <v>660856</v>
          </cell>
          <cell r="B421" t="str">
            <v>Screening and Prevention</v>
          </cell>
          <cell r="C421" t="str">
            <v>Project Officer Social Marketing and Campaigns, Tobacco</v>
          </cell>
        </row>
        <row r="422">
          <cell r="A422">
            <v>660081</v>
          </cell>
          <cell r="B422" t="str">
            <v>Strategic Research Investment</v>
          </cell>
          <cell r="C422" t="str">
            <v>Project Support Officer, Ethics</v>
          </cell>
        </row>
        <row r="423">
          <cell r="A423">
            <v>670332</v>
          </cell>
          <cell r="B423" t="str">
            <v>Strategic Research Investment</v>
          </cell>
          <cell r="C423" t="str">
            <v>Project Officer Clinical Trials</v>
          </cell>
        </row>
        <row r="424">
          <cell r="A424">
            <v>14994</v>
          </cell>
          <cell r="B424" t="str">
            <v>Strategic Research Investment</v>
          </cell>
          <cell r="C424" t="str">
            <v>Manager Clinical Trials</v>
          </cell>
        </row>
        <row r="425">
          <cell r="A425">
            <v>14997</v>
          </cell>
          <cell r="B425" t="str">
            <v>Strategic Research Investment</v>
          </cell>
          <cell r="C425" t="str">
            <v>Program Manager Clinical Trials</v>
          </cell>
        </row>
        <row r="426">
          <cell r="A426">
            <v>689170</v>
          </cell>
          <cell r="B426" t="str">
            <v>Strategic Research Investment</v>
          </cell>
          <cell r="C426" t="str">
            <v>Research &amp; Ethics Manager</v>
          </cell>
          <cell r="D426" t="str">
            <v>Amend FTE to 0.80 ERE 20/21 Budget allocation.</v>
          </cell>
        </row>
        <row r="427">
          <cell r="A427">
            <v>705737</v>
          </cell>
          <cell r="B427" t="str">
            <v>Strategic Research Investment</v>
          </cell>
          <cell r="C427" t="str">
            <v>Senior Grants and Research Officer</v>
          </cell>
          <cell r="D427" t="str">
            <v>E20/10150 : Brief - Approval to create/establish a new HM3 position and recruit for the role of Senior Grants and Research Officer, Strategic Research Investment.</v>
          </cell>
        </row>
        <row r="428">
          <cell r="A428">
            <v>15002</v>
          </cell>
          <cell r="B428" t="str">
            <v>Strategic Research Investment</v>
          </cell>
          <cell r="C428" t="str">
            <v>Manager Grants and Research Development</v>
          </cell>
          <cell r="D428" t="str">
            <v>Maryann postion used for new HM3 to be develoiped and approved</v>
          </cell>
        </row>
        <row r="429">
          <cell r="A429">
            <v>15004</v>
          </cell>
          <cell r="B429" t="str">
            <v>Strategic Research Investment</v>
          </cell>
          <cell r="C429" t="str">
            <v>Project Support Officer, Grants</v>
          </cell>
        </row>
        <row r="430">
          <cell r="A430">
            <v>696250</v>
          </cell>
          <cell r="B430" t="str">
            <v>Strategic Research Investment</v>
          </cell>
          <cell r="C430" t="str">
            <v>Finance Officer</v>
          </cell>
          <cell r="D430" t="str">
            <v>Moved in StaffLink on 8 May to position no 15005 JP
Should be correct in next establishment report</v>
          </cell>
        </row>
        <row r="431">
          <cell r="A431">
            <v>14993</v>
          </cell>
          <cell r="B431" t="str">
            <v>Strategic Research Investment</v>
          </cell>
          <cell r="C431" t="str">
            <v>Director Strategic Research Investment</v>
          </cell>
        </row>
        <row r="432">
          <cell r="A432">
            <v>650255</v>
          </cell>
          <cell r="B432" t="str">
            <v>Strategic Research Investment</v>
          </cell>
          <cell r="C432" t="str">
            <v>Finance and Operations Lead</v>
          </cell>
        </row>
        <row r="433">
          <cell r="A433">
            <v>690096</v>
          </cell>
          <cell r="B433" t="str">
            <v>Strategic Research Investment</v>
          </cell>
          <cell r="C433" t="str">
            <v>Data and Research Governance Officer</v>
          </cell>
        </row>
        <row r="434">
          <cell r="A434">
            <v>660080</v>
          </cell>
          <cell r="B434" t="str">
            <v>Strategic Research Investment</v>
          </cell>
          <cell r="C434" t="str">
            <v>Research and Evaluation Officer</v>
          </cell>
        </row>
        <row r="435">
          <cell r="A435">
            <v>658007</v>
          </cell>
          <cell r="B435" t="str">
            <v>Strategic Research Investment</v>
          </cell>
          <cell r="C435" t="str">
            <v>Manager Data Intelligence</v>
          </cell>
        </row>
        <row r="436">
          <cell r="A436">
            <v>696454</v>
          </cell>
          <cell r="B436" t="str">
            <v>CW - Strategic Research Investment</v>
          </cell>
          <cell r="C436" t="str">
            <v>Support Officer</v>
          </cell>
        </row>
        <row r="437">
          <cell r="A437">
            <v>628624</v>
          </cell>
          <cell r="B437" t="str">
            <v>Corporate Services - Executive Office</v>
          </cell>
          <cell r="C437" t="str">
            <v>Evaluation and Planning Coordinator</v>
          </cell>
        </row>
        <row r="438">
          <cell r="A438">
            <v>14925</v>
          </cell>
          <cell r="B438" t="str">
            <v>Corporate Services - Executive Office</v>
          </cell>
          <cell r="C438" t="str">
            <v>Chief Cancer Officer and Chief Executive Officer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Taryn.Medcalf@health.nsw.gov.au" TargetMode="External"/><Relationship Id="rId13" Type="http://schemas.openxmlformats.org/officeDocument/2006/relationships/hyperlink" Target="mailto:cynthia.lean@health.nsw.gov.au" TargetMode="External"/><Relationship Id="rId18" Type="http://schemas.openxmlformats.org/officeDocument/2006/relationships/hyperlink" Target="mailto:Stella.Suen1@health.nsw.gov.au" TargetMode="External"/><Relationship Id="rId26" Type="http://schemas.openxmlformats.org/officeDocument/2006/relationships/hyperlink" Target="mailto:Matthew.WarnerSmith@health.nsw.gov.au" TargetMode="External"/><Relationship Id="rId3" Type="http://schemas.openxmlformats.org/officeDocument/2006/relationships/hyperlink" Target="mailto:Shivani.Sharma1@health.nsw.gov.au" TargetMode="External"/><Relationship Id="rId21" Type="http://schemas.openxmlformats.org/officeDocument/2006/relationships/hyperlink" Target="mailto:yunhui.liang@health.nsw.gov.au" TargetMode="External"/><Relationship Id="rId7" Type="http://schemas.openxmlformats.org/officeDocument/2006/relationships/hyperlink" Target="mailto:Russell.Cameron@health.nsw.gov.au" TargetMode="External"/><Relationship Id="rId12" Type="http://schemas.openxmlformats.org/officeDocument/2006/relationships/hyperlink" Target="mailto:belinda.marchant@health.nsw.gov.au" TargetMode="External"/><Relationship Id="rId17" Type="http://schemas.openxmlformats.org/officeDocument/2006/relationships/hyperlink" Target="mailto:shelley.rushton@health.nsw.gov.au" TargetMode="External"/><Relationship Id="rId25" Type="http://schemas.openxmlformats.org/officeDocument/2006/relationships/hyperlink" Target="mailto:lisa.cox@health.nsw.gov.au" TargetMode="External"/><Relationship Id="rId2" Type="http://schemas.openxmlformats.org/officeDocument/2006/relationships/hyperlink" Target="mailto:Louise.Ross@health.nsw.gov.au" TargetMode="External"/><Relationship Id="rId16" Type="http://schemas.openxmlformats.org/officeDocument/2006/relationships/hyperlink" Target="mailto:Leanne.Robinson1@health.nsw.gov.au" TargetMode="External"/><Relationship Id="rId20" Type="http://schemas.openxmlformats.org/officeDocument/2006/relationships/hyperlink" Target="mailto:Kavitha.Jyoshith@health.nsw.gov.au" TargetMode="External"/><Relationship Id="rId29" Type="http://schemas.openxmlformats.org/officeDocument/2006/relationships/hyperlink" Target="mailto:satoshi.yasuda@health.nsw.gov.au" TargetMode="External"/><Relationship Id="rId1" Type="http://schemas.openxmlformats.org/officeDocument/2006/relationships/hyperlink" Target="mailto:Martin.Foster1@health.nsw.gov.au" TargetMode="External"/><Relationship Id="rId6" Type="http://schemas.openxmlformats.org/officeDocument/2006/relationships/hyperlink" Target="mailto:Kylie.Williams8@health.nsw.gov.au" TargetMode="External"/><Relationship Id="rId11" Type="http://schemas.openxmlformats.org/officeDocument/2006/relationships/hyperlink" Target="mailto:chali.jiang@health.nsw.gov.au" TargetMode="External"/><Relationship Id="rId24" Type="http://schemas.openxmlformats.org/officeDocument/2006/relationships/hyperlink" Target="mailto:annie.zheng@health.nsw.gov.au" TargetMode="External"/><Relationship Id="rId5" Type="http://schemas.openxmlformats.org/officeDocument/2006/relationships/hyperlink" Target="mailto:kelly.elsner@health.nsw.gov.au" TargetMode="External"/><Relationship Id="rId15" Type="http://schemas.openxmlformats.org/officeDocument/2006/relationships/hyperlink" Target="mailto:Hayley.Robertson@health.nsw.gov.au" TargetMode="External"/><Relationship Id="rId23" Type="http://schemas.openxmlformats.org/officeDocument/2006/relationships/hyperlink" Target="mailto:tia.moeke@health.nsw.gov.au" TargetMode="External"/><Relationship Id="rId28" Type="http://schemas.openxmlformats.org/officeDocument/2006/relationships/hyperlink" Target="mailto:rachelclaire.graham@health.nsw.gov.au" TargetMode="External"/><Relationship Id="rId10" Type="http://schemas.openxmlformats.org/officeDocument/2006/relationships/hyperlink" Target="mailto:Niki.Sansey@health.nsw.gov.au" TargetMode="External"/><Relationship Id="rId19" Type="http://schemas.openxmlformats.org/officeDocument/2006/relationships/hyperlink" Target="mailto:suzanna.mai@health.nsw.gov.au" TargetMode="External"/><Relationship Id="rId4" Type="http://schemas.openxmlformats.org/officeDocument/2006/relationships/hyperlink" Target="mailto:Sandra.Leon@health.nsw.gov.au" TargetMode="External"/><Relationship Id="rId9" Type="http://schemas.openxmlformats.org/officeDocument/2006/relationships/hyperlink" Target="mailto:Chirag.Mistry@health.nsw.gov.au" TargetMode="External"/><Relationship Id="rId14" Type="http://schemas.openxmlformats.org/officeDocument/2006/relationships/hyperlink" Target="mailto:daisy.chan@health.nsw.gov.au" TargetMode="External"/><Relationship Id="rId22" Type="http://schemas.openxmlformats.org/officeDocument/2006/relationships/hyperlink" Target="mailto:pene.manolas@health.nsw.gov.au" TargetMode="External"/><Relationship Id="rId27" Type="http://schemas.openxmlformats.org/officeDocument/2006/relationships/hyperlink" Target="mailto:Punam.Kaur@health.nsw.gov.au" TargetMode="External"/><Relationship Id="rId30"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saac.addo@health.nsw.gov.au" TargetMode="External"/><Relationship Id="rId2" Type="http://schemas.openxmlformats.org/officeDocument/2006/relationships/hyperlink" Target="mailto:susan.anderson1@health.nsw.gov.au" TargetMode="External"/><Relationship Id="rId1" Type="http://schemas.openxmlformats.org/officeDocument/2006/relationships/hyperlink" Target="mailto:Matthew.Clarke1@health.nsw.gov.au" TargetMode="External"/><Relationship Id="rId6" Type="http://schemas.openxmlformats.org/officeDocument/2006/relationships/printerSettings" Target="../printerSettings/printerSettings3.bin"/><Relationship Id="rId5" Type="http://schemas.openxmlformats.org/officeDocument/2006/relationships/hyperlink" Target="mailto:Kate.Aubin@health.nsw.gov.au" TargetMode="External"/><Relationship Id="rId4" Type="http://schemas.openxmlformats.org/officeDocument/2006/relationships/hyperlink" Target="mailto:Vanessa.Wright2@health.nsw.gov.a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BBFA4-0FD5-4177-87EB-F8721F9B7DE6}">
  <sheetPr>
    <tabColor rgb="FF7030A0"/>
  </sheetPr>
  <dimension ref="A1:CF30"/>
  <sheetViews>
    <sheetView tabSelected="1" zoomScaleNormal="100" workbookViewId="0">
      <selection activeCell="AO14" sqref="AO13:AO24"/>
    </sheetView>
  </sheetViews>
  <sheetFormatPr defaultColWidth="15.7109375" defaultRowHeight="15" customHeight="1" x14ac:dyDescent="0.25"/>
  <cols>
    <col min="1" max="1" width="3.140625" style="99" bestFit="1" customWidth="1"/>
    <col min="2" max="2" width="7" style="106" hidden="1" customWidth="1"/>
    <col min="3" max="3" width="15.42578125" style="106" hidden="1" customWidth="1"/>
    <col min="4" max="5" width="13.28515625" style="106" hidden="1" customWidth="1"/>
    <col min="6" max="6" width="21.5703125" style="106" hidden="1" customWidth="1"/>
    <col min="7" max="7" width="20.140625" style="106" hidden="1" customWidth="1"/>
    <col min="8" max="8" width="14.85546875" style="106" hidden="1" customWidth="1"/>
    <col min="9" max="9" width="15.5703125" style="106" hidden="1" customWidth="1"/>
    <col min="10" max="10" width="23.5703125" style="106" hidden="1" customWidth="1"/>
    <col min="11" max="11" width="16" style="106" hidden="1" customWidth="1"/>
    <col min="12" max="12" width="20" style="106" hidden="1" customWidth="1"/>
    <col min="13" max="13" width="12.28515625" style="106" hidden="1" customWidth="1"/>
    <col min="14" max="15" width="14.85546875" style="106" hidden="1" customWidth="1"/>
    <col min="16" max="16" width="15.5703125" style="106" hidden="1" customWidth="1"/>
    <col min="17" max="17" width="15.42578125" style="106" hidden="1" customWidth="1"/>
    <col min="18" max="19" width="14" style="106" hidden="1" customWidth="1"/>
    <col min="20" max="20" width="20" style="106" hidden="1" customWidth="1"/>
    <col min="21" max="21" width="18.140625" style="106" hidden="1" customWidth="1"/>
    <col min="22" max="22" width="14.85546875" style="106" hidden="1" customWidth="1"/>
    <col min="23" max="23" width="15.5703125" style="106" hidden="1" customWidth="1"/>
    <col min="24" max="24" width="16" style="106" hidden="1" customWidth="1"/>
    <col min="25" max="25" width="14" style="106" hidden="1" customWidth="1"/>
    <col min="26" max="26" width="13.140625" style="106" hidden="1" customWidth="1"/>
    <col min="27" max="27" width="13.85546875" style="106" hidden="1" customWidth="1"/>
    <col min="28" max="28" width="12.85546875" style="106" hidden="1" customWidth="1"/>
    <col min="29" max="29" width="14.85546875" style="106" hidden="1" customWidth="1"/>
    <col min="30" max="30" width="15.5703125" style="106" hidden="1" customWidth="1"/>
    <col min="31" max="31" width="15.42578125" style="106" hidden="1" customWidth="1"/>
    <col min="32" max="32" width="13.28515625" style="106" hidden="1" customWidth="1"/>
    <col min="33" max="33" width="12.85546875" style="106" hidden="1" customWidth="1"/>
    <col min="34" max="34" width="20" style="106" hidden="1" customWidth="1"/>
    <col min="35" max="35" width="14" style="106" hidden="1" customWidth="1"/>
    <col min="36" max="36" width="14.85546875" style="106" hidden="1" customWidth="1"/>
    <col min="37" max="37" width="15.5703125" style="106" hidden="1" customWidth="1"/>
    <col min="38" max="38" width="15.42578125" style="106" customWidth="1"/>
    <col min="39" max="39" width="13.7109375" style="106" bestFit="1" customWidth="1"/>
    <col min="40" max="40" width="16" style="106" bestFit="1" customWidth="1"/>
    <col min="41" max="42" width="14" style="106" bestFit="1" customWidth="1"/>
    <col min="43" max="43" width="15.42578125" style="106" bestFit="1" customWidth="1"/>
    <col min="44" max="44" width="15.5703125" style="106" bestFit="1" customWidth="1"/>
    <col min="45" max="45" width="14.85546875" style="106" bestFit="1" customWidth="1"/>
    <col min="46" max="46" width="14" style="106" bestFit="1" customWidth="1"/>
    <col min="47" max="48" width="16" style="106" bestFit="1" customWidth="1"/>
    <col min="49" max="50" width="14.85546875" style="106" bestFit="1" customWidth="1"/>
    <col min="51" max="51" width="15.140625" style="106" bestFit="1" customWidth="1"/>
    <col min="52" max="52" width="13.28515625" style="106" bestFit="1" customWidth="1"/>
    <col min="53" max="53" width="14" style="106" bestFit="1" customWidth="1"/>
    <col min="54" max="54" width="15.140625" style="106" bestFit="1" customWidth="1"/>
    <col min="55" max="55" width="14" style="106" bestFit="1" customWidth="1"/>
    <col min="56" max="56" width="16" style="106" bestFit="1" customWidth="1"/>
    <col min="57" max="57" width="12.85546875" style="106" bestFit="1" customWidth="1"/>
    <col min="58" max="58" width="15.42578125" style="106" bestFit="1" customWidth="1"/>
    <col min="59" max="59" width="14.85546875" style="106" bestFit="1" customWidth="1"/>
    <col min="60" max="61" width="15.140625" style="106" bestFit="1" customWidth="1"/>
    <col min="62" max="62" width="14" style="106" bestFit="1" customWidth="1"/>
    <col min="63" max="63" width="14.85546875" style="106" bestFit="1" customWidth="1"/>
    <col min="64" max="64" width="12.42578125" style="106" bestFit="1" customWidth="1"/>
    <col min="65" max="66" width="13.28515625" style="106" bestFit="1" customWidth="1"/>
    <col min="67" max="67" width="14" style="106" bestFit="1" customWidth="1"/>
    <col min="68" max="68" width="13.140625" style="106" bestFit="1" customWidth="1"/>
    <col min="69" max="69" width="14" style="106" bestFit="1" customWidth="1"/>
    <col min="70" max="70" width="11.42578125" style="106" bestFit="1" customWidth="1"/>
    <col min="71" max="71" width="12.85546875" style="106" bestFit="1" customWidth="1"/>
    <col min="72" max="72" width="15.42578125" style="106" bestFit="1" customWidth="1"/>
    <col min="73" max="73" width="14.85546875" style="106" bestFit="1" customWidth="1"/>
    <col min="74" max="74" width="13.28515625" style="106" bestFit="1" customWidth="1"/>
    <col min="75" max="75" width="14.85546875" style="106" bestFit="1" customWidth="1"/>
    <col min="76" max="76" width="12.85546875" style="106" bestFit="1" customWidth="1"/>
    <col min="77" max="77" width="14.85546875" style="106" bestFit="1" customWidth="1"/>
    <col min="78" max="78" width="12.42578125" style="106" bestFit="1" customWidth="1"/>
    <col min="79" max="82" width="13.28515625" style="106" bestFit="1" customWidth="1"/>
    <col min="83" max="83" width="14" style="106" bestFit="1" customWidth="1"/>
    <col min="84" max="16384" width="15.7109375" style="106"/>
  </cols>
  <sheetData>
    <row r="1" spans="1:84" s="97" customFormat="1" ht="15" customHeight="1" x14ac:dyDescent="0.25">
      <c r="A1" s="95" t="s">
        <v>0</v>
      </c>
      <c r="B1" s="96" t="s">
        <v>1</v>
      </c>
      <c r="C1" s="96" t="s">
        <v>2</v>
      </c>
      <c r="D1" s="96" t="s">
        <v>3</v>
      </c>
      <c r="E1" s="96" t="s">
        <v>4</v>
      </c>
      <c r="F1" s="96" t="s">
        <v>5</v>
      </c>
      <c r="G1" s="96" t="s">
        <v>6</v>
      </c>
      <c r="H1" s="96" t="s">
        <v>7</v>
      </c>
      <c r="I1" s="96" t="s">
        <v>1</v>
      </c>
      <c r="J1" s="96" t="s">
        <v>2</v>
      </c>
      <c r="K1" s="96" t="s">
        <v>3</v>
      </c>
      <c r="L1" s="96" t="s">
        <v>4</v>
      </c>
      <c r="M1" s="96" t="s">
        <v>5</v>
      </c>
      <c r="N1" s="96" t="s">
        <v>6</v>
      </c>
      <c r="O1" s="96" t="s">
        <v>7</v>
      </c>
      <c r="P1" s="96" t="s">
        <v>1</v>
      </c>
      <c r="Q1" s="96" t="s">
        <v>2</v>
      </c>
      <c r="R1" s="96" t="s">
        <v>3</v>
      </c>
      <c r="S1" s="96" t="s">
        <v>4</v>
      </c>
      <c r="T1" s="96" t="s">
        <v>5</v>
      </c>
      <c r="U1" s="96" t="s">
        <v>6</v>
      </c>
      <c r="V1" s="96" t="s">
        <v>7</v>
      </c>
      <c r="W1" s="96" t="s">
        <v>1</v>
      </c>
      <c r="X1" s="96" t="s">
        <v>2</v>
      </c>
      <c r="Y1" s="96" t="s">
        <v>3</v>
      </c>
      <c r="Z1" s="96" t="s">
        <v>4</v>
      </c>
      <c r="AA1" s="96" t="s">
        <v>5</v>
      </c>
      <c r="AB1" s="96" t="s">
        <v>6</v>
      </c>
      <c r="AC1" s="96" t="s">
        <v>7</v>
      </c>
      <c r="AD1" s="96" t="s">
        <v>1</v>
      </c>
      <c r="AE1" s="96" t="s">
        <v>2</v>
      </c>
      <c r="AF1" s="96" t="s">
        <v>3</v>
      </c>
      <c r="AG1" s="96" t="s">
        <v>4</v>
      </c>
      <c r="AH1" s="96" t="s">
        <v>5</v>
      </c>
      <c r="AI1" s="96" t="s">
        <v>6</v>
      </c>
      <c r="AJ1" s="96" t="s">
        <v>7</v>
      </c>
      <c r="AK1" s="96" t="s">
        <v>1</v>
      </c>
      <c r="AL1" s="96" t="s">
        <v>2</v>
      </c>
      <c r="AM1" s="96" t="s">
        <v>3</v>
      </c>
      <c r="AN1" s="96" t="s">
        <v>4</v>
      </c>
      <c r="AO1" s="96" t="s">
        <v>5</v>
      </c>
      <c r="AP1" s="96" t="s">
        <v>6</v>
      </c>
      <c r="AQ1" s="96" t="s">
        <v>7</v>
      </c>
      <c r="AR1" s="96" t="s">
        <v>1</v>
      </c>
      <c r="AS1" s="96" t="s">
        <v>2</v>
      </c>
      <c r="AT1" s="96" t="s">
        <v>3</v>
      </c>
      <c r="AU1" s="96" t="s">
        <v>4</v>
      </c>
      <c r="AV1" s="96" t="s">
        <v>5</v>
      </c>
      <c r="AW1" s="96" t="s">
        <v>6</v>
      </c>
      <c r="AX1" s="96" t="s">
        <v>7</v>
      </c>
      <c r="AY1" s="96" t="s">
        <v>1</v>
      </c>
      <c r="AZ1" s="96" t="s">
        <v>2</v>
      </c>
      <c r="BA1" s="96" t="s">
        <v>3</v>
      </c>
      <c r="BB1" s="96" t="s">
        <v>4</v>
      </c>
      <c r="BC1" s="96" t="s">
        <v>5</v>
      </c>
      <c r="BD1" s="96" t="s">
        <v>6</v>
      </c>
      <c r="BE1" s="96" t="s">
        <v>7</v>
      </c>
      <c r="BF1" s="96" t="s">
        <v>1</v>
      </c>
      <c r="BG1" s="96" t="s">
        <v>2</v>
      </c>
      <c r="BH1" s="96" t="s">
        <v>3</v>
      </c>
      <c r="BI1" s="96" t="s">
        <v>4</v>
      </c>
      <c r="BJ1" s="96" t="s">
        <v>5</v>
      </c>
      <c r="BK1" s="96" t="s">
        <v>6</v>
      </c>
      <c r="BL1" s="96" t="s">
        <v>7</v>
      </c>
      <c r="BM1" s="96" t="s">
        <v>1</v>
      </c>
      <c r="BN1" s="96" t="s">
        <v>2</v>
      </c>
      <c r="BO1" s="96" t="s">
        <v>3</v>
      </c>
      <c r="BP1" s="96" t="s">
        <v>4</v>
      </c>
      <c r="BQ1" s="96" t="s">
        <v>5</v>
      </c>
      <c r="BR1" s="96" t="s">
        <v>6</v>
      </c>
      <c r="BS1" s="96" t="s">
        <v>7</v>
      </c>
      <c r="BT1" s="96" t="s">
        <v>1</v>
      </c>
      <c r="BU1" s="96" t="s">
        <v>2</v>
      </c>
      <c r="BV1" s="96" t="s">
        <v>3</v>
      </c>
      <c r="BW1" s="96" t="s">
        <v>4</v>
      </c>
      <c r="BX1" s="96" t="s">
        <v>5</v>
      </c>
      <c r="BY1" s="96" t="s">
        <v>6</v>
      </c>
      <c r="BZ1" s="96" t="s">
        <v>7</v>
      </c>
      <c r="CA1" s="96" t="s">
        <v>1</v>
      </c>
      <c r="CB1" s="96" t="s">
        <v>2</v>
      </c>
      <c r="CC1" s="96" t="s">
        <v>3</v>
      </c>
      <c r="CD1" s="96" t="s">
        <v>4</v>
      </c>
      <c r="CE1" s="96" t="s">
        <v>5</v>
      </c>
      <c r="CF1" s="96" t="s">
        <v>6</v>
      </c>
    </row>
    <row r="2" spans="1:84" s="97" customFormat="1" ht="15" customHeight="1" x14ac:dyDescent="0.25">
      <c r="A2" s="98"/>
      <c r="B2" s="197">
        <v>44388</v>
      </c>
      <c r="C2" s="197">
        <v>44389</v>
      </c>
      <c r="D2" s="197">
        <v>44390</v>
      </c>
      <c r="E2" s="197">
        <v>44391</v>
      </c>
      <c r="F2" s="197">
        <v>44392</v>
      </c>
      <c r="G2" s="197">
        <v>44393</v>
      </c>
      <c r="H2" s="197">
        <v>44394</v>
      </c>
      <c r="I2" s="197">
        <v>44395</v>
      </c>
      <c r="J2" s="197">
        <v>44396</v>
      </c>
      <c r="K2" s="197">
        <v>44397</v>
      </c>
      <c r="L2" s="197">
        <v>44398</v>
      </c>
      <c r="M2" s="197">
        <v>44399</v>
      </c>
      <c r="N2" s="197">
        <v>44400</v>
      </c>
      <c r="O2" s="197">
        <v>44401</v>
      </c>
      <c r="P2" s="197">
        <v>44402</v>
      </c>
      <c r="Q2" s="197">
        <v>44403</v>
      </c>
      <c r="R2" s="197">
        <v>44404</v>
      </c>
      <c r="S2" s="197">
        <v>44405</v>
      </c>
      <c r="T2" s="197">
        <v>44406</v>
      </c>
      <c r="U2" s="197">
        <v>44407</v>
      </c>
      <c r="V2" s="197">
        <v>44408</v>
      </c>
      <c r="W2" s="197">
        <v>44409</v>
      </c>
      <c r="X2" s="197">
        <v>44410</v>
      </c>
      <c r="Y2" s="197">
        <v>44411</v>
      </c>
      <c r="Z2" s="197">
        <v>44412</v>
      </c>
      <c r="AA2" s="197">
        <v>44413</v>
      </c>
      <c r="AB2" s="197">
        <v>44414</v>
      </c>
      <c r="AC2" s="197">
        <v>44415</v>
      </c>
      <c r="AD2" s="197">
        <v>44416</v>
      </c>
      <c r="AE2" s="197">
        <v>44417</v>
      </c>
      <c r="AF2" s="197">
        <v>44418</v>
      </c>
      <c r="AG2" s="197">
        <v>44419</v>
      </c>
      <c r="AH2" s="197">
        <v>44420</v>
      </c>
      <c r="AI2" s="197">
        <v>44421</v>
      </c>
      <c r="AJ2" s="197">
        <v>44422</v>
      </c>
      <c r="AK2" s="197">
        <v>44423</v>
      </c>
      <c r="AL2" s="197">
        <v>44424</v>
      </c>
      <c r="AM2" s="197">
        <v>44425</v>
      </c>
      <c r="AN2" s="197">
        <v>44426</v>
      </c>
      <c r="AO2" s="197">
        <v>44427</v>
      </c>
      <c r="AP2" s="197">
        <v>44428</v>
      </c>
      <c r="AQ2" s="197">
        <v>44429</v>
      </c>
      <c r="AR2" s="197">
        <v>44430</v>
      </c>
      <c r="AS2" s="197">
        <v>44431</v>
      </c>
      <c r="AT2" s="197">
        <v>44432</v>
      </c>
      <c r="AU2" s="197">
        <v>44433</v>
      </c>
      <c r="AV2" s="197">
        <v>44434</v>
      </c>
      <c r="AW2" s="197">
        <v>44435</v>
      </c>
      <c r="AX2" s="197">
        <v>44436</v>
      </c>
      <c r="AY2" s="197">
        <v>44437</v>
      </c>
      <c r="AZ2" s="197">
        <v>44438</v>
      </c>
      <c r="BA2" s="197">
        <v>44439</v>
      </c>
      <c r="BB2" s="197">
        <v>44440</v>
      </c>
      <c r="BC2" s="197">
        <v>44441</v>
      </c>
      <c r="BD2" s="197">
        <v>44442</v>
      </c>
      <c r="BE2" s="197">
        <v>44443</v>
      </c>
      <c r="BF2" s="197">
        <v>44444</v>
      </c>
      <c r="BG2" s="197">
        <v>44445</v>
      </c>
      <c r="BH2" s="197">
        <v>44446</v>
      </c>
      <c r="BI2" s="197">
        <v>44447</v>
      </c>
      <c r="BJ2" s="197">
        <v>44448</v>
      </c>
      <c r="BK2" s="197">
        <v>44449</v>
      </c>
      <c r="BL2" s="197">
        <v>44450</v>
      </c>
      <c r="BM2" s="197">
        <v>44451</v>
      </c>
      <c r="BN2" s="197">
        <v>44452</v>
      </c>
      <c r="BO2" s="197">
        <v>44453</v>
      </c>
      <c r="BP2" s="197">
        <v>44454</v>
      </c>
      <c r="BQ2" s="197">
        <v>44455</v>
      </c>
      <c r="BR2" s="197">
        <v>44456</v>
      </c>
      <c r="BS2" s="197">
        <v>44457</v>
      </c>
      <c r="BT2" s="197">
        <v>44458</v>
      </c>
      <c r="BU2" s="197">
        <v>44459</v>
      </c>
      <c r="BV2" s="197">
        <v>44460</v>
      </c>
      <c r="BW2" s="197">
        <v>44461</v>
      </c>
      <c r="BX2" s="197">
        <v>44462</v>
      </c>
      <c r="BY2" s="197">
        <v>44463</v>
      </c>
      <c r="BZ2" s="197">
        <v>44464</v>
      </c>
      <c r="CA2" s="197">
        <v>44465</v>
      </c>
      <c r="CB2" s="197">
        <v>44466</v>
      </c>
      <c r="CC2" s="197">
        <v>44467</v>
      </c>
      <c r="CD2" s="197">
        <v>44468</v>
      </c>
      <c r="CE2" s="197">
        <v>44469</v>
      </c>
      <c r="CF2" s="197">
        <v>44470</v>
      </c>
    </row>
    <row r="3" spans="1:84" s="97" customFormat="1" ht="15" customHeight="1" x14ac:dyDescent="0.25">
      <c r="A3" s="98"/>
      <c r="B3" s="198">
        <f>COUNT(B4:B18)</f>
        <v>0</v>
      </c>
      <c r="C3" s="198">
        <f>COUNTA(C4:C25)</f>
        <v>15</v>
      </c>
      <c r="D3" s="198">
        <f t="shared" ref="D3:F3" si="0">COUNTA(D4:D25)</f>
        <v>14</v>
      </c>
      <c r="E3" s="198">
        <f t="shared" si="0"/>
        <v>6</v>
      </c>
      <c r="F3" s="198">
        <f t="shared" si="0"/>
        <v>9</v>
      </c>
      <c r="G3" s="198">
        <f t="shared" ref="G3" si="1">COUNTA(G4:G25)</f>
        <v>12</v>
      </c>
      <c r="H3" s="198">
        <f t="shared" ref="H3:I3" si="2">COUNTA(H4:H25)</f>
        <v>12</v>
      </c>
      <c r="I3" s="198">
        <f t="shared" si="2"/>
        <v>10</v>
      </c>
      <c r="J3" s="198">
        <f t="shared" ref="J3" si="3">COUNTA(J4:J25)</f>
        <v>12</v>
      </c>
      <c r="K3" s="198">
        <f t="shared" ref="K3:L3" si="4">COUNTA(K4:K25)</f>
        <v>12</v>
      </c>
      <c r="L3" s="198">
        <f t="shared" si="4"/>
        <v>12</v>
      </c>
      <c r="M3" s="198">
        <f>COUNTA(M4:M25)</f>
        <v>9</v>
      </c>
      <c r="N3" s="198">
        <f t="shared" ref="N3" si="5">COUNTA(N4:N25)</f>
        <v>9</v>
      </c>
      <c r="O3" s="198">
        <f t="shared" ref="O3" si="6">COUNTA(O4:O25)</f>
        <v>11</v>
      </c>
      <c r="P3" s="198">
        <f t="shared" ref="P3" si="7">COUNTA(P4:P25)</f>
        <v>15</v>
      </c>
      <c r="Q3" s="198">
        <f t="shared" ref="Q3" si="8">COUNTA(Q4:Q25)</f>
        <v>7</v>
      </c>
      <c r="R3" s="198">
        <f t="shared" ref="R3" si="9">COUNTA(R4:R25)</f>
        <v>9</v>
      </c>
      <c r="S3" s="198">
        <f>COUNTA(S4:S25)</f>
        <v>10</v>
      </c>
      <c r="T3" s="198">
        <f t="shared" ref="T3" si="10">COUNTA(T4:T25)</f>
        <v>14</v>
      </c>
      <c r="U3" s="198">
        <f t="shared" ref="U3" si="11">COUNTA(U4:U25)</f>
        <v>10</v>
      </c>
      <c r="V3" s="198">
        <f t="shared" ref="V3" si="12">COUNTA(V4:V25)</f>
        <v>10</v>
      </c>
      <c r="W3" s="198">
        <f t="shared" ref="W3" si="13">COUNTA(W4:W25)</f>
        <v>13</v>
      </c>
      <c r="X3" s="198">
        <f t="shared" ref="X3" si="14">COUNTA(X4:X25)</f>
        <v>9</v>
      </c>
      <c r="Y3" s="198">
        <f t="shared" ref="Y3" si="15">COUNTA(Y4:Y25)</f>
        <v>12</v>
      </c>
      <c r="Z3" s="198">
        <f t="shared" ref="Z3" si="16">COUNTA(Z4:Z25)</f>
        <v>9</v>
      </c>
      <c r="AA3" s="198">
        <f t="shared" ref="AA3" si="17">COUNTA(AA4:AA25)</f>
        <v>10</v>
      </c>
      <c r="AB3" s="198">
        <f>COUNTA(AB4:AB25)</f>
        <v>11</v>
      </c>
      <c r="AC3" s="198">
        <f t="shared" ref="AC3" si="18">COUNTA(AC4:AC25)</f>
        <v>11</v>
      </c>
      <c r="AD3" s="198">
        <f t="shared" ref="AD3" si="19">COUNTA(AD4:AD25)</f>
        <v>12</v>
      </c>
      <c r="AE3" s="198">
        <f t="shared" ref="AE3" si="20">COUNTA(AE4:AE25)</f>
        <v>9</v>
      </c>
      <c r="AF3" s="198">
        <f t="shared" ref="AF3" si="21">COUNTA(AF4:AF25)</f>
        <v>11</v>
      </c>
      <c r="AG3" s="198">
        <f t="shared" ref="AG3" si="22">COUNTA(AG4:AG25)</f>
        <v>8</v>
      </c>
      <c r="AH3" s="198">
        <f t="shared" ref="AH3" si="23">COUNTA(AH4:AH25)</f>
        <v>12</v>
      </c>
      <c r="AI3" s="198">
        <f t="shared" ref="AI3" si="24">COUNTA(AI4:AI25)</f>
        <v>14</v>
      </c>
      <c r="AJ3" s="199">
        <f t="shared" ref="AJ3" si="25">COUNTA(AJ4:AJ25)</f>
        <v>10</v>
      </c>
      <c r="AK3" s="199">
        <f t="shared" ref="AK3" si="26">COUNTA(AK4:AK25)</f>
        <v>10</v>
      </c>
      <c r="AL3" s="199">
        <f>COUNTA(AL4:AL25)</f>
        <v>12</v>
      </c>
      <c r="AM3" s="232">
        <f>COUNTA(AM4:AM25)</f>
        <v>22</v>
      </c>
      <c r="AN3" s="232">
        <f t="shared" ref="AN3:BA3" si="27">COUNTA(AN4:AN25)</f>
        <v>20</v>
      </c>
      <c r="AO3" s="232">
        <f>COUNTA(AO4:AO24)</f>
        <v>20</v>
      </c>
      <c r="AP3" s="232">
        <f t="shared" si="27"/>
        <v>22</v>
      </c>
      <c r="AQ3" s="232">
        <f t="shared" si="27"/>
        <v>15</v>
      </c>
      <c r="AR3" s="232">
        <f t="shared" si="27"/>
        <v>17</v>
      </c>
      <c r="AS3" s="232">
        <f t="shared" si="27"/>
        <v>16</v>
      </c>
      <c r="AT3" s="232">
        <f t="shared" si="27"/>
        <v>20</v>
      </c>
      <c r="AU3" s="232">
        <f t="shared" si="27"/>
        <v>20</v>
      </c>
      <c r="AV3" s="232">
        <f t="shared" si="27"/>
        <v>20</v>
      </c>
      <c r="AW3" s="232">
        <f t="shared" si="27"/>
        <v>20</v>
      </c>
      <c r="AX3" s="232">
        <f t="shared" si="27"/>
        <v>14</v>
      </c>
      <c r="AY3" s="232">
        <f t="shared" si="27"/>
        <v>16</v>
      </c>
      <c r="AZ3" s="232">
        <f t="shared" si="27"/>
        <v>13</v>
      </c>
      <c r="BA3" s="232">
        <f t="shared" si="27"/>
        <v>19</v>
      </c>
      <c r="BB3" s="232">
        <f t="shared" ref="BB3" si="28">COUNTA(BB4:BB25)</f>
        <v>11</v>
      </c>
      <c r="BC3" s="232">
        <f t="shared" ref="BC3" si="29">COUNTA(BC4:BC25)</f>
        <v>15</v>
      </c>
      <c r="BD3" s="232">
        <f t="shared" ref="BD3" si="30">COUNTA(BD4:BD25)</f>
        <v>10</v>
      </c>
      <c r="BE3" s="232">
        <f t="shared" ref="BE3" si="31">COUNTA(BE4:BE25)</f>
        <v>7</v>
      </c>
      <c r="BF3" s="232">
        <f t="shared" ref="BF3" si="32">COUNTA(BF4:BF25)</f>
        <v>10</v>
      </c>
      <c r="BG3" s="232">
        <f t="shared" ref="BG3" si="33">COUNTA(BG4:BG25)</f>
        <v>8</v>
      </c>
      <c r="BH3" s="232">
        <f t="shared" ref="BH3" si="34">COUNTA(BH4:BH25)</f>
        <v>17</v>
      </c>
      <c r="BI3" s="232">
        <f t="shared" ref="BI3" si="35">COUNTA(BI4:BI25)</f>
        <v>10</v>
      </c>
      <c r="BJ3" s="232">
        <f t="shared" ref="BJ3" si="36">COUNTA(BJ4:BJ25)</f>
        <v>9</v>
      </c>
      <c r="BK3" s="232">
        <f t="shared" ref="BK3" si="37">COUNTA(BK4:BK25)</f>
        <v>8</v>
      </c>
      <c r="BL3" s="232">
        <f t="shared" ref="BL3" si="38">COUNTA(BL4:BL25)</f>
        <v>6</v>
      </c>
      <c r="BM3" s="232">
        <f t="shared" ref="BM3" si="39">COUNTA(BM4:BM25)</f>
        <v>7</v>
      </c>
      <c r="BN3" s="232">
        <f t="shared" ref="BN3" si="40">COUNTA(BN4:BN25)</f>
        <v>10</v>
      </c>
      <c r="BO3" s="232">
        <f t="shared" ref="BO3" si="41">COUNTA(BO4:BO25)</f>
        <v>16</v>
      </c>
      <c r="BP3" s="232">
        <f t="shared" ref="BP3" si="42">COUNTA(BP4:BP25)</f>
        <v>4</v>
      </c>
      <c r="BQ3" s="232">
        <f t="shared" ref="BQ3" si="43">COUNTA(BQ4:BQ25)</f>
        <v>10</v>
      </c>
      <c r="BR3" s="232">
        <f t="shared" ref="BR3" si="44">COUNTA(BR4:BR25)</f>
        <v>6</v>
      </c>
      <c r="BS3" s="232">
        <f t="shared" ref="BS3" si="45">COUNTA(BS4:BS25)</f>
        <v>10</v>
      </c>
      <c r="BT3" s="232">
        <f t="shared" ref="BT3" si="46">COUNTA(BT4:BT25)</f>
        <v>8</v>
      </c>
      <c r="BU3" s="232">
        <f t="shared" ref="BU3" si="47">COUNTA(BU4:BU25)</f>
        <v>9</v>
      </c>
      <c r="BV3" s="232">
        <f t="shared" ref="BV3" si="48">COUNTA(BV4:BV25)</f>
        <v>12</v>
      </c>
      <c r="BW3" s="232">
        <f t="shared" ref="BW3" si="49">COUNTA(BW4:BW25)</f>
        <v>6</v>
      </c>
      <c r="BX3" s="232">
        <f t="shared" ref="BX3" si="50">COUNTA(BX4:BX25)</f>
        <v>9</v>
      </c>
      <c r="BY3" s="232">
        <f t="shared" ref="BY3" si="51">COUNTA(BY4:BY25)</f>
        <v>10</v>
      </c>
      <c r="BZ3" s="232">
        <f t="shared" ref="BZ3" si="52">COUNTA(BZ4:BZ25)</f>
        <v>5</v>
      </c>
      <c r="CA3" s="232">
        <f t="shared" ref="CA3" si="53">COUNTA(CA4:CA25)</f>
        <v>8</v>
      </c>
      <c r="CB3" s="232">
        <f t="shared" ref="CB3" si="54">COUNTA(CB4:CB25)</f>
        <v>6</v>
      </c>
      <c r="CC3" s="232">
        <f t="shared" ref="CC3" si="55">COUNTA(CC4:CC25)</f>
        <v>8</v>
      </c>
      <c r="CD3" s="232">
        <f t="shared" ref="CD3" si="56">COUNTA(CD4:CD25)</f>
        <v>5</v>
      </c>
      <c r="CE3" s="232">
        <f t="shared" ref="CE3:CF3" si="57">COUNTA(CE4:CE25)</f>
        <v>5</v>
      </c>
      <c r="CF3" s="232">
        <f t="shared" si="57"/>
        <v>4</v>
      </c>
    </row>
    <row r="4" spans="1:84" ht="15" customHeight="1" x14ac:dyDescent="0.25">
      <c r="A4" s="99">
        <v>1</v>
      </c>
      <c r="B4" s="100"/>
      <c r="C4" s="101" t="s">
        <v>8</v>
      </c>
      <c r="D4" s="101" t="s">
        <v>8</v>
      </c>
      <c r="E4" s="101" t="s">
        <v>9</v>
      </c>
      <c r="F4" s="101" t="s">
        <v>10</v>
      </c>
      <c r="G4" s="101" t="s">
        <v>11</v>
      </c>
      <c r="H4" s="101" t="s">
        <v>12</v>
      </c>
      <c r="I4" s="101" t="s">
        <v>8</v>
      </c>
      <c r="J4" s="101" t="s">
        <v>13</v>
      </c>
      <c r="K4" s="101" t="s">
        <v>8</v>
      </c>
      <c r="L4" s="101" t="s">
        <v>14</v>
      </c>
      <c r="M4" s="101" t="s">
        <v>15</v>
      </c>
      <c r="N4" s="101" t="s">
        <v>16</v>
      </c>
      <c r="O4" s="101" t="s">
        <v>17</v>
      </c>
      <c r="P4" s="101" t="s">
        <v>8</v>
      </c>
      <c r="Q4" s="101" t="s">
        <v>13</v>
      </c>
      <c r="R4" s="102" t="s">
        <v>18</v>
      </c>
      <c r="S4" s="101" t="s">
        <v>14</v>
      </c>
      <c r="T4" s="103" t="s">
        <v>19</v>
      </c>
      <c r="U4" s="104" t="s">
        <v>11</v>
      </c>
      <c r="V4" s="101" t="s">
        <v>12</v>
      </c>
      <c r="W4" s="101" t="s">
        <v>8</v>
      </c>
      <c r="X4" s="103" t="s">
        <v>13</v>
      </c>
      <c r="Y4" s="101" t="s">
        <v>8</v>
      </c>
      <c r="Z4" s="101" t="s">
        <v>14</v>
      </c>
      <c r="AA4" s="101" t="s">
        <v>15</v>
      </c>
      <c r="AB4" s="101" t="s">
        <v>9</v>
      </c>
      <c r="AC4" s="105" t="s">
        <v>20</v>
      </c>
      <c r="AD4" s="101" t="s">
        <v>8</v>
      </c>
      <c r="AE4" s="103" t="s">
        <v>19</v>
      </c>
      <c r="AF4" s="101" t="s">
        <v>8</v>
      </c>
      <c r="AG4" s="101" t="s">
        <v>14</v>
      </c>
      <c r="AH4" s="102" t="s">
        <v>21</v>
      </c>
      <c r="AI4" s="101" t="s">
        <v>22</v>
      </c>
      <c r="AJ4" s="101" t="s">
        <v>12</v>
      </c>
      <c r="AK4" s="208" t="s">
        <v>8</v>
      </c>
      <c r="AL4" s="103" t="s">
        <v>19</v>
      </c>
      <c r="AM4" s="101" t="s">
        <v>8</v>
      </c>
      <c r="AN4" s="214" t="s">
        <v>14</v>
      </c>
      <c r="AO4" s="208" t="s">
        <v>22</v>
      </c>
      <c r="AP4" s="208" t="s">
        <v>22</v>
      </c>
      <c r="AQ4" s="4" t="s">
        <v>611</v>
      </c>
      <c r="AR4" s="4" t="s">
        <v>8</v>
      </c>
      <c r="AS4" s="4" t="s">
        <v>131</v>
      </c>
      <c r="AT4" s="4" t="s">
        <v>8</v>
      </c>
      <c r="AU4" s="4" t="s">
        <v>14</v>
      </c>
      <c r="AV4" s="4" t="s">
        <v>22</v>
      </c>
      <c r="AW4" s="4" t="s">
        <v>387</v>
      </c>
      <c r="AX4" s="4" t="s">
        <v>12</v>
      </c>
      <c r="AY4" s="4" t="s">
        <v>8</v>
      </c>
      <c r="AZ4" s="4" t="s">
        <v>29</v>
      </c>
      <c r="BA4" s="4" t="s">
        <v>8</v>
      </c>
      <c r="BB4" s="4" t="s">
        <v>14</v>
      </c>
      <c r="BC4" s="4" t="s">
        <v>22</v>
      </c>
      <c r="BD4" s="4" t="s">
        <v>391</v>
      </c>
      <c r="BE4" s="4" t="s">
        <v>611</v>
      </c>
      <c r="BF4" s="4" t="s">
        <v>8</v>
      </c>
      <c r="BG4" s="4" t="s">
        <v>397</v>
      </c>
      <c r="BH4" s="4" t="s">
        <v>8</v>
      </c>
      <c r="BI4" s="4" t="s">
        <v>14</v>
      </c>
      <c r="BJ4" s="4" t="s">
        <v>22</v>
      </c>
      <c r="BK4" s="4" t="s">
        <v>374</v>
      </c>
      <c r="BL4" s="4" t="s">
        <v>12</v>
      </c>
      <c r="BM4" s="4" t="s">
        <v>8</v>
      </c>
      <c r="BN4" s="16" t="s">
        <v>311</v>
      </c>
      <c r="BO4" s="4" t="s">
        <v>8</v>
      </c>
      <c r="BP4" s="4" t="s">
        <v>14</v>
      </c>
      <c r="BQ4" s="4" t="s">
        <v>22</v>
      </c>
      <c r="BR4" s="4" t="s">
        <v>31</v>
      </c>
      <c r="BS4" s="4" t="s">
        <v>611</v>
      </c>
      <c r="BT4" s="4" t="s">
        <v>8</v>
      </c>
      <c r="BU4" s="4" t="s">
        <v>397</v>
      </c>
      <c r="BV4" s="4" t="s">
        <v>8</v>
      </c>
      <c r="BW4" s="4" t="s">
        <v>14</v>
      </c>
      <c r="BX4" s="4" t="s">
        <v>611</v>
      </c>
      <c r="BY4" s="4" t="s">
        <v>374</v>
      </c>
      <c r="BZ4" s="4" t="s">
        <v>12</v>
      </c>
      <c r="CA4" s="4" t="s">
        <v>8</v>
      </c>
      <c r="CB4" s="48" t="s">
        <v>35</v>
      </c>
      <c r="CC4" s="4" t="s">
        <v>8</v>
      </c>
      <c r="CD4" s="4" t="s">
        <v>14</v>
      </c>
      <c r="CE4" s="4" t="s">
        <v>22</v>
      </c>
      <c r="CF4" s="4" t="s">
        <v>22</v>
      </c>
    </row>
    <row r="5" spans="1:84" ht="15" customHeight="1" x14ac:dyDescent="0.25">
      <c r="A5" s="99">
        <f t="shared" ref="A5:A21" si="58">A4+1</f>
        <v>2</v>
      </c>
      <c r="B5" s="100"/>
      <c r="C5" s="101" t="s">
        <v>14</v>
      </c>
      <c r="D5" s="102" t="s">
        <v>23</v>
      </c>
      <c r="E5" s="101" t="s">
        <v>24</v>
      </c>
      <c r="F5" s="101" t="s">
        <v>29</v>
      </c>
      <c r="G5" s="101" t="s">
        <v>19</v>
      </c>
      <c r="H5" s="101" t="s">
        <v>17</v>
      </c>
      <c r="I5" s="101" t="s">
        <v>14</v>
      </c>
      <c r="J5" s="102" t="s">
        <v>23</v>
      </c>
      <c r="K5" s="101" t="s">
        <v>22</v>
      </c>
      <c r="L5" s="102" t="s">
        <v>30</v>
      </c>
      <c r="M5" s="101" t="s">
        <v>10</v>
      </c>
      <c r="N5" s="102" t="s">
        <v>26</v>
      </c>
      <c r="O5" s="101" t="s">
        <v>31</v>
      </c>
      <c r="P5" s="101" t="s">
        <v>12</v>
      </c>
      <c r="Q5" s="102" t="s">
        <v>23</v>
      </c>
      <c r="R5" s="103" t="s">
        <v>22</v>
      </c>
      <c r="S5" s="102" t="s">
        <v>26</v>
      </c>
      <c r="T5" s="101" t="s">
        <v>15</v>
      </c>
      <c r="U5" s="102" t="s">
        <v>32</v>
      </c>
      <c r="V5" s="101" t="s">
        <v>31</v>
      </c>
      <c r="W5" s="101" t="s">
        <v>10</v>
      </c>
      <c r="X5" s="102" t="s">
        <v>23</v>
      </c>
      <c r="Y5" s="101" t="s">
        <v>22</v>
      </c>
      <c r="Z5" s="101" t="s">
        <v>10</v>
      </c>
      <c r="AA5" s="101" t="s">
        <v>10</v>
      </c>
      <c r="AB5" s="101" t="s">
        <v>16</v>
      </c>
      <c r="AC5" s="101" t="s">
        <v>31</v>
      </c>
      <c r="AD5" s="101" t="s">
        <v>12</v>
      </c>
      <c r="AE5" s="102" t="s">
        <v>26</v>
      </c>
      <c r="AF5" s="107" t="s">
        <v>23</v>
      </c>
      <c r="AG5" s="101" t="s">
        <v>11</v>
      </c>
      <c r="AH5" s="101" t="s">
        <v>15</v>
      </c>
      <c r="AI5" s="103" t="s">
        <v>9</v>
      </c>
      <c r="AJ5" s="103" t="s">
        <v>20</v>
      </c>
      <c r="AK5" s="206" t="s">
        <v>389</v>
      </c>
      <c r="AL5" s="101" t="s">
        <v>29</v>
      </c>
      <c r="AM5" s="105" t="s">
        <v>131</v>
      </c>
      <c r="AN5" s="208" t="s">
        <v>555</v>
      </c>
      <c r="AO5" s="206" t="s">
        <v>387</v>
      </c>
      <c r="AP5" s="208" t="s">
        <v>387</v>
      </c>
      <c r="AQ5" s="4" t="s">
        <v>389</v>
      </c>
      <c r="AR5" s="4" t="s">
        <v>12</v>
      </c>
      <c r="AS5" s="4" t="s">
        <v>29</v>
      </c>
      <c r="AT5" s="4" t="s">
        <v>22</v>
      </c>
      <c r="AU5" s="4" t="s">
        <v>387</v>
      </c>
      <c r="AV5" s="4" t="s">
        <v>611</v>
      </c>
      <c r="AW5" s="4" t="s">
        <v>60</v>
      </c>
      <c r="AX5" s="4" t="s">
        <v>555</v>
      </c>
      <c r="AY5" s="4" t="s">
        <v>389</v>
      </c>
      <c r="AZ5" s="4" t="s">
        <v>60</v>
      </c>
      <c r="BA5" s="4" t="s">
        <v>22</v>
      </c>
      <c r="BB5" s="62" t="s">
        <v>46</v>
      </c>
      <c r="BC5" s="16" t="s">
        <v>501</v>
      </c>
      <c r="BD5" s="4" t="s">
        <v>33</v>
      </c>
      <c r="BE5" s="4" t="s">
        <v>20</v>
      </c>
      <c r="BF5" s="4" t="s">
        <v>12</v>
      </c>
      <c r="BG5" s="48" t="s">
        <v>35</v>
      </c>
      <c r="BH5" s="4" t="s">
        <v>22</v>
      </c>
      <c r="BI5" s="4" t="s">
        <v>20</v>
      </c>
      <c r="BJ5" s="16" t="s">
        <v>501</v>
      </c>
      <c r="BK5" s="4" t="s">
        <v>31</v>
      </c>
      <c r="BL5" s="4" t="s">
        <v>391</v>
      </c>
      <c r="BM5" s="4" t="s">
        <v>555</v>
      </c>
      <c r="BN5" s="48" t="s">
        <v>35</v>
      </c>
      <c r="BO5" s="4" t="s">
        <v>22</v>
      </c>
      <c r="BP5" s="4" t="s">
        <v>10</v>
      </c>
      <c r="BQ5" s="16" t="s">
        <v>501</v>
      </c>
      <c r="BR5" s="4" t="s">
        <v>24</v>
      </c>
      <c r="BS5" s="4" t="s">
        <v>555</v>
      </c>
      <c r="BT5" s="4" t="s">
        <v>12</v>
      </c>
      <c r="BU5" s="48" t="s">
        <v>35</v>
      </c>
      <c r="BV5" s="4" t="s">
        <v>555</v>
      </c>
      <c r="BW5" s="4" t="s">
        <v>20</v>
      </c>
      <c r="BX5" s="16" t="s">
        <v>501</v>
      </c>
      <c r="BY5" s="4" t="s">
        <v>391</v>
      </c>
      <c r="BZ5" s="4" t="s">
        <v>555</v>
      </c>
      <c r="CA5" s="4" t="s">
        <v>10</v>
      </c>
      <c r="CB5" s="48" t="s">
        <v>62</v>
      </c>
      <c r="CC5" s="4" t="s">
        <v>555</v>
      </c>
      <c r="CD5" s="4" t="s">
        <v>10</v>
      </c>
      <c r="CE5" s="16" t="s">
        <v>501</v>
      </c>
      <c r="CF5" s="4" t="s">
        <v>31</v>
      </c>
    </row>
    <row r="6" spans="1:84" ht="15" customHeight="1" x14ac:dyDescent="0.25">
      <c r="A6" s="99">
        <f t="shared" si="58"/>
        <v>3</v>
      </c>
      <c r="B6" s="100"/>
      <c r="C6" s="101" t="s">
        <v>23</v>
      </c>
      <c r="D6" s="101" t="s">
        <v>10</v>
      </c>
      <c r="E6" s="101" t="s">
        <v>39</v>
      </c>
      <c r="F6" s="101" t="s">
        <v>40</v>
      </c>
      <c r="G6" s="102" t="s">
        <v>41</v>
      </c>
      <c r="H6" s="101" t="s">
        <v>31</v>
      </c>
      <c r="I6" s="101" t="s">
        <v>42</v>
      </c>
      <c r="J6" s="101" t="s">
        <v>19</v>
      </c>
      <c r="K6" s="101" t="s">
        <v>15</v>
      </c>
      <c r="L6" s="101" t="s">
        <v>43</v>
      </c>
      <c r="M6" s="101" t="s">
        <v>44</v>
      </c>
      <c r="N6" s="101" t="s">
        <v>38</v>
      </c>
      <c r="O6" s="101" t="s">
        <v>25</v>
      </c>
      <c r="P6" s="101" t="s">
        <v>14</v>
      </c>
      <c r="Q6" s="101" t="s">
        <v>19</v>
      </c>
      <c r="R6" s="101" t="s">
        <v>15</v>
      </c>
      <c r="S6" s="101" t="s">
        <v>39</v>
      </c>
      <c r="T6" s="101" t="s">
        <v>10</v>
      </c>
      <c r="U6" s="102" t="s">
        <v>45</v>
      </c>
      <c r="V6" s="102" t="s">
        <v>25</v>
      </c>
      <c r="W6" s="101" t="s">
        <v>42</v>
      </c>
      <c r="X6" s="101" t="s">
        <v>19</v>
      </c>
      <c r="Y6" s="101" t="s">
        <v>15</v>
      </c>
      <c r="Z6" s="101" t="s">
        <v>9</v>
      </c>
      <c r="AA6" s="101" t="s">
        <v>29</v>
      </c>
      <c r="AB6" s="102" t="s">
        <v>26</v>
      </c>
      <c r="AC6" s="102" t="s">
        <v>25</v>
      </c>
      <c r="AD6" s="101" t="s">
        <v>15</v>
      </c>
      <c r="AE6" s="101" t="s">
        <v>34</v>
      </c>
      <c r="AF6" s="101" t="s">
        <v>15</v>
      </c>
      <c r="AG6" s="103" t="s">
        <v>9</v>
      </c>
      <c r="AH6" s="101" t="s">
        <v>33</v>
      </c>
      <c r="AI6" s="103" t="s">
        <v>58</v>
      </c>
      <c r="AJ6" s="101" t="s">
        <v>31</v>
      </c>
      <c r="AK6" s="208" t="s">
        <v>10</v>
      </c>
      <c r="AL6" s="101" t="s">
        <v>47</v>
      </c>
      <c r="AM6" s="101" t="s">
        <v>15</v>
      </c>
      <c r="AN6" s="208" t="s">
        <v>20</v>
      </c>
      <c r="AO6" s="208" t="s">
        <v>15</v>
      </c>
      <c r="AP6" s="208" t="s">
        <v>131</v>
      </c>
      <c r="AQ6" s="4" t="s">
        <v>391</v>
      </c>
      <c r="AR6" s="16" t="s">
        <v>17</v>
      </c>
      <c r="AS6" s="62" t="s">
        <v>556</v>
      </c>
      <c r="AT6" s="4" t="s">
        <v>555</v>
      </c>
      <c r="AU6" s="4" t="s">
        <v>131</v>
      </c>
      <c r="AV6" s="16" t="s">
        <v>501</v>
      </c>
      <c r="AW6" s="4" t="s">
        <v>31</v>
      </c>
      <c r="AX6" s="4" t="s">
        <v>20</v>
      </c>
      <c r="AY6" s="4" t="s">
        <v>10</v>
      </c>
      <c r="AZ6" s="48" t="s">
        <v>62</v>
      </c>
      <c r="BA6" s="4" t="s">
        <v>555</v>
      </c>
      <c r="BB6" s="62" t="s">
        <v>378</v>
      </c>
      <c r="BC6" s="4" t="s">
        <v>131</v>
      </c>
      <c r="BD6" s="4" t="s">
        <v>31</v>
      </c>
      <c r="BE6" s="4" t="s">
        <v>31</v>
      </c>
      <c r="BF6" s="4" t="s">
        <v>10</v>
      </c>
      <c r="BG6" s="48" t="s">
        <v>62</v>
      </c>
      <c r="BH6" s="4" t="s">
        <v>555</v>
      </c>
      <c r="BI6" s="62" t="s">
        <v>46</v>
      </c>
      <c r="BJ6" s="16" t="s">
        <v>311</v>
      </c>
      <c r="BK6" s="4" t="s">
        <v>397</v>
      </c>
      <c r="BL6" s="4" t="s">
        <v>31</v>
      </c>
      <c r="BM6" s="4" t="s">
        <v>10</v>
      </c>
      <c r="BN6" s="48" t="s">
        <v>62</v>
      </c>
      <c r="BO6" s="16" t="s">
        <v>501</v>
      </c>
      <c r="BP6" s="4" t="s">
        <v>54</v>
      </c>
      <c r="BQ6" s="48" t="s">
        <v>26</v>
      </c>
      <c r="BR6" s="4" t="s">
        <v>27</v>
      </c>
      <c r="BS6" s="4" t="s">
        <v>20</v>
      </c>
      <c r="BT6" s="4" t="s">
        <v>10</v>
      </c>
      <c r="BU6" s="48" t="s">
        <v>62</v>
      </c>
      <c r="BV6" s="16" t="s">
        <v>501</v>
      </c>
      <c r="BW6" s="4" t="s">
        <v>397</v>
      </c>
      <c r="BX6" s="16" t="s">
        <v>311</v>
      </c>
      <c r="BY6" s="4" t="s">
        <v>31</v>
      </c>
      <c r="BZ6" s="4" t="s">
        <v>31</v>
      </c>
      <c r="CA6" s="4" t="s">
        <v>42</v>
      </c>
      <c r="CB6" s="4" t="s">
        <v>403</v>
      </c>
      <c r="CC6" s="16" t="s">
        <v>501</v>
      </c>
      <c r="CD6" s="4" t="s">
        <v>391</v>
      </c>
      <c r="CE6" s="4" t="s">
        <v>402</v>
      </c>
      <c r="CF6" s="48" t="s">
        <v>35</v>
      </c>
    </row>
    <row r="7" spans="1:84" ht="15" customHeight="1" x14ac:dyDescent="0.25">
      <c r="A7" s="99">
        <f t="shared" si="58"/>
        <v>4</v>
      </c>
      <c r="B7" s="100"/>
      <c r="C7" s="101" t="s">
        <v>19</v>
      </c>
      <c r="D7" s="101" t="s">
        <v>44</v>
      </c>
      <c r="E7" s="101" t="s">
        <v>51</v>
      </c>
      <c r="F7" s="101" t="s">
        <v>52</v>
      </c>
      <c r="G7" s="101" t="s">
        <v>38</v>
      </c>
      <c r="H7" s="102" t="s">
        <v>25</v>
      </c>
      <c r="I7" s="101" t="s">
        <v>53</v>
      </c>
      <c r="J7" s="108" t="s">
        <v>25</v>
      </c>
      <c r="K7" s="101" t="s">
        <v>10</v>
      </c>
      <c r="L7" s="109" t="s">
        <v>54</v>
      </c>
      <c r="M7" s="101" t="s">
        <v>47</v>
      </c>
      <c r="N7" s="101" t="s">
        <v>34</v>
      </c>
      <c r="O7" s="102" t="s">
        <v>40</v>
      </c>
      <c r="P7" s="101" t="s">
        <v>15</v>
      </c>
      <c r="Q7" s="101" t="s">
        <v>29</v>
      </c>
      <c r="R7" s="101" t="s">
        <v>10</v>
      </c>
      <c r="S7" s="101" t="s">
        <v>34</v>
      </c>
      <c r="T7" s="101" t="s">
        <v>44</v>
      </c>
      <c r="U7" s="101" t="s">
        <v>55</v>
      </c>
      <c r="V7" s="102" t="s">
        <v>40</v>
      </c>
      <c r="W7" s="101" t="s">
        <v>53</v>
      </c>
      <c r="X7" s="101" t="s">
        <v>29</v>
      </c>
      <c r="Y7" s="101" t="s">
        <v>48</v>
      </c>
      <c r="Z7" s="101" t="s">
        <v>54</v>
      </c>
      <c r="AA7" s="101" t="s">
        <v>56</v>
      </c>
      <c r="AB7" s="105" t="s">
        <v>57</v>
      </c>
      <c r="AC7" s="102" t="s">
        <v>40</v>
      </c>
      <c r="AD7" s="101" t="s">
        <v>10</v>
      </c>
      <c r="AE7" s="101" t="s">
        <v>49</v>
      </c>
      <c r="AF7" s="101" t="s">
        <v>10</v>
      </c>
      <c r="AG7" s="101" t="s">
        <v>38</v>
      </c>
      <c r="AH7" s="101" t="s">
        <v>66</v>
      </c>
      <c r="AI7" s="101" t="s">
        <v>16</v>
      </c>
      <c r="AJ7" s="107" t="s">
        <v>25</v>
      </c>
      <c r="AK7" s="208" t="s">
        <v>42</v>
      </c>
      <c r="AL7" s="102" t="s">
        <v>30</v>
      </c>
      <c r="AM7" s="213" t="s">
        <v>58</v>
      </c>
      <c r="AN7" s="208" t="s">
        <v>10</v>
      </c>
      <c r="AO7" s="208" t="s">
        <v>10</v>
      </c>
      <c r="AP7" s="208" t="s">
        <v>31</v>
      </c>
      <c r="AQ7" s="4" t="s">
        <v>31</v>
      </c>
      <c r="AR7" s="4" t="s">
        <v>10</v>
      </c>
      <c r="AS7" s="1" t="s">
        <v>386</v>
      </c>
      <c r="AT7" s="16" t="s">
        <v>501</v>
      </c>
      <c r="AU7" s="4" t="s">
        <v>10</v>
      </c>
      <c r="AV7" s="4" t="s">
        <v>131</v>
      </c>
      <c r="AW7" s="62" t="s">
        <v>556</v>
      </c>
      <c r="AX7" s="4" t="s">
        <v>31</v>
      </c>
      <c r="AY7" s="62" t="s">
        <v>46</v>
      </c>
      <c r="AZ7" s="4" t="s">
        <v>403</v>
      </c>
      <c r="BA7" s="16" t="s">
        <v>501</v>
      </c>
      <c r="BB7" s="4" t="s">
        <v>24</v>
      </c>
      <c r="BC7" s="4" t="s">
        <v>10</v>
      </c>
      <c r="BD7" s="4" t="s">
        <v>24</v>
      </c>
      <c r="BE7" s="4" t="s">
        <v>68</v>
      </c>
      <c r="BF7" s="4" t="s">
        <v>42</v>
      </c>
      <c r="BG7" s="4" t="s">
        <v>403</v>
      </c>
      <c r="BH7" s="16" t="s">
        <v>501</v>
      </c>
      <c r="BI7" s="4" t="s">
        <v>24</v>
      </c>
      <c r="BJ7" s="48" t="s">
        <v>26</v>
      </c>
      <c r="BK7" s="4" t="s">
        <v>68</v>
      </c>
      <c r="BL7" s="4" t="s">
        <v>61</v>
      </c>
      <c r="BM7" s="4" t="s">
        <v>42</v>
      </c>
      <c r="BN7" s="4" t="s">
        <v>403</v>
      </c>
      <c r="BO7" s="4" t="s">
        <v>374</v>
      </c>
      <c r="BP7" s="4" t="s">
        <v>83</v>
      </c>
      <c r="BQ7" s="48" t="s">
        <v>35</v>
      </c>
      <c r="BR7" s="4" t="s">
        <v>68</v>
      </c>
      <c r="BS7" s="4" t="s">
        <v>391</v>
      </c>
      <c r="BT7" s="4" t="s">
        <v>42</v>
      </c>
      <c r="BU7" s="4" t="s">
        <v>403</v>
      </c>
      <c r="BV7" s="4" t="s">
        <v>10</v>
      </c>
      <c r="BW7" s="48" t="s">
        <v>72</v>
      </c>
      <c r="BX7" s="4" t="s">
        <v>10</v>
      </c>
      <c r="BY7" s="4" t="s">
        <v>24</v>
      </c>
      <c r="BZ7" s="4" t="s">
        <v>37</v>
      </c>
      <c r="CA7" s="48" t="s">
        <v>41</v>
      </c>
      <c r="CB7" s="4" t="s">
        <v>59</v>
      </c>
      <c r="CC7" s="4" t="s">
        <v>374</v>
      </c>
      <c r="CD7" s="4" t="s">
        <v>27</v>
      </c>
      <c r="CE7" s="4" t="s">
        <v>27</v>
      </c>
      <c r="CF7" s="4" t="s">
        <v>83</v>
      </c>
    </row>
    <row r="8" spans="1:84" ht="15" customHeight="1" x14ac:dyDescent="0.25">
      <c r="A8" s="99">
        <f t="shared" si="58"/>
        <v>5</v>
      </c>
      <c r="B8" s="100"/>
      <c r="C8" s="101" t="s">
        <v>60</v>
      </c>
      <c r="D8" s="101" t="s">
        <v>61</v>
      </c>
      <c r="E8" s="102" t="s">
        <v>62</v>
      </c>
      <c r="F8" s="101" t="s">
        <v>39</v>
      </c>
      <c r="G8" s="101" t="s">
        <v>34</v>
      </c>
      <c r="H8" s="101" t="s">
        <v>63</v>
      </c>
      <c r="I8" s="102" t="s">
        <v>41</v>
      </c>
      <c r="J8" s="101" t="s">
        <v>64</v>
      </c>
      <c r="K8" s="101" t="s">
        <v>33</v>
      </c>
      <c r="L8" s="101" t="s">
        <v>49</v>
      </c>
      <c r="M8" s="102" t="s">
        <v>35</v>
      </c>
      <c r="N8" s="102" t="s">
        <v>45</v>
      </c>
      <c r="O8" s="102" t="s">
        <v>41</v>
      </c>
      <c r="P8" s="101" t="s">
        <v>10</v>
      </c>
      <c r="Q8" s="101" t="s">
        <v>52</v>
      </c>
      <c r="R8" s="101" t="s">
        <v>65</v>
      </c>
      <c r="S8" s="104" t="s">
        <v>54</v>
      </c>
      <c r="T8" s="105" t="s">
        <v>66</v>
      </c>
      <c r="U8" s="101" t="s">
        <v>67</v>
      </c>
      <c r="V8" s="101" t="s">
        <v>34</v>
      </c>
      <c r="W8" s="102" t="s">
        <v>41</v>
      </c>
      <c r="X8" s="101" t="s">
        <v>33</v>
      </c>
      <c r="Y8" s="101" t="s">
        <v>24</v>
      </c>
      <c r="Z8" s="101" t="s">
        <v>49</v>
      </c>
      <c r="AA8" s="110" t="s">
        <v>43</v>
      </c>
      <c r="AB8" s="101" t="s">
        <v>34</v>
      </c>
      <c r="AC8" s="101" t="s">
        <v>61</v>
      </c>
      <c r="AD8" s="109" t="s">
        <v>46</v>
      </c>
      <c r="AE8" s="109" t="s">
        <v>59</v>
      </c>
      <c r="AF8" s="102" t="s">
        <v>43</v>
      </c>
      <c r="AG8" s="103" t="s">
        <v>51</v>
      </c>
      <c r="AH8" s="107" t="s">
        <v>40</v>
      </c>
      <c r="AI8" s="102" t="s">
        <v>43</v>
      </c>
      <c r="AJ8" s="102" t="s">
        <v>40</v>
      </c>
      <c r="AK8" s="208" t="s">
        <v>53</v>
      </c>
      <c r="AL8" s="107" t="s">
        <v>45</v>
      </c>
      <c r="AM8" s="103" t="s">
        <v>393</v>
      </c>
      <c r="AN8" s="208" t="s">
        <v>33</v>
      </c>
      <c r="AO8" s="208" t="s">
        <v>29</v>
      </c>
      <c r="AP8" s="208" t="s">
        <v>9</v>
      </c>
      <c r="AQ8" s="48" t="s">
        <v>25</v>
      </c>
      <c r="AR8" s="4" t="s">
        <v>47</v>
      </c>
      <c r="AS8" s="4" t="s">
        <v>397</v>
      </c>
      <c r="AT8" s="206" t="s">
        <v>374</v>
      </c>
      <c r="AU8" s="4" t="s">
        <v>33</v>
      </c>
      <c r="AV8" s="16" t="s">
        <v>311</v>
      </c>
      <c r="AW8" s="4" t="s">
        <v>9</v>
      </c>
      <c r="AX8" s="48" t="s">
        <v>25</v>
      </c>
      <c r="AY8" s="4" t="s">
        <v>47</v>
      </c>
      <c r="AZ8" s="4" t="s">
        <v>59</v>
      </c>
      <c r="BA8" s="4" t="s">
        <v>131</v>
      </c>
      <c r="BB8" s="4" t="s">
        <v>54</v>
      </c>
      <c r="BC8" s="4" t="s">
        <v>47</v>
      </c>
      <c r="BD8" s="4" t="s">
        <v>27</v>
      </c>
      <c r="BE8" s="4" t="s">
        <v>74</v>
      </c>
      <c r="BF8" s="48" t="s">
        <v>62</v>
      </c>
      <c r="BG8" s="4" t="s">
        <v>59</v>
      </c>
      <c r="BH8" s="4" t="s">
        <v>10</v>
      </c>
      <c r="BI8" s="4" t="s">
        <v>397</v>
      </c>
      <c r="BJ8" s="48" t="s">
        <v>35</v>
      </c>
      <c r="BK8" s="48" t="s">
        <v>72</v>
      </c>
      <c r="BL8" s="4" t="s">
        <v>37</v>
      </c>
      <c r="BM8" s="48" t="s">
        <v>62</v>
      </c>
      <c r="BN8" s="4" t="s">
        <v>59</v>
      </c>
      <c r="BO8" s="4" t="s">
        <v>60</v>
      </c>
      <c r="BP8" s="53"/>
      <c r="BQ8" s="4" t="s">
        <v>402</v>
      </c>
      <c r="BR8" s="4" t="s">
        <v>83</v>
      </c>
      <c r="BS8" s="4" t="s">
        <v>31</v>
      </c>
      <c r="BT8" s="48" t="s">
        <v>62</v>
      </c>
      <c r="BU8" s="4" t="s">
        <v>59</v>
      </c>
      <c r="BV8" s="4" t="s">
        <v>60</v>
      </c>
      <c r="BW8" s="217" t="s">
        <v>70</v>
      </c>
      <c r="BX8" s="48" t="s">
        <v>26</v>
      </c>
      <c r="BY8" s="4" t="s">
        <v>397</v>
      </c>
      <c r="BZ8" s="4" t="s">
        <v>88</v>
      </c>
      <c r="CA8" s="4" t="s">
        <v>61</v>
      </c>
      <c r="CB8" s="4" t="s">
        <v>83</v>
      </c>
      <c r="CC8" s="4" t="s">
        <v>60</v>
      </c>
      <c r="CD8" s="217" t="s">
        <v>70</v>
      </c>
      <c r="CE8" s="4" t="s">
        <v>37</v>
      </c>
      <c r="CF8" s="53"/>
    </row>
    <row r="9" spans="1:84" ht="15" customHeight="1" x14ac:dyDescent="0.25">
      <c r="A9" s="99">
        <f t="shared" si="58"/>
        <v>6</v>
      </c>
      <c r="B9" s="100"/>
      <c r="C9" s="101" t="s">
        <v>44</v>
      </c>
      <c r="D9" s="101" t="s">
        <v>43</v>
      </c>
      <c r="E9" s="101" t="s">
        <v>70</v>
      </c>
      <c r="F9" s="101" t="s">
        <v>68</v>
      </c>
      <c r="G9" s="101" t="s">
        <v>45</v>
      </c>
      <c r="H9" s="101" t="s">
        <v>40</v>
      </c>
      <c r="I9" s="102" t="s">
        <v>71</v>
      </c>
      <c r="J9" s="101" t="s">
        <v>52</v>
      </c>
      <c r="K9" s="101" t="s">
        <v>60</v>
      </c>
      <c r="L9" s="101" t="s">
        <v>27</v>
      </c>
      <c r="M9" s="101" t="s">
        <v>72</v>
      </c>
      <c r="N9" s="101" t="s">
        <v>68</v>
      </c>
      <c r="O9" s="101" t="s">
        <v>34</v>
      </c>
      <c r="P9" s="101" t="s">
        <v>47</v>
      </c>
      <c r="Q9" s="101" t="s">
        <v>68</v>
      </c>
      <c r="R9" s="102" t="s">
        <v>73</v>
      </c>
      <c r="S9" s="101" t="s">
        <v>49</v>
      </c>
      <c r="T9" s="101" t="s">
        <v>16</v>
      </c>
      <c r="U9" s="101" t="s">
        <v>69</v>
      </c>
      <c r="V9" s="101" t="s">
        <v>74</v>
      </c>
      <c r="W9" s="101" t="s">
        <v>61</v>
      </c>
      <c r="X9" s="101" t="s">
        <v>52</v>
      </c>
      <c r="Y9" s="101" t="s">
        <v>56</v>
      </c>
      <c r="Z9" s="102" t="s">
        <v>65</v>
      </c>
      <c r="AA9" s="102" t="s">
        <v>35</v>
      </c>
      <c r="AB9" s="101" t="s">
        <v>45</v>
      </c>
      <c r="AC9" s="101" t="s">
        <v>34</v>
      </c>
      <c r="AD9" s="101" t="s">
        <v>42</v>
      </c>
      <c r="AE9" s="107" t="s">
        <v>65</v>
      </c>
      <c r="AF9" s="101" t="s">
        <v>52</v>
      </c>
      <c r="AG9" s="102" t="s">
        <v>65</v>
      </c>
      <c r="AH9" s="102" t="s">
        <v>35</v>
      </c>
      <c r="AI9" s="102" t="s">
        <v>45</v>
      </c>
      <c r="AJ9" s="102" t="s">
        <v>30</v>
      </c>
      <c r="AK9" s="209" t="s">
        <v>41</v>
      </c>
      <c r="AL9" s="101" t="s">
        <v>49</v>
      </c>
      <c r="AM9" s="112" t="s">
        <v>386</v>
      </c>
      <c r="AN9" s="209" t="s">
        <v>25</v>
      </c>
      <c r="AO9" s="208" t="s">
        <v>58</v>
      </c>
      <c r="AP9" s="208" t="s">
        <v>58</v>
      </c>
      <c r="AQ9" s="62" t="s">
        <v>46</v>
      </c>
      <c r="AR9" s="4" t="s">
        <v>16</v>
      </c>
      <c r="AS9" s="48" t="s">
        <v>35</v>
      </c>
      <c r="AT9" s="4" t="s">
        <v>392</v>
      </c>
      <c r="AU9" s="48" t="s">
        <v>25</v>
      </c>
      <c r="AV9" s="4" t="s">
        <v>391</v>
      </c>
      <c r="AW9" s="4" t="s">
        <v>58</v>
      </c>
      <c r="AX9" s="48" t="s">
        <v>40</v>
      </c>
      <c r="AY9" s="4" t="s">
        <v>16</v>
      </c>
      <c r="AZ9" s="4" t="s">
        <v>83</v>
      </c>
      <c r="BA9" s="4" t="s">
        <v>374</v>
      </c>
      <c r="BB9" s="48" t="s">
        <v>72</v>
      </c>
      <c r="BC9" s="48" t="s">
        <v>26</v>
      </c>
      <c r="BD9" s="4" t="s">
        <v>68</v>
      </c>
      <c r="BE9" s="4" t="s">
        <v>37</v>
      </c>
      <c r="BF9" s="4" t="s">
        <v>403</v>
      </c>
      <c r="BG9" s="4" t="s">
        <v>83</v>
      </c>
      <c r="BH9" s="4" t="s">
        <v>60</v>
      </c>
      <c r="BI9" s="4" t="s">
        <v>54</v>
      </c>
      <c r="BJ9" s="4" t="s">
        <v>402</v>
      </c>
      <c r="BK9" s="4" t="s">
        <v>83</v>
      </c>
      <c r="BL9" s="4" t="s">
        <v>88</v>
      </c>
      <c r="BM9" s="4" t="s">
        <v>403</v>
      </c>
      <c r="BN9" s="217" t="s">
        <v>70</v>
      </c>
      <c r="BO9" s="48" t="s">
        <v>26</v>
      </c>
      <c r="BP9" s="53"/>
      <c r="BQ9" s="4" t="s">
        <v>27</v>
      </c>
      <c r="BR9" s="4" t="s">
        <v>88</v>
      </c>
      <c r="BS9" s="48" t="s">
        <v>41</v>
      </c>
      <c r="BT9" s="4" t="s">
        <v>403</v>
      </c>
      <c r="BU9" s="4" t="s">
        <v>83</v>
      </c>
      <c r="BV9" s="48" t="s">
        <v>26</v>
      </c>
      <c r="BW9" s="4" t="s">
        <v>69</v>
      </c>
      <c r="BX9" s="4" t="s">
        <v>402</v>
      </c>
      <c r="BY9" s="48" t="s">
        <v>35</v>
      </c>
      <c r="BZ9" s="53"/>
      <c r="CA9" s="48" t="s">
        <v>62</v>
      </c>
      <c r="CB9" s="217" t="s">
        <v>70</v>
      </c>
      <c r="CC9" s="4" t="s">
        <v>402</v>
      </c>
      <c r="CD9" s="53"/>
      <c r="CE9" s="53"/>
      <c r="CF9" s="53"/>
    </row>
    <row r="10" spans="1:84" ht="15" customHeight="1" x14ac:dyDescent="0.25">
      <c r="A10" s="99">
        <f t="shared" si="58"/>
        <v>7</v>
      </c>
      <c r="B10" s="100"/>
      <c r="C10" s="101" t="s">
        <v>9</v>
      </c>
      <c r="D10" s="101" t="s">
        <v>75</v>
      </c>
      <c r="E10" s="111"/>
      <c r="F10" s="101" t="s">
        <v>65</v>
      </c>
      <c r="G10" s="101" t="s">
        <v>55</v>
      </c>
      <c r="H10" s="101" t="s">
        <v>61</v>
      </c>
      <c r="I10" s="101" t="s">
        <v>38</v>
      </c>
      <c r="J10" s="101" t="s">
        <v>34</v>
      </c>
      <c r="K10" s="102" t="s">
        <v>25</v>
      </c>
      <c r="L10" s="103" t="s">
        <v>67</v>
      </c>
      <c r="M10" s="101" t="s">
        <v>76</v>
      </c>
      <c r="N10" s="101" t="s">
        <v>73</v>
      </c>
      <c r="O10" s="101" t="s">
        <v>62</v>
      </c>
      <c r="P10" s="101" t="s">
        <v>42</v>
      </c>
      <c r="Q10" s="102" t="s">
        <v>65</v>
      </c>
      <c r="R10" s="101" t="s">
        <v>77</v>
      </c>
      <c r="S10" s="101" t="s">
        <v>70</v>
      </c>
      <c r="T10" s="105" t="s">
        <v>56</v>
      </c>
      <c r="U10" s="105" t="s">
        <v>78</v>
      </c>
      <c r="V10" s="101" t="s">
        <v>77</v>
      </c>
      <c r="W10" s="102" t="s">
        <v>71</v>
      </c>
      <c r="X10" s="101" t="s">
        <v>34</v>
      </c>
      <c r="Y10" s="102" t="s">
        <v>30</v>
      </c>
      <c r="Z10" s="103" t="s">
        <v>79</v>
      </c>
      <c r="AA10" s="101" t="s">
        <v>49</v>
      </c>
      <c r="AB10" s="101" t="s">
        <v>27</v>
      </c>
      <c r="AC10" s="101" t="s">
        <v>68</v>
      </c>
      <c r="AD10" s="101" t="s">
        <v>53</v>
      </c>
      <c r="AE10" s="103" t="s">
        <v>80</v>
      </c>
      <c r="AF10" s="101" t="s">
        <v>39</v>
      </c>
      <c r="AG10" s="101" t="s">
        <v>69</v>
      </c>
      <c r="AH10" s="101" t="s">
        <v>34</v>
      </c>
      <c r="AI10" s="101" t="s">
        <v>27</v>
      </c>
      <c r="AJ10" s="101" t="s">
        <v>34</v>
      </c>
      <c r="AK10" s="208" t="s">
        <v>61</v>
      </c>
      <c r="AL10" s="101" t="s">
        <v>68</v>
      </c>
      <c r="AM10" s="101" t="s">
        <v>38</v>
      </c>
      <c r="AN10" s="233" t="s">
        <v>556</v>
      </c>
      <c r="AO10" s="208" t="s">
        <v>393</v>
      </c>
      <c r="AP10" s="208" t="s">
        <v>16</v>
      </c>
      <c r="AQ10" s="48" t="s">
        <v>40</v>
      </c>
      <c r="AR10" s="4" t="s">
        <v>42</v>
      </c>
      <c r="AS10" s="4" t="s">
        <v>403</v>
      </c>
      <c r="AT10" s="48" t="s">
        <v>26</v>
      </c>
      <c r="AU10" s="62" t="s">
        <v>46</v>
      </c>
      <c r="AV10" s="4" t="s">
        <v>29</v>
      </c>
      <c r="AW10" s="4" t="s">
        <v>397</v>
      </c>
      <c r="AX10" s="4" t="s">
        <v>569</v>
      </c>
      <c r="AY10" s="4" t="s">
        <v>42</v>
      </c>
      <c r="AZ10" s="4" t="s">
        <v>70</v>
      </c>
      <c r="BA10" s="16" t="s">
        <v>311</v>
      </c>
      <c r="BB10" s="4" t="s">
        <v>70</v>
      </c>
      <c r="BC10" s="48" t="s">
        <v>41</v>
      </c>
      <c r="BD10" s="4" t="s">
        <v>83</v>
      </c>
      <c r="BE10" s="4" t="s">
        <v>88</v>
      </c>
      <c r="BF10" s="4" t="s">
        <v>50</v>
      </c>
      <c r="BG10" s="4" t="s">
        <v>69</v>
      </c>
      <c r="BH10" s="62" t="s">
        <v>46</v>
      </c>
      <c r="BI10" s="4" t="s">
        <v>27</v>
      </c>
      <c r="BJ10" s="4" t="s">
        <v>54</v>
      </c>
      <c r="BK10" s="4" t="s">
        <v>70</v>
      </c>
      <c r="BL10" s="53"/>
      <c r="BM10" s="4" t="s">
        <v>92</v>
      </c>
      <c r="BN10" s="4" t="s">
        <v>36</v>
      </c>
      <c r="BO10" s="4" t="s">
        <v>402</v>
      </c>
      <c r="BP10" s="53"/>
      <c r="BQ10" s="48" t="s">
        <v>72</v>
      </c>
      <c r="BR10" s="53"/>
      <c r="BS10" s="4" t="s">
        <v>68</v>
      </c>
      <c r="BT10" s="4" t="s">
        <v>50</v>
      </c>
      <c r="BU10" s="217" t="s">
        <v>70</v>
      </c>
      <c r="BV10" s="4" t="s">
        <v>402</v>
      </c>
      <c r="BW10" s="53"/>
      <c r="BX10" s="4" t="s">
        <v>27</v>
      </c>
      <c r="BY10" s="4" t="s">
        <v>27</v>
      </c>
      <c r="BZ10" s="53"/>
      <c r="CA10" s="4" t="s">
        <v>403</v>
      </c>
      <c r="CB10" s="53"/>
      <c r="CC10" s="4" t="s">
        <v>636</v>
      </c>
      <c r="CD10" s="53"/>
      <c r="CE10" s="53"/>
      <c r="CF10" s="53"/>
    </row>
    <row r="11" spans="1:84" ht="15" customHeight="1" x14ac:dyDescent="0.25">
      <c r="A11" s="99">
        <f t="shared" si="58"/>
        <v>8</v>
      </c>
      <c r="B11" s="100"/>
      <c r="C11" s="101" t="s">
        <v>47</v>
      </c>
      <c r="D11" s="101" t="s">
        <v>35</v>
      </c>
      <c r="E11" s="111"/>
      <c r="F11" s="102" t="s">
        <v>73</v>
      </c>
      <c r="G11" s="101" t="s">
        <v>70</v>
      </c>
      <c r="H11" s="102" t="s">
        <v>30</v>
      </c>
      <c r="I11" s="102" t="s">
        <v>62</v>
      </c>
      <c r="J11" s="101" t="s">
        <v>49</v>
      </c>
      <c r="K11" s="102" t="s">
        <v>45</v>
      </c>
      <c r="L11" s="105" t="s">
        <v>81</v>
      </c>
      <c r="M11" s="101" t="s">
        <v>65</v>
      </c>
      <c r="N11" s="101" t="s">
        <v>82</v>
      </c>
      <c r="O11" s="103" t="s">
        <v>68</v>
      </c>
      <c r="P11" s="101" t="s">
        <v>53</v>
      </c>
      <c r="Q11" s="100"/>
      <c r="R11" s="101" t="s">
        <v>37</v>
      </c>
      <c r="S11" s="102" t="s">
        <v>65</v>
      </c>
      <c r="T11" s="101" t="s">
        <v>38</v>
      </c>
      <c r="U11" s="102" t="s">
        <v>73</v>
      </c>
      <c r="V11" s="101" t="s">
        <v>37</v>
      </c>
      <c r="W11" s="101" t="s">
        <v>38</v>
      </c>
      <c r="X11" s="101" t="s">
        <v>65</v>
      </c>
      <c r="Y11" s="101" t="s">
        <v>68</v>
      </c>
      <c r="Z11" s="102" t="s">
        <v>73</v>
      </c>
      <c r="AA11" s="101" t="s">
        <v>67</v>
      </c>
      <c r="AB11" s="101" t="s">
        <v>67</v>
      </c>
      <c r="AC11" s="101" t="s">
        <v>74</v>
      </c>
      <c r="AD11" s="102" t="s">
        <v>41</v>
      </c>
      <c r="AE11" s="102" t="s">
        <v>73</v>
      </c>
      <c r="AF11" s="103" t="s">
        <v>68</v>
      </c>
      <c r="AG11" s="102" t="s">
        <v>77</v>
      </c>
      <c r="AH11" s="103" t="s">
        <v>49</v>
      </c>
      <c r="AI11" s="101" t="s">
        <v>68</v>
      </c>
      <c r="AJ11" s="101" t="s">
        <v>37</v>
      </c>
      <c r="AK11" s="209" t="s">
        <v>71</v>
      </c>
      <c r="AL11" s="101" t="s">
        <v>83</v>
      </c>
      <c r="AM11" s="208" t="s">
        <v>294</v>
      </c>
      <c r="AN11" s="208" t="s">
        <v>9</v>
      </c>
      <c r="AO11" s="209" t="s">
        <v>26</v>
      </c>
      <c r="AP11" s="208" t="s">
        <v>24</v>
      </c>
      <c r="AQ11" s="4" t="s">
        <v>50</v>
      </c>
      <c r="AR11" s="4" t="s">
        <v>53</v>
      </c>
      <c r="AS11" s="4" t="s">
        <v>404</v>
      </c>
      <c r="AT11" s="4" t="s">
        <v>53</v>
      </c>
      <c r="AU11" s="62" t="s">
        <v>556</v>
      </c>
      <c r="AV11" s="4" t="s">
        <v>33</v>
      </c>
      <c r="AW11" s="4" t="s">
        <v>569</v>
      </c>
      <c r="AX11" s="48" t="s">
        <v>72</v>
      </c>
      <c r="AY11" s="48" t="s">
        <v>41</v>
      </c>
      <c r="AZ11" s="4" t="s">
        <v>617</v>
      </c>
      <c r="BA11" s="48" t="s">
        <v>26</v>
      </c>
      <c r="BB11" s="4" t="s">
        <v>36</v>
      </c>
      <c r="BC11" s="48" t="s">
        <v>35</v>
      </c>
      <c r="BD11" s="4" t="s">
        <v>617</v>
      </c>
      <c r="BE11" s="53"/>
      <c r="BF11" s="4" t="s">
        <v>92</v>
      </c>
      <c r="BG11" s="4" t="s">
        <v>272</v>
      </c>
      <c r="BH11" s="48" t="s">
        <v>26</v>
      </c>
      <c r="BI11" s="48" t="s">
        <v>72</v>
      </c>
      <c r="BJ11" s="4" t="s">
        <v>617</v>
      </c>
      <c r="BK11" s="4" t="s">
        <v>88</v>
      </c>
      <c r="BL11" s="53"/>
      <c r="BM11" s="53"/>
      <c r="BN11" s="4" t="s">
        <v>257</v>
      </c>
      <c r="BO11" s="4" t="s">
        <v>54</v>
      </c>
      <c r="BP11" s="53"/>
      <c r="BQ11" s="217" t="s">
        <v>70</v>
      </c>
      <c r="BR11" s="53"/>
      <c r="BS11" s="4" t="s">
        <v>617</v>
      </c>
      <c r="BT11" s="4" t="s">
        <v>92</v>
      </c>
      <c r="BU11" s="4" t="s">
        <v>69</v>
      </c>
      <c r="BV11" s="4" t="s">
        <v>636</v>
      </c>
      <c r="BW11" s="53"/>
      <c r="BX11" s="4" t="s">
        <v>617</v>
      </c>
      <c r="BY11" s="4" t="s">
        <v>68</v>
      </c>
      <c r="BZ11" s="53"/>
      <c r="CA11" s="4" t="s">
        <v>92</v>
      </c>
      <c r="CB11" s="53"/>
      <c r="CC11" s="4" t="s">
        <v>59</v>
      </c>
      <c r="CD11" s="53"/>
      <c r="CE11" s="53"/>
      <c r="CF11" s="53"/>
    </row>
    <row r="12" spans="1:84" ht="15" customHeight="1" x14ac:dyDescent="0.25">
      <c r="A12" s="99">
        <f t="shared" si="58"/>
        <v>9</v>
      </c>
      <c r="B12" s="100"/>
      <c r="C12" s="101" t="s">
        <v>84</v>
      </c>
      <c r="D12" s="102" t="s">
        <v>62</v>
      </c>
      <c r="E12" s="111"/>
      <c r="F12" s="103" t="s">
        <v>85</v>
      </c>
      <c r="G12" s="101" t="s">
        <v>36</v>
      </c>
      <c r="H12" s="101" t="s">
        <v>34</v>
      </c>
      <c r="I12" s="101" t="s">
        <v>50</v>
      </c>
      <c r="J12" s="101" t="s">
        <v>68</v>
      </c>
      <c r="K12" s="101" t="s">
        <v>36</v>
      </c>
      <c r="L12" s="102" t="s">
        <v>65</v>
      </c>
      <c r="M12" s="102" t="s">
        <v>73</v>
      </c>
      <c r="N12" s="101" t="s">
        <v>86</v>
      </c>
      <c r="O12" s="101" t="s">
        <v>74</v>
      </c>
      <c r="P12" s="101" t="s">
        <v>61</v>
      </c>
      <c r="Q12" s="100"/>
      <c r="R12" s="101" t="s">
        <v>87</v>
      </c>
      <c r="S12" s="105" t="s">
        <v>79</v>
      </c>
      <c r="T12" s="101" t="s">
        <v>43</v>
      </c>
      <c r="U12" s="101" t="s">
        <v>82</v>
      </c>
      <c r="V12" s="105" t="s">
        <v>88</v>
      </c>
      <c r="W12" s="101" t="s">
        <v>62</v>
      </c>
      <c r="X12" s="102" t="s">
        <v>73</v>
      </c>
      <c r="Y12" s="101" t="s">
        <v>72</v>
      </c>
      <c r="Z12" s="101" t="s">
        <v>77</v>
      </c>
      <c r="AA12" s="102" t="s">
        <v>65</v>
      </c>
      <c r="AB12" s="101" t="s">
        <v>68</v>
      </c>
      <c r="AC12" s="110" t="s">
        <v>77</v>
      </c>
      <c r="AD12" s="102" t="s">
        <v>71</v>
      </c>
      <c r="AE12" s="107" t="s">
        <v>77</v>
      </c>
      <c r="AF12" s="102" t="s">
        <v>65</v>
      </c>
      <c r="AG12" s="53"/>
      <c r="AH12" s="103" t="s">
        <v>27</v>
      </c>
      <c r="AI12" s="110" t="s">
        <v>72</v>
      </c>
      <c r="AJ12" s="101" t="s">
        <v>88</v>
      </c>
      <c r="AK12" s="208" t="s">
        <v>89</v>
      </c>
      <c r="AL12" s="101" t="s">
        <v>408</v>
      </c>
      <c r="AM12" s="101" t="s">
        <v>52</v>
      </c>
      <c r="AN12" s="208" t="s">
        <v>48</v>
      </c>
      <c r="AO12" s="208" t="s">
        <v>294</v>
      </c>
      <c r="AP12" s="209" t="s">
        <v>43</v>
      </c>
      <c r="AQ12" s="4" t="s">
        <v>68</v>
      </c>
      <c r="AR12" s="48" t="s">
        <v>71</v>
      </c>
      <c r="AS12" s="4" t="s">
        <v>49</v>
      </c>
      <c r="AT12" s="48" t="s">
        <v>43</v>
      </c>
      <c r="AU12" s="62" t="s">
        <v>378</v>
      </c>
      <c r="AV12" s="4" t="s">
        <v>58</v>
      </c>
      <c r="AW12" s="4" t="s">
        <v>39</v>
      </c>
      <c r="AX12" s="4" t="s">
        <v>74</v>
      </c>
      <c r="AY12" s="4" t="s">
        <v>61</v>
      </c>
      <c r="AZ12" s="4" t="s">
        <v>69</v>
      </c>
      <c r="BA12" s="1" t="s">
        <v>386</v>
      </c>
      <c r="BB12" s="4" t="s">
        <v>257</v>
      </c>
      <c r="BC12" s="4" t="s">
        <v>402</v>
      </c>
      <c r="BD12" s="4" t="s">
        <v>94</v>
      </c>
      <c r="BE12" s="53"/>
      <c r="BF12" s="4" t="s">
        <v>90</v>
      </c>
      <c r="BG12" s="53"/>
      <c r="BH12" s="4" t="s">
        <v>402</v>
      </c>
      <c r="BI12" s="4" t="s">
        <v>70</v>
      </c>
      <c r="BJ12" s="4" t="s">
        <v>37</v>
      </c>
      <c r="BK12" s="53"/>
      <c r="BL12" s="53"/>
      <c r="BM12" s="53"/>
      <c r="BN12" s="4" t="s">
        <v>69</v>
      </c>
      <c r="BO12" s="4" t="s">
        <v>636</v>
      </c>
      <c r="BP12" s="53"/>
      <c r="BQ12" s="4" t="s">
        <v>69</v>
      </c>
      <c r="BR12" s="53"/>
      <c r="BS12" s="4" t="s">
        <v>37</v>
      </c>
      <c r="BT12" s="53"/>
      <c r="BU12" s="4" t="s">
        <v>272</v>
      </c>
      <c r="BV12" s="4" t="s">
        <v>59</v>
      </c>
      <c r="BW12" s="53"/>
      <c r="BX12" s="4" t="s">
        <v>37</v>
      </c>
      <c r="BY12" s="4" t="s">
        <v>83</v>
      </c>
      <c r="BZ12" s="53"/>
      <c r="CA12" s="53"/>
      <c r="CB12" s="53"/>
      <c r="CC12" s="53"/>
      <c r="CD12" s="53"/>
      <c r="CE12" s="53"/>
      <c r="CF12" s="53"/>
    </row>
    <row r="13" spans="1:84" ht="15" customHeight="1" x14ac:dyDescent="0.25">
      <c r="A13" s="99">
        <f t="shared" si="58"/>
        <v>10</v>
      </c>
      <c r="B13" s="100"/>
      <c r="C13" s="101" t="s">
        <v>41</v>
      </c>
      <c r="D13" s="101" t="s">
        <v>67</v>
      </c>
      <c r="E13" s="111"/>
      <c r="F13" s="111"/>
      <c r="G13" s="101" t="s">
        <v>65</v>
      </c>
      <c r="H13" s="101" t="s">
        <v>68</v>
      </c>
      <c r="I13" s="101" t="s">
        <v>90</v>
      </c>
      <c r="J13" s="101" t="s">
        <v>70</v>
      </c>
      <c r="K13" s="101" t="s">
        <v>65</v>
      </c>
      <c r="L13" s="101" t="s">
        <v>77</v>
      </c>
      <c r="M13" s="103"/>
      <c r="N13" s="103"/>
      <c r="O13" s="101" t="s">
        <v>37</v>
      </c>
      <c r="P13" s="102" t="s">
        <v>71</v>
      </c>
      <c r="Q13" s="100"/>
      <c r="R13" s="202"/>
      <c r="S13" s="102" t="s">
        <v>91</v>
      </c>
      <c r="T13" s="102" t="s">
        <v>35</v>
      </c>
      <c r="U13" s="101" t="s">
        <v>37</v>
      </c>
      <c r="V13" s="101" t="s">
        <v>87</v>
      </c>
      <c r="W13" s="101" t="s">
        <v>50</v>
      </c>
      <c r="X13" s="202"/>
      <c r="Y13" s="102" t="s">
        <v>65</v>
      </c>
      <c r="Z13" s="53"/>
      <c r="AA13" s="101" t="s">
        <v>82</v>
      </c>
      <c r="AB13" s="105" t="s">
        <v>83</v>
      </c>
      <c r="AC13" s="101" t="s">
        <v>37</v>
      </c>
      <c r="AD13" s="107" t="s">
        <v>62</v>
      </c>
      <c r="AE13" s="53"/>
      <c r="AF13" s="101" t="s">
        <v>37</v>
      </c>
      <c r="AG13" s="53"/>
      <c r="AH13" s="103" t="s">
        <v>76</v>
      </c>
      <c r="AI13" s="101" t="s">
        <v>83</v>
      </c>
      <c r="AJ13" s="101" t="s">
        <v>87</v>
      </c>
      <c r="AK13" s="208" t="s">
        <v>92</v>
      </c>
      <c r="AL13" s="107" t="s">
        <v>65</v>
      </c>
      <c r="AM13" s="102" t="s">
        <v>35</v>
      </c>
      <c r="AN13" s="209" t="s">
        <v>43</v>
      </c>
      <c r="AO13" s="209" t="s">
        <v>35</v>
      </c>
      <c r="AP13" s="208" t="s">
        <v>34</v>
      </c>
      <c r="AQ13" s="4" t="s">
        <v>74</v>
      </c>
      <c r="AR13" s="4" t="s">
        <v>569</v>
      </c>
      <c r="AS13" s="4" t="s">
        <v>59</v>
      </c>
      <c r="AT13" s="4" t="s">
        <v>294</v>
      </c>
      <c r="AU13" s="4" t="s">
        <v>9</v>
      </c>
      <c r="AV13" s="4" t="s">
        <v>47</v>
      </c>
      <c r="AW13" s="4" t="s">
        <v>51</v>
      </c>
      <c r="AX13" s="4" t="s">
        <v>617</v>
      </c>
      <c r="AY13" s="4" t="s">
        <v>38</v>
      </c>
      <c r="AZ13" s="48" t="s">
        <v>73</v>
      </c>
      <c r="BA13" s="4" t="s">
        <v>400</v>
      </c>
      <c r="BB13" s="4" t="s">
        <v>28</v>
      </c>
      <c r="BC13" s="4" t="s">
        <v>27</v>
      </c>
      <c r="BD13" s="4" t="s">
        <v>88</v>
      </c>
      <c r="BE13" s="53"/>
      <c r="BF13" s="4" t="s">
        <v>28</v>
      </c>
      <c r="BG13" s="53"/>
      <c r="BH13" s="4" t="s">
        <v>636</v>
      </c>
      <c r="BI13" s="4" t="s">
        <v>69</v>
      </c>
      <c r="BJ13" s="53"/>
      <c r="BK13" s="53"/>
      <c r="BL13" s="53"/>
      <c r="BM13" s="53"/>
      <c r="BN13" s="4" t="s">
        <v>272</v>
      </c>
      <c r="BO13" s="4" t="s">
        <v>59</v>
      </c>
      <c r="BP13" s="53"/>
      <c r="BQ13" s="4" t="s">
        <v>37</v>
      </c>
      <c r="BR13" s="53"/>
      <c r="BS13" s="4" t="s">
        <v>88</v>
      </c>
      <c r="BT13" s="53"/>
      <c r="BU13" s="53"/>
      <c r="BV13" s="4" t="s">
        <v>68</v>
      </c>
      <c r="BW13" s="53"/>
      <c r="BX13" s="53"/>
      <c r="BY13" s="4" t="s">
        <v>88</v>
      </c>
      <c r="BZ13" s="53"/>
      <c r="CA13" s="53"/>
      <c r="CB13" s="53"/>
      <c r="CC13" s="53"/>
      <c r="CD13" s="53"/>
      <c r="CE13" s="53"/>
      <c r="CF13" s="53"/>
    </row>
    <row r="14" spans="1:84" ht="15" customHeight="1" x14ac:dyDescent="0.25">
      <c r="A14" s="99">
        <f t="shared" si="58"/>
        <v>11</v>
      </c>
      <c r="B14" s="100"/>
      <c r="C14" s="101" t="s">
        <v>61</v>
      </c>
      <c r="D14" s="101" t="s">
        <v>70</v>
      </c>
      <c r="E14" s="100"/>
      <c r="F14" s="100"/>
      <c r="G14" s="102" t="s">
        <v>73</v>
      </c>
      <c r="H14" s="101" t="s">
        <v>74</v>
      </c>
      <c r="I14" s="100"/>
      <c r="J14" s="102" t="s">
        <v>93</v>
      </c>
      <c r="K14" s="101" t="s">
        <v>69</v>
      </c>
      <c r="L14" s="101" t="s">
        <v>37</v>
      </c>
      <c r="M14" s="100"/>
      <c r="N14" s="100"/>
      <c r="O14" s="101" t="s">
        <v>88</v>
      </c>
      <c r="P14" s="102" t="s">
        <v>30</v>
      </c>
      <c r="Q14" s="100"/>
      <c r="R14" s="202"/>
      <c r="S14" s="202"/>
      <c r="T14" s="101" t="s">
        <v>72</v>
      </c>
      <c r="U14" s="202"/>
      <c r="V14" s="202"/>
      <c r="W14" s="105" t="s">
        <v>89</v>
      </c>
      <c r="X14" s="202"/>
      <c r="Y14" s="101" t="s">
        <v>69</v>
      </c>
      <c r="Z14" s="53"/>
      <c r="AA14" s="53"/>
      <c r="AB14" s="102" t="s">
        <v>73</v>
      </c>
      <c r="AC14" s="101" t="s">
        <v>88</v>
      </c>
      <c r="AD14" s="101" t="s">
        <v>50</v>
      </c>
      <c r="AE14" s="53"/>
      <c r="AF14" s="101" t="s">
        <v>87</v>
      </c>
      <c r="AG14" s="53"/>
      <c r="AH14" s="101" t="s">
        <v>81</v>
      </c>
      <c r="AI14" s="103" t="s">
        <v>69</v>
      </c>
      <c r="AJ14" s="53"/>
      <c r="AK14" s="53"/>
      <c r="AL14" s="103" t="s">
        <v>80</v>
      </c>
      <c r="AM14" s="101" t="s">
        <v>39</v>
      </c>
      <c r="AN14" s="208" t="s">
        <v>34</v>
      </c>
      <c r="AO14" s="208" t="s">
        <v>27</v>
      </c>
      <c r="AP14" s="208" t="s">
        <v>27</v>
      </c>
      <c r="AQ14" s="4" t="s">
        <v>36</v>
      </c>
      <c r="AR14" s="4" t="s">
        <v>403</v>
      </c>
      <c r="AS14" s="4" t="s">
        <v>68</v>
      </c>
      <c r="AT14" s="4" t="s">
        <v>52</v>
      </c>
      <c r="AU14" s="4" t="s">
        <v>48</v>
      </c>
      <c r="AV14" s="48" t="s">
        <v>26</v>
      </c>
      <c r="AW14" s="4" t="s">
        <v>404</v>
      </c>
      <c r="AX14" s="48" t="s">
        <v>77</v>
      </c>
      <c r="AY14" s="4" t="s">
        <v>400</v>
      </c>
      <c r="AZ14" s="4" t="s">
        <v>272</v>
      </c>
      <c r="BA14" s="48" t="s">
        <v>35</v>
      </c>
      <c r="BB14" s="4" t="s">
        <v>94</v>
      </c>
      <c r="BC14" s="48" t="s">
        <v>72</v>
      </c>
      <c r="BD14" s="53"/>
      <c r="BE14" s="53"/>
      <c r="BF14" s="53"/>
      <c r="BG14" s="53"/>
      <c r="BH14" s="4" t="s">
        <v>59</v>
      </c>
      <c r="BI14" s="53"/>
      <c r="BJ14" s="53"/>
      <c r="BK14" s="53"/>
      <c r="BL14" s="53"/>
      <c r="BM14" s="53"/>
      <c r="BN14" s="53"/>
      <c r="BO14" s="4" t="s">
        <v>68</v>
      </c>
      <c r="BP14" s="53"/>
      <c r="BQ14" s="53"/>
      <c r="BR14" s="53"/>
      <c r="BS14" s="53"/>
      <c r="BT14" s="53"/>
      <c r="BU14" s="53"/>
      <c r="BV14" s="4" t="s">
        <v>272</v>
      </c>
      <c r="BW14" s="53"/>
      <c r="BX14" s="53"/>
      <c r="BY14" s="53"/>
      <c r="BZ14" s="53"/>
      <c r="CA14" s="53"/>
      <c r="CB14" s="53"/>
      <c r="CC14" s="53"/>
      <c r="CD14" s="53"/>
      <c r="CE14" s="53"/>
      <c r="CF14" s="53"/>
    </row>
    <row r="15" spans="1:84" ht="15" customHeight="1" x14ac:dyDescent="0.25">
      <c r="A15" s="99">
        <f t="shared" si="58"/>
        <v>12</v>
      </c>
      <c r="B15" s="100"/>
      <c r="C15" s="101" t="s">
        <v>24</v>
      </c>
      <c r="D15" s="101" t="s">
        <v>95</v>
      </c>
      <c r="E15" s="100"/>
      <c r="F15" s="100"/>
      <c r="G15" s="103" t="s">
        <v>96</v>
      </c>
      <c r="H15" s="101" t="s">
        <v>37</v>
      </c>
      <c r="I15" s="100"/>
      <c r="J15" s="101" t="s">
        <v>78</v>
      </c>
      <c r="K15" s="101" t="s">
        <v>37</v>
      </c>
      <c r="L15" s="105" t="s">
        <v>87</v>
      </c>
      <c r="M15" s="100"/>
      <c r="N15" s="100"/>
      <c r="O15" s="100"/>
      <c r="P15" s="103" t="s">
        <v>97</v>
      </c>
      <c r="Q15" s="100"/>
      <c r="R15" s="202"/>
      <c r="S15" s="202"/>
      <c r="T15" s="104" t="s">
        <v>76</v>
      </c>
      <c r="U15" s="202"/>
      <c r="V15" s="202"/>
      <c r="W15" s="101" t="s">
        <v>90</v>
      </c>
      <c r="X15" s="202"/>
      <c r="Y15" s="101" t="s">
        <v>37</v>
      </c>
      <c r="Z15" s="53"/>
      <c r="AA15" s="53"/>
      <c r="AB15" s="53"/>
      <c r="AC15" s="53"/>
      <c r="AD15" s="101" t="s">
        <v>89</v>
      </c>
      <c r="AE15" s="53"/>
      <c r="AF15" s="53"/>
      <c r="AG15" s="53"/>
      <c r="AH15" s="101" t="s">
        <v>37</v>
      </c>
      <c r="AI15" s="109" t="s">
        <v>28</v>
      </c>
      <c r="AJ15" s="53"/>
      <c r="AK15" s="53"/>
      <c r="AL15" s="102" t="s">
        <v>77</v>
      </c>
      <c r="AM15" s="101" t="s">
        <v>34</v>
      </c>
      <c r="AN15" s="208" t="s">
        <v>404</v>
      </c>
      <c r="AO15" s="209" t="s">
        <v>72</v>
      </c>
      <c r="AP15" s="208" t="s">
        <v>55</v>
      </c>
      <c r="AQ15" s="4" t="s">
        <v>257</v>
      </c>
      <c r="AR15" s="4" t="s">
        <v>89</v>
      </c>
      <c r="AS15" s="4" t="s">
        <v>83</v>
      </c>
      <c r="AT15" s="4" t="s">
        <v>54</v>
      </c>
      <c r="AU15" s="48" t="s">
        <v>30</v>
      </c>
      <c r="AV15" s="48" t="s">
        <v>43</v>
      </c>
      <c r="AW15" s="4" t="s">
        <v>27</v>
      </c>
      <c r="AX15" s="4" t="s">
        <v>37</v>
      </c>
      <c r="AY15" s="48" t="s">
        <v>62</v>
      </c>
      <c r="AZ15" s="4" t="s">
        <v>28</v>
      </c>
      <c r="BA15" s="4" t="s">
        <v>51</v>
      </c>
      <c r="BB15" s="53"/>
      <c r="BC15" s="4" t="s">
        <v>36</v>
      </c>
      <c r="BD15" s="53"/>
      <c r="BE15" s="53"/>
      <c r="BF15" s="53"/>
      <c r="BG15" s="53"/>
      <c r="BH15" s="4" t="s">
        <v>27</v>
      </c>
      <c r="BI15" s="53"/>
      <c r="BJ15" s="53"/>
      <c r="BK15" s="53"/>
      <c r="BL15" s="53"/>
      <c r="BM15" s="53"/>
      <c r="BN15" s="53"/>
      <c r="BO15" s="4" t="s">
        <v>617</v>
      </c>
      <c r="BP15" s="53"/>
      <c r="BQ15" s="53"/>
      <c r="BR15" s="53"/>
      <c r="BS15" s="53"/>
      <c r="BT15" s="53"/>
      <c r="BU15" s="53"/>
      <c r="BV15" s="4" t="s">
        <v>37</v>
      </c>
      <c r="BW15" s="53"/>
      <c r="BX15" s="53"/>
      <c r="BY15" s="53"/>
      <c r="BZ15" s="53"/>
      <c r="CA15" s="53"/>
      <c r="CB15" s="53"/>
      <c r="CC15" s="53"/>
      <c r="CD15" s="53"/>
      <c r="CE15" s="53"/>
      <c r="CF15" s="53"/>
    </row>
    <row r="16" spans="1:84" ht="15" customHeight="1" x14ac:dyDescent="0.25">
      <c r="A16" s="99">
        <f t="shared" si="58"/>
        <v>13</v>
      </c>
      <c r="B16" s="100"/>
      <c r="C16" s="101" t="s">
        <v>98</v>
      </c>
      <c r="D16" s="102" t="s">
        <v>73</v>
      </c>
      <c r="E16" s="100"/>
      <c r="F16" s="100"/>
      <c r="G16" s="100"/>
      <c r="H16" s="100"/>
      <c r="I16" s="100"/>
      <c r="J16" s="100"/>
      <c r="K16" s="100"/>
      <c r="L16" s="100"/>
      <c r="M16" s="100"/>
      <c r="N16" s="100"/>
      <c r="O16" s="100"/>
      <c r="P16" s="101" t="s">
        <v>50</v>
      </c>
      <c r="Q16" s="100"/>
      <c r="R16" s="202"/>
      <c r="S16" s="202"/>
      <c r="T16" s="104" t="s">
        <v>81</v>
      </c>
      <c r="U16" s="202"/>
      <c r="V16" s="202"/>
      <c r="W16" s="104" t="s">
        <v>99</v>
      </c>
      <c r="X16" s="202"/>
      <c r="Y16" s="53"/>
      <c r="Z16" s="53"/>
      <c r="AA16" s="53"/>
      <c r="AB16" s="53"/>
      <c r="AC16" s="53"/>
      <c r="AD16" s="53"/>
      <c r="AE16" s="53"/>
      <c r="AF16" s="53"/>
      <c r="AG16" s="53"/>
      <c r="AH16" s="53"/>
      <c r="AI16" s="109" t="s">
        <v>94</v>
      </c>
      <c r="AJ16" s="53"/>
      <c r="AK16" s="53"/>
      <c r="AL16" s="53"/>
      <c r="AM16" s="112" t="s">
        <v>404</v>
      </c>
      <c r="AN16" s="208" t="s">
        <v>54</v>
      </c>
      <c r="AO16" s="208" t="s">
        <v>76</v>
      </c>
      <c r="AP16" s="208" t="s">
        <v>68</v>
      </c>
      <c r="AQ16" s="4" t="s">
        <v>37</v>
      </c>
      <c r="AR16" s="4" t="s">
        <v>92</v>
      </c>
      <c r="AS16" s="4" t="s">
        <v>69</v>
      </c>
      <c r="AT16" s="4" t="s">
        <v>59</v>
      </c>
      <c r="AU16" s="4" t="s">
        <v>397</v>
      </c>
      <c r="AV16" s="4" t="s">
        <v>52</v>
      </c>
      <c r="AW16" s="4" t="s">
        <v>68</v>
      </c>
      <c r="AX16" s="4" t="s">
        <v>88</v>
      </c>
      <c r="AY16" s="4" t="s">
        <v>403</v>
      </c>
      <c r="AZ16" s="4" t="s">
        <v>94</v>
      </c>
      <c r="BA16" s="4" t="s">
        <v>54</v>
      </c>
      <c r="BB16" s="53"/>
      <c r="BC16" s="4" t="s">
        <v>257</v>
      </c>
      <c r="BD16" s="53"/>
      <c r="BE16" s="53"/>
      <c r="BF16" s="53"/>
      <c r="BG16" s="53"/>
      <c r="BH16" s="4" t="s">
        <v>68</v>
      </c>
      <c r="BI16" s="53"/>
      <c r="BJ16" s="53"/>
      <c r="BK16" s="53"/>
      <c r="BL16" s="53"/>
      <c r="BM16" s="53"/>
      <c r="BN16" s="53"/>
      <c r="BO16" s="4" t="s">
        <v>36</v>
      </c>
      <c r="BP16" s="53"/>
      <c r="BQ16" s="53"/>
      <c r="BR16" s="53"/>
      <c r="BS16" s="53"/>
      <c r="BT16" s="53"/>
      <c r="BU16" s="53"/>
      <c r="BV16" s="53"/>
      <c r="BW16" s="53"/>
      <c r="BX16" s="53"/>
      <c r="BY16" s="53"/>
      <c r="BZ16" s="53"/>
      <c r="CA16" s="53"/>
      <c r="CB16" s="53"/>
      <c r="CC16" s="53"/>
      <c r="CD16" s="53"/>
      <c r="CE16" s="53"/>
      <c r="CF16" s="53"/>
    </row>
    <row r="17" spans="1:84" ht="15" customHeight="1" x14ac:dyDescent="0.25">
      <c r="A17" s="99">
        <f t="shared" si="58"/>
        <v>14</v>
      </c>
      <c r="B17" s="100"/>
      <c r="C17" s="102" t="s">
        <v>30</v>
      </c>
      <c r="D17" s="101" t="s">
        <v>37</v>
      </c>
      <c r="E17" s="100"/>
      <c r="F17" s="100"/>
      <c r="G17" s="100"/>
      <c r="H17" s="100"/>
      <c r="I17" s="100"/>
      <c r="J17" s="100"/>
      <c r="K17" s="100"/>
      <c r="L17" s="100"/>
      <c r="M17" s="100"/>
      <c r="N17" s="100"/>
      <c r="O17" s="100"/>
      <c r="P17" s="101" t="s">
        <v>90</v>
      </c>
      <c r="Q17" s="100"/>
      <c r="R17" s="202"/>
      <c r="S17" s="202"/>
      <c r="T17" s="102" t="s">
        <v>65</v>
      </c>
      <c r="U17" s="202"/>
      <c r="V17" s="202"/>
      <c r="W17" s="202"/>
      <c r="X17" s="202"/>
      <c r="Y17" s="53"/>
      <c r="Z17" s="53"/>
      <c r="AA17" s="53"/>
      <c r="AB17" s="53"/>
      <c r="AC17" s="53"/>
      <c r="AD17" s="53"/>
      <c r="AE17" s="53"/>
      <c r="AF17" s="53"/>
      <c r="AG17" s="53"/>
      <c r="AH17" s="53"/>
      <c r="AI17" s="101" t="s">
        <v>82</v>
      </c>
      <c r="AJ17" s="53"/>
      <c r="AK17" s="53"/>
      <c r="AL17" s="53"/>
      <c r="AM17" s="208" t="s">
        <v>54</v>
      </c>
      <c r="AN17" s="208" t="s">
        <v>49</v>
      </c>
      <c r="AO17" s="208" t="s">
        <v>70</v>
      </c>
      <c r="AP17" s="209" t="s">
        <v>72</v>
      </c>
      <c r="AQ17" s="4" t="s">
        <v>88</v>
      </c>
      <c r="AR17" s="4" t="s">
        <v>90</v>
      </c>
      <c r="AS17" s="4" t="s">
        <v>80</v>
      </c>
      <c r="AT17" s="48" t="s">
        <v>72</v>
      </c>
      <c r="AU17" s="4" t="s">
        <v>39</v>
      </c>
      <c r="AV17" s="48" t="s">
        <v>35</v>
      </c>
      <c r="AW17" s="4" t="s">
        <v>83</v>
      </c>
      <c r="AX17" s="4" t="s">
        <v>87</v>
      </c>
      <c r="AY17" s="4" t="s">
        <v>92</v>
      </c>
      <c r="AZ17" s="53"/>
      <c r="BA17" s="4" t="s">
        <v>636</v>
      </c>
      <c r="BB17" s="53"/>
      <c r="BC17" s="4" t="s">
        <v>69</v>
      </c>
      <c r="BD17" s="53"/>
      <c r="BE17" s="53"/>
      <c r="BF17" s="53"/>
      <c r="BG17" s="53"/>
      <c r="BH17" s="4" t="s">
        <v>36</v>
      </c>
      <c r="BI17" s="53"/>
      <c r="BJ17" s="53"/>
      <c r="BK17" s="53"/>
      <c r="BL17" s="53"/>
      <c r="BM17" s="53"/>
      <c r="BN17" s="53"/>
      <c r="BO17" s="4" t="s">
        <v>257</v>
      </c>
      <c r="BP17" s="53"/>
      <c r="BQ17" s="53"/>
      <c r="BR17" s="53"/>
      <c r="BS17" s="53"/>
      <c r="BT17" s="53"/>
      <c r="BU17" s="53"/>
      <c r="BV17" s="53"/>
      <c r="BW17" s="53"/>
      <c r="BX17" s="53"/>
      <c r="BY17" s="53"/>
      <c r="BZ17" s="53"/>
      <c r="CA17" s="53"/>
      <c r="CB17" s="53"/>
      <c r="CC17" s="53"/>
      <c r="CD17" s="53"/>
      <c r="CE17" s="53"/>
      <c r="CF17" s="53"/>
    </row>
    <row r="18" spans="1:84" ht="15" customHeight="1" x14ac:dyDescent="0.25">
      <c r="A18" s="99">
        <f t="shared" si="58"/>
        <v>15</v>
      </c>
      <c r="B18" s="100"/>
      <c r="C18" s="101" t="s">
        <v>39</v>
      </c>
      <c r="D18" s="200"/>
      <c r="E18" s="100"/>
      <c r="F18" s="100"/>
      <c r="G18" s="100"/>
      <c r="H18" s="100"/>
      <c r="I18" s="100"/>
      <c r="J18" s="100"/>
      <c r="K18" s="100"/>
      <c r="L18" s="100"/>
      <c r="M18" s="100"/>
      <c r="N18" s="100"/>
      <c r="O18" s="100"/>
      <c r="P18" s="101" t="s">
        <v>99</v>
      </c>
      <c r="Q18" s="100"/>
      <c r="R18" s="202"/>
      <c r="S18" s="202"/>
      <c r="T18" s="202"/>
      <c r="U18" s="202"/>
      <c r="V18" s="202"/>
      <c r="W18" s="202"/>
      <c r="X18" s="202"/>
      <c r="Y18" s="53"/>
      <c r="Z18" s="53"/>
      <c r="AA18" s="53"/>
      <c r="AB18" s="53"/>
      <c r="AC18" s="53"/>
      <c r="AD18" s="53"/>
      <c r="AE18" s="53"/>
      <c r="AF18" s="53"/>
      <c r="AG18" s="53"/>
      <c r="AH18" s="53"/>
      <c r="AI18" s="53"/>
      <c r="AJ18" s="53"/>
      <c r="AK18" s="53"/>
      <c r="AL18" s="53"/>
      <c r="AM18" s="112" t="s">
        <v>36</v>
      </c>
      <c r="AN18" s="209" t="s">
        <v>65</v>
      </c>
      <c r="AO18" s="207" t="s">
        <v>65</v>
      </c>
      <c r="AP18" s="208" t="s">
        <v>83</v>
      </c>
      <c r="AQ18" s="4" t="s">
        <v>87</v>
      </c>
      <c r="AR18" s="48" t="s">
        <v>73</v>
      </c>
      <c r="AS18" s="4" t="s">
        <v>272</v>
      </c>
      <c r="AT18" s="4" t="s">
        <v>70</v>
      </c>
      <c r="AU18" s="4" t="s">
        <v>402</v>
      </c>
      <c r="AV18" s="4" t="s">
        <v>27</v>
      </c>
      <c r="AW18" s="4" t="s">
        <v>76</v>
      </c>
      <c r="AX18" s="53"/>
      <c r="AY18" s="4" t="s">
        <v>90</v>
      </c>
      <c r="AZ18" s="53"/>
      <c r="BA18" s="4" t="s">
        <v>59</v>
      </c>
      <c r="BB18" s="53"/>
      <c r="BC18" s="4" t="s">
        <v>37</v>
      </c>
      <c r="BD18" s="53"/>
      <c r="BE18" s="53"/>
      <c r="BF18" s="53"/>
      <c r="BG18" s="53"/>
      <c r="BH18" s="4" t="s">
        <v>257</v>
      </c>
      <c r="BI18" s="53"/>
      <c r="BJ18" s="53"/>
      <c r="BK18" s="53"/>
      <c r="BL18" s="53"/>
      <c r="BM18" s="53"/>
      <c r="BN18" s="53"/>
      <c r="BO18" s="4" t="s">
        <v>272</v>
      </c>
      <c r="BP18" s="53"/>
      <c r="BQ18" s="53"/>
      <c r="BR18" s="53"/>
      <c r="BS18" s="53"/>
      <c r="BT18" s="53"/>
      <c r="BU18" s="53"/>
      <c r="BV18" s="53"/>
      <c r="BW18" s="53"/>
      <c r="BX18" s="53"/>
      <c r="BY18" s="53"/>
      <c r="BZ18" s="53"/>
      <c r="CA18" s="53"/>
      <c r="CB18" s="53"/>
      <c r="CC18" s="53"/>
      <c r="CD18" s="53"/>
      <c r="CE18" s="53"/>
      <c r="CF18" s="53"/>
    </row>
    <row r="19" spans="1:84" ht="15" customHeight="1" x14ac:dyDescent="0.25">
      <c r="A19" s="99">
        <f t="shared" si="58"/>
        <v>16</v>
      </c>
      <c r="B19" s="100"/>
      <c r="C19" s="200"/>
      <c r="D19" s="200"/>
      <c r="E19" s="100"/>
      <c r="F19" s="100"/>
      <c r="G19" s="100"/>
      <c r="H19" s="100"/>
      <c r="I19" s="100"/>
      <c r="J19" s="100"/>
      <c r="K19" s="100"/>
      <c r="L19" s="100"/>
      <c r="M19" s="100"/>
      <c r="N19" s="100"/>
      <c r="O19" s="100"/>
      <c r="P19" s="200"/>
      <c r="Q19" s="100"/>
      <c r="R19" s="202"/>
      <c r="S19" s="202"/>
      <c r="T19" s="202"/>
      <c r="U19" s="202"/>
      <c r="V19" s="202"/>
      <c r="W19" s="202"/>
      <c r="X19" s="202"/>
      <c r="Y19" s="201"/>
      <c r="Z19" s="201"/>
      <c r="AA19" s="53"/>
      <c r="AB19" s="53"/>
      <c r="AC19" s="53"/>
      <c r="AD19" s="53"/>
      <c r="AE19" s="53"/>
      <c r="AF19" s="53"/>
      <c r="AG19" s="53"/>
      <c r="AH19" s="53"/>
      <c r="AI19" s="53"/>
      <c r="AJ19" s="53"/>
      <c r="AK19" s="53"/>
      <c r="AL19" s="53"/>
      <c r="AM19" s="208" t="s">
        <v>257</v>
      </c>
      <c r="AN19" s="208" t="s">
        <v>79</v>
      </c>
      <c r="AO19" s="208" t="s">
        <v>410</v>
      </c>
      <c r="AP19" s="208" t="s">
        <v>76</v>
      </c>
      <c r="AQ19" s="53"/>
      <c r="AR19" s="4" t="s">
        <v>28</v>
      </c>
      <c r="AS19" s="4" t="s">
        <v>94</v>
      </c>
      <c r="AT19" s="4" t="s">
        <v>90</v>
      </c>
      <c r="AU19" s="4" t="s">
        <v>54</v>
      </c>
      <c r="AV19" s="4" t="s">
        <v>76</v>
      </c>
      <c r="AW19" s="4" t="s">
        <v>70</v>
      </c>
      <c r="AX19" s="53"/>
      <c r="AY19" s="4" t="s">
        <v>28</v>
      </c>
      <c r="AZ19" s="53"/>
      <c r="BA19" s="4" t="s">
        <v>68</v>
      </c>
      <c r="BB19" s="53"/>
      <c r="BC19" s="53"/>
      <c r="BD19" s="53"/>
      <c r="BE19" s="53"/>
      <c r="BF19" s="53"/>
      <c r="BG19" s="53"/>
      <c r="BH19" s="4" t="s">
        <v>272</v>
      </c>
      <c r="BI19" s="53"/>
      <c r="BJ19" s="53"/>
      <c r="BK19" s="53"/>
      <c r="BL19" s="53"/>
      <c r="BM19" s="53"/>
      <c r="BN19" s="53"/>
      <c r="BO19" s="4" t="s">
        <v>37</v>
      </c>
      <c r="BP19" s="53"/>
      <c r="BQ19" s="53"/>
      <c r="BR19" s="53"/>
      <c r="BS19" s="53"/>
      <c r="BT19" s="53"/>
      <c r="BU19" s="53"/>
      <c r="BV19" s="53"/>
      <c r="BW19" s="53"/>
      <c r="BX19" s="53"/>
      <c r="BY19" s="53"/>
      <c r="BZ19" s="53"/>
      <c r="CA19" s="53"/>
      <c r="CB19" s="53"/>
      <c r="CC19" s="53"/>
      <c r="CD19" s="53"/>
      <c r="CE19" s="53"/>
      <c r="CF19" s="53"/>
    </row>
    <row r="20" spans="1:84" ht="15" customHeight="1" x14ac:dyDescent="0.25">
      <c r="A20" s="99">
        <f t="shared" si="58"/>
        <v>17</v>
      </c>
      <c r="B20" s="100"/>
      <c r="C20" s="200"/>
      <c r="D20" s="200"/>
      <c r="E20" s="100"/>
      <c r="F20" s="100"/>
      <c r="G20" s="100"/>
      <c r="H20" s="100"/>
      <c r="I20" s="100"/>
      <c r="J20" s="100"/>
      <c r="K20" s="100"/>
      <c r="L20" s="100"/>
      <c r="M20" s="100"/>
      <c r="N20" s="100"/>
      <c r="O20" s="100"/>
      <c r="P20" s="200"/>
      <c r="Q20" s="100"/>
      <c r="R20" s="202"/>
      <c r="S20" s="202"/>
      <c r="T20" s="202"/>
      <c r="U20" s="200"/>
      <c r="V20" s="200"/>
      <c r="W20" s="202"/>
      <c r="X20" s="200"/>
      <c r="Y20" s="201"/>
      <c r="Z20" s="201"/>
      <c r="AA20" s="53"/>
      <c r="AB20" s="53"/>
      <c r="AC20" s="53"/>
      <c r="AD20" s="53"/>
      <c r="AE20" s="53"/>
      <c r="AF20" s="53"/>
      <c r="AG20" s="53"/>
      <c r="AH20" s="53"/>
      <c r="AI20" s="53"/>
      <c r="AJ20" s="53"/>
      <c r="AK20" s="53"/>
      <c r="AL20" s="53"/>
      <c r="AM20" s="102" t="s">
        <v>65</v>
      </c>
      <c r="AN20" s="207" t="s">
        <v>73</v>
      </c>
      <c r="AO20" s="208" t="s">
        <v>272</v>
      </c>
      <c r="AP20" s="208" t="s">
        <v>70</v>
      </c>
      <c r="AQ20" s="53"/>
      <c r="AR20" s="48" t="s">
        <v>77</v>
      </c>
      <c r="AS20" s="53"/>
      <c r="AT20" s="4" t="s">
        <v>272</v>
      </c>
      <c r="AU20" s="4" t="s">
        <v>69</v>
      </c>
      <c r="AV20" s="48" t="s">
        <v>73</v>
      </c>
      <c r="AW20" s="4" t="s">
        <v>257</v>
      </c>
      <c r="AX20" s="53"/>
      <c r="AY20" s="53"/>
      <c r="AZ20" s="53"/>
      <c r="BA20" s="48" t="s">
        <v>73</v>
      </c>
      <c r="BB20" s="53"/>
      <c r="BC20" s="53"/>
      <c r="BD20" s="53"/>
      <c r="BE20" s="53"/>
      <c r="BF20" s="53"/>
      <c r="BG20" s="53"/>
      <c r="BH20" s="4" t="s">
        <v>37</v>
      </c>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row>
    <row r="21" spans="1:84" ht="15" customHeight="1" x14ac:dyDescent="0.25">
      <c r="A21" s="99">
        <f t="shared" si="58"/>
        <v>18</v>
      </c>
      <c r="B21" s="100"/>
      <c r="C21" s="200"/>
      <c r="D21" s="200"/>
      <c r="E21" s="200"/>
      <c r="F21" s="200"/>
      <c r="G21" s="100"/>
      <c r="H21" s="100"/>
      <c r="I21" s="100"/>
      <c r="J21" s="100"/>
      <c r="K21" s="100"/>
      <c r="L21" s="100"/>
      <c r="M21" s="100"/>
      <c r="N21" s="100"/>
      <c r="O21" s="100"/>
      <c r="P21" s="200"/>
      <c r="Q21" s="100"/>
      <c r="R21" s="202"/>
      <c r="S21" s="200"/>
      <c r="T21" s="200"/>
      <c r="U21" s="200"/>
      <c r="V21" s="200"/>
      <c r="W21" s="202"/>
      <c r="X21" s="200"/>
      <c r="Y21" s="201"/>
      <c r="Z21" s="201"/>
      <c r="AA21" s="53"/>
      <c r="AB21" s="53"/>
      <c r="AC21" s="53"/>
      <c r="AD21" s="53"/>
      <c r="AE21" s="53"/>
      <c r="AF21" s="53"/>
      <c r="AG21" s="53"/>
      <c r="AH21" s="53"/>
      <c r="AI21" s="53"/>
      <c r="AJ21" s="53"/>
      <c r="AK21" s="53"/>
      <c r="AL21" s="53"/>
      <c r="AM21" s="101" t="s">
        <v>69</v>
      </c>
      <c r="AN21" s="206" t="s">
        <v>410</v>
      </c>
      <c r="AO21" s="207" t="s">
        <v>77</v>
      </c>
      <c r="AP21" s="208" t="s">
        <v>69</v>
      </c>
      <c r="AQ21" s="53"/>
      <c r="AR21" s="53"/>
      <c r="AS21" s="53"/>
      <c r="AT21" s="4" t="s">
        <v>28</v>
      </c>
      <c r="AU21" s="4" t="s">
        <v>79</v>
      </c>
      <c r="AV21" s="4" t="s">
        <v>410</v>
      </c>
      <c r="AW21" s="48" t="s">
        <v>73</v>
      </c>
      <c r="AX21" s="53"/>
      <c r="AY21" s="53"/>
      <c r="AZ21" s="53"/>
      <c r="BA21" s="4" t="s">
        <v>272</v>
      </c>
      <c r="BB21" s="53"/>
      <c r="BC21" s="53"/>
      <c r="BD21" s="53"/>
      <c r="BE21" s="53"/>
      <c r="BF21" s="53"/>
      <c r="BG21" s="53"/>
      <c r="BH21" s="53"/>
      <c r="BI21" s="53"/>
      <c r="BJ21" s="53"/>
      <c r="BK21" s="53"/>
      <c r="BL21" s="53"/>
      <c r="BM21" s="53"/>
      <c r="BN21" s="53"/>
      <c r="BO21" s="53"/>
      <c r="BP21" s="53"/>
      <c r="BQ21" s="53"/>
      <c r="BR21" s="53"/>
      <c r="BS21" s="53"/>
      <c r="BT21" s="53"/>
      <c r="BU21" s="53"/>
      <c r="BV21" s="53"/>
      <c r="BW21" s="53"/>
      <c r="BX21" s="53"/>
      <c r="BY21" s="53"/>
      <c r="BZ21" s="53"/>
      <c r="CA21" s="53"/>
      <c r="CB21" s="53"/>
      <c r="CC21" s="53"/>
      <c r="CD21" s="53"/>
      <c r="CE21" s="53"/>
      <c r="CF21" s="53"/>
    </row>
    <row r="22" spans="1:84" ht="15" customHeight="1" x14ac:dyDescent="0.25">
      <c r="A22" s="99">
        <f>A21+1</f>
        <v>19</v>
      </c>
      <c r="B22" s="100"/>
      <c r="C22" s="200"/>
      <c r="D22" s="200"/>
      <c r="E22" s="200"/>
      <c r="F22" s="200"/>
      <c r="G22" s="100"/>
      <c r="H22" s="100"/>
      <c r="I22" s="100"/>
      <c r="J22" s="100"/>
      <c r="K22" s="100"/>
      <c r="L22" s="100"/>
      <c r="M22" s="100"/>
      <c r="N22" s="100"/>
      <c r="O22" s="100"/>
      <c r="P22" s="200"/>
      <c r="Q22" s="100"/>
      <c r="R22" s="202"/>
      <c r="S22" s="200"/>
      <c r="T22" s="200"/>
      <c r="U22" s="200"/>
      <c r="V22" s="200"/>
      <c r="W22" s="202"/>
      <c r="X22" s="200"/>
      <c r="Y22" s="201"/>
      <c r="Z22" s="201"/>
      <c r="AA22" s="53"/>
      <c r="AB22" s="53"/>
      <c r="AC22" s="53"/>
      <c r="AD22" s="53"/>
      <c r="AE22" s="53"/>
      <c r="AF22" s="53"/>
      <c r="AG22" s="53"/>
      <c r="AH22" s="53"/>
      <c r="AI22" s="53"/>
      <c r="AJ22" s="53"/>
      <c r="AK22" s="53"/>
      <c r="AL22" s="53"/>
      <c r="AM22" s="102" t="s">
        <v>73</v>
      </c>
      <c r="AN22" s="207" t="s">
        <v>77</v>
      </c>
      <c r="AO22" s="208" t="s">
        <v>94</v>
      </c>
      <c r="AP22" s="209" t="s">
        <v>73</v>
      </c>
      <c r="AQ22" s="53"/>
      <c r="AR22" s="53"/>
      <c r="AS22" s="53"/>
      <c r="AT22" s="4" t="s">
        <v>37</v>
      </c>
      <c r="AU22" s="4" t="s">
        <v>410</v>
      </c>
      <c r="AV22" s="4" t="s">
        <v>28</v>
      </c>
      <c r="AW22" s="4" t="s">
        <v>94</v>
      </c>
      <c r="AX22" s="53"/>
      <c r="AY22" s="53"/>
      <c r="AZ22" s="53"/>
      <c r="BA22" s="4" t="s">
        <v>37</v>
      </c>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row>
    <row r="23" spans="1:84" ht="15" customHeight="1" x14ac:dyDescent="0.25">
      <c r="A23" s="99">
        <f>A22+1</f>
        <v>20</v>
      </c>
      <c r="B23" s="100"/>
      <c r="C23" s="200"/>
      <c r="D23" s="200"/>
      <c r="E23" s="200"/>
      <c r="F23" s="200"/>
      <c r="G23" s="100"/>
      <c r="H23" s="100"/>
      <c r="I23" s="100"/>
      <c r="J23" s="100"/>
      <c r="K23" s="100"/>
      <c r="L23" s="100"/>
      <c r="M23" s="100"/>
      <c r="N23" s="100"/>
      <c r="O23" s="100"/>
      <c r="P23" s="200"/>
      <c r="Q23" s="100"/>
      <c r="R23" s="202"/>
      <c r="S23" s="200"/>
      <c r="T23" s="200"/>
      <c r="U23" s="200"/>
      <c r="V23" s="200"/>
      <c r="W23" s="202"/>
      <c r="X23" s="200"/>
      <c r="Y23" s="201"/>
      <c r="Z23" s="201"/>
      <c r="AA23" s="53"/>
      <c r="AB23" s="53"/>
      <c r="AC23" s="53"/>
      <c r="AD23" s="53"/>
      <c r="AE23" s="53"/>
      <c r="AF23" s="53"/>
      <c r="AG23" s="53"/>
      <c r="AH23" s="53"/>
      <c r="AI23" s="53"/>
      <c r="AJ23" s="53"/>
      <c r="AK23" s="53"/>
      <c r="AL23" s="53"/>
      <c r="AM23" s="101" t="s">
        <v>272</v>
      </c>
      <c r="AN23" s="208" t="s">
        <v>87</v>
      </c>
      <c r="AO23" s="208" t="s">
        <v>37</v>
      </c>
      <c r="AP23" s="208" t="s">
        <v>94</v>
      </c>
      <c r="AQ23" s="53"/>
      <c r="AR23" s="53"/>
      <c r="AS23" s="53"/>
      <c r="AT23" s="4" t="s">
        <v>87</v>
      </c>
      <c r="AU23" s="4" t="s">
        <v>94</v>
      </c>
      <c r="AV23" s="4" t="s">
        <v>37</v>
      </c>
      <c r="AW23" s="4" t="s">
        <v>88</v>
      </c>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row>
    <row r="24" spans="1:84" ht="15" customHeight="1" x14ac:dyDescent="0.25">
      <c r="A24" s="99">
        <f>A23+1</f>
        <v>21</v>
      </c>
      <c r="B24" s="100"/>
      <c r="C24" s="200"/>
      <c r="D24" s="200"/>
      <c r="E24" s="200"/>
      <c r="F24" s="200"/>
      <c r="G24" s="200"/>
      <c r="H24" s="100"/>
      <c r="I24" s="200"/>
      <c r="J24" s="200"/>
      <c r="K24" s="100"/>
      <c r="L24" s="100"/>
      <c r="M24" s="100"/>
      <c r="N24" s="100"/>
      <c r="O24" s="100"/>
      <c r="P24" s="200"/>
      <c r="Q24" s="100"/>
      <c r="R24" s="200"/>
      <c r="S24" s="200"/>
      <c r="T24" s="200"/>
      <c r="U24" s="200"/>
      <c r="V24" s="200"/>
      <c r="W24" s="200"/>
      <c r="X24" s="200"/>
      <c r="Y24" s="201"/>
      <c r="Z24" s="201"/>
      <c r="AA24" s="53"/>
      <c r="AB24" s="53"/>
      <c r="AC24" s="53"/>
      <c r="AD24" s="53"/>
      <c r="AE24" s="53"/>
      <c r="AF24" s="53"/>
      <c r="AG24" s="53"/>
      <c r="AH24" s="53"/>
      <c r="AI24" s="53"/>
      <c r="AJ24" s="53"/>
      <c r="AK24" s="53"/>
      <c r="AL24" s="53"/>
      <c r="AM24" s="208" t="s">
        <v>28</v>
      </c>
      <c r="AN24" s="53"/>
      <c r="AO24" s="53"/>
      <c r="AP24" s="208" t="s">
        <v>82</v>
      </c>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row>
    <row r="25" spans="1:84" ht="15" customHeight="1" x14ac:dyDescent="0.25">
      <c r="A25" s="99">
        <f>A24+1</f>
        <v>22</v>
      </c>
      <c r="B25" s="100"/>
      <c r="C25" s="200"/>
      <c r="D25" s="200"/>
      <c r="E25" s="200"/>
      <c r="F25" s="200"/>
      <c r="G25" s="200"/>
      <c r="H25" s="200"/>
      <c r="I25" s="200"/>
      <c r="J25" s="200"/>
      <c r="K25" s="200"/>
      <c r="L25" s="200"/>
      <c r="M25" s="100"/>
      <c r="N25" s="100"/>
      <c r="O25" s="100"/>
      <c r="P25" s="200"/>
      <c r="Q25" s="100"/>
      <c r="R25" s="200"/>
      <c r="S25" s="200"/>
      <c r="T25" s="200"/>
      <c r="U25" s="200"/>
      <c r="V25" s="200"/>
      <c r="W25" s="200"/>
      <c r="X25" s="200"/>
      <c r="Y25" s="201"/>
      <c r="Z25" s="201"/>
      <c r="AA25" s="53"/>
      <c r="AB25" s="53"/>
      <c r="AC25" s="53"/>
      <c r="AD25" s="53"/>
      <c r="AE25" s="53"/>
      <c r="AF25" s="53"/>
      <c r="AG25" s="53"/>
      <c r="AH25" s="53"/>
      <c r="AI25" s="53"/>
      <c r="AJ25" s="53"/>
      <c r="AK25" s="53"/>
      <c r="AL25" s="53"/>
      <c r="AM25" s="101" t="s">
        <v>37</v>
      </c>
      <c r="AN25" s="53"/>
      <c r="AP25" s="208" t="s">
        <v>88</v>
      </c>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row>
    <row r="26" spans="1:84" ht="15" customHeight="1" x14ac:dyDescent="0.25">
      <c r="A26" s="99">
        <f>A25+1</f>
        <v>23</v>
      </c>
      <c r="B26" s="100"/>
      <c r="C26" s="200"/>
      <c r="D26" s="200"/>
      <c r="E26" s="200"/>
      <c r="F26" s="200"/>
      <c r="G26" s="200"/>
      <c r="H26" s="200"/>
      <c r="I26" s="200"/>
      <c r="J26" s="200"/>
      <c r="K26" s="200"/>
      <c r="L26" s="200"/>
      <c r="M26" s="100"/>
      <c r="N26" s="100"/>
      <c r="O26" s="100"/>
      <c r="P26" s="200"/>
      <c r="Q26" s="100"/>
      <c r="R26" s="200"/>
      <c r="S26" s="200"/>
      <c r="T26" s="200"/>
      <c r="U26" s="200"/>
      <c r="V26" s="200"/>
      <c r="W26" s="200"/>
      <c r="X26" s="200"/>
      <c r="Y26" s="201"/>
      <c r="Z26" s="201"/>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3"/>
      <c r="BN26" s="53"/>
      <c r="BO26" s="53"/>
      <c r="BP26" s="53"/>
      <c r="BQ26" s="53"/>
      <c r="BR26" s="53"/>
      <c r="BS26" s="53"/>
      <c r="BT26" s="53"/>
      <c r="BU26" s="53"/>
      <c r="BV26" s="53"/>
      <c r="BW26" s="53"/>
      <c r="BX26" s="53"/>
      <c r="BY26" s="53"/>
      <c r="BZ26" s="53"/>
      <c r="CA26" s="53"/>
      <c r="CB26" s="53"/>
      <c r="CC26" s="53"/>
      <c r="CD26" s="53"/>
      <c r="CE26" s="53"/>
      <c r="CF26" s="53"/>
    </row>
    <row r="28" spans="1:84" ht="15" customHeight="1" x14ac:dyDescent="0.25">
      <c r="AN28" s="113" t="s">
        <v>100</v>
      </c>
      <c r="AO28" s="114" t="s">
        <v>101</v>
      </c>
      <c r="AP28" s="115" t="s">
        <v>102</v>
      </c>
      <c r="AQ28" s="116" t="s">
        <v>103</v>
      </c>
      <c r="AR28" s="117" t="s">
        <v>104</v>
      </c>
    </row>
    <row r="30" spans="1:84" ht="15" customHeight="1" x14ac:dyDescent="0.25">
      <c r="K30" s="118"/>
    </row>
  </sheetData>
  <sortState xmlns:xlrd2="http://schemas.microsoft.com/office/spreadsheetml/2017/richdata2" ref="AM25:AM26">
    <sortCondition ref="AM24"/>
  </sortState>
  <phoneticPr fontId="3" type="noConversion"/>
  <conditionalFormatting sqref="B4:AG9 AF13:AF14 AD15 AA13:AD13 AB14:AD14 B18:C18 S13:W13 R12:AF12 R11:AG11 P15:P18 O14:P14 J14:L15 G13:P13 G14:H15 B10:D17 F10:AG10 F11:P12 Y13:Y15 W14:W16 T14:T17 B19:B26">
    <cfRule type="cellIs" dxfId="201" priority="66" operator="equal">
      <formula>0</formula>
    </cfRule>
  </conditionalFormatting>
  <conditionalFormatting sqref="AN10">
    <cfRule type="duplicateValues" dxfId="200" priority="59"/>
  </conditionalFormatting>
  <conditionalFormatting sqref="AT7">
    <cfRule type="duplicateValues" dxfId="199" priority="57"/>
  </conditionalFormatting>
  <conditionalFormatting sqref="AU10">
    <cfRule type="duplicateValues" dxfId="198" priority="53"/>
  </conditionalFormatting>
  <conditionalFormatting sqref="AU11">
    <cfRule type="duplicateValues" dxfId="197" priority="52"/>
  </conditionalFormatting>
  <conditionalFormatting sqref="AU12">
    <cfRule type="duplicateValues" dxfId="196" priority="51"/>
  </conditionalFormatting>
  <conditionalFormatting sqref="AV6">
    <cfRule type="duplicateValues" dxfId="195" priority="48"/>
  </conditionalFormatting>
  <conditionalFormatting sqref="AV8">
    <cfRule type="duplicateValues" dxfId="194" priority="47"/>
  </conditionalFormatting>
  <conditionalFormatting sqref="AW7">
    <cfRule type="duplicateValues" dxfId="193" priority="45"/>
  </conditionalFormatting>
  <conditionalFormatting sqref="AQ9">
    <cfRule type="duplicateValues" dxfId="192" priority="43"/>
  </conditionalFormatting>
  <conditionalFormatting sqref="AS6">
    <cfRule type="duplicateValues" dxfId="191" priority="41"/>
  </conditionalFormatting>
  <conditionalFormatting sqref="AY7">
    <cfRule type="duplicateValues" dxfId="190" priority="37"/>
  </conditionalFormatting>
  <conditionalFormatting sqref="BA7">
    <cfRule type="duplicateValues" dxfId="189" priority="34"/>
  </conditionalFormatting>
  <conditionalFormatting sqref="BA10">
    <cfRule type="duplicateValues" dxfId="188" priority="33"/>
  </conditionalFormatting>
  <conditionalFormatting sqref="BB5">
    <cfRule type="duplicateValues" dxfId="187" priority="30"/>
  </conditionalFormatting>
  <conditionalFormatting sqref="BB6">
    <cfRule type="duplicateValues" dxfId="186" priority="29"/>
  </conditionalFormatting>
  <conditionalFormatting sqref="BC5">
    <cfRule type="duplicateValues" dxfId="185" priority="27"/>
  </conditionalFormatting>
  <conditionalFormatting sqref="BH7">
    <cfRule type="duplicateValues" dxfId="184" priority="24"/>
  </conditionalFormatting>
  <conditionalFormatting sqref="BH10">
    <cfRule type="duplicateValues" dxfId="183" priority="23"/>
  </conditionalFormatting>
  <conditionalFormatting sqref="BI6">
    <cfRule type="duplicateValues" dxfId="182" priority="21"/>
  </conditionalFormatting>
  <conditionalFormatting sqref="BJ5">
    <cfRule type="duplicateValues" dxfId="181" priority="18"/>
  </conditionalFormatting>
  <conditionalFormatting sqref="BJ6">
    <cfRule type="duplicateValues" dxfId="180" priority="17"/>
  </conditionalFormatting>
  <conditionalFormatting sqref="BN4">
    <cfRule type="duplicateValues" dxfId="179" priority="15"/>
  </conditionalFormatting>
  <conditionalFormatting sqref="BO6">
    <cfRule type="duplicateValues" dxfId="178" priority="13"/>
  </conditionalFormatting>
  <conditionalFormatting sqref="BQ5">
    <cfRule type="duplicateValues" dxfId="177" priority="11"/>
  </conditionalFormatting>
  <conditionalFormatting sqref="BV6">
    <cfRule type="duplicateValues" dxfId="176" priority="9"/>
  </conditionalFormatting>
  <conditionalFormatting sqref="BX5">
    <cfRule type="duplicateValues" dxfId="175" priority="6"/>
  </conditionalFormatting>
  <conditionalFormatting sqref="BX6">
    <cfRule type="duplicateValues" dxfId="174" priority="5"/>
  </conditionalFormatting>
  <conditionalFormatting sqref="CC6">
    <cfRule type="duplicateValues" dxfId="173" priority="3"/>
  </conditionalFormatting>
  <conditionalFormatting sqref="CE5">
    <cfRule type="duplicateValues" dxfId="172" priority="1"/>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0F784-6C83-4002-9FAF-4A7B36C35927}">
  <sheetPr>
    <tabColor rgb="FF0070C0"/>
    <pageSetUpPr fitToPage="1"/>
  </sheetPr>
  <dimension ref="A1:P174"/>
  <sheetViews>
    <sheetView zoomScaleNormal="100" workbookViewId="0">
      <pane ySplit="1" topLeftCell="A37" activePane="bottomLeft" state="frozen"/>
      <selection activeCell="I46" sqref="I1:I1048576"/>
      <selection pane="bottomLeft" activeCell="G33" sqref="G33:G42"/>
    </sheetView>
  </sheetViews>
  <sheetFormatPr defaultRowHeight="12.95" customHeight="1" x14ac:dyDescent="0.25"/>
  <cols>
    <col min="1" max="1" width="4" style="97" bestFit="1" customWidth="1"/>
    <col min="2" max="2" width="20" style="134" bestFit="1" customWidth="1"/>
    <col min="3" max="3" width="34.140625" style="134" bestFit="1" customWidth="1"/>
    <col min="4" max="4" width="10" style="135" bestFit="1" customWidth="1"/>
    <col min="5" max="5" width="9.5703125" style="129" bestFit="1" customWidth="1"/>
    <col min="6" max="6" width="8.28515625" style="129" bestFit="1" customWidth="1"/>
    <col min="7" max="7" width="6.7109375" style="136" bestFit="1" customWidth="1"/>
    <col min="8" max="8" width="8.7109375" style="129" customWidth="1"/>
    <col min="9" max="9" width="12.5703125" style="106" customWidth="1"/>
    <col min="10" max="16384" width="9.140625" style="106"/>
  </cols>
  <sheetData>
    <row r="1" spans="1:15" s="122" customFormat="1" ht="12.95" customHeight="1" x14ac:dyDescent="0.25">
      <c r="A1" s="119"/>
      <c r="B1" s="120" t="s">
        <v>105</v>
      </c>
      <c r="C1" s="121" t="s">
        <v>106</v>
      </c>
      <c r="D1" s="121" t="s">
        <v>107</v>
      </c>
      <c r="E1" s="121" t="s">
        <v>108</v>
      </c>
      <c r="F1" s="121" t="s">
        <v>109</v>
      </c>
      <c r="G1" s="121" t="s">
        <v>110</v>
      </c>
      <c r="H1" s="216" t="s">
        <v>631</v>
      </c>
    </row>
    <row r="2" spans="1:15" ht="12.95" customHeight="1" x14ac:dyDescent="0.25">
      <c r="A2" s="123">
        <v>1</v>
      </c>
      <c r="B2" s="4" t="s">
        <v>8</v>
      </c>
      <c r="C2" s="4" t="s">
        <v>112</v>
      </c>
      <c r="D2" s="4">
        <v>60147371</v>
      </c>
      <c r="E2" s="4" t="s">
        <v>113</v>
      </c>
      <c r="F2" s="7" t="s">
        <v>114</v>
      </c>
      <c r="G2" s="3" t="s">
        <v>114</v>
      </c>
      <c r="H2" s="7" t="s">
        <v>114</v>
      </c>
    </row>
    <row r="3" spans="1:15" ht="12.95" customHeight="1" x14ac:dyDescent="0.25">
      <c r="A3" s="123">
        <f>A2+1</f>
        <v>2</v>
      </c>
      <c r="B3" s="4" t="s">
        <v>12</v>
      </c>
      <c r="C3" s="53" t="s">
        <v>116</v>
      </c>
      <c r="D3" s="4">
        <v>40007082</v>
      </c>
      <c r="E3" s="4" t="s">
        <v>117</v>
      </c>
      <c r="F3" s="7" t="s">
        <v>114</v>
      </c>
      <c r="G3" s="3" t="s">
        <v>114</v>
      </c>
      <c r="H3" s="7" t="s">
        <v>114</v>
      </c>
    </row>
    <row r="4" spans="1:15" s="124" customFormat="1" ht="12.95" customHeight="1" x14ac:dyDescent="0.25">
      <c r="A4" s="123">
        <f t="shared" ref="A4:A67" si="0">A3+1</f>
        <v>3</v>
      </c>
      <c r="B4" s="16" t="s">
        <v>17</v>
      </c>
      <c r="C4" s="16" t="s">
        <v>118</v>
      </c>
      <c r="D4" s="4">
        <v>33115493</v>
      </c>
      <c r="E4" s="4" t="s">
        <v>119</v>
      </c>
      <c r="F4" s="7" t="s">
        <v>114</v>
      </c>
      <c r="G4" s="187" t="s">
        <v>114</v>
      </c>
      <c r="H4" s="7" t="s">
        <v>114</v>
      </c>
      <c r="O4" s="106"/>
    </row>
    <row r="5" spans="1:15" ht="12.95" customHeight="1" x14ac:dyDescent="0.25">
      <c r="A5" s="123">
        <f t="shared" si="0"/>
        <v>4</v>
      </c>
      <c r="B5" s="48" t="s">
        <v>18</v>
      </c>
      <c r="C5" s="53" t="s">
        <v>121</v>
      </c>
      <c r="D5" s="4">
        <v>60052181</v>
      </c>
      <c r="E5" s="127" t="s">
        <v>122</v>
      </c>
      <c r="F5" s="7" t="s">
        <v>114</v>
      </c>
      <c r="G5" s="3" t="s">
        <v>114</v>
      </c>
      <c r="H5" s="7" t="s">
        <v>114</v>
      </c>
    </row>
    <row r="6" spans="1:15" ht="12.95" customHeight="1" x14ac:dyDescent="0.25">
      <c r="A6" s="123">
        <f t="shared" si="0"/>
        <v>5</v>
      </c>
      <c r="B6" s="4" t="s">
        <v>14</v>
      </c>
      <c r="C6" s="1" t="s">
        <v>123</v>
      </c>
      <c r="D6" s="4">
        <v>60202801</v>
      </c>
      <c r="E6" s="4" t="s">
        <v>124</v>
      </c>
      <c r="F6" s="7" t="s">
        <v>114</v>
      </c>
      <c r="G6" s="3" t="s">
        <v>114</v>
      </c>
      <c r="H6" s="7" t="s">
        <v>114</v>
      </c>
    </row>
    <row r="7" spans="1:15" ht="12.95" customHeight="1" x14ac:dyDescent="0.25">
      <c r="A7" s="123">
        <f t="shared" si="0"/>
        <v>6</v>
      </c>
      <c r="B7" s="4" t="s">
        <v>22</v>
      </c>
      <c r="C7" s="16" t="s">
        <v>125</v>
      </c>
      <c r="D7" s="4">
        <v>60127657</v>
      </c>
      <c r="E7" s="4" t="s">
        <v>126</v>
      </c>
      <c r="F7" s="7" t="s">
        <v>114</v>
      </c>
      <c r="G7" s="3" t="s">
        <v>114</v>
      </c>
      <c r="H7" s="7" t="s">
        <v>114</v>
      </c>
    </row>
    <row r="8" spans="1:15" ht="12.95" customHeight="1" x14ac:dyDescent="0.25">
      <c r="A8" s="123">
        <f t="shared" si="0"/>
        <v>7</v>
      </c>
      <c r="B8" s="162" t="s">
        <v>693</v>
      </c>
      <c r="C8" s="16" t="s">
        <v>694</v>
      </c>
      <c r="D8" s="165">
        <v>60219810</v>
      </c>
      <c r="E8" s="190"/>
      <c r="F8" s="190"/>
      <c r="G8" s="3" t="s">
        <v>114</v>
      </c>
      <c r="H8" s="188">
        <v>44425</v>
      </c>
    </row>
    <row r="9" spans="1:15" ht="12.95" customHeight="1" x14ac:dyDescent="0.25">
      <c r="A9" s="123">
        <f t="shared" si="0"/>
        <v>8</v>
      </c>
      <c r="B9" s="2" t="s">
        <v>509</v>
      </c>
      <c r="C9" s="16" t="s">
        <v>510</v>
      </c>
      <c r="D9" s="7">
        <v>60050324</v>
      </c>
      <c r="E9" s="4" t="s">
        <v>511</v>
      </c>
      <c r="F9" s="7" t="s">
        <v>114</v>
      </c>
      <c r="G9" s="3" t="s">
        <v>114</v>
      </c>
      <c r="H9" s="188">
        <v>44425</v>
      </c>
    </row>
    <row r="10" spans="1:15" ht="12.95" customHeight="1" x14ac:dyDescent="0.25">
      <c r="A10" s="123">
        <f t="shared" si="0"/>
        <v>9</v>
      </c>
      <c r="B10" s="2" t="s">
        <v>570</v>
      </c>
      <c r="C10" s="2" t="s">
        <v>590</v>
      </c>
      <c r="D10" s="2">
        <v>33122184</v>
      </c>
      <c r="E10" s="162" t="s">
        <v>607</v>
      </c>
      <c r="F10" s="7" t="s">
        <v>114</v>
      </c>
      <c r="G10" s="3" t="s">
        <v>114</v>
      </c>
      <c r="H10" s="188">
        <v>44426</v>
      </c>
    </row>
    <row r="11" spans="1:15" ht="12.95" customHeight="1" x14ac:dyDescent="0.25">
      <c r="A11" s="123">
        <f t="shared" si="0"/>
        <v>10</v>
      </c>
      <c r="B11" s="4" t="s">
        <v>387</v>
      </c>
      <c r="C11" s="217" t="s">
        <v>415</v>
      </c>
      <c r="D11" s="134">
        <v>37120492</v>
      </c>
      <c r="E11" s="217" t="s">
        <v>416</v>
      </c>
      <c r="F11" s="7" t="s">
        <v>114</v>
      </c>
      <c r="G11" s="3" t="s">
        <v>114</v>
      </c>
      <c r="H11" s="188" t="s">
        <v>114</v>
      </c>
    </row>
    <row r="12" spans="1:15" ht="12.95" customHeight="1" x14ac:dyDescent="0.25">
      <c r="A12" s="123">
        <f t="shared" si="0"/>
        <v>11</v>
      </c>
      <c r="B12" s="48" t="s">
        <v>23</v>
      </c>
      <c r="C12" s="4" t="s">
        <v>127</v>
      </c>
      <c r="D12" s="4">
        <v>40052520</v>
      </c>
      <c r="E12" s="4" t="s">
        <v>128</v>
      </c>
      <c r="F12" s="7" t="s">
        <v>114</v>
      </c>
      <c r="G12" s="3" t="s">
        <v>114</v>
      </c>
      <c r="H12" s="7" t="s">
        <v>114</v>
      </c>
    </row>
    <row r="13" spans="1:15" ht="12.95" customHeight="1" x14ac:dyDescent="0.25">
      <c r="A13" s="123">
        <f t="shared" si="0"/>
        <v>12</v>
      </c>
      <c r="B13" s="4" t="s">
        <v>11</v>
      </c>
      <c r="C13" s="16" t="s">
        <v>417</v>
      </c>
      <c r="D13" s="4">
        <v>56154173</v>
      </c>
      <c r="E13" s="4" t="s">
        <v>418</v>
      </c>
      <c r="F13" s="7" t="s">
        <v>114</v>
      </c>
      <c r="G13" s="3" t="s">
        <v>114</v>
      </c>
      <c r="H13" s="7" t="s">
        <v>114</v>
      </c>
    </row>
    <row r="14" spans="1:15" ht="12.95" customHeight="1" x14ac:dyDescent="0.25">
      <c r="A14" s="123">
        <f t="shared" si="0"/>
        <v>13</v>
      </c>
      <c r="B14" s="4" t="s">
        <v>388</v>
      </c>
      <c r="C14" s="4" t="s">
        <v>419</v>
      </c>
      <c r="D14" s="7">
        <v>60081425</v>
      </c>
      <c r="E14" s="166" t="s">
        <v>634</v>
      </c>
      <c r="F14" s="7" t="s">
        <v>114</v>
      </c>
      <c r="G14" s="165" t="s">
        <v>114</v>
      </c>
      <c r="H14" s="192">
        <v>44426</v>
      </c>
    </row>
    <row r="15" spans="1:15" ht="12.95" customHeight="1" x14ac:dyDescent="0.25">
      <c r="A15" s="123">
        <f t="shared" si="0"/>
        <v>14</v>
      </c>
      <c r="B15" s="4" t="s">
        <v>568</v>
      </c>
      <c r="C15" s="4" t="s">
        <v>597</v>
      </c>
      <c r="D15" s="4">
        <v>60134848</v>
      </c>
      <c r="E15" s="166" t="s">
        <v>583</v>
      </c>
      <c r="F15" s="7" t="s">
        <v>114</v>
      </c>
      <c r="G15" s="165" t="s">
        <v>114</v>
      </c>
      <c r="H15" s="192">
        <v>44425</v>
      </c>
      <c r="I15" s="106" t="s">
        <v>627</v>
      </c>
    </row>
    <row r="16" spans="1:15" ht="12.95" customHeight="1" x14ac:dyDescent="0.25">
      <c r="A16" s="123">
        <f t="shared" si="0"/>
        <v>15</v>
      </c>
      <c r="B16" s="4" t="s">
        <v>611</v>
      </c>
      <c r="C16" s="4" t="s">
        <v>612</v>
      </c>
      <c r="D16" s="4">
        <v>33115342</v>
      </c>
      <c r="E16" s="166" t="s">
        <v>613</v>
      </c>
      <c r="F16" s="7" t="s">
        <v>114</v>
      </c>
      <c r="G16" s="165" t="s">
        <v>114</v>
      </c>
      <c r="H16" s="192">
        <v>44426</v>
      </c>
    </row>
    <row r="17" spans="1:8" ht="12.95" customHeight="1" x14ac:dyDescent="0.25">
      <c r="A17" s="123">
        <f t="shared" si="0"/>
        <v>16</v>
      </c>
      <c r="B17" s="16" t="s">
        <v>501</v>
      </c>
      <c r="C17" s="1" t="s">
        <v>502</v>
      </c>
      <c r="D17" s="7">
        <v>33123696</v>
      </c>
      <c r="E17" s="7" t="s">
        <v>503</v>
      </c>
      <c r="F17" s="7" t="s">
        <v>114</v>
      </c>
      <c r="G17" s="7" t="s">
        <v>114</v>
      </c>
      <c r="H17" s="7" t="s">
        <v>0</v>
      </c>
    </row>
    <row r="18" spans="1:8" ht="12.95" customHeight="1" x14ac:dyDescent="0.25">
      <c r="A18" s="123">
        <f t="shared" si="0"/>
        <v>17</v>
      </c>
      <c r="B18" s="4" t="s">
        <v>19</v>
      </c>
      <c r="C18" s="4" t="s">
        <v>129</v>
      </c>
      <c r="D18" s="4">
        <v>60147368</v>
      </c>
      <c r="E18" s="4" t="s">
        <v>130</v>
      </c>
      <c r="F18" s="7" t="s">
        <v>114</v>
      </c>
      <c r="G18" s="3" t="s">
        <v>114</v>
      </c>
      <c r="H18" s="7" t="s">
        <v>114</v>
      </c>
    </row>
    <row r="19" spans="1:8" ht="12.95" customHeight="1" x14ac:dyDescent="0.25">
      <c r="A19" s="123">
        <f t="shared" si="0"/>
        <v>18</v>
      </c>
      <c r="B19" s="4" t="s">
        <v>131</v>
      </c>
      <c r="C19" s="125" t="s">
        <v>132</v>
      </c>
      <c r="D19" s="4" t="s">
        <v>133</v>
      </c>
      <c r="E19" s="7" t="s">
        <v>134</v>
      </c>
      <c r="F19" s="7" t="s">
        <v>114</v>
      </c>
      <c r="G19" s="3" t="s">
        <v>114</v>
      </c>
      <c r="H19" s="7" t="s">
        <v>114</v>
      </c>
    </row>
    <row r="20" spans="1:8" ht="12.95" customHeight="1" x14ac:dyDescent="0.25">
      <c r="A20" s="123">
        <f t="shared" si="0"/>
        <v>19</v>
      </c>
      <c r="B20" s="4" t="s">
        <v>389</v>
      </c>
      <c r="C20" s="4" t="s">
        <v>508</v>
      </c>
      <c r="D20" s="7" t="s">
        <v>421</v>
      </c>
      <c r="E20" s="7" t="s">
        <v>422</v>
      </c>
      <c r="F20" s="7" t="s">
        <v>114</v>
      </c>
      <c r="G20" s="3" t="s">
        <v>114</v>
      </c>
      <c r="H20" s="188" t="s">
        <v>114</v>
      </c>
    </row>
    <row r="21" spans="1:8" ht="12.95" customHeight="1" x14ac:dyDescent="0.25">
      <c r="A21" s="123">
        <f t="shared" si="0"/>
        <v>20</v>
      </c>
      <c r="B21" s="4" t="s">
        <v>20</v>
      </c>
      <c r="C21" s="126" t="s">
        <v>135</v>
      </c>
      <c r="D21" s="189" t="s">
        <v>136</v>
      </c>
      <c r="E21" s="7" t="s">
        <v>137</v>
      </c>
      <c r="F21" s="7" t="s">
        <v>114</v>
      </c>
      <c r="G21" s="3" t="s">
        <v>114</v>
      </c>
      <c r="H21" s="7" t="s">
        <v>114</v>
      </c>
    </row>
    <row r="22" spans="1:8" ht="12.95" customHeight="1" x14ac:dyDescent="0.25">
      <c r="A22" s="123">
        <f t="shared" si="0"/>
        <v>21</v>
      </c>
      <c r="B22" s="4" t="s">
        <v>15</v>
      </c>
      <c r="C22" s="127" t="s">
        <v>138</v>
      </c>
      <c r="D22" s="4">
        <v>33117416</v>
      </c>
      <c r="E22" s="127" t="s">
        <v>139</v>
      </c>
      <c r="F22" s="7" t="s">
        <v>114</v>
      </c>
      <c r="G22" s="3" t="s">
        <v>114</v>
      </c>
      <c r="H22" s="7" t="s">
        <v>114</v>
      </c>
    </row>
    <row r="23" spans="1:8" ht="12.95" customHeight="1" x14ac:dyDescent="0.25">
      <c r="A23" s="123">
        <f t="shared" si="0"/>
        <v>22</v>
      </c>
      <c r="B23" s="4" t="s">
        <v>140</v>
      </c>
      <c r="C23" s="16" t="s">
        <v>141</v>
      </c>
      <c r="D23" s="57">
        <v>60080392</v>
      </c>
      <c r="E23" s="4" t="s">
        <v>142</v>
      </c>
      <c r="F23" s="7" t="s">
        <v>114</v>
      </c>
      <c r="G23" s="3" t="s">
        <v>114</v>
      </c>
      <c r="H23" s="7" t="s">
        <v>114</v>
      </c>
    </row>
    <row r="24" spans="1:8" ht="12.95" customHeight="1" x14ac:dyDescent="0.25">
      <c r="A24" s="123">
        <f t="shared" si="0"/>
        <v>23</v>
      </c>
      <c r="B24" s="4" t="s">
        <v>374</v>
      </c>
      <c r="C24" s="16" t="s">
        <v>563</v>
      </c>
      <c r="D24" s="219" t="s">
        <v>591</v>
      </c>
      <c r="E24" s="4" t="s">
        <v>562</v>
      </c>
      <c r="F24" s="7" t="s">
        <v>114</v>
      </c>
      <c r="G24" s="3" t="s">
        <v>114</v>
      </c>
      <c r="H24" s="188">
        <v>44425</v>
      </c>
    </row>
    <row r="25" spans="1:8" ht="12.95" customHeight="1" x14ac:dyDescent="0.25">
      <c r="A25" s="123">
        <f t="shared" si="0"/>
        <v>24</v>
      </c>
      <c r="B25" s="162" t="s">
        <v>558</v>
      </c>
      <c r="C25" s="16" t="s">
        <v>559</v>
      </c>
      <c r="D25" s="165">
        <v>60076842</v>
      </c>
      <c r="E25" s="190"/>
      <c r="F25" s="71"/>
      <c r="G25" s="165" t="s">
        <v>114</v>
      </c>
      <c r="H25" s="188">
        <v>44424</v>
      </c>
    </row>
    <row r="26" spans="1:8" ht="12.95" customHeight="1" x14ac:dyDescent="0.25">
      <c r="A26" s="123">
        <f t="shared" si="0"/>
        <v>25</v>
      </c>
      <c r="B26" s="16" t="s">
        <v>143</v>
      </c>
      <c r="C26" s="128" t="s">
        <v>144</v>
      </c>
      <c r="D26" s="57">
        <v>33116204</v>
      </c>
      <c r="E26" s="4" t="s">
        <v>145</v>
      </c>
      <c r="F26" s="7" t="s">
        <v>114</v>
      </c>
      <c r="G26" s="3" t="s">
        <v>114</v>
      </c>
      <c r="H26" s="7" t="s">
        <v>114</v>
      </c>
    </row>
    <row r="27" spans="1:8" ht="12.95" customHeight="1" x14ac:dyDescent="0.25">
      <c r="A27" s="123">
        <f t="shared" si="0"/>
        <v>26</v>
      </c>
      <c r="B27" s="16" t="s">
        <v>311</v>
      </c>
      <c r="C27" s="16" t="s">
        <v>423</v>
      </c>
      <c r="D27" s="7">
        <v>33116205</v>
      </c>
      <c r="E27" s="4" t="s">
        <v>424</v>
      </c>
      <c r="F27" s="7" t="s">
        <v>114</v>
      </c>
      <c r="G27" s="3" t="s">
        <v>114</v>
      </c>
      <c r="H27" s="188">
        <v>44426</v>
      </c>
    </row>
    <row r="28" spans="1:8" ht="12.95" customHeight="1" x14ac:dyDescent="0.25">
      <c r="A28" s="123">
        <f t="shared" si="0"/>
        <v>27</v>
      </c>
      <c r="B28" s="16" t="s">
        <v>390</v>
      </c>
      <c r="C28" s="2" t="s">
        <v>425</v>
      </c>
      <c r="D28" s="3">
        <v>53051491</v>
      </c>
      <c r="E28" s="4" t="s">
        <v>426</v>
      </c>
      <c r="F28" s="7" t="s">
        <v>114</v>
      </c>
      <c r="G28" s="3" t="s">
        <v>114</v>
      </c>
      <c r="H28" s="188">
        <v>44425</v>
      </c>
    </row>
    <row r="29" spans="1:8" ht="12.95" customHeight="1" x14ac:dyDescent="0.25">
      <c r="A29" s="123">
        <f t="shared" si="0"/>
        <v>28</v>
      </c>
      <c r="B29" s="4" t="s">
        <v>10</v>
      </c>
      <c r="C29" s="16" t="s">
        <v>146</v>
      </c>
      <c r="D29" s="4">
        <v>60076123</v>
      </c>
      <c r="E29" s="4" t="s">
        <v>147</v>
      </c>
      <c r="F29" s="7" t="s">
        <v>114</v>
      </c>
      <c r="G29" s="3" t="s">
        <v>114</v>
      </c>
      <c r="H29" s="7" t="s">
        <v>114</v>
      </c>
    </row>
    <row r="30" spans="1:8" ht="12.95" customHeight="1" x14ac:dyDescent="0.25">
      <c r="A30" s="123">
        <f t="shared" si="0"/>
        <v>29</v>
      </c>
      <c r="B30" s="4" t="s">
        <v>391</v>
      </c>
      <c r="C30" s="16" t="s">
        <v>427</v>
      </c>
      <c r="D30" s="7">
        <v>60186599</v>
      </c>
      <c r="E30" s="7" t="s">
        <v>504</v>
      </c>
      <c r="F30" s="7" t="s">
        <v>114</v>
      </c>
      <c r="G30" s="7" t="s">
        <v>114</v>
      </c>
      <c r="H30" s="7" t="s">
        <v>0</v>
      </c>
    </row>
    <row r="31" spans="1:8" ht="12.95" customHeight="1" x14ac:dyDescent="0.25">
      <c r="A31" s="123">
        <f t="shared" si="0"/>
        <v>30</v>
      </c>
      <c r="B31" s="4" t="s">
        <v>29</v>
      </c>
      <c r="C31" s="4" t="s">
        <v>148</v>
      </c>
      <c r="D31" s="4">
        <v>33116201</v>
      </c>
      <c r="E31" s="4" t="s">
        <v>149</v>
      </c>
      <c r="F31" s="7" t="s">
        <v>114</v>
      </c>
      <c r="G31" s="3" t="s">
        <v>114</v>
      </c>
      <c r="H31" s="7" t="s">
        <v>114</v>
      </c>
    </row>
    <row r="32" spans="1:8" ht="12.95" customHeight="1" x14ac:dyDescent="0.25">
      <c r="A32" s="123">
        <f t="shared" si="0"/>
        <v>31</v>
      </c>
      <c r="B32" s="4" t="s">
        <v>573</v>
      </c>
      <c r="C32" s="4" t="s">
        <v>574</v>
      </c>
      <c r="D32" s="165">
        <v>60156562</v>
      </c>
      <c r="E32" s="165" t="s">
        <v>575</v>
      </c>
      <c r="F32" s="7" t="s">
        <v>114</v>
      </c>
      <c r="G32" s="3" t="s">
        <v>114</v>
      </c>
      <c r="H32" s="188">
        <v>44425</v>
      </c>
    </row>
    <row r="33" spans="1:9" ht="12.95" customHeight="1" x14ac:dyDescent="0.25">
      <c r="A33" s="123">
        <f t="shared" si="0"/>
        <v>32</v>
      </c>
      <c r="B33" s="4" t="s">
        <v>33</v>
      </c>
      <c r="C33" s="16" t="s">
        <v>150</v>
      </c>
      <c r="D33" s="4">
        <v>60237065</v>
      </c>
      <c r="E33" s="4" t="s">
        <v>151</v>
      </c>
      <c r="F33" s="7" t="s">
        <v>114</v>
      </c>
      <c r="G33" s="3" t="s">
        <v>114</v>
      </c>
      <c r="H33" s="7" t="s">
        <v>114</v>
      </c>
    </row>
    <row r="34" spans="1:9" ht="12.95" customHeight="1" x14ac:dyDescent="0.25">
      <c r="A34" s="123">
        <f t="shared" si="0"/>
        <v>33</v>
      </c>
      <c r="B34" s="4" t="s">
        <v>392</v>
      </c>
      <c r="C34" s="16" t="s">
        <v>429</v>
      </c>
      <c r="D34" s="4">
        <v>60062535</v>
      </c>
      <c r="E34" s="4" t="s">
        <v>430</v>
      </c>
      <c r="F34" s="7" t="s">
        <v>114</v>
      </c>
      <c r="G34" s="3" t="s">
        <v>114</v>
      </c>
      <c r="H34" s="7" t="s">
        <v>0</v>
      </c>
    </row>
    <row r="35" spans="1:9" ht="12.95" customHeight="1" x14ac:dyDescent="0.25">
      <c r="A35" s="123">
        <f t="shared" si="0"/>
        <v>34</v>
      </c>
      <c r="B35" s="162" t="s">
        <v>670</v>
      </c>
      <c r="C35" s="16" t="s">
        <v>671</v>
      </c>
      <c r="D35" s="162">
        <v>33505440</v>
      </c>
      <c r="E35" s="215"/>
      <c r="F35" s="71"/>
      <c r="G35" s="3" t="s">
        <v>114</v>
      </c>
      <c r="H35" s="7" t="s">
        <v>0</v>
      </c>
    </row>
    <row r="36" spans="1:9" ht="12.95" customHeight="1" x14ac:dyDescent="0.25">
      <c r="A36" s="123">
        <f t="shared" si="0"/>
        <v>35</v>
      </c>
      <c r="B36" s="4" t="s">
        <v>60</v>
      </c>
      <c r="C36" s="4" t="s">
        <v>152</v>
      </c>
      <c r="D36" s="4">
        <v>33115247</v>
      </c>
      <c r="E36" s="4" t="s">
        <v>153</v>
      </c>
      <c r="F36" s="7" t="s">
        <v>114</v>
      </c>
      <c r="G36" s="3" t="s">
        <v>114</v>
      </c>
      <c r="H36" s="188">
        <v>44424</v>
      </c>
    </row>
    <row r="37" spans="1:9" ht="12.95" customHeight="1" x14ac:dyDescent="0.25">
      <c r="A37" s="123">
        <f t="shared" si="0"/>
        <v>36</v>
      </c>
      <c r="B37" s="4" t="s">
        <v>31</v>
      </c>
      <c r="C37" s="4" t="s">
        <v>154</v>
      </c>
      <c r="D37" s="4">
        <v>33114860</v>
      </c>
      <c r="E37" s="4" t="s">
        <v>155</v>
      </c>
      <c r="F37" s="7" t="s">
        <v>114</v>
      </c>
      <c r="G37" s="3" t="s">
        <v>114</v>
      </c>
      <c r="H37" s="7" t="s">
        <v>114</v>
      </c>
    </row>
    <row r="38" spans="1:9" ht="12.95" customHeight="1" x14ac:dyDescent="0.25">
      <c r="A38" s="123">
        <f t="shared" si="0"/>
        <v>37</v>
      </c>
      <c r="B38" s="48" t="s">
        <v>25</v>
      </c>
      <c r="C38" s="4" t="s">
        <v>156</v>
      </c>
      <c r="D38" s="4">
        <v>60039145</v>
      </c>
      <c r="E38" s="4" t="s">
        <v>157</v>
      </c>
      <c r="F38" s="7" t="s">
        <v>114</v>
      </c>
      <c r="G38" s="3" t="s">
        <v>114</v>
      </c>
      <c r="H38" s="7" t="s">
        <v>114</v>
      </c>
    </row>
    <row r="39" spans="1:9" ht="12.95" customHeight="1" x14ac:dyDescent="0.25">
      <c r="A39" s="123">
        <f t="shared" si="0"/>
        <v>38</v>
      </c>
      <c r="B39" s="62" t="s">
        <v>46</v>
      </c>
      <c r="C39" s="62" t="s">
        <v>431</v>
      </c>
      <c r="D39" s="1">
        <v>60243818</v>
      </c>
      <c r="E39" s="1" t="s">
        <v>432</v>
      </c>
      <c r="F39" s="7" t="s">
        <v>114</v>
      </c>
      <c r="G39" s="3" t="s">
        <v>114</v>
      </c>
      <c r="H39" s="7" t="s">
        <v>114</v>
      </c>
    </row>
    <row r="40" spans="1:9" ht="12.95" customHeight="1" x14ac:dyDescent="0.25">
      <c r="A40" s="123">
        <f t="shared" si="0"/>
        <v>39</v>
      </c>
      <c r="B40" s="62" t="s">
        <v>556</v>
      </c>
      <c r="C40" s="62" t="s">
        <v>557</v>
      </c>
      <c r="D40" s="1">
        <v>60083447</v>
      </c>
      <c r="E40" s="62" t="s">
        <v>589</v>
      </c>
      <c r="F40" s="7" t="s">
        <v>114</v>
      </c>
      <c r="G40" s="3" t="s">
        <v>114</v>
      </c>
      <c r="H40" s="62" t="s">
        <v>114</v>
      </c>
    </row>
    <row r="41" spans="1:9" ht="12.95" customHeight="1" x14ac:dyDescent="0.25">
      <c r="A41" s="123">
        <f t="shared" si="0"/>
        <v>40</v>
      </c>
      <c r="B41" s="239" t="s">
        <v>690</v>
      </c>
      <c r="C41" s="62" t="s">
        <v>692</v>
      </c>
      <c r="D41" s="162">
        <v>60229929</v>
      </c>
      <c r="E41" s="215"/>
      <c r="F41" s="71"/>
      <c r="G41" s="3" t="s">
        <v>114</v>
      </c>
      <c r="H41" s="191">
        <v>44425</v>
      </c>
    </row>
    <row r="42" spans="1:9" ht="12.95" customHeight="1" x14ac:dyDescent="0.25">
      <c r="A42" s="123">
        <f t="shared" si="0"/>
        <v>41</v>
      </c>
      <c r="B42" s="62" t="s">
        <v>378</v>
      </c>
      <c r="C42" s="62" t="s">
        <v>433</v>
      </c>
      <c r="D42" s="7" t="s">
        <v>434</v>
      </c>
      <c r="E42" s="165" t="s">
        <v>606</v>
      </c>
      <c r="F42" s="7" t="s">
        <v>114</v>
      </c>
      <c r="G42" s="3" t="s">
        <v>114</v>
      </c>
      <c r="H42" s="191">
        <v>44424</v>
      </c>
    </row>
    <row r="43" spans="1:9" ht="12.95" customHeight="1" x14ac:dyDescent="0.25">
      <c r="A43" s="123">
        <f t="shared" si="0"/>
        <v>42</v>
      </c>
      <c r="B43" s="62" t="s">
        <v>291</v>
      </c>
      <c r="C43" s="62" t="s">
        <v>292</v>
      </c>
      <c r="D43" s="1">
        <v>60043229</v>
      </c>
      <c r="E43" s="3" t="s">
        <v>293</v>
      </c>
      <c r="F43" s="7" t="s">
        <v>114</v>
      </c>
      <c r="G43" s="7" t="s">
        <v>114</v>
      </c>
      <c r="H43" s="191">
        <v>44425</v>
      </c>
    </row>
    <row r="44" spans="1:9" ht="12.95" customHeight="1" x14ac:dyDescent="0.25">
      <c r="A44" s="123">
        <f t="shared" si="0"/>
        <v>43</v>
      </c>
      <c r="B44" s="4" t="s">
        <v>9</v>
      </c>
      <c r="C44" s="4" t="s">
        <v>158</v>
      </c>
      <c r="D44" s="4">
        <v>60048304</v>
      </c>
      <c r="E44" s="4" t="s">
        <v>159</v>
      </c>
      <c r="F44" s="7" t="s">
        <v>114</v>
      </c>
      <c r="G44" s="3" t="s">
        <v>114</v>
      </c>
      <c r="H44" s="7" t="s">
        <v>114</v>
      </c>
    </row>
    <row r="45" spans="1:9" ht="12.95" customHeight="1" x14ac:dyDescent="0.25">
      <c r="A45" s="123">
        <f t="shared" si="0"/>
        <v>44</v>
      </c>
      <c r="B45" s="4" t="s">
        <v>58</v>
      </c>
      <c r="C45" s="126" t="s">
        <v>160</v>
      </c>
      <c r="D45" s="4">
        <v>60245458</v>
      </c>
      <c r="E45" s="4" t="s">
        <v>161</v>
      </c>
      <c r="F45" s="7" t="s">
        <v>114</v>
      </c>
      <c r="G45" s="3" t="s">
        <v>114</v>
      </c>
      <c r="H45" s="7" t="s">
        <v>114</v>
      </c>
    </row>
    <row r="46" spans="1:9" ht="12.95" customHeight="1" x14ac:dyDescent="0.25">
      <c r="A46" s="123">
        <f t="shared" si="0"/>
        <v>45</v>
      </c>
      <c r="B46" s="4" t="s">
        <v>47</v>
      </c>
      <c r="C46" s="16" t="s">
        <v>164</v>
      </c>
      <c r="D46" s="4">
        <v>40050585</v>
      </c>
      <c r="E46" s="4" t="s">
        <v>165</v>
      </c>
      <c r="F46" s="7" t="s">
        <v>114</v>
      </c>
      <c r="G46" s="3" t="s">
        <v>114</v>
      </c>
      <c r="H46" s="7" t="s">
        <v>114</v>
      </c>
      <c r="I46" s="106" t="s">
        <v>627</v>
      </c>
    </row>
    <row r="47" spans="1:9" ht="12.95" customHeight="1" x14ac:dyDescent="0.25">
      <c r="A47" s="123">
        <f t="shared" si="0"/>
        <v>46</v>
      </c>
      <c r="B47" s="4" t="s">
        <v>393</v>
      </c>
      <c r="C47" s="16" t="s">
        <v>437</v>
      </c>
      <c r="D47" s="4">
        <v>60038945</v>
      </c>
      <c r="E47" s="7" t="s">
        <v>438</v>
      </c>
      <c r="F47" s="7" t="s">
        <v>114</v>
      </c>
      <c r="G47" s="3" t="s">
        <v>114</v>
      </c>
      <c r="H47" s="192" t="s">
        <v>114</v>
      </c>
    </row>
    <row r="48" spans="1:9" ht="12.95" customHeight="1" x14ac:dyDescent="0.25">
      <c r="A48" s="123">
        <f t="shared" si="0"/>
        <v>47</v>
      </c>
      <c r="B48" s="4" t="s">
        <v>394</v>
      </c>
      <c r="C48" s="16" t="s">
        <v>439</v>
      </c>
      <c r="D48" s="7">
        <v>60231528</v>
      </c>
      <c r="E48" s="166" t="s">
        <v>609</v>
      </c>
      <c r="F48" s="7" t="s">
        <v>114</v>
      </c>
      <c r="G48" s="165" t="s">
        <v>114</v>
      </c>
      <c r="H48" s="188">
        <v>44421</v>
      </c>
    </row>
    <row r="49" spans="1:9" ht="12.95" customHeight="1" x14ac:dyDescent="0.25">
      <c r="A49" s="123">
        <f t="shared" si="0"/>
        <v>48</v>
      </c>
      <c r="B49" s="4" t="s">
        <v>66</v>
      </c>
      <c r="C49" s="4" t="s">
        <v>168</v>
      </c>
      <c r="D49" s="4">
        <v>60170030</v>
      </c>
      <c r="E49" s="4" t="s">
        <v>169</v>
      </c>
      <c r="F49" s="7" t="s">
        <v>114</v>
      </c>
      <c r="G49" s="3" t="s">
        <v>114</v>
      </c>
      <c r="H49" s="7" t="s">
        <v>114</v>
      </c>
    </row>
    <row r="50" spans="1:9" ht="12.95" customHeight="1" x14ac:dyDescent="0.25">
      <c r="A50" s="123">
        <f t="shared" si="0"/>
        <v>49</v>
      </c>
      <c r="B50" s="4" t="s">
        <v>16</v>
      </c>
      <c r="C50" s="4" t="s">
        <v>170</v>
      </c>
      <c r="D50" s="4">
        <v>60018901</v>
      </c>
      <c r="E50" s="4" t="s">
        <v>171</v>
      </c>
      <c r="F50" s="7" t="s">
        <v>114</v>
      </c>
      <c r="G50" s="3" t="s">
        <v>114</v>
      </c>
      <c r="H50" s="7" t="s">
        <v>114</v>
      </c>
    </row>
    <row r="51" spans="1:9" ht="12.95" customHeight="1" x14ac:dyDescent="0.25">
      <c r="A51" s="123">
        <f t="shared" si="0"/>
        <v>50</v>
      </c>
      <c r="B51" s="162" t="s">
        <v>564</v>
      </c>
      <c r="C51" s="4" t="s">
        <v>565</v>
      </c>
      <c r="D51" s="162" t="s">
        <v>592</v>
      </c>
      <c r="E51" s="215"/>
      <c r="F51" s="71"/>
      <c r="G51" s="165" t="s">
        <v>114</v>
      </c>
      <c r="H51" s="220">
        <v>44425</v>
      </c>
    </row>
    <row r="52" spans="1:9" ht="12.95" customHeight="1" x14ac:dyDescent="0.25">
      <c r="A52" s="123">
        <f t="shared" si="0"/>
        <v>51</v>
      </c>
      <c r="B52" s="4" t="s">
        <v>42</v>
      </c>
      <c r="C52" s="16" t="s">
        <v>440</v>
      </c>
      <c r="D52" s="4">
        <v>60073754</v>
      </c>
      <c r="E52" s="4" t="s">
        <v>441</v>
      </c>
      <c r="F52" s="7" t="s">
        <v>114</v>
      </c>
      <c r="G52" s="3" t="s">
        <v>114</v>
      </c>
      <c r="H52" s="7" t="s">
        <v>114</v>
      </c>
    </row>
    <row r="53" spans="1:9" ht="12.95" customHeight="1" x14ac:dyDescent="0.25">
      <c r="A53" s="123">
        <f t="shared" si="0"/>
        <v>52</v>
      </c>
      <c r="B53" s="162" t="s">
        <v>395</v>
      </c>
      <c r="C53" s="2" t="s">
        <v>442</v>
      </c>
      <c r="D53" s="4">
        <v>33115715</v>
      </c>
      <c r="E53" s="71"/>
      <c r="F53" s="71"/>
      <c r="G53" s="165" t="s">
        <v>114</v>
      </c>
      <c r="H53" s="188">
        <v>44420</v>
      </c>
    </row>
    <row r="54" spans="1:9" ht="12.95" customHeight="1" x14ac:dyDescent="0.25">
      <c r="A54" s="123">
        <f t="shared" si="0"/>
        <v>53</v>
      </c>
      <c r="B54" s="48" t="s">
        <v>26</v>
      </c>
      <c r="C54" s="127" t="s">
        <v>172</v>
      </c>
      <c r="D54" s="7">
        <v>60079402</v>
      </c>
      <c r="E54" s="3" t="s">
        <v>173</v>
      </c>
      <c r="F54" s="7" t="s">
        <v>114</v>
      </c>
      <c r="G54" s="3" t="s">
        <v>114</v>
      </c>
      <c r="H54" s="7" t="s">
        <v>114</v>
      </c>
    </row>
    <row r="55" spans="1:9" ht="12.95" customHeight="1" x14ac:dyDescent="0.25">
      <c r="A55" s="123">
        <f t="shared" si="0"/>
        <v>54</v>
      </c>
      <c r="B55" s="1" t="s">
        <v>386</v>
      </c>
      <c r="C55" s="1" t="s">
        <v>443</v>
      </c>
      <c r="D55" s="3">
        <v>53045525</v>
      </c>
      <c r="E55" s="127" t="s">
        <v>444</v>
      </c>
      <c r="F55" s="7" t="s">
        <v>114</v>
      </c>
      <c r="G55" s="3" t="s">
        <v>114</v>
      </c>
      <c r="H55" s="7" t="s">
        <v>114</v>
      </c>
    </row>
    <row r="56" spans="1:9" ht="12.95" customHeight="1" x14ac:dyDescent="0.25">
      <c r="A56" s="123">
        <f t="shared" si="0"/>
        <v>55</v>
      </c>
      <c r="B56" s="4" t="s">
        <v>57</v>
      </c>
      <c r="C56" s="127" t="s">
        <v>174</v>
      </c>
      <c r="D56" s="57">
        <v>60210203</v>
      </c>
      <c r="E56" s="3" t="s">
        <v>175</v>
      </c>
      <c r="F56" s="7" t="s">
        <v>114</v>
      </c>
      <c r="G56" s="3" t="s">
        <v>114</v>
      </c>
      <c r="H56" s="7" t="s">
        <v>114</v>
      </c>
    </row>
    <row r="57" spans="1:9" ht="12.95" customHeight="1" x14ac:dyDescent="0.25">
      <c r="A57" s="123">
        <f t="shared" si="0"/>
        <v>56</v>
      </c>
      <c r="B57" s="4" t="s">
        <v>53</v>
      </c>
      <c r="C57" s="127" t="s">
        <v>176</v>
      </c>
      <c r="D57" s="4">
        <v>60199107</v>
      </c>
      <c r="E57" s="127" t="s">
        <v>177</v>
      </c>
      <c r="F57" s="7" t="s">
        <v>114</v>
      </c>
      <c r="G57" s="3" t="s">
        <v>114</v>
      </c>
      <c r="H57" s="7" t="s">
        <v>114</v>
      </c>
    </row>
    <row r="58" spans="1:9" ht="12.95" customHeight="1" x14ac:dyDescent="0.25">
      <c r="A58" s="123">
        <f t="shared" si="0"/>
        <v>57</v>
      </c>
      <c r="B58" s="240" t="s">
        <v>396</v>
      </c>
      <c r="C58" s="1" t="s">
        <v>445</v>
      </c>
      <c r="D58" s="7">
        <v>60149605</v>
      </c>
      <c r="E58" s="166" t="s">
        <v>516</v>
      </c>
      <c r="F58" s="7" t="s">
        <v>114</v>
      </c>
      <c r="G58" s="166" t="s">
        <v>114</v>
      </c>
      <c r="H58" s="188">
        <v>44426</v>
      </c>
    </row>
    <row r="59" spans="1:9" ht="12.95" customHeight="1" x14ac:dyDescent="0.25">
      <c r="A59" s="123">
        <f t="shared" si="0"/>
        <v>58</v>
      </c>
      <c r="B59" s="48" t="s">
        <v>40</v>
      </c>
      <c r="C59" s="4" t="s">
        <v>178</v>
      </c>
      <c r="D59" s="4">
        <v>60095498</v>
      </c>
      <c r="E59" s="4" t="s">
        <v>179</v>
      </c>
      <c r="F59" s="7" t="s">
        <v>114</v>
      </c>
      <c r="G59" s="3" t="s">
        <v>114</v>
      </c>
      <c r="H59" s="7" t="s">
        <v>114</v>
      </c>
    </row>
    <row r="60" spans="1:9" ht="12.95" customHeight="1" x14ac:dyDescent="0.25">
      <c r="A60" s="123">
        <f t="shared" si="0"/>
        <v>59</v>
      </c>
      <c r="B60" s="48" t="s">
        <v>41</v>
      </c>
      <c r="C60" s="4" t="s">
        <v>180</v>
      </c>
      <c r="D60" s="4">
        <v>60162600</v>
      </c>
      <c r="E60" s="4" t="s">
        <v>181</v>
      </c>
      <c r="F60" s="7" t="s">
        <v>114</v>
      </c>
      <c r="G60" s="3" t="s">
        <v>114</v>
      </c>
      <c r="H60" s="7" t="s">
        <v>114</v>
      </c>
    </row>
    <row r="61" spans="1:9" ht="12.95" customHeight="1" x14ac:dyDescent="0.25">
      <c r="A61" s="123">
        <f t="shared" si="0"/>
        <v>60</v>
      </c>
      <c r="B61" s="4" t="s">
        <v>61</v>
      </c>
      <c r="C61" s="16" t="s">
        <v>182</v>
      </c>
      <c r="D61" s="4">
        <v>60245094</v>
      </c>
      <c r="E61" s="4" t="s">
        <v>183</v>
      </c>
      <c r="F61" s="7" t="s">
        <v>114</v>
      </c>
      <c r="G61" s="3" t="s">
        <v>114</v>
      </c>
      <c r="H61" s="7" t="s">
        <v>114</v>
      </c>
      <c r="I61" s="106" t="s">
        <v>627</v>
      </c>
    </row>
    <row r="62" spans="1:9" ht="12.95" customHeight="1" x14ac:dyDescent="0.25">
      <c r="A62" s="123">
        <f t="shared" si="0"/>
        <v>61</v>
      </c>
      <c r="B62" s="4" t="s">
        <v>48</v>
      </c>
      <c r="C62" s="4" t="s">
        <v>184</v>
      </c>
      <c r="D62" s="4">
        <v>60240361</v>
      </c>
      <c r="E62" s="4" t="s">
        <v>185</v>
      </c>
      <c r="F62" s="7" t="s">
        <v>114</v>
      </c>
      <c r="G62" s="7" t="s">
        <v>114</v>
      </c>
      <c r="H62" s="7" t="s">
        <v>114</v>
      </c>
    </row>
    <row r="63" spans="1:9" ht="12.95" customHeight="1" x14ac:dyDescent="0.25">
      <c r="A63" s="123">
        <f t="shared" si="0"/>
        <v>62</v>
      </c>
      <c r="B63" s="4" t="s">
        <v>24</v>
      </c>
      <c r="C63" s="4" t="s">
        <v>186</v>
      </c>
      <c r="D63" s="4" t="s">
        <v>187</v>
      </c>
      <c r="E63" s="4" t="s">
        <v>188</v>
      </c>
      <c r="F63" s="7" t="s">
        <v>114</v>
      </c>
      <c r="G63" s="3" t="s">
        <v>114</v>
      </c>
      <c r="H63" s="7" t="s">
        <v>114</v>
      </c>
    </row>
    <row r="64" spans="1:9" ht="12.95" customHeight="1" x14ac:dyDescent="0.25">
      <c r="A64" s="123">
        <f t="shared" si="0"/>
        <v>63</v>
      </c>
      <c r="B64" s="162" t="s">
        <v>650</v>
      </c>
      <c r="C64" s="4" t="s">
        <v>651</v>
      </c>
      <c r="D64" s="4">
        <v>60209986</v>
      </c>
      <c r="E64" s="4" t="s">
        <v>652</v>
      </c>
      <c r="F64" s="7" t="s">
        <v>114</v>
      </c>
      <c r="G64" s="3" t="s">
        <v>114</v>
      </c>
      <c r="H64" s="188">
        <v>44424</v>
      </c>
    </row>
    <row r="65" spans="1:8" ht="12.95" customHeight="1" x14ac:dyDescent="0.25">
      <c r="A65" s="123">
        <f t="shared" si="0"/>
        <v>64</v>
      </c>
      <c r="B65" s="4" t="s">
        <v>506</v>
      </c>
      <c r="C65" s="4" t="s">
        <v>507</v>
      </c>
      <c r="D65" s="4">
        <v>60123656</v>
      </c>
      <c r="E65" s="4" t="s">
        <v>515</v>
      </c>
      <c r="F65" s="7" t="s">
        <v>114</v>
      </c>
      <c r="G65" s="166" t="s">
        <v>114</v>
      </c>
      <c r="H65" s="4" t="s">
        <v>114</v>
      </c>
    </row>
    <row r="66" spans="1:8" ht="12.95" customHeight="1" x14ac:dyDescent="0.25">
      <c r="A66" s="123">
        <f t="shared" si="0"/>
        <v>65</v>
      </c>
      <c r="B66" s="4" t="s">
        <v>56</v>
      </c>
      <c r="C66" s="128" t="s">
        <v>189</v>
      </c>
      <c r="D66" s="134" t="s">
        <v>190</v>
      </c>
      <c r="E66" s="7" t="s">
        <v>191</v>
      </c>
      <c r="F66" s="7" t="s">
        <v>114</v>
      </c>
      <c r="G66" s="7" t="s">
        <v>114</v>
      </c>
      <c r="H66" s="7" t="s">
        <v>114</v>
      </c>
    </row>
    <row r="67" spans="1:8" ht="12.95" customHeight="1" x14ac:dyDescent="0.25">
      <c r="A67" s="123">
        <f t="shared" si="0"/>
        <v>66</v>
      </c>
      <c r="B67" s="48" t="s">
        <v>71</v>
      </c>
      <c r="C67" s="4" t="s">
        <v>192</v>
      </c>
      <c r="D67" s="4" t="s">
        <v>193</v>
      </c>
      <c r="E67" s="4" t="s">
        <v>194</v>
      </c>
      <c r="F67" s="7" t="s">
        <v>114</v>
      </c>
      <c r="G67" s="3" t="s">
        <v>114</v>
      </c>
      <c r="H67" s="7" t="s">
        <v>114</v>
      </c>
    </row>
    <row r="68" spans="1:8" ht="12.95" customHeight="1" x14ac:dyDescent="0.25">
      <c r="A68" s="123">
        <f t="shared" ref="A68:A133" si="1">A67+1</f>
        <v>67</v>
      </c>
      <c r="B68" s="4" t="s">
        <v>38</v>
      </c>
      <c r="C68" s="4" t="s">
        <v>195</v>
      </c>
      <c r="D68" s="4">
        <v>60171335</v>
      </c>
      <c r="E68" s="4" t="s">
        <v>196</v>
      </c>
      <c r="F68" s="7" t="s">
        <v>114</v>
      </c>
      <c r="G68" s="3" t="s">
        <v>114</v>
      </c>
      <c r="H68" s="7" t="s">
        <v>114</v>
      </c>
    </row>
    <row r="69" spans="1:8" ht="12.95" customHeight="1" x14ac:dyDescent="0.25">
      <c r="A69" s="123">
        <f t="shared" si="1"/>
        <v>68</v>
      </c>
      <c r="B69" s="48" t="s">
        <v>30</v>
      </c>
      <c r="C69" s="4" t="s">
        <v>197</v>
      </c>
      <c r="D69" s="4">
        <v>60101672</v>
      </c>
      <c r="E69" s="4" t="s">
        <v>198</v>
      </c>
      <c r="F69" s="7" t="s">
        <v>114</v>
      </c>
      <c r="G69" s="3" t="s">
        <v>114</v>
      </c>
      <c r="H69" s="7" t="s">
        <v>114</v>
      </c>
    </row>
    <row r="70" spans="1:8" ht="12.95" customHeight="1" x14ac:dyDescent="0.25">
      <c r="A70" s="123">
        <f t="shared" si="1"/>
        <v>69</v>
      </c>
      <c r="B70" s="4" t="s">
        <v>199</v>
      </c>
      <c r="C70" s="4" t="s">
        <v>200</v>
      </c>
      <c r="D70" s="189">
        <v>60017165</v>
      </c>
      <c r="E70" s="4" t="s">
        <v>201</v>
      </c>
      <c r="F70" s="7" t="s">
        <v>114</v>
      </c>
      <c r="G70" s="3" t="s">
        <v>114</v>
      </c>
      <c r="H70" s="165" t="s">
        <v>0</v>
      </c>
    </row>
    <row r="71" spans="1:8" ht="12.95" customHeight="1" x14ac:dyDescent="0.25">
      <c r="A71" s="123">
        <f t="shared" si="1"/>
        <v>70</v>
      </c>
      <c r="B71" s="162" t="s">
        <v>629</v>
      </c>
      <c r="C71" s="4" t="s">
        <v>630</v>
      </c>
      <c r="D71" s="4">
        <v>60241522</v>
      </c>
      <c r="E71" s="215"/>
      <c r="F71" s="71"/>
      <c r="G71" s="3" t="s">
        <v>114</v>
      </c>
      <c r="H71" s="188">
        <v>44425</v>
      </c>
    </row>
    <row r="72" spans="1:8" ht="12.95" customHeight="1" x14ac:dyDescent="0.25">
      <c r="A72" s="123">
        <f t="shared" si="1"/>
        <v>71</v>
      </c>
      <c r="B72" s="48" t="s">
        <v>43</v>
      </c>
      <c r="C72" s="4" t="s">
        <v>202</v>
      </c>
      <c r="D72" s="4">
        <v>60137608</v>
      </c>
      <c r="E72" s="4" t="s">
        <v>203</v>
      </c>
      <c r="F72" s="7" t="s">
        <v>114</v>
      </c>
      <c r="G72" s="3" t="s">
        <v>114</v>
      </c>
      <c r="H72" s="7" t="s">
        <v>114</v>
      </c>
    </row>
    <row r="73" spans="1:8" ht="12.95" customHeight="1" x14ac:dyDescent="0.25">
      <c r="A73" s="123">
        <f t="shared" si="1"/>
        <v>72</v>
      </c>
      <c r="B73" s="4" t="s">
        <v>571</v>
      </c>
      <c r="C73" s="4" t="s">
        <v>572</v>
      </c>
      <c r="D73" s="4">
        <v>33116861</v>
      </c>
      <c r="E73" s="166" t="s">
        <v>584</v>
      </c>
      <c r="F73" s="7" t="s">
        <v>114</v>
      </c>
      <c r="G73" s="3" t="s">
        <v>114</v>
      </c>
      <c r="H73" s="188">
        <v>44425</v>
      </c>
    </row>
    <row r="74" spans="1:8" ht="12.95" customHeight="1" x14ac:dyDescent="0.25">
      <c r="A74" s="123">
        <f t="shared" si="1"/>
        <v>73</v>
      </c>
      <c r="B74" s="4" t="s">
        <v>294</v>
      </c>
      <c r="C74" s="126" t="s">
        <v>448</v>
      </c>
      <c r="D74" s="4">
        <v>32016467</v>
      </c>
      <c r="E74" s="4" t="s">
        <v>449</v>
      </c>
      <c r="F74" s="7" t="s">
        <v>114</v>
      </c>
      <c r="G74" s="3" t="s">
        <v>114</v>
      </c>
      <c r="H74" s="188">
        <v>44424</v>
      </c>
    </row>
    <row r="75" spans="1:8" ht="12.95" customHeight="1" x14ac:dyDescent="0.25">
      <c r="A75" s="123">
        <f t="shared" si="1"/>
        <v>74</v>
      </c>
      <c r="B75" s="4" t="s">
        <v>397</v>
      </c>
      <c r="C75" s="126" t="s">
        <v>450</v>
      </c>
      <c r="D75" s="7">
        <v>60230524</v>
      </c>
      <c r="E75" s="166" t="s">
        <v>610</v>
      </c>
      <c r="F75" s="7" t="s">
        <v>114</v>
      </c>
      <c r="G75" s="3" t="s">
        <v>114</v>
      </c>
      <c r="H75" s="188">
        <v>44424</v>
      </c>
    </row>
    <row r="76" spans="1:8" ht="12.95" customHeight="1" x14ac:dyDescent="0.25">
      <c r="A76" s="123">
        <f t="shared" si="1"/>
        <v>75</v>
      </c>
      <c r="B76" s="2" t="s">
        <v>398</v>
      </c>
      <c r="C76" s="2" t="s">
        <v>451</v>
      </c>
      <c r="D76" s="4">
        <v>60049521</v>
      </c>
      <c r="E76" s="4" t="s">
        <v>452</v>
      </c>
      <c r="F76" s="7" t="s">
        <v>114</v>
      </c>
      <c r="G76" s="3" t="s">
        <v>114</v>
      </c>
      <c r="H76" s="188">
        <v>44425</v>
      </c>
    </row>
    <row r="77" spans="1:8" ht="12.95" customHeight="1" x14ac:dyDescent="0.25">
      <c r="A77" s="123">
        <f t="shared" si="1"/>
        <v>76</v>
      </c>
      <c r="B77" s="4" t="s">
        <v>399</v>
      </c>
      <c r="C77" s="4" t="s">
        <v>453</v>
      </c>
      <c r="D77" s="7">
        <v>60240873</v>
      </c>
      <c r="E77" s="166" t="s">
        <v>616</v>
      </c>
      <c r="F77" s="7" t="s">
        <v>114</v>
      </c>
      <c r="G77" s="3" t="s">
        <v>114</v>
      </c>
      <c r="H77" s="188">
        <v>44425</v>
      </c>
    </row>
    <row r="78" spans="1:8" ht="12.95" customHeight="1" x14ac:dyDescent="0.25">
      <c r="A78" s="123">
        <f t="shared" si="1"/>
        <v>77</v>
      </c>
      <c r="B78" s="4" t="s">
        <v>484</v>
      </c>
      <c r="C78" s="4" t="s">
        <v>598</v>
      </c>
      <c r="D78" s="4" t="s">
        <v>599</v>
      </c>
      <c r="E78" s="166" t="s">
        <v>600</v>
      </c>
      <c r="F78" s="7" t="s">
        <v>114</v>
      </c>
      <c r="G78" s="3" t="s">
        <v>114</v>
      </c>
      <c r="H78" s="188">
        <v>44425</v>
      </c>
    </row>
    <row r="79" spans="1:8" ht="12.95" customHeight="1" x14ac:dyDescent="0.25">
      <c r="A79" s="123">
        <f t="shared" si="1"/>
        <v>78</v>
      </c>
      <c r="B79" s="4" t="s">
        <v>400</v>
      </c>
      <c r="C79" s="4" t="s">
        <v>454</v>
      </c>
      <c r="D79" s="7">
        <v>33117853</v>
      </c>
      <c r="E79" s="7" t="s">
        <v>455</v>
      </c>
      <c r="F79" s="7" t="s">
        <v>114</v>
      </c>
      <c r="G79" s="3" t="s">
        <v>114</v>
      </c>
      <c r="H79" s="188">
        <v>44425</v>
      </c>
    </row>
    <row r="80" spans="1:8" ht="12.95" customHeight="1" x14ac:dyDescent="0.25">
      <c r="A80" s="123">
        <f t="shared" si="1"/>
        <v>79</v>
      </c>
      <c r="B80" s="4" t="s">
        <v>569</v>
      </c>
      <c r="C80" s="4" t="s">
        <v>587</v>
      </c>
      <c r="D80" s="166" t="s">
        <v>593</v>
      </c>
      <c r="E80" s="166" t="s">
        <v>588</v>
      </c>
      <c r="F80" s="7" t="s">
        <v>114</v>
      </c>
      <c r="G80" s="3" t="s">
        <v>114</v>
      </c>
      <c r="H80" s="220">
        <v>44426</v>
      </c>
    </row>
    <row r="81" spans="1:8" ht="12.95" customHeight="1" x14ac:dyDescent="0.25">
      <c r="A81" s="123">
        <f t="shared" si="1"/>
        <v>80</v>
      </c>
      <c r="B81" s="4" t="s">
        <v>52</v>
      </c>
      <c r="C81" s="70" t="s">
        <v>206</v>
      </c>
      <c r="D81" s="70">
        <v>33114982</v>
      </c>
      <c r="E81" s="70" t="s">
        <v>207</v>
      </c>
      <c r="F81" s="7" t="s">
        <v>114</v>
      </c>
      <c r="G81" s="3" t="s">
        <v>114</v>
      </c>
      <c r="H81" s="7" t="s">
        <v>114</v>
      </c>
    </row>
    <row r="82" spans="1:8" ht="12.95" customHeight="1" x14ac:dyDescent="0.25">
      <c r="A82" s="123">
        <f t="shared" si="1"/>
        <v>81</v>
      </c>
      <c r="B82" s="48" t="s">
        <v>35</v>
      </c>
      <c r="C82" s="126" t="s">
        <v>208</v>
      </c>
      <c r="D82" s="4">
        <v>25026629</v>
      </c>
      <c r="E82" s="4" t="s">
        <v>209</v>
      </c>
      <c r="F82" s="7" t="s">
        <v>114</v>
      </c>
      <c r="G82" s="3" t="s">
        <v>114</v>
      </c>
      <c r="H82" s="7" t="s">
        <v>114</v>
      </c>
    </row>
    <row r="83" spans="1:8" ht="12.95" customHeight="1" x14ac:dyDescent="0.25">
      <c r="A83" s="123">
        <f t="shared" si="1"/>
        <v>82</v>
      </c>
      <c r="B83" s="162" t="s">
        <v>632</v>
      </c>
      <c r="C83" s="53" t="s">
        <v>633</v>
      </c>
      <c r="D83" s="4">
        <v>40045496</v>
      </c>
      <c r="E83" s="71"/>
      <c r="F83" s="71"/>
      <c r="G83" s="3" t="s">
        <v>114</v>
      </c>
      <c r="H83" s="188">
        <v>44425</v>
      </c>
    </row>
    <row r="84" spans="1:8" ht="12.95" customHeight="1" x14ac:dyDescent="0.25">
      <c r="A84" s="123">
        <f t="shared" si="1"/>
        <v>83</v>
      </c>
      <c r="B84" s="162" t="s">
        <v>639</v>
      </c>
      <c r="C84" s="53" t="s">
        <v>638</v>
      </c>
      <c r="D84" s="4">
        <v>60130677</v>
      </c>
      <c r="E84" s="71"/>
      <c r="F84" s="71"/>
      <c r="G84" s="3" t="s">
        <v>114</v>
      </c>
      <c r="H84" s="188">
        <v>44426</v>
      </c>
    </row>
    <row r="85" spans="1:8" ht="12.95" customHeight="1" x14ac:dyDescent="0.25">
      <c r="A85" s="123">
        <f t="shared" si="1"/>
        <v>84</v>
      </c>
      <c r="B85" s="4" t="s">
        <v>601</v>
      </c>
      <c r="C85" s="126" t="s">
        <v>604</v>
      </c>
      <c r="D85" s="4" t="s">
        <v>603</v>
      </c>
      <c r="E85" s="4" t="s">
        <v>602</v>
      </c>
      <c r="F85" s="7" t="s">
        <v>114</v>
      </c>
      <c r="G85" s="3" t="s">
        <v>114</v>
      </c>
      <c r="H85" s="188">
        <v>44425</v>
      </c>
    </row>
    <row r="86" spans="1:8" ht="12.95" customHeight="1" x14ac:dyDescent="0.25">
      <c r="A86" s="123">
        <f t="shared" si="1"/>
        <v>85</v>
      </c>
      <c r="B86" s="4" t="s">
        <v>39</v>
      </c>
      <c r="C86" s="4" t="s">
        <v>210</v>
      </c>
      <c r="D86" s="4" t="s">
        <v>211</v>
      </c>
      <c r="E86" s="4" t="s">
        <v>212</v>
      </c>
      <c r="F86" s="7" t="s">
        <v>114</v>
      </c>
      <c r="G86" s="3" t="s">
        <v>114</v>
      </c>
      <c r="H86" s="7" t="s">
        <v>114</v>
      </c>
    </row>
    <row r="87" spans="1:8" ht="12.95" customHeight="1" x14ac:dyDescent="0.25">
      <c r="A87" s="123">
        <f t="shared" si="1"/>
        <v>86</v>
      </c>
      <c r="B87" s="4" t="s">
        <v>34</v>
      </c>
      <c r="C87" s="16" t="s">
        <v>213</v>
      </c>
      <c r="D87" s="4">
        <v>33116196</v>
      </c>
      <c r="E87" s="4" t="s">
        <v>214</v>
      </c>
      <c r="F87" s="7" t="s">
        <v>114</v>
      </c>
      <c r="G87" s="3" t="s">
        <v>114</v>
      </c>
      <c r="H87" s="7" t="s">
        <v>114</v>
      </c>
    </row>
    <row r="88" spans="1:8" ht="12.95" customHeight="1" x14ac:dyDescent="0.25">
      <c r="A88" s="123">
        <f t="shared" si="1"/>
        <v>87</v>
      </c>
      <c r="B88" s="4" t="s">
        <v>326</v>
      </c>
      <c r="C88" s="2" t="s">
        <v>456</v>
      </c>
      <c r="D88" s="4">
        <v>60018273</v>
      </c>
      <c r="E88" s="166" t="s">
        <v>517</v>
      </c>
      <c r="F88" s="7" t="s">
        <v>114</v>
      </c>
      <c r="G88" s="3" t="s">
        <v>114</v>
      </c>
      <c r="H88" s="188">
        <v>44426</v>
      </c>
    </row>
    <row r="89" spans="1:8" ht="12.95" customHeight="1" x14ac:dyDescent="0.25">
      <c r="A89" s="123">
        <f t="shared" si="1"/>
        <v>88</v>
      </c>
      <c r="B89" s="48" t="s">
        <v>45</v>
      </c>
      <c r="C89" s="128" t="s">
        <v>215</v>
      </c>
      <c r="D89" s="4">
        <v>60066879</v>
      </c>
      <c r="E89" s="4" t="s">
        <v>216</v>
      </c>
      <c r="F89" s="7" t="s">
        <v>114</v>
      </c>
      <c r="G89" s="3" t="s">
        <v>114</v>
      </c>
      <c r="H89" s="7" t="s">
        <v>114</v>
      </c>
    </row>
    <row r="90" spans="1:8" ht="12.95" customHeight="1" x14ac:dyDescent="0.25">
      <c r="A90" s="123">
        <f t="shared" si="1"/>
        <v>89</v>
      </c>
      <c r="B90" s="4" t="s">
        <v>51</v>
      </c>
      <c r="C90" s="4" t="s">
        <v>217</v>
      </c>
      <c r="D90" s="4">
        <v>33121085</v>
      </c>
      <c r="E90" s="4" t="s">
        <v>218</v>
      </c>
      <c r="F90" s="7" t="s">
        <v>114</v>
      </c>
      <c r="G90" s="3" t="s">
        <v>114</v>
      </c>
      <c r="H90" s="7" t="s">
        <v>114</v>
      </c>
    </row>
    <row r="91" spans="1:8" ht="12.95" customHeight="1" x14ac:dyDescent="0.25">
      <c r="A91" s="123">
        <f t="shared" si="1"/>
        <v>90</v>
      </c>
      <c r="B91" s="162" t="s">
        <v>373</v>
      </c>
      <c r="C91" s="4" t="s">
        <v>640</v>
      </c>
      <c r="D91" s="7">
        <v>33121103</v>
      </c>
      <c r="E91" s="3" t="s">
        <v>641</v>
      </c>
      <c r="F91" s="7" t="s">
        <v>114</v>
      </c>
      <c r="G91" s="3" t="s">
        <v>114</v>
      </c>
      <c r="H91" s="188">
        <v>44425</v>
      </c>
    </row>
    <row r="92" spans="1:8" ht="12.95" customHeight="1" x14ac:dyDescent="0.25">
      <c r="A92" s="123">
        <f t="shared" si="1"/>
        <v>91</v>
      </c>
      <c r="B92" s="48" t="s">
        <v>62</v>
      </c>
      <c r="C92" s="4" t="s">
        <v>219</v>
      </c>
      <c r="D92" s="4">
        <v>52038161</v>
      </c>
      <c r="E92" s="4" t="s">
        <v>220</v>
      </c>
      <c r="F92" s="7" t="s">
        <v>114</v>
      </c>
      <c r="G92" s="3" t="s">
        <v>114</v>
      </c>
      <c r="H92" s="7" t="s">
        <v>114</v>
      </c>
    </row>
    <row r="93" spans="1:8" ht="12.95" customHeight="1" x14ac:dyDescent="0.25">
      <c r="A93" s="123">
        <f t="shared" si="1"/>
        <v>92</v>
      </c>
      <c r="B93" s="162" t="s">
        <v>560</v>
      </c>
      <c r="C93" s="4" t="s">
        <v>561</v>
      </c>
      <c r="D93" s="166" t="s">
        <v>594</v>
      </c>
      <c r="E93" s="71"/>
      <c r="F93" s="71"/>
      <c r="G93" s="165" t="s">
        <v>114</v>
      </c>
      <c r="H93" s="7" t="s">
        <v>114</v>
      </c>
    </row>
    <row r="94" spans="1:8" ht="12.95" customHeight="1" x14ac:dyDescent="0.25">
      <c r="A94" s="123">
        <f t="shared" si="1"/>
        <v>93</v>
      </c>
      <c r="B94" s="4" t="s">
        <v>401</v>
      </c>
      <c r="C94" s="2" t="s">
        <v>457</v>
      </c>
      <c r="D94" s="5">
        <v>60189660</v>
      </c>
      <c r="E94" s="4" t="s">
        <v>458</v>
      </c>
      <c r="F94" s="7" t="s">
        <v>114</v>
      </c>
      <c r="G94" s="3" t="s">
        <v>114</v>
      </c>
      <c r="H94" s="188">
        <v>44424</v>
      </c>
    </row>
    <row r="95" spans="1:8" ht="12.95" customHeight="1" x14ac:dyDescent="0.25">
      <c r="A95" s="123">
        <f t="shared" si="1"/>
        <v>94</v>
      </c>
      <c r="B95" s="4" t="s">
        <v>402</v>
      </c>
      <c r="C95" s="2" t="s">
        <v>459</v>
      </c>
      <c r="D95" s="2">
        <v>60159285</v>
      </c>
      <c r="E95" s="222" t="s">
        <v>642</v>
      </c>
      <c r="F95" s="7" t="s">
        <v>114</v>
      </c>
      <c r="G95" s="3" t="s">
        <v>114</v>
      </c>
      <c r="H95" s="6">
        <v>44424</v>
      </c>
    </row>
    <row r="96" spans="1:8" ht="12.95" customHeight="1" x14ac:dyDescent="0.25">
      <c r="A96" s="123">
        <f t="shared" si="1"/>
        <v>95</v>
      </c>
      <c r="B96" s="4" t="s">
        <v>403</v>
      </c>
      <c r="C96" s="4" t="s">
        <v>460</v>
      </c>
      <c r="D96" s="7">
        <v>60209730</v>
      </c>
      <c r="E96" s="7" t="s">
        <v>461</v>
      </c>
      <c r="F96" s="7" t="s">
        <v>114</v>
      </c>
      <c r="G96" s="3" t="s">
        <v>114</v>
      </c>
      <c r="H96" s="188">
        <v>44421</v>
      </c>
    </row>
    <row r="97" spans="1:16" ht="12.95" customHeight="1" x14ac:dyDescent="0.25">
      <c r="A97" s="123">
        <f t="shared" si="1"/>
        <v>96</v>
      </c>
      <c r="B97" s="4" t="s">
        <v>404</v>
      </c>
      <c r="C97" s="4" t="s">
        <v>462</v>
      </c>
      <c r="D97" s="4">
        <v>60220455</v>
      </c>
      <c r="E97" s="4" t="s">
        <v>463</v>
      </c>
      <c r="F97" s="7" t="s">
        <v>114</v>
      </c>
      <c r="G97" s="3" t="s">
        <v>114</v>
      </c>
      <c r="H97" s="188" t="s">
        <v>114</v>
      </c>
    </row>
    <row r="98" spans="1:16" ht="12.95" customHeight="1" x14ac:dyDescent="0.25">
      <c r="A98" s="123">
        <f t="shared" si="1"/>
        <v>97</v>
      </c>
      <c r="B98" s="4" t="s">
        <v>54</v>
      </c>
      <c r="C98" s="16" t="s">
        <v>221</v>
      </c>
      <c r="D98" s="4">
        <v>60170385</v>
      </c>
      <c r="E98" s="4" t="s">
        <v>222</v>
      </c>
      <c r="F98" s="7" t="s">
        <v>114</v>
      </c>
      <c r="G98" s="3" t="s">
        <v>114</v>
      </c>
      <c r="H98" s="7" t="s">
        <v>114</v>
      </c>
    </row>
    <row r="99" spans="1:16" ht="12.95" customHeight="1" x14ac:dyDescent="0.25">
      <c r="A99" s="123">
        <f t="shared" si="1"/>
        <v>98</v>
      </c>
      <c r="B99" s="4" t="s">
        <v>405</v>
      </c>
      <c r="C99" s="16" t="s">
        <v>464</v>
      </c>
      <c r="D99" s="7">
        <v>24122779</v>
      </c>
      <c r="E99" s="166" t="s">
        <v>628</v>
      </c>
      <c r="F99" s="7" t="s">
        <v>114</v>
      </c>
      <c r="G99" s="165" t="s">
        <v>114</v>
      </c>
      <c r="H99" s="188">
        <v>44424</v>
      </c>
    </row>
    <row r="100" spans="1:16" ht="12.95" customHeight="1" x14ac:dyDescent="0.25">
      <c r="A100" s="123">
        <f t="shared" si="1"/>
        <v>99</v>
      </c>
      <c r="B100" s="4" t="s">
        <v>49</v>
      </c>
      <c r="C100" s="1" t="s">
        <v>223</v>
      </c>
      <c r="D100" s="1">
        <v>60200537</v>
      </c>
      <c r="E100" s="1" t="s">
        <v>224</v>
      </c>
      <c r="F100" s="7" t="s">
        <v>114</v>
      </c>
      <c r="G100" s="3" t="s">
        <v>114</v>
      </c>
      <c r="H100" s="57" t="s">
        <v>114</v>
      </c>
    </row>
    <row r="101" spans="1:16" ht="12.95" customHeight="1" x14ac:dyDescent="0.25">
      <c r="A101" s="123">
        <f t="shared" si="1"/>
        <v>100</v>
      </c>
      <c r="B101" s="4" t="s">
        <v>97</v>
      </c>
      <c r="C101" s="16" t="s">
        <v>225</v>
      </c>
      <c r="D101" s="57">
        <v>60134711</v>
      </c>
      <c r="E101" s="1" t="s">
        <v>226</v>
      </c>
      <c r="F101" s="7" t="s">
        <v>114</v>
      </c>
      <c r="G101" s="3" t="s">
        <v>114</v>
      </c>
      <c r="H101" s="57" t="s">
        <v>114</v>
      </c>
    </row>
    <row r="102" spans="1:16" ht="12.95" customHeight="1" x14ac:dyDescent="0.25">
      <c r="A102" s="123">
        <f t="shared" si="1"/>
        <v>101</v>
      </c>
      <c r="B102" s="162" t="s">
        <v>636</v>
      </c>
      <c r="C102" s="16" t="s">
        <v>635</v>
      </c>
      <c r="D102" s="57" t="s">
        <v>637</v>
      </c>
      <c r="E102" s="223" t="s">
        <v>643</v>
      </c>
      <c r="F102" s="7" t="s">
        <v>114</v>
      </c>
      <c r="G102" s="3" t="s">
        <v>114</v>
      </c>
      <c r="H102" s="221">
        <v>44426</v>
      </c>
    </row>
    <row r="103" spans="1:16" ht="12.95" customHeight="1" x14ac:dyDescent="0.25">
      <c r="A103" s="123">
        <f t="shared" si="1"/>
        <v>102</v>
      </c>
      <c r="B103" s="4" t="s">
        <v>59</v>
      </c>
      <c r="C103" s="126" t="s">
        <v>227</v>
      </c>
      <c r="D103" s="4">
        <v>33117330</v>
      </c>
      <c r="E103" s="4" t="s">
        <v>228</v>
      </c>
      <c r="F103" s="7" t="s">
        <v>114</v>
      </c>
      <c r="G103" s="3" t="s">
        <v>114</v>
      </c>
      <c r="H103" s="57" t="s">
        <v>114</v>
      </c>
    </row>
    <row r="104" spans="1:16" ht="12.95" customHeight="1" x14ac:dyDescent="0.25">
      <c r="A104" s="123">
        <f t="shared" si="1"/>
        <v>103</v>
      </c>
      <c r="B104" s="4" t="s">
        <v>27</v>
      </c>
      <c r="C104" s="4" t="s">
        <v>229</v>
      </c>
      <c r="D104" s="4">
        <v>60161531</v>
      </c>
      <c r="E104" s="4" t="s">
        <v>230</v>
      </c>
      <c r="F104" s="7" t="s">
        <v>114</v>
      </c>
      <c r="G104" s="3" t="s">
        <v>114</v>
      </c>
      <c r="H104" s="57" t="s">
        <v>114</v>
      </c>
    </row>
    <row r="105" spans="1:16" ht="12.95" customHeight="1" x14ac:dyDescent="0.25">
      <c r="A105" s="123">
        <f t="shared" si="1"/>
        <v>104</v>
      </c>
      <c r="B105" s="4" t="s">
        <v>55</v>
      </c>
      <c r="C105" s="1" t="s">
        <v>231</v>
      </c>
      <c r="D105" s="1">
        <v>60046972</v>
      </c>
      <c r="E105" s="1" t="s">
        <v>232</v>
      </c>
      <c r="F105" s="7" t="s">
        <v>114</v>
      </c>
      <c r="G105" s="3" t="s">
        <v>114</v>
      </c>
      <c r="H105" s="57" t="s">
        <v>114</v>
      </c>
    </row>
    <row r="106" spans="1:16" ht="12.95" customHeight="1" x14ac:dyDescent="0.25">
      <c r="A106" s="123">
        <f t="shared" si="1"/>
        <v>105</v>
      </c>
      <c r="B106" s="4" t="s">
        <v>50</v>
      </c>
      <c r="C106" s="4" t="s">
        <v>233</v>
      </c>
      <c r="D106" s="4">
        <v>60202800</v>
      </c>
      <c r="E106" s="4" t="s">
        <v>234</v>
      </c>
      <c r="F106" s="7" t="s">
        <v>114</v>
      </c>
      <c r="G106" s="3" t="s">
        <v>114</v>
      </c>
      <c r="H106" s="57" t="s">
        <v>114</v>
      </c>
    </row>
    <row r="107" spans="1:16" ht="12.95" customHeight="1" x14ac:dyDescent="0.25">
      <c r="A107" s="123">
        <f t="shared" si="1"/>
        <v>106</v>
      </c>
      <c r="B107" s="4" t="s">
        <v>67</v>
      </c>
      <c r="C107" s="16" t="s">
        <v>235</v>
      </c>
      <c r="D107" s="4">
        <v>60227878</v>
      </c>
      <c r="E107" s="4" t="s">
        <v>236</v>
      </c>
      <c r="F107" s="7" t="s">
        <v>114</v>
      </c>
      <c r="G107" s="3" t="s">
        <v>114</v>
      </c>
      <c r="H107" s="7" t="s">
        <v>114</v>
      </c>
      <c r="N107" s="130"/>
      <c r="O107" s="130"/>
      <c r="P107" s="130"/>
    </row>
    <row r="108" spans="1:16" ht="12.95" customHeight="1" x14ac:dyDescent="0.25">
      <c r="A108" s="123">
        <f t="shared" si="1"/>
        <v>107</v>
      </c>
      <c r="B108" s="162" t="s">
        <v>697</v>
      </c>
      <c r="C108" s="16" t="s">
        <v>699</v>
      </c>
      <c r="D108" s="4">
        <v>60015331</v>
      </c>
      <c r="E108" s="71"/>
      <c r="F108" s="71"/>
      <c r="G108" s="3" t="s">
        <v>114</v>
      </c>
      <c r="H108" s="188">
        <v>44426</v>
      </c>
      <c r="N108" s="130"/>
      <c r="O108" s="130"/>
      <c r="P108" s="130"/>
    </row>
    <row r="109" spans="1:16" ht="12.95" customHeight="1" x14ac:dyDescent="0.25">
      <c r="A109" s="123">
        <f t="shared" si="1"/>
        <v>108</v>
      </c>
      <c r="B109" s="4" t="s">
        <v>375</v>
      </c>
      <c r="C109" s="4" t="s">
        <v>577</v>
      </c>
      <c r="D109" s="162" t="s">
        <v>595</v>
      </c>
      <c r="E109" s="4" t="s">
        <v>576</v>
      </c>
      <c r="F109" s="7" t="s">
        <v>114</v>
      </c>
      <c r="G109" s="3" t="s">
        <v>114</v>
      </c>
      <c r="H109" s="188">
        <v>44425</v>
      </c>
      <c r="N109" s="130"/>
      <c r="O109" s="130"/>
      <c r="P109" s="130"/>
    </row>
    <row r="110" spans="1:16" ht="12.95" customHeight="1" x14ac:dyDescent="0.25">
      <c r="A110" s="123">
        <f t="shared" si="1"/>
        <v>109</v>
      </c>
      <c r="B110" s="4" t="s">
        <v>68</v>
      </c>
      <c r="C110" s="16" t="s">
        <v>237</v>
      </c>
      <c r="D110" s="1">
        <v>60054300</v>
      </c>
      <c r="E110" s="1" t="s">
        <v>238</v>
      </c>
      <c r="F110" s="7" t="s">
        <v>114</v>
      </c>
      <c r="G110" s="3" t="s">
        <v>114</v>
      </c>
      <c r="H110" s="7" t="s">
        <v>114</v>
      </c>
      <c r="N110" s="130"/>
      <c r="O110" s="130"/>
      <c r="P110" s="130"/>
    </row>
    <row r="111" spans="1:16" ht="12.95" customHeight="1" x14ac:dyDescent="0.25">
      <c r="A111" s="123">
        <f t="shared" si="1"/>
        <v>110</v>
      </c>
      <c r="B111" s="162" t="s">
        <v>406</v>
      </c>
      <c r="C111" s="16" t="s">
        <v>465</v>
      </c>
      <c r="D111" s="166" t="s">
        <v>596</v>
      </c>
      <c r="E111" s="71"/>
      <c r="F111" s="71"/>
      <c r="G111" s="165" t="s">
        <v>114</v>
      </c>
      <c r="H111" s="188">
        <v>44421</v>
      </c>
      <c r="N111" s="130"/>
      <c r="O111" s="131"/>
      <c r="P111" s="130"/>
    </row>
    <row r="112" spans="1:16" ht="12.95" customHeight="1" x14ac:dyDescent="0.25">
      <c r="A112" s="123">
        <f t="shared" si="1"/>
        <v>111</v>
      </c>
      <c r="B112" s="48" t="s">
        <v>72</v>
      </c>
      <c r="C112" s="4" t="s">
        <v>239</v>
      </c>
      <c r="D112" s="4">
        <v>331122401</v>
      </c>
      <c r="E112" s="4" t="s">
        <v>240</v>
      </c>
      <c r="F112" s="7" t="s">
        <v>114</v>
      </c>
      <c r="G112" s="3" t="s">
        <v>114</v>
      </c>
      <c r="H112" s="7" t="s">
        <v>114</v>
      </c>
      <c r="N112" s="130"/>
      <c r="O112" s="131"/>
      <c r="P112" s="130"/>
    </row>
    <row r="113" spans="1:16" ht="12.95" customHeight="1" x14ac:dyDescent="0.25">
      <c r="A113" s="123">
        <f t="shared" si="1"/>
        <v>112</v>
      </c>
      <c r="B113" s="162" t="s">
        <v>649</v>
      </c>
      <c r="C113" s="162" t="s">
        <v>647</v>
      </c>
      <c r="D113" s="162">
        <v>40053621</v>
      </c>
      <c r="E113" s="162" t="s">
        <v>648</v>
      </c>
      <c r="F113" s="7" t="s">
        <v>114</v>
      </c>
      <c r="G113" s="3" t="s">
        <v>114</v>
      </c>
      <c r="H113" s="188">
        <v>44424</v>
      </c>
      <c r="N113" s="130"/>
      <c r="O113" s="131"/>
      <c r="P113" s="130"/>
    </row>
    <row r="114" spans="1:16" ht="12.95" customHeight="1" x14ac:dyDescent="0.25">
      <c r="A114" s="123">
        <f t="shared" si="1"/>
        <v>113</v>
      </c>
      <c r="B114" s="162" t="s">
        <v>653</v>
      </c>
      <c r="C114" s="4" t="s">
        <v>654</v>
      </c>
      <c r="D114" s="162" t="s">
        <v>656</v>
      </c>
      <c r="E114" s="166" t="s">
        <v>655</v>
      </c>
      <c r="F114" s="7" t="s">
        <v>114</v>
      </c>
      <c r="G114" s="3" t="s">
        <v>114</v>
      </c>
      <c r="H114" s="188">
        <v>44425</v>
      </c>
      <c r="N114" s="130"/>
      <c r="O114" s="131"/>
      <c r="P114" s="130"/>
    </row>
    <row r="115" spans="1:16" ht="12.95" customHeight="1" x14ac:dyDescent="0.25">
      <c r="A115" s="123">
        <f t="shared" si="1"/>
        <v>114</v>
      </c>
      <c r="B115" s="4" t="s">
        <v>83</v>
      </c>
      <c r="C115" s="126" t="s">
        <v>241</v>
      </c>
      <c r="D115" s="4">
        <v>60250235</v>
      </c>
      <c r="E115" s="4" t="s">
        <v>242</v>
      </c>
      <c r="F115" s="7" t="s">
        <v>114</v>
      </c>
      <c r="G115" s="3" t="s">
        <v>114</v>
      </c>
      <c r="H115" s="7" t="s">
        <v>114</v>
      </c>
      <c r="N115" s="130"/>
      <c r="O115" s="131"/>
      <c r="P115" s="130"/>
    </row>
    <row r="116" spans="1:16" ht="12.95" customHeight="1" x14ac:dyDescent="0.25">
      <c r="A116" s="123">
        <f t="shared" si="1"/>
        <v>115</v>
      </c>
      <c r="B116" s="162" t="s">
        <v>622</v>
      </c>
      <c r="C116" s="126" t="s">
        <v>621</v>
      </c>
      <c r="D116" s="185">
        <v>33115343</v>
      </c>
      <c r="E116" s="4" t="s">
        <v>623</v>
      </c>
      <c r="F116" s="7" t="s">
        <v>114</v>
      </c>
      <c r="G116" s="127" t="s">
        <v>114</v>
      </c>
      <c r="H116" s="188">
        <v>44425</v>
      </c>
      <c r="N116" s="130"/>
      <c r="O116" s="131"/>
      <c r="P116" s="130"/>
    </row>
    <row r="117" spans="1:16" ht="12.95" customHeight="1" x14ac:dyDescent="0.25">
      <c r="A117" s="123">
        <f t="shared" si="1"/>
        <v>116</v>
      </c>
      <c r="B117" s="4" t="s">
        <v>407</v>
      </c>
      <c r="C117" s="126" t="s">
        <v>466</v>
      </c>
      <c r="D117" s="7">
        <v>60179379</v>
      </c>
      <c r="E117" s="7" t="s">
        <v>467</v>
      </c>
      <c r="F117" s="7" t="s">
        <v>114</v>
      </c>
      <c r="G117" s="127" t="s">
        <v>114</v>
      </c>
      <c r="H117" s="7" t="s">
        <v>0</v>
      </c>
      <c r="N117" s="130"/>
      <c r="O117" s="131"/>
      <c r="P117" s="130"/>
    </row>
    <row r="118" spans="1:16" ht="12.95" customHeight="1" x14ac:dyDescent="0.25">
      <c r="A118" s="123">
        <f t="shared" si="1"/>
        <v>117</v>
      </c>
      <c r="B118" s="4" t="s">
        <v>624</v>
      </c>
      <c r="C118" s="126" t="s">
        <v>625</v>
      </c>
      <c r="D118" s="126">
        <v>60167915</v>
      </c>
      <c r="E118" s="7" t="s">
        <v>626</v>
      </c>
      <c r="F118" s="7" t="s">
        <v>114</v>
      </c>
      <c r="G118" s="127" t="s">
        <v>114</v>
      </c>
      <c r="H118" s="7" t="s">
        <v>0</v>
      </c>
      <c r="N118" s="130"/>
      <c r="O118" s="131"/>
      <c r="P118" s="130"/>
    </row>
    <row r="119" spans="1:16" ht="12.95" customHeight="1" x14ac:dyDescent="0.25">
      <c r="A119" s="123">
        <f t="shared" si="1"/>
        <v>118</v>
      </c>
      <c r="B119" s="4" t="s">
        <v>74</v>
      </c>
      <c r="C119" s="126" t="s">
        <v>243</v>
      </c>
      <c r="D119" s="4">
        <v>33115257</v>
      </c>
      <c r="E119" s="4" t="s">
        <v>244</v>
      </c>
      <c r="F119" s="7" t="s">
        <v>114</v>
      </c>
      <c r="G119" s="3" t="s">
        <v>114</v>
      </c>
      <c r="H119" s="7" t="s">
        <v>114</v>
      </c>
      <c r="N119" s="130"/>
      <c r="O119" s="131"/>
      <c r="P119" s="130"/>
    </row>
    <row r="120" spans="1:16" ht="12.95" customHeight="1" x14ac:dyDescent="0.25">
      <c r="A120" s="123">
        <f t="shared" si="1"/>
        <v>119</v>
      </c>
      <c r="B120" s="4" t="s">
        <v>76</v>
      </c>
      <c r="C120" s="16" t="s">
        <v>245</v>
      </c>
      <c r="D120" s="4">
        <v>60240555</v>
      </c>
      <c r="E120" s="4" t="s">
        <v>246</v>
      </c>
      <c r="F120" s="7" t="s">
        <v>114</v>
      </c>
      <c r="G120" s="3" t="s">
        <v>114</v>
      </c>
      <c r="H120" s="7" t="s">
        <v>114</v>
      </c>
      <c r="N120" s="130"/>
      <c r="O120" s="131"/>
      <c r="P120" s="130"/>
    </row>
    <row r="121" spans="1:16" ht="12.95" customHeight="1" x14ac:dyDescent="0.25">
      <c r="A121" s="123">
        <f t="shared" si="1"/>
        <v>120</v>
      </c>
      <c r="B121" s="4" t="s">
        <v>70</v>
      </c>
      <c r="C121" s="16" t="s">
        <v>247</v>
      </c>
      <c r="D121" s="4">
        <v>60227917</v>
      </c>
      <c r="E121" s="4" t="s">
        <v>248</v>
      </c>
      <c r="F121" s="7" t="s">
        <v>114</v>
      </c>
      <c r="G121" s="3" t="s">
        <v>114</v>
      </c>
      <c r="H121" s="7" t="s">
        <v>114</v>
      </c>
      <c r="N121" s="130"/>
      <c r="O121" s="131"/>
      <c r="P121" s="130"/>
    </row>
    <row r="122" spans="1:16" ht="12.95" customHeight="1" x14ac:dyDescent="0.25">
      <c r="A122" s="123">
        <f t="shared" si="1"/>
        <v>121</v>
      </c>
      <c r="B122" s="4" t="s">
        <v>89</v>
      </c>
      <c r="C122" s="128" t="s">
        <v>249</v>
      </c>
      <c r="D122" s="193">
        <v>60054660</v>
      </c>
      <c r="E122" s="4" t="s">
        <v>250</v>
      </c>
      <c r="F122" s="7" t="s">
        <v>114</v>
      </c>
      <c r="G122" s="3" t="s">
        <v>114</v>
      </c>
      <c r="H122" s="7" t="s">
        <v>114</v>
      </c>
      <c r="N122" s="130"/>
      <c r="O122" s="130"/>
      <c r="P122" s="130"/>
    </row>
    <row r="123" spans="1:16" ht="12.95" customHeight="1" x14ac:dyDescent="0.25">
      <c r="A123" s="123">
        <f t="shared" si="1"/>
        <v>122</v>
      </c>
      <c r="B123" s="4" t="s">
        <v>617</v>
      </c>
      <c r="C123" s="128" t="s">
        <v>618</v>
      </c>
      <c r="D123" s="57">
        <v>60086390</v>
      </c>
      <c r="E123" s="4" t="s">
        <v>619</v>
      </c>
      <c r="F123" s="7" t="s">
        <v>114</v>
      </c>
      <c r="G123" s="3" t="s">
        <v>114</v>
      </c>
      <c r="H123" s="188">
        <v>44426</v>
      </c>
      <c r="N123" s="130"/>
      <c r="O123" s="130"/>
      <c r="P123" s="130"/>
    </row>
    <row r="124" spans="1:16" ht="12.95" customHeight="1" x14ac:dyDescent="0.25">
      <c r="A124" s="123">
        <f t="shared" si="1"/>
        <v>123</v>
      </c>
      <c r="B124" s="162" t="s">
        <v>695</v>
      </c>
      <c r="C124" s="128" t="s">
        <v>698</v>
      </c>
      <c r="D124" s="57" t="s">
        <v>696</v>
      </c>
      <c r="E124" s="195"/>
      <c r="F124" s="195"/>
      <c r="G124" s="3" t="s">
        <v>114</v>
      </c>
      <c r="H124" s="188">
        <v>44426</v>
      </c>
      <c r="N124" s="130"/>
      <c r="O124" s="130"/>
      <c r="P124" s="130"/>
    </row>
    <row r="125" spans="1:16" ht="12.95" customHeight="1" x14ac:dyDescent="0.25">
      <c r="A125" s="123">
        <f t="shared" si="1"/>
        <v>124</v>
      </c>
      <c r="B125" s="4" t="s">
        <v>581</v>
      </c>
      <c r="C125" s="4" t="s">
        <v>582</v>
      </c>
      <c r="D125" s="185">
        <v>60124974</v>
      </c>
      <c r="E125" s="185" t="s">
        <v>605</v>
      </c>
      <c r="F125" s="7" t="s">
        <v>114</v>
      </c>
      <c r="G125" s="165" t="s">
        <v>114</v>
      </c>
      <c r="H125" s="188">
        <v>44425</v>
      </c>
      <c r="N125" s="130"/>
      <c r="O125" s="130"/>
      <c r="P125" s="130"/>
    </row>
    <row r="126" spans="1:16" ht="12.95" customHeight="1" x14ac:dyDescent="0.25">
      <c r="A126" s="123">
        <f t="shared" si="1"/>
        <v>125</v>
      </c>
      <c r="B126" s="4" t="s">
        <v>81</v>
      </c>
      <c r="C126" s="16" t="s">
        <v>251</v>
      </c>
      <c r="D126" s="4">
        <v>60075148</v>
      </c>
      <c r="E126" s="4" t="s">
        <v>252</v>
      </c>
      <c r="F126" s="7" t="s">
        <v>114</v>
      </c>
      <c r="G126" s="3" t="s">
        <v>114</v>
      </c>
      <c r="H126" s="7" t="s">
        <v>114</v>
      </c>
      <c r="N126" s="130"/>
      <c r="O126" s="130"/>
      <c r="P126" s="130"/>
    </row>
    <row r="127" spans="1:16" ht="12.95" customHeight="1" x14ac:dyDescent="0.25">
      <c r="A127" s="123">
        <f t="shared" si="1"/>
        <v>126</v>
      </c>
      <c r="B127" s="158" t="s">
        <v>513</v>
      </c>
      <c r="C127" s="12" t="s">
        <v>514</v>
      </c>
      <c r="D127" s="185">
        <v>33123432</v>
      </c>
      <c r="E127" s="195"/>
      <c r="F127" s="195"/>
      <c r="G127" s="165" t="s">
        <v>114</v>
      </c>
      <c r="H127" s="196">
        <v>44424</v>
      </c>
      <c r="N127" s="130"/>
      <c r="O127" s="130"/>
      <c r="P127" s="130"/>
    </row>
    <row r="128" spans="1:16" ht="12.95" customHeight="1" x14ac:dyDescent="0.25">
      <c r="A128" s="123">
        <f t="shared" si="1"/>
        <v>127</v>
      </c>
      <c r="B128" s="4" t="s">
        <v>92</v>
      </c>
      <c r="C128" s="16" t="s">
        <v>253</v>
      </c>
      <c r="D128" s="1">
        <v>60181693</v>
      </c>
      <c r="E128" s="134" t="s">
        <v>254</v>
      </c>
      <c r="F128" s="7" t="s">
        <v>114</v>
      </c>
      <c r="G128" s="3" t="s">
        <v>114</v>
      </c>
      <c r="H128" s="7" t="s">
        <v>114</v>
      </c>
    </row>
    <row r="129" spans="1:8" ht="12.95" customHeight="1" x14ac:dyDescent="0.25">
      <c r="A129" s="123">
        <f t="shared" si="1"/>
        <v>128</v>
      </c>
      <c r="B129" s="4" t="s">
        <v>36</v>
      </c>
      <c r="C129" s="4" t="s">
        <v>255</v>
      </c>
      <c r="D129" s="7">
        <v>60083700</v>
      </c>
      <c r="E129" s="7" t="s">
        <v>256</v>
      </c>
      <c r="F129" s="7" t="s">
        <v>114</v>
      </c>
      <c r="G129" s="3" t="s">
        <v>114</v>
      </c>
      <c r="H129" s="7" t="s">
        <v>114</v>
      </c>
    </row>
    <row r="130" spans="1:8" ht="12.95" customHeight="1" x14ac:dyDescent="0.25">
      <c r="A130" s="123">
        <f t="shared" si="1"/>
        <v>129</v>
      </c>
      <c r="B130" s="4" t="s">
        <v>257</v>
      </c>
      <c r="C130" s="4" t="s">
        <v>258</v>
      </c>
      <c r="D130" s="4">
        <v>33117947</v>
      </c>
      <c r="E130" s="4" t="s">
        <v>259</v>
      </c>
      <c r="F130" s="7" t="s">
        <v>114</v>
      </c>
      <c r="G130" s="3" t="s">
        <v>114</v>
      </c>
      <c r="H130" s="7" t="s">
        <v>114</v>
      </c>
    </row>
    <row r="131" spans="1:8" ht="12.95" customHeight="1" x14ac:dyDescent="0.25">
      <c r="A131" s="123">
        <f t="shared" si="1"/>
        <v>130</v>
      </c>
      <c r="B131" s="4" t="s">
        <v>408</v>
      </c>
      <c r="C131" s="1" t="s">
        <v>469</v>
      </c>
      <c r="D131" s="3">
        <v>60166821</v>
      </c>
      <c r="E131" s="4" t="s">
        <v>470</v>
      </c>
      <c r="F131" s="7" t="s">
        <v>114</v>
      </c>
      <c r="G131" s="3" t="s">
        <v>114</v>
      </c>
      <c r="H131" s="188">
        <v>44421</v>
      </c>
    </row>
    <row r="132" spans="1:8" ht="12.95" customHeight="1" x14ac:dyDescent="0.25">
      <c r="A132" s="123">
        <f t="shared" si="1"/>
        <v>131</v>
      </c>
      <c r="B132" s="4" t="s">
        <v>324</v>
      </c>
      <c r="C132" s="4" t="s">
        <v>468</v>
      </c>
      <c r="D132" s="4">
        <v>33114843</v>
      </c>
      <c r="E132" s="166" t="s">
        <v>608</v>
      </c>
      <c r="F132" s="7" t="s">
        <v>114</v>
      </c>
      <c r="G132" s="165" t="s">
        <v>114</v>
      </c>
      <c r="H132" s="192">
        <v>44425</v>
      </c>
    </row>
    <row r="133" spans="1:8" ht="12.95" customHeight="1" x14ac:dyDescent="0.25">
      <c r="A133" s="123">
        <f t="shared" si="1"/>
        <v>132</v>
      </c>
      <c r="B133" s="48" t="s">
        <v>65</v>
      </c>
      <c r="C133" s="127" t="s">
        <v>260</v>
      </c>
      <c r="D133" s="7">
        <v>60134024</v>
      </c>
      <c r="E133" s="3" t="s">
        <v>261</v>
      </c>
      <c r="F133" s="7" t="s">
        <v>114</v>
      </c>
      <c r="G133" s="3" t="s">
        <v>114</v>
      </c>
      <c r="H133" s="7" t="s">
        <v>114</v>
      </c>
    </row>
    <row r="134" spans="1:8" ht="12.95" customHeight="1" x14ac:dyDescent="0.25">
      <c r="A134" s="123">
        <f t="shared" ref="A134:A155" si="2">A133+1</f>
        <v>133</v>
      </c>
      <c r="B134" s="4" t="s">
        <v>90</v>
      </c>
      <c r="C134" s="126" t="s">
        <v>262</v>
      </c>
      <c r="D134" s="4">
        <v>60061824</v>
      </c>
      <c r="E134" s="4" t="s">
        <v>263</v>
      </c>
      <c r="F134" s="7" t="s">
        <v>114</v>
      </c>
      <c r="G134" s="3" t="s">
        <v>114</v>
      </c>
      <c r="H134" s="7" t="s">
        <v>114</v>
      </c>
    </row>
    <row r="135" spans="1:8" ht="12.95" customHeight="1" x14ac:dyDescent="0.25">
      <c r="A135" s="123">
        <f t="shared" si="2"/>
        <v>134</v>
      </c>
      <c r="B135" s="4" t="s">
        <v>69</v>
      </c>
      <c r="C135" s="16" t="s">
        <v>264</v>
      </c>
      <c r="D135" s="4">
        <v>60010949</v>
      </c>
      <c r="E135" s="4" t="s">
        <v>265</v>
      </c>
      <c r="F135" s="7" t="s">
        <v>114</v>
      </c>
      <c r="G135" s="3" t="s">
        <v>114</v>
      </c>
      <c r="H135" s="7" t="s">
        <v>114</v>
      </c>
    </row>
    <row r="136" spans="1:8" ht="12.95" customHeight="1" x14ac:dyDescent="0.25">
      <c r="A136" s="123">
        <f t="shared" si="2"/>
        <v>135</v>
      </c>
      <c r="B136" s="4" t="s">
        <v>78</v>
      </c>
      <c r="C136" s="4" t="s">
        <v>471</v>
      </c>
      <c r="D136" s="4">
        <v>60168640</v>
      </c>
      <c r="E136" s="4" t="s">
        <v>472</v>
      </c>
      <c r="F136" s="7" t="s">
        <v>114</v>
      </c>
      <c r="G136" s="3" t="s">
        <v>114</v>
      </c>
      <c r="H136" s="7" t="s">
        <v>413</v>
      </c>
    </row>
    <row r="137" spans="1:8" ht="12.95" customHeight="1" x14ac:dyDescent="0.25">
      <c r="A137" s="123">
        <f t="shared" si="2"/>
        <v>136</v>
      </c>
      <c r="B137" s="4" t="s">
        <v>80</v>
      </c>
      <c r="C137" s="4" t="s">
        <v>266</v>
      </c>
      <c r="D137" s="4">
        <v>60245093</v>
      </c>
      <c r="E137" s="4" t="s">
        <v>267</v>
      </c>
      <c r="F137" s="7" t="s">
        <v>114</v>
      </c>
      <c r="G137" s="3" t="s">
        <v>114</v>
      </c>
      <c r="H137" s="7" t="s">
        <v>114</v>
      </c>
    </row>
    <row r="138" spans="1:8" ht="12.95" customHeight="1" x14ac:dyDescent="0.25">
      <c r="A138" s="123">
        <f t="shared" si="2"/>
        <v>137</v>
      </c>
      <c r="B138" s="4" t="s">
        <v>79</v>
      </c>
      <c r="C138" s="132" t="s">
        <v>473</v>
      </c>
      <c r="D138" s="2">
        <v>33117627</v>
      </c>
      <c r="E138" s="4" t="s">
        <v>474</v>
      </c>
      <c r="F138" s="7" t="s">
        <v>114</v>
      </c>
      <c r="G138" s="3" t="s">
        <v>114</v>
      </c>
      <c r="H138" s="7" t="s">
        <v>413</v>
      </c>
    </row>
    <row r="139" spans="1:8" ht="12.95" customHeight="1" x14ac:dyDescent="0.25">
      <c r="A139" s="123">
        <f t="shared" si="2"/>
        <v>138</v>
      </c>
      <c r="B139" s="4" t="s">
        <v>95</v>
      </c>
      <c r="C139" s="4" t="s">
        <v>268</v>
      </c>
      <c r="D139" s="4">
        <v>60177211</v>
      </c>
      <c r="E139" s="4" t="s">
        <v>269</v>
      </c>
      <c r="F139" s="7" t="s">
        <v>114</v>
      </c>
      <c r="G139" s="3" t="s">
        <v>114</v>
      </c>
      <c r="H139" s="7" t="s">
        <v>114</v>
      </c>
    </row>
    <row r="140" spans="1:8" ht="12.95" customHeight="1" x14ac:dyDescent="0.25">
      <c r="A140" s="123">
        <f t="shared" si="2"/>
        <v>139</v>
      </c>
      <c r="B140" s="48" t="s">
        <v>73</v>
      </c>
      <c r="C140" s="16" t="s">
        <v>270</v>
      </c>
      <c r="D140" s="4">
        <v>33117628</v>
      </c>
      <c r="E140" s="4" t="s">
        <v>271</v>
      </c>
      <c r="F140" s="7" t="s">
        <v>114</v>
      </c>
      <c r="G140" s="3" t="s">
        <v>114</v>
      </c>
      <c r="H140" s="7" t="s">
        <v>114</v>
      </c>
    </row>
    <row r="141" spans="1:8" ht="12.95" customHeight="1" x14ac:dyDescent="0.25">
      <c r="A141" s="123">
        <f t="shared" si="2"/>
        <v>140</v>
      </c>
      <c r="B141" s="4" t="s">
        <v>409</v>
      </c>
      <c r="C141" s="4" t="s">
        <v>475</v>
      </c>
      <c r="D141" s="7">
        <v>33122444</v>
      </c>
      <c r="E141" s="7" t="s">
        <v>476</v>
      </c>
      <c r="F141" s="7" t="s">
        <v>114</v>
      </c>
      <c r="G141" s="3" t="s">
        <v>114</v>
      </c>
      <c r="H141" s="4" t="s">
        <v>0</v>
      </c>
    </row>
    <row r="142" spans="1:8" ht="12.95" customHeight="1" x14ac:dyDescent="0.25">
      <c r="A142" s="123">
        <f t="shared" si="2"/>
        <v>141</v>
      </c>
      <c r="B142" s="4" t="s">
        <v>410</v>
      </c>
      <c r="C142" s="4" t="s">
        <v>477</v>
      </c>
      <c r="D142" s="7">
        <v>60230062</v>
      </c>
      <c r="E142" s="7" t="s">
        <v>478</v>
      </c>
      <c r="F142" s="7" t="s">
        <v>114</v>
      </c>
      <c r="G142" s="3" t="s">
        <v>114</v>
      </c>
      <c r="H142" s="192">
        <v>44425</v>
      </c>
    </row>
    <row r="143" spans="1:8" ht="12.95" customHeight="1" x14ac:dyDescent="0.25">
      <c r="A143" s="123">
        <f t="shared" si="2"/>
        <v>142</v>
      </c>
      <c r="B143" s="4" t="s">
        <v>272</v>
      </c>
      <c r="C143" s="4" t="s">
        <v>273</v>
      </c>
      <c r="D143" s="4">
        <v>33116247</v>
      </c>
      <c r="E143" s="4" t="s">
        <v>274</v>
      </c>
      <c r="F143" s="7" t="s">
        <v>114</v>
      </c>
      <c r="G143" s="3" t="s">
        <v>114</v>
      </c>
      <c r="H143" s="7" t="s">
        <v>114</v>
      </c>
    </row>
    <row r="144" spans="1:8" ht="12.95" customHeight="1" x14ac:dyDescent="0.25">
      <c r="A144" s="123">
        <f t="shared" si="2"/>
        <v>143</v>
      </c>
      <c r="B144" s="4" t="s">
        <v>28</v>
      </c>
      <c r="C144" s="126" t="s">
        <v>277</v>
      </c>
      <c r="D144" s="57">
        <v>53053035</v>
      </c>
      <c r="E144" s="194" t="s">
        <v>278</v>
      </c>
      <c r="F144" s="7" t="s">
        <v>114</v>
      </c>
      <c r="G144" s="3" t="s">
        <v>114</v>
      </c>
      <c r="H144" s="7" t="s">
        <v>114</v>
      </c>
    </row>
    <row r="145" spans="1:8" ht="12.95" customHeight="1" x14ac:dyDescent="0.25">
      <c r="A145" s="123">
        <f t="shared" si="2"/>
        <v>144</v>
      </c>
      <c r="B145" s="48" t="s">
        <v>77</v>
      </c>
      <c r="C145" s="4" t="s">
        <v>275</v>
      </c>
      <c r="D145" s="4">
        <v>60121452</v>
      </c>
      <c r="E145" s="4" t="s">
        <v>276</v>
      </c>
      <c r="F145" s="7" t="s">
        <v>114</v>
      </c>
      <c r="G145" s="3" t="s">
        <v>114</v>
      </c>
      <c r="H145" s="7" t="s">
        <v>114</v>
      </c>
    </row>
    <row r="146" spans="1:8" ht="12.95" customHeight="1" x14ac:dyDescent="0.25">
      <c r="A146" s="123">
        <f t="shared" si="2"/>
        <v>145</v>
      </c>
      <c r="B146" s="4" t="s">
        <v>566</v>
      </c>
      <c r="C146" s="4" t="s">
        <v>567</v>
      </c>
      <c r="D146" s="185">
        <v>33123351</v>
      </c>
      <c r="E146" s="195"/>
      <c r="F146" s="195"/>
      <c r="G146" s="165" t="s">
        <v>114</v>
      </c>
      <c r="H146" s="188">
        <v>44425</v>
      </c>
    </row>
    <row r="147" spans="1:8" ht="12.95" customHeight="1" x14ac:dyDescent="0.25">
      <c r="A147" s="123">
        <f t="shared" si="2"/>
        <v>146</v>
      </c>
      <c r="B147" s="4" t="s">
        <v>94</v>
      </c>
      <c r="C147" s="4" t="s">
        <v>279</v>
      </c>
      <c r="D147" s="4">
        <v>60201936</v>
      </c>
      <c r="E147" s="4" t="s">
        <v>280</v>
      </c>
      <c r="F147" s="7" t="s">
        <v>114</v>
      </c>
      <c r="G147" s="3" t="s">
        <v>114</v>
      </c>
      <c r="H147" s="7" t="s">
        <v>114</v>
      </c>
    </row>
    <row r="148" spans="1:8" ht="12.95" customHeight="1" x14ac:dyDescent="0.25">
      <c r="A148" s="123">
        <f t="shared" si="2"/>
        <v>147</v>
      </c>
      <c r="B148" s="4" t="s">
        <v>578</v>
      </c>
      <c r="C148" s="4" t="s">
        <v>579</v>
      </c>
      <c r="D148" s="162">
        <v>22660003</v>
      </c>
      <c r="E148" s="4" t="s">
        <v>580</v>
      </c>
      <c r="F148" s="7" t="s">
        <v>114</v>
      </c>
      <c r="G148" s="3" t="s">
        <v>114</v>
      </c>
      <c r="H148" s="188">
        <v>44425</v>
      </c>
    </row>
    <row r="149" spans="1:8" ht="12.95" customHeight="1" x14ac:dyDescent="0.25">
      <c r="A149" s="123">
        <f t="shared" si="2"/>
        <v>148</v>
      </c>
      <c r="B149" s="4" t="s">
        <v>82</v>
      </c>
      <c r="C149" s="16" t="s">
        <v>281</v>
      </c>
      <c r="D149" s="4">
        <v>60237402</v>
      </c>
      <c r="E149" s="4" t="s">
        <v>282</v>
      </c>
      <c r="F149" s="7" t="s">
        <v>114</v>
      </c>
      <c r="G149" s="3" t="s">
        <v>114</v>
      </c>
      <c r="H149" s="7" t="s">
        <v>114</v>
      </c>
    </row>
    <row r="150" spans="1:8" ht="12.95" customHeight="1" x14ac:dyDescent="0.25">
      <c r="A150" s="123">
        <f t="shared" si="2"/>
        <v>149</v>
      </c>
      <c r="B150" s="4" t="s">
        <v>37</v>
      </c>
      <c r="C150" s="16" t="s">
        <v>283</v>
      </c>
      <c r="D150" s="4">
        <v>60242136</v>
      </c>
      <c r="E150" s="4" t="s">
        <v>284</v>
      </c>
      <c r="F150" s="7" t="s">
        <v>114</v>
      </c>
      <c r="G150" s="3" t="s">
        <v>114</v>
      </c>
      <c r="H150" s="7" t="s">
        <v>114</v>
      </c>
    </row>
    <row r="151" spans="1:8" ht="12.95" customHeight="1" x14ac:dyDescent="0.25">
      <c r="A151" s="123">
        <f t="shared" si="2"/>
        <v>150</v>
      </c>
      <c r="B151" s="4" t="s">
        <v>615</v>
      </c>
      <c r="C151" s="4" t="s">
        <v>614</v>
      </c>
      <c r="D151" s="4">
        <v>60091218</v>
      </c>
      <c r="E151" s="4" t="s">
        <v>620</v>
      </c>
      <c r="F151" s="7" t="s">
        <v>114</v>
      </c>
      <c r="G151" s="3" t="s">
        <v>114</v>
      </c>
      <c r="H151" s="188">
        <v>44425</v>
      </c>
    </row>
    <row r="152" spans="1:8" ht="12.95" customHeight="1" x14ac:dyDescent="0.25">
      <c r="A152" s="123">
        <f t="shared" si="2"/>
        <v>151</v>
      </c>
      <c r="B152" s="4" t="s">
        <v>88</v>
      </c>
      <c r="C152" s="53" t="s">
        <v>285</v>
      </c>
      <c r="D152" s="57">
        <v>60080346</v>
      </c>
      <c r="E152" s="127" t="s">
        <v>286</v>
      </c>
      <c r="F152" s="7" t="s">
        <v>114</v>
      </c>
      <c r="G152" s="3" t="s">
        <v>114</v>
      </c>
      <c r="H152" s="57" t="s">
        <v>114</v>
      </c>
    </row>
    <row r="153" spans="1:8" ht="12.95" customHeight="1" x14ac:dyDescent="0.25">
      <c r="A153" s="123">
        <f t="shared" si="2"/>
        <v>152</v>
      </c>
      <c r="B153" s="4" t="s">
        <v>585</v>
      </c>
      <c r="C153" s="53" t="s">
        <v>586</v>
      </c>
      <c r="D153" s="185">
        <v>60202984</v>
      </c>
      <c r="E153" s="195"/>
      <c r="F153" s="195"/>
      <c r="G153" s="165" t="s">
        <v>114</v>
      </c>
      <c r="H153" s="218">
        <v>44425</v>
      </c>
    </row>
    <row r="154" spans="1:8" ht="12.95" customHeight="1" x14ac:dyDescent="0.25">
      <c r="A154" s="123">
        <f t="shared" si="2"/>
        <v>153</v>
      </c>
      <c r="B154" s="162" t="s">
        <v>644</v>
      </c>
      <c r="C154" s="53" t="s">
        <v>645</v>
      </c>
      <c r="D154" s="185">
        <v>60188978</v>
      </c>
      <c r="E154" s="185" t="s">
        <v>646</v>
      </c>
      <c r="F154" s="7" t="s">
        <v>114</v>
      </c>
      <c r="G154" s="165" t="s">
        <v>114</v>
      </c>
      <c r="H154" s="218">
        <v>44424</v>
      </c>
    </row>
    <row r="155" spans="1:8" ht="12.95" customHeight="1" x14ac:dyDescent="0.25">
      <c r="A155" s="123">
        <f t="shared" si="2"/>
        <v>154</v>
      </c>
      <c r="B155" s="4" t="s">
        <v>87</v>
      </c>
      <c r="C155" s="3" t="s">
        <v>287</v>
      </c>
      <c r="D155" s="7">
        <v>33123567</v>
      </c>
      <c r="E155" s="3" t="s">
        <v>288</v>
      </c>
      <c r="F155" s="7" t="s">
        <v>114</v>
      </c>
      <c r="G155" s="3" t="s">
        <v>114</v>
      </c>
      <c r="H155" s="7" t="s">
        <v>114</v>
      </c>
    </row>
    <row r="157" spans="1:8" ht="12.95" customHeight="1" x14ac:dyDescent="0.25">
      <c r="B157" s="133" t="s">
        <v>289</v>
      </c>
    </row>
    <row r="159" spans="1:8" ht="12.95" customHeight="1" x14ac:dyDescent="0.25">
      <c r="D159" s="134"/>
    </row>
    <row r="160" spans="1:8" ht="12.95" customHeight="1" x14ac:dyDescent="0.25">
      <c r="D160" s="134"/>
    </row>
    <row r="161" spans="4:4" ht="12.95" customHeight="1" x14ac:dyDescent="0.25">
      <c r="D161" s="134"/>
    </row>
    <row r="162" spans="4:4" ht="12.95" customHeight="1" x14ac:dyDescent="0.25">
      <c r="D162" s="134"/>
    </row>
    <row r="163" spans="4:4" ht="12.95" customHeight="1" x14ac:dyDescent="0.25">
      <c r="D163" s="134"/>
    </row>
    <row r="164" spans="4:4" ht="12.95" customHeight="1" x14ac:dyDescent="0.25">
      <c r="D164" s="134"/>
    </row>
    <row r="165" spans="4:4" ht="12.95" customHeight="1" x14ac:dyDescent="0.25">
      <c r="D165" s="134"/>
    </row>
    <row r="166" spans="4:4" ht="12.95" customHeight="1" x14ac:dyDescent="0.25">
      <c r="D166" s="134"/>
    </row>
    <row r="167" spans="4:4" ht="12.95" customHeight="1" x14ac:dyDescent="0.25">
      <c r="D167" s="134"/>
    </row>
    <row r="168" spans="4:4" ht="12.95" customHeight="1" x14ac:dyDescent="0.25">
      <c r="D168" s="134"/>
    </row>
    <row r="169" spans="4:4" ht="12.95" customHeight="1" x14ac:dyDescent="0.25">
      <c r="D169" s="134"/>
    </row>
    <row r="170" spans="4:4" ht="12.95" customHeight="1" x14ac:dyDescent="0.25">
      <c r="D170" s="134"/>
    </row>
    <row r="171" spans="4:4" ht="12.95" customHeight="1" x14ac:dyDescent="0.25">
      <c r="D171" s="134"/>
    </row>
    <row r="172" spans="4:4" ht="12.95" customHeight="1" x14ac:dyDescent="0.25">
      <c r="D172" s="134"/>
    </row>
    <row r="173" spans="4:4" ht="12.95" customHeight="1" x14ac:dyDescent="0.25">
      <c r="D173" s="134"/>
    </row>
    <row r="174" spans="4:4" ht="12.95" customHeight="1" x14ac:dyDescent="0.25">
      <c r="D174" s="134"/>
    </row>
  </sheetData>
  <autoFilter ref="A1:H155" xr:uid="{A1DCC400-F08C-4AB1-802A-A04CD41EE9B6}"/>
  <sortState xmlns:xlrd2="http://schemas.microsoft.com/office/spreadsheetml/2017/richdata2" ref="B3:H155">
    <sortCondition ref="B2"/>
  </sortState>
  <phoneticPr fontId="3" type="noConversion"/>
  <conditionalFormatting sqref="O111:O114">
    <cfRule type="duplicateValues" dxfId="171" priority="32"/>
  </conditionalFormatting>
  <conditionalFormatting sqref="O115:O118">
    <cfRule type="duplicateValues" dxfId="170" priority="31"/>
  </conditionalFormatting>
  <conditionalFormatting sqref="O119">
    <cfRule type="duplicateValues" dxfId="169" priority="30"/>
  </conditionalFormatting>
  <conditionalFormatting sqref="O120">
    <cfRule type="duplicateValues" dxfId="168" priority="29"/>
  </conditionalFormatting>
  <conditionalFormatting sqref="B26">
    <cfRule type="duplicateValues" dxfId="167" priority="27"/>
  </conditionalFormatting>
  <conditionalFormatting sqref="B27">
    <cfRule type="duplicateValues" dxfId="166" priority="20"/>
  </conditionalFormatting>
  <conditionalFormatting sqref="C27 E27">
    <cfRule type="duplicateValues" dxfId="165" priority="19"/>
  </conditionalFormatting>
  <conditionalFormatting sqref="B28">
    <cfRule type="duplicateValues" dxfId="164" priority="16"/>
  </conditionalFormatting>
  <conditionalFormatting sqref="E28">
    <cfRule type="duplicateValues" dxfId="163" priority="15"/>
  </conditionalFormatting>
  <conditionalFormatting sqref="B39:B41">
    <cfRule type="duplicateValues" dxfId="162" priority="11"/>
  </conditionalFormatting>
  <conditionalFormatting sqref="B42:B43">
    <cfRule type="duplicateValues" dxfId="161" priority="8"/>
  </conditionalFormatting>
  <conditionalFormatting sqref="C42 H42">
    <cfRule type="duplicateValues" dxfId="160" priority="7"/>
  </conditionalFormatting>
  <conditionalFormatting sqref="C43:D43">
    <cfRule type="duplicateValues" dxfId="159" priority="4"/>
  </conditionalFormatting>
  <conditionalFormatting sqref="C43 H43">
    <cfRule type="duplicateValues" dxfId="158" priority="3"/>
  </conditionalFormatting>
  <conditionalFormatting sqref="B17">
    <cfRule type="duplicateValues" dxfId="157" priority="269"/>
  </conditionalFormatting>
  <hyperlinks>
    <hyperlink ref="C89" r:id="rId1" xr:uid="{73F9E0ED-73D9-431F-A2C8-AF642DBF0E62}"/>
    <hyperlink ref="C82" r:id="rId2" xr:uid="{DC505A1D-E3B5-460B-9647-ADA2FB32C9E2}"/>
    <hyperlink ref="C134" r:id="rId3" xr:uid="{53D1A3E8-08E3-4D50-87C5-3B447B8A29B5}"/>
    <hyperlink ref="C122" r:id="rId4" xr:uid="{966C4976-9E18-4D11-9A4E-3AECB29C1454}"/>
    <hyperlink ref="C66" r:id="rId5" xr:uid="{186A97ED-8205-4B8B-A4C4-98EB7D875AD3}"/>
    <hyperlink ref="C70" r:id="rId6" xr:uid="{E23DBDAF-3284-4082-93E2-4060BCF53602}"/>
    <hyperlink ref="C119" r:id="rId7" xr:uid="{F21DD980-4FD7-4241-8ABF-5EE0C408A3A0}"/>
    <hyperlink ref="C144" r:id="rId8" xr:uid="{91665783-3881-4938-9F40-4378CC6FCC0F}"/>
    <hyperlink ref="C21" r:id="rId9" xr:uid="{E7CC9AEE-A15E-4CB4-A37B-8FE967B8CA22}"/>
    <hyperlink ref="C103" r:id="rId10" xr:uid="{ED17BBA8-A907-4011-A361-A02A2390547B}"/>
    <hyperlink ref="C19" r:id="rId11" xr:uid="{6584DF3B-ED02-425D-B754-AAA5EDD9C282}"/>
    <hyperlink ref="C14" r:id="rId12" xr:uid="{D5176BAA-33F5-442B-AE14-3472E048ADAB}"/>
    <hyperlink ref="C27" r:id="rId13" xr:uid="{4D5B8FE9-1CB3-4C91-BFD7-AA8931C0DA9B}"/>
    <hyperlink ref="C28" r:id="rId14" display="mailto:daisy.chan@health.nsw.gov.au" xr:uid="{72C768EC-0435-4A74-8B68-C85B8BB86268}"/>
    <hyperlink ref="C42" r:id="rId15" display="mailto:Hayley.Robertson@health.nsw.gov.au" xr:uid="{DB71F096-4159-4AAB-BB4B-AC954BE6BE9A}"/>
    <hyperlink ref="C74" r:id="rId16" xr:uid="{1E9857D8-5943-46A8-8351-D036E0ACE219}"/>
    <hyperlink ref="C132" r:id="rId17" xr:uid="{6069DFD1-A6F6-477B-A2C4-F69F5D69F43A}"/>
    <hyperlink ref="C138" r:id="rId18" xr:uid="{48BB2028-80DE-4130-98E3-B3A59D672015}"/>
    <hyperlink ref="C141" r:id="rId19" xr:uid="{D14EAF63-7FBD-4FFC-99E0-1533662A4C8F}"/>
    <hyperlink ref="C65" r:id="rId20" display="mailto:Kavitha.Jyoshith@health.nsw.gov.au" xr:uid="{4B226513-8CFB-4C5A-B40B-DEA25B1A594B}"/>
    <hyperlink ref="C20" r:id="rId21" xr:uid="{F82E61A6-04E0-47E8-B3B8-B6B0410C005E}"/>
    <hyperlink ref="C109" r:id="rId22" xr:uid="{2872401E-2E02-4EBD-BB70-60E27CE6BB99}"/>
    <hyperlink ref="C148" r:id="rId23" xr:uid="{206067C2-0BE7-45CA-A9C1-3FDDD2F134CE}"/>
    <hyperlink ref="C10" r:id="rId24" xr:uid="{E4F91BB7-C878-485A-9A66-0ACDA87625B1}"/>
    <hyperlink ref="C78" r:id="rId25" xr:uid="{599B6A42-819A-4553-859C-0518AE2281E6}"/>
    <hyperlink ref="C91" r:id="rId26" xr:uid="{D27E5B5B-C1E6-47FC-930D-C615A6045456}"/>
    <hyperlink ref="C113" r:id="rId27" display="mailto:Punam.Kaur@health.nsw.gov.au" xr:uid="{532E482F-13F4-4801-8292-6892DCF7F99D}"/>
    <hyperlink ref="C114" r:id="rId28" display="mailto:rachelclaire.graham@health.nsw.gov.au" xr:uid="{9D28B8DB-F4FB-418D-9990-46277E1B0EB2}"/>
    <hyperlink ref="C125" r:id="rId29" display="mailto:satoshi.yasuda@health.nsw.gov.au" xr:uid="{B10F6ABD-7C02-4CEE-BF09-98BB08394F11}"/>
  </hyperlinks>
  <pageMargins left="0.39370078740157483" right="0.39370078740157483" top="0.39370078740157483" bottom="0.39370078740157483" header="0.31496062992125984" footer="0.31496062992125984"/>
  <pageSetup paperSize="8" fitToHeight="0" orientation="landscape" horizontalDpi="1200" verticalDpi="1200" r:id="rId3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5B727-99A5-4634-B1F0-E2CFC28A6172}">
  <sheetPr>
    <tabColor theme="1"/>
  </sheetPr>
  <dimension ref="A1:CQ22"/>
  <sheetViews>
    <sheetView zoomScaleNormal="100" workbookViewId="0">
      <pane xSplit="4" ySplit="3" topLeftCell="E4" activePane="bottomRight" state="frozen"/>
      <selection pane="topRight"/>
      <selection pane="bottomLeft"/>
      <selection pane="bottomRight" activeCell="D18" sqref="D18:I19"/>
    </sheetView>
  </sheetViews>
  <sheetFormatPr defaultColWidth="9.140625" defaultRowHeight="11.25" x14ac:dyDescent="0.25"/>
  <cols>
    <col min="1" max="1" width="2.7109375" style="122" bestFit="1" customWidth="1"/>
    <col min="2" max="2" width="15.140625" style="140" bestFit="1" customWidth="1"/>
    <col min="3" max="3" width="15.140625" style="140" customWidth="1"/>
    <col min="4" max="4" width="30.140625" style="140" bestFit="1" customWidth="1"/>
    <col min="5" max="5" width="9.140625" style="140" customWidth="1"/>
    <col min="6" max="6" width="8.28515625" style="179" customWidth="1"/>
    <col min="7" max="8" width="6.5703125" style="140" customWidth="1"/>
    <col min="9" max="9" width="8.7109375" style="140" bestFit="1" customWidth="1"/>
    <col min="10" max="10" width="24.28515625" style="140" customWidth="1"/>
    <col min="11" max="13" width="12" style="122" bestFit="1" customWidth="1"/>
    <col min="14" max="14" width="10.28515625" style="122" customWidth="1"/>
    <col min="15" max="15" width="11" style="122" customWidth="1"/>
    <col min="16" max="16" width="9.85546875" style="122" customWidth="1"/>
    <col min="17" max="17" width="10.85546875" style="180" customWidth="1"/>
    <col min="18" max="18" width="9.85546875" style="180" customWidth="1"/>
    <col min="19" max="19" width="9.85546875" style="122" customWidth="1"/>
    <col min="20" max="20" width="10.85546875" style="122" customWidth="1"/>
    <col min="21" max="23" width="9.85546875" style="122" customWidth="1"/>
    <col min="24" max="24" width="10.85546875" style="181" customWidth="1"/>
    <col min="25" max="25" width="9.85546875" style="181" customWidth="1"/>
    <col min="26" max="27" width="9.85546875" style="122" customWidth="1"/>
    <col min="28" max="29" width="10.85546875" style="122" customWidth="1"/>
    <col min="30" max="30" width="9.85546875" style="122" customWidth="1"/>
    <col min="31" max="31" width="9.85546875" style="181" customWidth="1"/>
    <col min="32" max="32" width="10.85546875" style="181" customWidth="1"/>
    <col min="33" max="37" width="10.85546875" style="122" customWidth="1"/>
    <col min="38" max="39" width="10.85546875" style="181" customWidth="1"/>
    <col min="40" max="41" width="10.85546875" style="122" customWidth="1"/>
    <col min="42" max="46" width="13" style="122" bestFit="1" customWidth="1"/>
    <col min="47" max="47" width="10.85546875" style="122" customWidth="1"/>
    <col min="48" max="49" width="13" style="122" bestFit="1" customWidth="1"/>
    <col min="50" max="54" width="10.85546875" style="122" customWidth="1"/>
    <col min="55" max="62" width="9.140625" style="140" customWidth="1"/>
    <col min="63" max="16384" width="9.140625" style="140"/>
  </cols>
  <sheetData>
    <row r="1" spans="1:95" ht="15.75" x14ac:dyDescent="0.25">
      <c r="B1" s="234" t="s">
        <v>364</v>
      </c>
      <c r="C1" s="235"/>
      <c r="D1" s="236"/>
      <c r="E1" s="237"/>
      <c r="F1" s="237"/>
      <c r="G1" s="237"/>
      <c r="H1" s="237"/>
      <c r="I1" s="238"/>
      <c r="J1" s="137"/>
      <c r="K1" s="138" t="s">
        <v>1</v>
      </c>
      <c r="L1" s="138" t="s">
        <v>2</v>
      </c>
      <c r="M1" s="138" t="s">
        <v>3</v>
      </c>
      <c r="N1" s="138" t="s">
        <v>4</v>
      </c>
      <c r="O1" s="138" t="s">
        <v>5</v>
      </c>
      <c r="P1" s="138" t="s">
        <v>6</v>
      </c>
      <c r="Q1" s="139" t="s">
        <v>7</v>
      </c>
      <c r="R1" s="139" t="s">
        <v>1</v>
      </c>
      <c r="S1" s="138" t="s">
        <v>2</v>
      </c>
      <c r="T1" s="138" t="s">
        <v>3</v>
      </c>
      <c r="U1" s="138" t="s">
        <v>4</v>
      </c>
      <c r="V1" s="138" t="s">
        <v>5</v>
      </c>
      <c r="W1" s="138" t="s">
        <v>6</v>
      </c>
      <c r="X1" s="139" t="s">
        <v>7</v>
      </c>
      <c r="Y1" s="139" t="s">
        <v>1</v>
      </c>
      <c r="Z1" s="138" t="s">
        <v>2</v>
      </c>
      <c r="AA1" s="138" t="s">
        <v>3</v>
      </c>
      <c r="AB1" s="138" t="s">
        <v>4</v>
      </c>
      <c r="AC1" s="138" t="s">
        <v>5</v>
      </c>
      <c r="AD1" s="139" t="s">
        <v>6</v>
      </c>
      <c r="AE1" s="139" t="s">
        <v>7</v>
      </c>
      <c r="AF1" s="139" t="s">
        <v>1</v>
      </c>
      <c r="AG1" s="139" t="s">
        <v>2</v>
      </c>
      <c r="AH1" s="139" t="s">
        <v>3</v>
      </c>
      <c r="AI1" s="139" t="s">
        <v>4</v>
      </c>
      <c r="AJ1" s="139" t="s">
        <v>5</v>
      </c>
      <c r="AK1" s="139" t="s">
        <v>6</v>
      </c>
      <c r="AL1" s="139" t="s">
        <v>7</v>
      </c>
      <c r="AM1" s="139" t="s">
        <v>1</v>
      </c>
      <c r="AN1" s="139" t="s">
        <v>2</v>
      </c>
      <c r="AO1" s="138" t="s">
        <v>3</v>
      </c>
      <c r="AP1" s="138" t="s">
        <v>4</v>
      </c>
      <c r="AQ1" s="138" t="s">
        <v>5</v>
      </c>
      <c r="AR1" s="138" t="s">
        <v>6</v>
      </c>
      <c r="AS1" s="138" t="s">
        <v>7</v>
      </c>
      <c r="AT1" s="138" t="s">
        <v>1</v>
      </c>
      <c r="AU1" s="138" t="s">
        <v>2</v>
      </c>
      <c r="AV1" s="138" t="s">
        <v>3</v>
      </c>
      <c r="AW1" s="138" t="s">
        <v>4</v>
      </c>
      <c r="AX1" s="138" t="s">
        <v>5</v>
      </c>
      <c r="AY1" s="138" t="s">
        <v>6</v>
      </c>
      <c r="AZ1" s="138" t="s">
        <v>7</v>
      </c>
      <c r="BA1" s="138" t="s">
        <v>1</v>
      </c>
      <c r="BB1" s="138" t="s">
        <v>2</v>
      </c>
      <c r="BC1" s="138" t="s">
        <v>3</v>
      </c>
      <c r="BD1" s="138" t="s">
        <v>4</v>
      </c>
      <c r="BE1" s="138" t="s">
        <v>5</v>
      </c>
      <c r="BF1" s="138" t="s">
        <v>6</v>
      </c>
      <c r="BG1" s="138" t="s">
        <v>7</v>
      </c>
      <c r="BH1" s="138" t="s">
        <v>1</v>
      </c>
      <c r="BI1" s="138" t="s">
        <v>2</v>
      </c>
      <c r="BJ1" s="138" t="s">
        <v>3</v>
      </c>
    </row>
    <row r="2" spans="1:95" s="141" customFormat="1" ht="15" customHeight="1" x14ac:dyDescent="0.25">
      <c r="B2" s="138"/>
      <c r="C2" s="138"/>
      <c r="D2" s="138"/>
      <c r="E2" s="142"/>
      <c r="F2" s="143"/>
      <c r="G2" s="144"/>
      <c r="H2" s="144"/>
      <c r="I2" s="144"/>
      <c r="J2" s="144"/>
      <c r="K2" s="145">
        <v>44388</v>
      </c>
      <c r="L2" s="145">
        <v>44389</v>
      </c>
      <c r="M2" s="145">
        <v>44390</v>
      </c>
      <c r="N2" s="145">
        <v>44391</v>
      </c>
      <c r="O2" s="145">
        <v>44392</v>
      </c>
      <c r="P2" s="145">
        <v>44393</v>
      </c>
      <c r="Q2" s="145">
        <v>44394</v>
      </c>
      <c r="R2" s="145">
        <v>44395</v>
      </c>
      <c r="S2" s="145">
        <v>44396</v>
      </c>
      <c r="T2" s="145">
        <v>44397</v>
      </c>
      <c r="U2" s="145">
        <v>44398</v>
      </c>
      <c r="V2" s="145">
        <v>44399</v>
      </c>
      <c r="W2" s="145">
        <v>44400</v>
      </c>
      <c r="X2" s="145">
        <v>44401</v>
      </c>
      <c r="Y2" s="145">
        <v>44402</v>
      </c>
      <c r="Z2" s="145">
        <v>44403</v>
      </c>
      <c r="AA2" s="145">
        <v>44404</v>
      </c>
      <c r="AB2" s="145">
        <v>44405</v>
      </c>
      <c r="AC2" s="145">
        <v>44406</v>
      </c>
      <c r="AD2" s="145">
        <v>44407</v>
      </c>
      <c r="AE2" s="145">
        <v>44408</v>
      </c>
      <c r="AF2" s="145">
        <v>44409</v>
      </c>
      <c r="AG2" s="145">
        <v>44410</v>
      </c>
      <c r="AH2" s="145">
        <v>44411</v>
      </c>
      <c r="AI2" s="145">
        <v>44412</v>
      </c>
      <c r="AJ2" s="145">
        <v>44413</v>
      </c>
      <c r="AK2" s="145">
        <v>44414</v>
      </c>
      <c r="AL2" s="145">
        <v>44415</v>
      </c>
      <c r="AM2" s="145">
        <v>44416</v>
      </c>
      <c r="AN2" s="145">
        <v>44417</v>
      </c>
      <c r="AO2" s="145">
        <v>44418</v>
      </c>
      <c r="AP2" s="145">
        <v>44419</v>
      </c>
      <c r="AQ2" s="145">
        <v>44420</v>
      </c>
      <c r="AR2" s="145">
        <v>44421</v>
      </c>
      <c r="AS2" s="145">
        <v>44422</v>
      </c>
      <c r="AT2" s="145">
        <v>44423</v>
      </c>
      <c r="AU2" s="145">
        <v>44424</v>
      </c>
      <c r="AV2" s="145">
        <v>44425</v>
      </c>
      <c r="AW2" s="145">
        <v>44426</v>
      </c>
      <c r="AX2" s="145">
        <v>44427</v>
      </c>
      <c r="AY2" s="145">
        <v>44428</v>
      </c>
      <c r="AZ2" s="145">
        <v>44429</v>
      </c>
      <c r="BA2" s="145">
        <v>44430</v>
      </c>
      <c r="BB2" s="145">
        <v>44431</v>
      </c>
      <c r="BC2" s="145">
        <v>44432</v>
      </c>
      <c r="BD2" s="145">
        <v>44433</v>
      </c>
      <c r="BE2" s="145">
        <v>44434</v>
      </c>
      <c r="BF2" s="145">
        <v>44435</v>
      </c>
      <c r="BG2" s="145">
        <v>44436</v>
      </c>
      <c r="BH2" s="145">
        <v>44437</v>
      </c>
      <c r="BI2" s="145">
        <v>44438</v>
      </c>
      <c r="BJ2" s="145">
        <v>44439</v>
      </c>
    </row>
    <row r="3" spans="1:95" s="122" customFormat="1" ht="24" customHeight="1" x14ac:dyDescent="0.25">
      <c r="B3" s="146" t="s">
        <v>105</v>
      </c>
      <c r="C3" s="146"/>
      <c r="D3" s="147" t="s">
        <v>106</v>
      </c>
      <c r="E3" s="147" t="s">
        <v>107</v>
      </c>
      <c r="F3" s="147" t="s">
        <v>108</v>
      </c>
      <c r="G3" s="147" t="s">
        <v>109</v>
      </c>
      <c r="H3" s="147" t="s">
        <v>110</v>
      </c>
      <c r="I3" s="146" t="s">
        <v>111</v>
      </c>
      <c r="J3" s="146" t="s">
        <v>365</v>
      </c>
      <c r="K3" s="182">
        <f t="shared" ref="K3:AP3" si="0">COUNTIF(K6:K13,"*Yes")</f>
        <v>1</v>
      </c>
      <c r="L3" s="182">
        <f t="shared" si="0"/>
        <v>2</v>
      </c>
      <c r="M3" s="182">
        <f t="shared" si="0"/>
        <v>1</v>
      </c>
      <c r="N3" s="182">
        <f t="shared" si="0"/>
        <v>0</v>
      </c>
      <c r="O3" s="182">
        <f t="shared" si="0"/>
        <v>0</v>
      </c>
      <c r="P3" s="182">
        <f t="shared" si="0"/>
        <v>0</v>
      </c>
      <c r="Q3" s="182">
        <f t="shared" si="0"/>
        <v>1</v>
      </c>
      <c r="R3" s="182">
        <f t="shared" si="0"/>
        <v>1</v>
      </c>
      <c r="S3" s="182">
        <f t="shared" si="0"/>
        <v>0</v>
      </c>
      <c r="T3" s="182">
        <f t="shared" si="0"/>
        <v>0</v>
      </c>
      <c r="U3" s="182">
        <f t="shared" si="0"/>
        <v>1</v>
      </c>
      <c r="V3" s="182">
        <f t="shared" si="0"/>
        <v>0</v>
      </c>
      <c r="W3" s="182">
        <f t="shared" si="0"/>
        <v>0</v>
      </c>
      <c r="X3" s="182">
        <f t="shared" si="0"/>
        <v>0</v>
      </c>
      <c r="Y3" s="182">
        <f t="shared" si="0"/>
        <v>0</v>
      </c>
      <c r="Z3" s="182">
        <f t="shared" si="0"/>
        <v>0</v>
      </c>
      <c r="AA3" s="182">
        <f t="shared" si="0"/>
        <v>0</v>
      </c>
      <c r="AB3" s="182">
        <f t="shared" si="0"/>
        <v>1</v>
      </c>
      <c r="AC3" s="182">
        <f t="shared" si="0"/>
        <v>0</v>
      </c>
      <c r="AD3" s="182">
        <f t="shared" si="0"/>
        <v>0</v>
      </c>
      <c r="AE3" s="182">
        <f t="shared" si="0"/>
        <v>0</v>
      </c>
      <c r="AF3" s="182">
        <f t="shared" si="0"/>
        <v>0</v>
      </c>
      <c r="AG3" s="182">
        <f t="shared" si="0"/>
        <v>0</v>
      </c>
      <c r="AH3" s="182">
        <f t="shared" si="0"/>
        <v>0</v>
      </c>
      <c r="AI3" s="182">
        <f t="shared" si="0"/>
        <v>0</v>
      </c>
      <c r="AJ3" s="182">
        <f t="shared" si="0"/>
        <v>0</v>
      </c>
      <c r="AK3" s="182">
        <f t="shared" si="0"/>
        <v>0</v>
      </c>
      <c r="AL3" s="182">
        <f t="shared" si="0"/>
        <v>0</v>
      </c>
      <c r="AM3" s="182">
        <f t="shared" si="0"/>
        <v>0</v>
      </c>
      <c r="AN3" s="182">
        <f t="shared" si="0"/>
        <v>0</v>
      </c>
      <c r="AO3" s="182">
        <f t="shared" si="0"/>
        <v>0</v>
      </c>
      <c r="AP3" s="182">
        <f t="shared" si="0"/>
        <v>0</v>
      </c>
      <c r="AQ3" s="182">
        <f t="shared" ref="AQ3:BJ3" si="1">COUNTIF(AQ6:AQ13,"*Yes")</f>
        <v>0</v>
      </c>
      <c r="AR3" s="182">
        <f t="shared" si="1"/>
        <v>0</v>
      </c>
      <c r="AS3" s="182">
        <f t="shared" si="1"/>
        <v>0</v>
      </c>
      <c r="AT3" s="182">
        <f t="shared" si="1"/>
        <v>0</v>
      </c>
      <c r="AU3" s="182">
        <f t="shared" si="1"/>
        <v>0</v>
      </c>
      <c r="AV3" s="182">
        <f t="shared" si="1"/>
        <v>0</v>
      </c>
      <c r="AW3" s="182">
        <f t="shared" si="1"/>
        <v>0</v>
      </c>
      <c r="AX3" s="182">
        <f t="shared" si="1"/>
        <v>0</v>
      </c>
      <c r="AY3" s="182">
        <f t="shared" si="1"/>
        <v>0</v>
      </c>
      <c r="AZ3" s="182">
        <f t="shared" si="1"/>
        <v>0</v>
      </c>
      <c r="BA3" s="182">
        <f t="shared" si="1"/>
        <v>0</v>
      </c>
      <c r="BB3" s="182">
        <f t="shared" si="1"/>
        <v>0</v>
      </c>
      <c r="BC3" s="182">
        <f t="shared" si="1"/>
        <v>0</v>
      </c>
      <c r="BD3" s="182">
        <f t="shared" si="1"/>
        <v>0</v>
      </c>
      <c r="BE3" s="182">
        <f t="shared" si="1"/>
        <v>0</v>
      </c>
      <c r="BF3" s="182">
        <f t="shared" si="1"/>
        <v>0</v>
      </c>
      <c r="BG3" s="182">
        <f t="shared" si="1"/>
        <v>0</v>
      </c>
      <c r="BH3" s="182">
        <f t="shared" si="1"/>
        <v>0</v>
      </c>
      <c r="BI3" s="182">
        <f t="shared" si="1"/>
        <v>0</v>
      </c>
      <c r="BJ3" s="182">
        <f t="shared" si="1"/>
        <v>0</v>
      </c>
    </row>
    <row r="4" spans="1:95" s="148" customFormat="1" x14ac:dyDescent="0.25">
      <c r="A4" s="148">
        <v>1</v>
      </c>
      <c r="B4" s="9" t="s">
        <v>541</v>
      </c>
      <c r="C4" s="9" t="s">
        <v>525</v>
      </c>
      <c r="D4" s="9" t="s">
        <v>411</v>
      </c>
      <c r="E4" s="9" t="s">
        <v>115</v>
      </c>
      <c r="F4" s="9" t="s">
        <v>412</v>
      </c>
      <c r="G4" s="11" t="s">
        <v>114</v>
      </c>
      <c r="H4" s="8" t="s">
        <v>114</v>
      </c>
      <c r="I4" s="11" t="s">
        <v>413</v>
      </c>
      <c r="J4" s="149" t="s">
        <v>512</v>
      </c>
      <c r="K4" s="150" t="s">
        <v>0</v>
      </c>
      <c r="L4" s="150" t="s">
        <v>0</v>
      </c>
      <c r="M4" s="150"/>
      <c r="N4" s="150"/>
      <c r="O4" s="150"/>
      <c r="P4" s="151"/>
      <c r="Q4" s="151"/>
      <c r="R4" s="150" t="s">
        <v>114</v>
      </c>
      <c r="S4" s="150"/>
      <c r="T4" s="150" t="s">
        <v>0</v>
      </c>
      <c r="U4" s="150" t="s">
        <v>0</v>
      </c>
      <c r="V4" s="150" t="s">
        <v>0</v>
      </c>
      <c r="W4" s="150" t="s">
        <v>0</v>
      </c>
      <c r="X4" s="150" t="s">
        <v>0</v>
      </c>
      <c r="Y4" s="150" t="s">
        <v>0</v>
      </c>
      <c r="Z4" s="150" t="s">
        <v>0</v>
      </c>
      <c r="AA4" s="150" t="s">
        <v>0</v>
      </c>
      <c r="AB4" s="150" t="s">
        <v>0</v>
      </c>
      <c r="AC4" s="150" t="s">
        <v>0</v>
      </c>
      <c r="AD4" s="150" t="s">
        <v>114</v>
      </c>
      <c r="AE4" s="150" t="s">
        <v>0</v>
      </c>
      <c r="AF4" s="150" t="s">
        <v>0</v>
      </c>
      <c r="AG4" s="150" t="s">
        <v>0</v>
      </c>
      <c r="AH4" s="150" t="s">
        <v>0</v>
      </c>
      <c r="AI4" s="150" t="s">
        <v>0</v>
      </c>
      <c r="AJ4" s="150" t="s">
        <v>0</v>
      </c>
      <c r="AK4" s="150" t="s">
        <v>114</v>
      </c>
      <c r="AL4" s="150" t="s">
        <v>0</v>
      </c>
      <c r="AM4" s="150" t="s">
        <v>0</v>
      </c>
      <c r="AN4" s="150" t="s">
        <v>0</v>
      </c>
      <c r="AO4" s="150"/>
      <c r="AP4" s="152"/>
      <c r="AQ4" s="152"/>
      <c r="AR4" s="152"/>
      <c r="AS4" s="152"/>
      <c r="AT4" s="152"/>
      <c r="AU4" s="152"/>
      <c r="AV4" s="152"/>
      <c r="AW4" s="152"/>
      <c r="AX4" s="152"/>
      <c r="AY4" s="152"/>
      <c r="AZ4" s="152"/>
      <c r="BA4" s="152"/>
      <c r="BB4" s="152"/>
      <c r="BC4" s="152"/>
      <c r="BD4" s="152"/>
      <c r="BE4" s="152"/>
      <c r="BF4" s="152"/>
      <c r="BG4" s="152"/>
      <c r="BH4" s="152"/>
      <c r="BI4" s="152"/>
      <c r="BJ4" s="153"/>
      <c r="BK4" s="154"/>
      <c r="BL4" s="154"/>
      <c r="BM4" s="154"/>
      <c r="BN4" s="154"/>
      <c r="BO4" s="154"/>
      <c r="BP4" s="154"/>
      <c r="BQ4" s="154"/>
      <c r="BR4" s="154"/>
      <c r="BS4" s="154"/>
      <c r="BT4" s="154"/>
      <c r="BU4" s="154"/>
      <c r="BV4" s="154"/>
      <c r="BW4" s="154"/>
      <c r="BX4" s="154"/>
      <c r="BY4" s="154"/>
      <c r="BZ4" s="154"/>
      <c r="CA4" s="154"/>
      <c r="CB4" s="154"/>
      <c r="CC4" s="154"/>
      <c r="CD4" s="154"/>
      <c r="CE4" s="154"/>
      <c r="CF4" s="154"/>
      <c r="CG4" s="154"/>
      <c r="CH4" s="154"/>
      <c r="CI4" s="154"/>
      <c r="CJ4" s="154"/>
      <c r="CK4" s="154"/>
      <c r="CL4" s="154"/>
      <c r="CM4" s="154"/>
      <c r="CN4" s="154"/>
    </row>
    <row r="5" spans="1:95" s="157" customFormat="1" x14ac:dyDescent="0.25">
      <c r="A5" s="148">
        <f>A4+1</f>
        <v>2</v>
      </c>
      <c r="B5" s="14" t="s">
        <v>542</v>
      </c>
      <c r="C5" s="14" t="s">
        <v>539</v>
      </c>
      <c r="D5" s="11" t="s">
        <v>414</v>
      </c>
      <c r="E5" s="15">
        <v>60167973</v>
      </c>
      <c r="F5" s="17"/>
      <c r="G5" s="17"/>
      <c r="H5" s="17"/>
      <c r="I5" s="11" t="s">
        <v>0</v>
      </c>
      <c r="J5" s="149" t="s">
        <v>512</v>
      </c>
      <c r="K5" s="150"/>
      <c r="L5" s="150"/>
      <c r="M5" s="150"/>
      <c r="N5" s="150"/>
      <c r="O5" s="150"/>
      <c r="P5" s="151"/>
      <c r="Q5" s="151"/>
      <c r="R5" s="150"/>
      <c r="S5" s="150"/>
      <c r="T5" s="150"/>
      <c r="U5" s="150"/>
      <c r="V5" s="150"/>
      <c r="W5" s="152"/>
      <c r="X5" s="152"/>
      <c r="Y5" s="150"/>
      <c r="Z5" s="150"/>
      <c r="AA5" s="150"/>
      <c r="AB5" s="150"/>
      <c r="AC5" s="150"/>
      <c r="AD5" s="152"/>
      <c r="AE5" s="152"/>
      <c r="AF5" s="150"/>
      <c r="AG5" s="150"/>
      <c r="AH5" s="150"/>
      <c r="AI5" s="150"/>
      <c r="AJ5" s="150"/>
      <c r="AK5" s="152"/>
      <c r="AL5" s="152"/>
      <c r="AM5" s="150"/>
      <c r="AN5" s="150"/>
      <c r="AO5" s="150"/>
      <c r="AP5" s="152"/>
      <c r="AQ5" s="152"/>
      <c r="AR5" s="152"/>
      <c r="AS5" s="152"/>
      <c r="AT5" s="152"/>
      <c r="AU5" s="152"/>
      <c r="AV5" s="152"/>
      <c r="AW5" s="152"/>
      <c r="AX5" s="152"/>
      <c r="AY5" s="152"/>
      <c r="AZ5" s="152"/>
      <c r="BA5" s="152"/>
      <c r="BB5" s="155"/>
      <c r="BC5" s="155"/>
      <c r="BD5" s="155"/>
      <c r="BE5" s="155"/>
      <c r="BF5" s="155"/>
      <c r="BG5" s="155"/>
      <c r="BH5" s="155"/>
      <c r="BI5" s="155"/>
      <c r="BJ5" s="155"/>
      <c r="BK5" s="156"/>
      <c r="BL5" s="156"/>
      <c r="BM5" s="156"/>
      <c r="BN5" s="156"/>
      <c r="BO5" s="156"/>
      <c r="BP5" s="156"/>
      <c r="BQ5" s="156"/>
      <c r="BR5" s="156"/>
      <c r="BS5" s="156"/>
      <c r="BT5" s="156"/>
      <c r="BU5" s="156"/>
      <c r="BV5" s="156"/>
      <c r="BW5" s="156"/>
      <c r="BX5" s="156"/>
      <c r="BY5" s="156"/>
      <c r="BZ5" s="156"/>
      <c r="CA5" s="156"/>
      <c r="CB5" s="156"/>
      <c r="CC5" s="156"/>
      <c r="CD5" s="156"/>
      <c r="CE5" s="156"/>
      <c r="CF5" s="156"/>
      <c r="CG5" s="156"/>
      <c r="CH5" s="156"/>
      <c r="CI5" s="156"/>
      <c r="CJ5" s="156"/>
      <c r="CK5" s="156"/>
      <c r="CL5" s="156"/>
      <c r="CM5" s="156"/>
      <c r="CN5" s="156"/>
    </row>
    <row r="6" spans="1:95" s="157" customFormat="1" ht="12.95" customHeight="1" x14ac:dyDescent="0.25">
      <c r="A6" s="148">
        <f t="shared" ref="A6:A19" si="2">A5+1</f>
        <v>3</v>
      </c>
      <c r="B6" s="212" t="s">
        <v>543</v>
      </c>
      <c r="C6" s="14" t="s">
        <v>526</v>
      </c>
      <c r="D6" s="10" t="s">
        <v>420</v>
      </c>
      <c r="E6" s="10">
        <v>60135703</v>
      </c>
      <c r="F6" s="17"/>
      <c r="G6" s="183" t="s">
        <v>114</v>
      </c>
      <c r="H6" s="184" t="s">
        <v>114</v>
      </c>
      <c r="I6" s="11" t="s">
        <v>0</v>
      </c>
      <c r="J6" s="149" t="s">
        <v>512</v>
      </c>
      <c r="K6" s="150"/>
      <c r="L6" s="150"/>
      <c r="M6" s="150"/>
      <c r="N6" s="150"/>
      <c r="O6" s="150"/>
      <c r="P6" s="151"/>
      <c r="Q6" s="151"/>
      <c r="R6" s="150"/>
      <c r="S6" s="150"/>
      <c r="T6" s="150"/>
      <c r="U6" s="150"/>
      <c r="V6" s="150"/>
      <c r="W6" s="152"/>
      <c r="X6" s="152"/>
      <c r="Y6" s="150"/>
      <c r="Z6" s="150"/>
      <c r="AA6" s="150"/>
      <c r="AB6" s="150"/>
      <c r="AC6" s="150"/>
      <c r="AD6" s="152"/>
      <c r="AE6" s="152"/>
      <c r="AF6" s="150"/>
      <c r="AG6" s="152"/>
      <c r="AH6" s="152"/>
      <c r="AI6" s="152"/>
      <c r="AJ6" s="152"/>
      <c r="AK6" s="152"/>
      <c r="AL6" s="152"/>
      <c r="AM6" s="152"/>
      <c r="AN6" s="152"/>
      <c r="AO6" s="152"/>
      <c r="AP6" s="152"/>
      <c r="AQ6" s="152"/>
      <c r="AR6" s="152"/>
      <c r="AS6" s="152"/>
      <c r="AT6" s="152"/>
      <c r="AU6" s="152"/>
      <c r="AV6" s="152"/>
      <c r="AW6" s="152"/>
      <c r="AX6" s="152"/>
      <c r="AY6" s="152"/>
      <c r="AZ6" s="152"/>
      <c r="BA6" s="152"/>
      <c r="BB6" s="152"/>
      <c r="BC6" s="152"/>
      <c r="BD6" s="152"/>
      <c r="BE6" s="152"/>
      <c r="BF6" s="152"/>
      <c r="BG6" s="152"/>
      <c r="BH6" s="152"/>
      <c r="BI6" s="152"/>
      <c r="BJ6" s="155"/>
    </row>
    <row r="7" spans="1:95" s="157" customFormat="1" ht="12.95" customHeight="1" x14ac:dyDescent="0.25">
      <c r="A7" s="148">
        <f t="shared" si="2"/>
        <v>4</v>
      </c>
      <c r="B7" s="9" t="s">
        <v>544</v>
      </c>
      <c r="C7" s="14" t="s">
        <v>527</v>
      </c>
      <c r="D7" s="9" t="s">
        <v>428</v>
      </c>
      <c r="E7" s="9">
        <v>60210216</v>
      </c>
      <c r="F7" s="9" t="s">
        <v>130</v>
      </c>
      <c r="G7" s="11" t="s">
        <v>114</v>
      </c>
      <c r="H7" s="8" t="s">
        <v>114</v>
      </c>
      <c r="I7" s="11" t="s">
        <v>114</v>
      </c>
      <c r="J7" s="149" t="s">
        <v>512</v>
      </c>
      <c r="K7" s="150"/>
      <c r="L7" s="150"/>
      <c r="M7" s="150"/>
      <c r="N7" s="150"/>
      <c r="O7" s="150"/>
      <c r="P7" s="151"/>
      <c r="Q7" s="151"/>
      <c r="R7" s="150"/>
      <c r="S7" s="150"/>
      <c r="T7" s="150"/>
      <c r="U7" s="150"/>
      <c r="V7" s="150"/>
      <c r="W7" s="152"/>
      <c r="X7" s="152"/>
      <c r="Y7" s="150"/>
      <c r="Z7" s="150"/>
      <c r="AA7" s="150"/>
      <c r="AB7" s="150"/>
      <c r="AC7" s="150"/>
      <c r="AD7" s="152"/>
      <c r="AE7" s="152"/>
      <c r="AF7" s="150"/>
      <c r="AG7" s="152"/>
      <c r="AH7" s="152"/>
      <c r="AI7" s="152"/>
      <c r="AJ7" s="150"/>
      <c r="AK7" s="152"/>
      <c r="AL7" s="152"/>
      <c r="AM7" s="152"/>
      <c r="AN7" s="152"/>
      <c r="AO7" s="152"/>
      <c r="AP7" s="152"/>
      <c r="AQ7" s="150"/>
      <c r="AR7" s="152"/>
      <c r="AS7" s="152"/>
      <c r="AT7" s="152"/>
      <c r="AU7" s="152"/>
      <c r="AV7" s="152"/>
      <c r="AW7" s="152"/>
      <c r="AX7" s="152"/>
      <c r="AY7" s="152"/>
      <c r="AZ7" s="152"/>
      <c r="BA7" s="152"/>
      <c r="BB7" s="152"/>
      <c r="BC7" s="152"/>
      <c r="BD7" s="152"/>
      <c r="BE7" s="152"/>
      <c r="BF7" s="152"/>
      <c r="BG7" s="152"/>
      <c r="BH7" s="152"/>
      <c r="BI7" s="152"/>
      <c r="BJ7" s="155"/>
    </row>
    <row r="8" spans="1:95" s="157" customFormat="1" ht="12.95" customHeight="1" x14ac:dyDescent="0.25">
      <c r="A8" s="148">
        <f t="shared" si="2"/>
        <v>5</v>
      </c>
      <c r="B8" s="158" t="s">
        <v>545</v>
      </c>
      <c r="C8" s="14" t="s">
        <v>528</v>
      </c>
      <c r="D8" s="159" t="s">
        <v>435</v>
      </c>
      <c r="E8" s="158">
        <v>60228173</v>
      </c>
      <c r="F8" s="158" t="s">
        <v>436</v>
      </c>
      <c r="G8" s="185" t="s">
        <v>114</v>
      </c>
      <c r="H8" s="186" t="s">
        <v>114</v>
      </c>
      <c r="I8" s="185" t="s">
        <v>114</v>
      </c>
      <c r="J8" s="160" t="s">
        <v>368</v>
      </c>
      <c r="K8" s="161" t="s">
        <v>114</v>
      </c>
      <c r="L8" s="150" t="s">
        <v>114</v>
      </c>
      <c r="M8" s="150" t="s">
        <v>0</v>
      </c>
      <c r="N8" s="150" t="s">
        <v>0</v>
      </c>
      <c r="O8" s="150" t="s">
        <v>0</v>
      </c>
      <c r="P8" s="151" t="s">
        <v>0</v>
      </c>
      <c r="Q8" s="151" t="s">
        <v>0</v>
      </c>
      <c r="R8" s="150" t="s">
        <v>114</v>
      </c>
      <c r="S8" s="150" t="s">
        <v>0</v>
      </c>
      <c r="T8" s="150" t="s">
        <v>0</v>
      </c>
      <c r="U8" s="150" t="s">
        <v>114</v>
      </c>
      <c r="V8" s="150" t="s">
        <v>0</v>
      </c>
      <c r="W8" s="152"/>
      <c r="X8" s="152"/>
      <c r="Y8" s="150" t="s">
        <v>0</v>
      </c>
      <c r="Z8" s="150" t="s">
        <v>0</v>
      </c>
      <c r="AA8" s="150" t="s">
        <v>0</v>
      </c>
      <c r="AB8" s="150" t="s">
        <v>114</v>
      </c>
      <c r="AC8" s="150" t="s">
        <v>0</v>
      </c>
      <c r="AD8" s="152"/>
      <c r="AE8" s="152"/>
      <c r="AF8" s="150"/>
      <c r="AG8" s="152"/>
      <c r="AH8" s="152"/>
      <c r="AI8" s="152"/>
      <c r="AJ8" s="152"/>
      <c r="AK8" s="152"/>
      <c r="AL8" s="152"/>
      <c r="AM8" s="152"/>
      <c r="AN8" s="152"/>
      <c r="AO8" s="152"/>
      <c r="AP8" s="152"/>
      <c r="AQ8" s="152"/>
      <c r="AR8" s="152"/>
      <c r="AS8" s="152"/>
      <c r="AT8" s="152"/>
      <c r="AU8" s="152"/>
      <c r="AV8" s="152"/>
      <c r="AW8" s="152"/>
      <c r="AX8" s="152"/>
      <c r="AY8" s="152"/>
      <c r="AZ8" s="152"/>
      <c r="BA8" s="152"/>
      <c r="BB8" s="152"/>
      <c r="BC8" s="152"/>
      <c r="BD8" s="152"/>
      <c r="BE8" s="152"/>
      <c r="BF8" s="152"/>
      <c r="BG8" s="152"/>
      <c r="BH8" s="152"/>
      <c r="BI8" s="152"/>
      <c r="BJ8" s="155"/>
    </row>
    <row r="9" spans="1:95" s="157" customFormat="1" ht="12.95" customHeight="1" x14ac:dyDescent="0.25">
      <c r="A9" s="148">
        <f t="shared" si="2"/>
        <v>6</v>
      </c>
      <c r="B9" s="162" t="s">
        <v>546</v>
      </c>
      <c r="C9" s="14" t="s">
        <v>529</v>
      </c>
      <c r="D9" s="163" t="s">
        <v>162</v>
      </c>
      <c r="E9" s="164">
        <v>33119614</v>
      </c>
      <c r="F9" s="165" t="s">
        <v>163</v>
      </c>
      <c r="G9" s="166" t="s">
        <v>114</v>
      </c>
      <c r="H9" s="165" t="s">
        <v>114</v>
      </c>
      <c r="I9" s="166" t="s">
        <v>120</v>
      </c>
      <c r="J9" s="166" t="s">
        <v>370</v>
      </c>
      <c r="K9" s="167"/>
      <c r="L9" s="168" t="s">
        <v>0</v>
      </c>
      <c r="M9" s="168" t="s">
        <v>0</v>
      </c>
      <c r="N9" s="168" t="s">
        <v>0</v>
      </c>
      <c r="O9" s="168" t="s">
        <v>0</v>
      </c>
      <c r="P9" s="168" t="s">
        <v>0</v>
      </c>
      <c r="Q9" s="169" t="s">
        <v>114</v>
      </c>
      <c r="R9" s="169" t="s">
        <v>0</v>
      </c>
      <c r="S9" s="168" t="s">
        <v>0</v>
      </c>
      <c r="T9" s="168" t="s">
        <v>0</v>
      </c>
      <c r="U9" s="168" t="s">
        <v>0</v>
      </c>
      <c r="V9" s="168" t="s">
        <v>0</v>
      </c>
      <c r="W9" s="168" t="s">
        <v>0</v>
      </c>
      <c r="X9" s="167" t="s">
        <v>0</v>
      </c>
      <c r="Y9" s="167" t="s">
        <v>0</v>
      </c>
      <c r="Z9" s="168" t="s">
        <v>0</v>
      </c>
      <c r="AA9" s="168" t="s">
        <v>0</v>
      </c>
      <c r="AB9" s="168" t="s">
        <v>0</v>
      </c>
      <c r="AC9" s="168" t="s">
        <v>0</v>
      </c>
      <c r="AD9" s="168" t="s">
        <v>0</v>
      </c>
      <c r="AE9" s="167" t="s">
        <v>0</v>
      </c>
      <c r="AF9" s="167" t="s">
        <v>0</v>
      </c>
      <c r="AG9" s="168" t="s">
        <v>0</v>
      </c>
      <c r="AH9" s="168" t="s">
        <v>0</v>
      </c>
      <c r="AI9" s="168" t="s">
        <v>0</v>
      </c>
      <c r="AJ9" s="168" t="s">
        <v>0</v>
      </c>
      <c r="AK9" s="168" t="s">
        <v>0</v>
      </c>
      <c r="AL9" s="167" t="s">
        <v>0</v>
      </c>
      <c r="AM9" s="167" t="s">
        <v>0</v>
      </c>
      <c r="AN9" s="168" t="s">
        <v>0</v>
      </c>
      <c r="AO9" s="168" t="s">
        <v>0</v>
      </c>
      <c r="AP9" s="168" t="s">
        <v>0</v>
      </c>
      <c r="AQ9" s="168" t="s">
        <v>0</v>
      </c>
      <c r="AR9" s="168" t="s">
        <v>0</v>
      </c>
      <c r="AS9" s="168" t="s">
        <v>0</v>
      </c>
      <c r="AT9" s="168" t="s">
        <v>0</v>
      </c>
      <c r="AU9" s="168" t="s">
        <v>0</v>
      </c>
      <c r="AV9" s="168" t="s">
        <v>0</v>
      </c>
      <c r="AW9" s="168" t="s">
        <v>0</v>
      </c>
      <c r="AX9" s="168" t="s">
        <v>0</v>
      </c>
      <c r="AY9" s="168" t="s">
        <v>0</v>
      </c>
      <c r="AZ9" s="168" t="s">
        <v>0</v>
      </c>
      <c r="BA9" s="168" t="s">
        <v>0</v>
      </c>
      <c r="BB9" s="168" t="s">
        <v>0</v>
      </c>
      <c r="BC9" s="168" t="s">
        <v>0</v>
      </c>
      <c r="BD9" s="168" t="s">
        <v>0</v>
      </c>
      <c r="BE9" s="168" t="s">
        <v>0</v>
      </c>
      <c r="BF9" s="168" t="s">
        <v>0</v>
      </c>
      <c r="BG9" s="168" t="s">
        <v>0</v>
      </c>
      <c r="BH9" s="168" t="s">
        <v>0</v>
      </c>
      <c r="BI9" s="168" t="s">
        <v>0</v>
      </c>
      <c r="BJ9" s="168" t="s">
        <v>0</v>
      </c>
    </row>
    <row r="10" spans="1:95" s="157" customFormat="1" ht="12.95" customHeight="1" x14ac:dyDescent="0.25">
      <c r="A10" s="148">
        <f t="shared" si="2"/>
        <v>7</v>
      </c>
      <c r="B10" s="162" t="s">
        <v>547</v>
      </c>
      <c r="C10" s="14" t="s">
        <v>530</v>
      </c>
      <c r="D10" s="162" t="s">
        <v>166</v>
      </c>
      <c r="E10" s="162">
        <v>60198307</v>
      </c>
      <c r="F10" s="162" t="s">
        <v>167</v>
      </c>
      <c r="G10" s="166" t="s">
        <v>114</v>
      </c>
      <c r="H10" s="165" t="s">
        <v>114</v>
      </c>
      <c r="I10" s="166" t="s">
        <v>114</v>
      </c>
      <c r="J10" s="166" t="s">
        <v>370</v>
      </c>
      <c r="K10" s="167"/>
      <c r="L10" s="168" t="s">
        <v>114</v>
      </c>
      <c r="M10" s="168" t="s">
        <v>0</v>
      </c>
      <c r="N10" s="168"/>
      <c r="O10" s="168"/>
      <c r="P10" s="168"/>
      <c r="Q10" s="169"/>
      <c r="R10" s="169"/>
      <c r="S10" s="168"/>
      <c r="T10" s="168"/>
      <c r="U10" s="168"/>
      <c r="V10" s="168"/>
      <c r="W10" s="168"/>
      <c r="X10" s="167"/>
      <c r="Y10" s="167"/>
      <c r="Z10" s="168"/>
      <c r="AA10" s="168"/>
      <c r="AB10" s="168"/>
      <c r="AC10" s="168"/>
      <c r="AD10" s="168"/>
      <c r="AE10" s="167"/>
      <c r="AF10" s="167"/>
      <c r="AG10" s="168"/>
      <c r="AH10" s="170"/>
      <c r="AI10" s="170"/>
      <c r="AJ10" s="170"/>
      <c r="AK10" s="170"/>
      <c r="AL10" s="167" t="s">
        <v>0</v>
      </c>
      <c r="AM10" s="167" t="s">
        <v>0</v>
      </c>
      <c r="AN10" s="168" t="s">
        <v>0</v>
      </c>
      <c r="AO10" s="168" t="s">
        <v>0</v>
      </c>
      <c r="AP10" s="168" t="s">
        <v>0</v>
      </c>
      <c r="AQ10" s="168" t="s">
        <v>0</v>
      </c>
      <c r="AR10" s="168" t="s">
        <v>0</v>
      </c>
      <c r="AS10" s="168" t="s">
        <v>0</v>
      </c>
      <c r="AT10" s="168" t="s">
        <v>0</v>
      </c>
      <c r="AU10" s="168" t="s">
        <v>0</v>
      </c>
      <c r="AV10" s="168" t="s">
        <v>0</v>
      </c>
      <c r="AW10" s="168" t="s">
        <v>0</v>
      </c>
      <c r="AX10" s="168" t="s">
        <v>0</v>
      </c>
      <c r="AY10" s="168" t="s">
        <v>0</v>
      </c>
      <c r="AZ10" s="168" t="s">
        <v>0</v>
      </c>
      <c r="BA10" s="168" t="s">
        <v>0</v>
      </c>
      <c r="BB10" s="168" t="s">
        <v>0</v>
      </c>
      <c r="BC10" s="168" t="s">
        <v>0</v>
      </c>
      <c r="BD10" s="168" t="s">
        <v>0</v>
      </c>
      <c r="BE10" s="168" t="s">
        <v>0</v>
      </c>
      <c r="BF10" s="168" t="s">
        <v>0</v>
      </c>
      <c r="BG10" s="168" t="s">
        <v>0</v>
      </c>
      <c r="BH10" s="168" t="s">
        <v>0</v>
      </c>
      <c r="BI10" s="168" t="s">
        <v>0</v>
      </c>
      <c r="BJ10" s="168" t="s">
        <v>0</v>
      </c>
    </row>
    <row r="11" spans="1:95" s="157" customFormat="1" ht="12.95" customHeight="1" x14ac:dyDescent="0.25">
      <c r="A11" s="148">
        <f t="shared" si="2"/>
        <v>8</v>
      </c>
      <c r="B11" s="158" t="s">
        <v>548</v>
      </c>
      <c r="C11" s="14" t="s">
        <v>531</v>
      </c>
      <c r="D11" s="158" t="s">
        <v>446</v>
      </c>
      <c r="E11" s="158">
        <v>60067595</v>
      </c>
      <c r="F11" s="158" t="s">
        <v>447</v>
      </c>
      <c r="G11" s="185" t="s">
        <v>114</v>
      </c>
      <c r="H11" s="186" t="s">
        <v>114</v>
      </c>
      <c r="I11" s="185" t="s">
        <v>413</v>
      </c>
      <c r="J11" s="160" t="s">
        <v>512</v>
      </c>
      <c r="K11" s="161"/>
      <c r="L11" s="150"/>
      <c r="M11" s="150"/>
      <c r="N11" s="150"/>
      <c r="O11" s="150"/>
      <c r="P11" s="151"/>
      <c r="Q11" s="151"/>
      <c r="R11" s="150"/>
      <c r="S11" s="150"/>
      <c r="T11" s="150"/>
      <c r="U11" s="150"/>
      <c r="V11" s="150"/>
      <c r="W11" s="152"/>
      <c r="X11" s="152"/>
      <c r="Y11" s="150"/>
      <c r="Z11" s="150"/>
      <c r="AA11" s="150"/>
      <c r="AB11" s="150"/>
      <c r="AC11" s="150"/>
      <c r="AD11" s="152"/>
      <c r="AE11" s="152"/>
      <c r="AF11" s="150"/>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c r="BD11" s="152"/>
      <c r="BE11" s="152"/>
      <c r="BF11" s="152"/>
      <c r="BG11" s="152"/>
      <c r="BH11" s="152"/>
      <c r="BI11" s="152"/>
      <c r="BJ11" s="155"/>
    </row>
    <row r="12" spans="1:95" s="211" customFormat="1" ht="12.95" customHeight="1" x14ac:dyDescent="0.25">
      <c r="A12" s="148">
        <f t="shared" si="2"/>
        <v>9</v>
      </c>
      <c r="B12" s="4" t="s">
        <v>523</v>
      </c>
      <c r="C12" s="4" t="s">
        <v>524</v>
      </c>
      <c r="D12" s="4" t="s">
        <v>204</v>
      </c>
      <c r="E12" s="4">
        <v>53058322</v>
      </c>
      <c r="F12" s="4" t="s">
        <v>205</v>
      </c>
      <c r="G12" s="7" t="s">
        <v>114</v>
      </c>
      <c r="H12" s="3" t="s">
        <v>114</v>
      </c>
      <c r="I12" s="7" t="s">
        <v>114</v>
      </c>
      <c r="J12" s="211" t="s">
        <v>540</v>
      </c>
      <c r="K12" s="168"/>
      <c r="L12" s="168" t="s">
        <v>0</v>
      </c>
      <c r="M12" s="168" t="s">
        <v>114</v>
      </c>
      <c r="N12" s="168"/>
      <c r="O12" s="168"/>
      <c r="P12" s="168"/>
      <c r="Q12" s="169"/>
      <c r="R12" s="169"/>
      <c r="S12" s="168"/>
      <c r="T12" s="168"/>
      <c r="U12" s="168"/>
      <c r="V12" s="168"/>
      <c r="W12" s="168"/>
      <c r="X12" s="170"/>
      <c r="Y12" s="170"/>
      <c r="Z12" s="168"/>
      <c r="AA12" s="168"/>
      <c r="AB12" s="168"/>
      <c r="AC12" s="168"/>
      <c r="AD12" s="168"/>
      <c r="AE12" s="170"/>
      <c r="AF12" s="170"/>
      <c r="AG12" s="168"/>
      <c r="AH12" s="170"/>
      <c r="AI12" s="170"/>
      <c r="AJ12" s="170"/>
      <c r="AK12" s="169"/>
      <c r="AL12" s="170"/>
      <c r="AM12" s="170"/>
      <c r="AN12" s="170"/>
      <c r="AO12" s="170"/>
      <c r="AP12" s="170"/>
      <c r="AQ12" s="170"/>
      <c r="AR12" s="170"/>
      <c r="AS12" s="170"/>
      <c r="AT12" s="170"/>
      <c r="AU12" s="170"/>
      <c r="AV12" s="170"/>
      <c r="AW12" s="170"/>
      <c r="AX12" s="170"/>
      <c r="AY12" s="170"/>
      <c r="AZ12" s="170"/>
      <c r="BA12" s="170"/>
      <c r="BB12" s="170"/>
      <c r="BC12" s="170"/>
      <c r="BD12" s="170"/>
      <c r="BE12" s="170"/>
      <c r="BF12" s="170"/>
      <c r="BG12" s="170"/>
      <c r="BH12" s="170"/>
      <c r="BI12" s="170"/>
      <c r="BJ12" s="170"/>
      <c r="BK12" s="119"/>
      <c r="BL12" s="119"/>
      <c r="BM12" s="119"/>
      <c r="BN12" s="119"/>
      <c r="BO12" s="119"/>
      <c r="BP12" s="119"/>
      <c r="BQ12" s="119"/>
      <c r="BR12" s="119"/>
      <c r="BS12" s="119"/>
      <c r="BT12" s="119"/>
      <c r="BU12" s="119"/>
      <c r="BV12" s="119"/>
      <c r="BW12" s="119"/>
      <c r="BX12" s="119"/>
      <c r="BY12" s="119"/>
      <c r="BZ12" s="119"/>
      <c r="CA12" s="119"/>
      <c r="CB12" s="119"/>
      <c r="CC12" s="119"/>
      <c r="CD12" s="119"/>
      <c r="CE12" s="119"/>
      <c r="CF12" s="119"/>
      <c r="CG12" s="119"/>
      <c r="CH12" s="119"/>
      <c r="CI12" s="119"/>
      <c r="CJ12" s="119"/>
      <c r="CK12" s="119"/>
      <c r="CL12" s="119"/>
      <c r="CM12" s="119"/>
      <c r="CN12" s="119"/>
      <c r="CO12" s="119"/>
      <c r="CP12" s="210"/>
      <c r="CQ12" s="210"/>
    </row>
    <row r="13" spans="1:95" s="157" customFormat="1" ht="12.95" customHeight="1" x14ac:dyDescent="0.25">
      <c r="A13" s="148">
        <f t="shared" si="2"/>
        <v>10</v>
      </c>
      <c r="B13" s="162" t="s">
        <v>549</v>
      </c>
      <c r="C13" s="14" t="s">
        <v>532</v>
      </c>
      <c r="D13" s="171" t="s">
        <v>295</v>
      </c>
      <c r="E13" s="162">
        <v>60193540</v>
      </c>
      <c r="F13" s="162" t="s">
        <v>296</v>
      </c>
      <c r="G13" s="166" t="s">
        <v>114</v>
      </c>
      <c r="H13" s="165" t="s">
        <v>114</v>
      </c>
      <c r="I13" s="166" t="s">
        <v>114</v>
      </c>
      <c r="J13" s="166" t="s">
        <v>366</v>
      </c>
      <c r="K13" s="167"/>
      <c r="L13" s="168"/>
      <c r="M13" s="168"/>
      <c r="N13" s="168"/>
      <c r="O13" s="168"/>
      <c r="P13" s="168"/>
      <c r="Q13" s="169"/>
      <c r="R13" s="169"/>
      <c r="S13" s="168"/>
      <c r="T13" s="168"/>
      <c r="U13" s="168"/>
      <c r="V13" s="168"/>
      <c r="W13" s="168"/>
      <c r="X13" s="167"/>
      <c r="Y13" s="167"/>
      <c r="Z13" s="168"/>
      <c r="AA13" s="168"/>
      <c r="AB13" s="168"/>
      <c r="AC13" s="168"/>
      <c r="AD13" s="168"/>
      <c r="AE13" s="167"/>
      <c r="AF13" s="167"/>
      <c r="AG13" s="168"/>
      <c r="AH13" s="170"/>
      <c r="AI13" s="170"/>
      <c r="AJ13" s="170"/>
      <c r="AK13" s="170"/>
      <c r="AL13" s="167"/>
      <c r="AM13" s="167"/>
      <c r="AN13" s="170"/>
      <c r="AO13" s="170"/>
      <c r="AP13" s="170"/>
      <c r="AQ13" s="170"/>
      <c r="AR13" s="170"/>
      <c r="AS13" s="170"/>
      <c r="AT13" s="170"/>
      <c r="AU13" s="170"/>
      <c r="AV13" s="170"/>
      <c r="AW13" s="170"/>
      <c r="AX13" s="170"/>
      <c r="AY13" s="170"/>
      <c r="AZ13" s="170"/>
      <c r="BA13" s="170"/>
      <c r="BB13" s="170"/>
      <c r="BC13" s="170"/>
      <c r="BD13" s="170"/>
      <c r="BE13" s="170"/>
      <c r="BF13" s="170"/>
      <c r="BG13" s="170"/>
      <c r="BH13" s="170"/>
      <c r="BI13" s="170"/>
      <c r="BJ13" s="170"/>
    </row>
    <row r="14" spans="1:95" s="157" customFormat="1" ht="12.95" customHeight="1" x14ac:dyDescent="0.25">
      <c r="A14" s="148">
        <f t="shared" si="2"/>
        <v>11</v>
      </c>
      <c r="B14" s="162" t="s">
        <v>550</v>
      </c>
      <c r="C14" s="14" t="s">
        <v>533</v>
      </c>
      <c r="D14" s="162" t="s">
        <v>298</v>
      </c>
      <c r="E14" s="162">
        <v>3117329</v>
      </c>
      <c r="F14" s="166" t="s">
        <v>299</v>
      </c>
      <c r="G14" s="166" t="s">
        <v>114</v>
      </c>
      <c r="H14" s="165" t="s">
        <v>114</v>
      </c>
      <c r="I14" s="166" t="s">
        <v>367</v>
      </c>
      <c r="J14" s="166" t="s">
        <v>366</v>
      </c>
      <c r="K14" s="167"/>
      <c r="L14" s="168"/>
      <c r="M14" s="168"/>
      <c r="N14" s="168"/>
      <c r="O14" s="168"/>
      <c r="P14" s="168"/>
      <c r="Q14" s="169"/>
      <c r="R14" s="169"/>
      <c r="S14" s="168"/>
      <c r="T14" s="168"/>
      <c r="U14" s="168"/>
      <c r="V14" s="168"/>
      <c r="W14" s="168"/>
      <c r="X14" s="167"/>
      <c r="Y14" s="167"/>
      <c r="Z14" s="168"/>
      <c r="AA14" s="168"/>
      <c r="AB14" s="168"/>
      <c r="AC14" s="168"/>
      <c r="AD14" s="168"/>
      <c r="AE14" s="167"/>
      <c r="AF14" s="167"/>
      <c r="AG14" s="168"/>
      <c r="AH14" s="170"/>
      <c r="AI14" s="170"/>
      <c r="AJ14" s="170"/>
      <c r="AK14" s="170"/>
      <c r="AL14" s="167"/>
      <c r="AM14" s="167"/>
      <c r="AN14" s="170"/>
      <c r="AO14" s="170"/>
      <c r="AP14" s="170"/>
      <c r="AQ14" s="170"/>
      <c r="AR14" s="170"/>
      <c r="AS14" s="170"/>
      <c r="AT14" s="170"/>
      <c r="AU14" s="170"/>
      <c r="AV14" s="170"/>
      <c r="AW14" s="170"/>
      <c r="AX14" s="170"/>
      <c r="AY14" s="170"/>
      <c r="AZ14" s="170"/>
      <c r="BA14" s="170"/>
      <c r="BB14" s="170"/>
      <c r="BC14" s="170"/>
      <c r="BD14" s="170"/>
      <c r="BE14" s="170"/>
      <c r="BF14" s="170"/>
      <c r="BG14" s="170"/>
      <c r="BH14" s="170"/>
      <c r="BI14" s="170"/>
      <c r="BJ14" s="170"/>
      <c r="BK14" s="156"/>
      <c r="BL14" s="156"/>
      <c r="BM14" s="156"/>
      <c r="BN14" s="156"/>
      <c r="BO14" s="156"/>
      <c r="BP14" s="156"/>
      <c r="BQ14" s="156"/>
      <c r="BR14" s="156"/>
      <c r="BS14" s="156"/>
      <c r="BT14" s="156"/>
      <c r="BU14" s="156"/>
      <c r="BV14" s="156"/>
      <c r="BW14" s="156"/>
      <c r="BX14" s="156"/>
      <c r="BY14" s="156"/>
      <c r="BZ14" s="156"/>
      <c r="CA14" s="156"/>
      <c r="CB14" s="156"/>
      <c r="CC14" s="156"/>
      <c r="CD14" s="156"/>
      <c r="CE14" s="156"/>
      <c r="CF14" s="156"/>
      <c r="CG14" s="156"/>
      <c r="CH14" s="156"/>
      <c r="CI14" s="156"/>
      <c r="CJ14" s="156"/>
      <c r="CK14" s="156"/>
      <c r="CL14" s="156"/>
      <c r="CM14" s="156"/>
      <c r="CN14" s="156"/>
    </row>
    <row r="15" spans="1:95" s="157" customFormat="1" x14ac:dyDescent="0.25">
      <c r="A15" s="148">
        <f t="shared" si="2"/>
        <v>12</v>
      </c>
      <c r="B15" s="162" t="s">
        <v>551</v>
      </c>
      <c r="C15" s="14" t="s">
        <v>534</v>
      </c>
      <c r="D15" s="162" t="s">
        <v>300</v>
      </c>
      <c r="E15" s="172">
        <v>60067103</v>
      </c>
      <c r="F15" s="162" t="s">
        <v>301</v>
      </c>
      <c r="G15" s="166" t="s">
        <v>114</v>
      </c>
      <c r="H15" s="166" t="s">
        <v>114</v>
      </c>
      <c r="I15" s="166" t="s">
        <v>0</v>
      </c>
      <c r="J15" s="166" t="s">
        <v>368</v>
      </c>
      <c r="K15" s="167"/>
      <c r="L15" s="168"/>
      <c r="M15" s="168"/>
      <c r="N15" s="168"/>
      <c r="O15" s="168"/>
      <c r="P15" s="168"/>
      <c r="Q15" s="169"/>
      <c r="R15" s="169"/>
      <c r="S15" s="168"/>
      <c r="T15" s="168"/>
      <c r="U15" s="168"/>
      <c r="V15" s="168"/>
      <c r="W15" s="168"/>
      <c r="X15" s="167"/>
      <c r="Y15" s="167"/>
      <c r="Z15" s="168"/>
      <c r="AA15" s="168"/>
      <c r="AB15" s="168"/>
      <c r="AC15" s="168"/>
      <c r="AD15" s="168"/>
      <c r="AE15" s="167"/>
      <c r="AF15" s="167"/>
      <c r="AG15" s="168"/>
      <c r="AH15" s="170"/>
      <c r="AI15" s="170"/>
      <c r="AJ15" s="170"/>
      <c r="AK15" s="170"/>
      <c r="AL15" s="167"/>
      <c r="AM15" s="167"/>
      <c r="AN15" s="170"/>
      <c r="AO15" s="170"/>
      <c r="AP15" s="170"/>
      <c r="AQ15" s="170"/>
      <c r="AR15" s="170"/>
      <c r="AS15" s="170"/>
      <c r="AT15" s="170"/>
      <c r="AU15" s="170"/>
      <c r="AV15" s="170"/>
      <c r="AW15" s="170"/>
      <c r="AX15" s="170"/>
      <c r="AY15" s="170"/>
      <c r="AZ15" s="170"/>
      <c r="BA15" s="170"/>
      <c r="BB15" s="170"/>
      <c r="BC15" s="170"/>
      <c r="BD15" s="170"/>
      <c r="BE15" s="170"/>
      <c r="BF15" s="170"/>
      <c r="BG15" s="170"/>
      <c r="BH15" s="170"/>
      <c r="BI15" s="170"/>
      <c r="BJ15" s="170"/>
      <c r="BK15" s="156"/>
      <c r="BL15" s="156"/>
      <c r="BM15" s="156"/>
      <c r="BN15" s="156"/>
      <c r="BO15" s="156"/>
      <c r="BP15" s="156"/>
      <c r="BQ15" s="156"/>
      <c r="BR15" s="156"/>
      <c r="BS15" s="156"/>
      <c r="BT15" s="156"/>
      <c r="BU15" s="156"/>
      <c r="BV15" s="156"/>
      <c r="BW15" s="156"/>
      <c r="BX15" s="156"/>
      <c r="BY15" s="156"/>
      <c r="BZ15" s="156"/>
      <c r="CA15" s="156"/>
      <c r="CB15" s="156"/>
      <c r="CC15" s="156"/>
      <c r="CD15" s="156"/>
      <c r="CE15" s="156"/>
      <c r="CF15" s="156"/>
      <c r="CG15" s="156"/>
      <c r="CH15" s="156"/>
      <c r="CI15" s="156"/>
      <c r="CJ15" s="156"/>
      <c r="CK15" s="156"/>
      <c r="CL15" s="156"/>
      <c r="CM15" s="156"/>
      <c r="CN15" s="156"/>
    </row>
    <row r="16" spans="1:95" s="157" customFormat="1" x14ac:dyDescent="0.25">
      <c r="A16" s="148">
        <f t="shared" si="2"/>
        <v>13</v>
      </c>
      <c r="B16" s="162" t="s">
        <v>552</v>
      </c>
      <c r="C16" s="14" t="s">
        <v>535</v>
      </c>
      <c r="D16" s="162" t="s">
        <v>302</v>
      </c>
      <c r="E16" s="172">
        <v>60212629</v>
      </c>
      <c r="F16" s="162" t="s">
        <v>303</v>
      </c>
      <c r="G16" s="166" t="s">
        <v>114</v>
      </c>
      <c r="H16" s="166" t="s">
        <v>114</v>
      </c>
      <c r="I16" s="166" t="s">
        <v>0</v>
      </c>
      <c r="J16" s="166" t="s">
        <v>369</v>
      </c>
      <c r="K16" s="167"/>
      <c r="L16" s="168"/>
      <c r="M16" s="168"/>
      <c r="N16" s="168"/>
      <c r="O16" s="168"/>
      <c r="P16" s="168"/>
      <c r="Q16" s="169"/>
      <c r="R16" s="169"/>
      <c r="S16" s="168"/>
      <c r="T16" s="168"/>
      <c r="U16" s="168"/>
      <c r="V16" s="168"/>
      <c r="W16" s="168"/>
      <c r="X16" s="167"/>
      <c r="Y16" s="167"/>
      <c r="Z16" s="168"/>
      <c r="AA16" s="168"/>
      <c r="AB16" s="168"/>
      <c r="AC16" s="168"/>
      <c r="AD16" s="168"/>
      <c r="AE16" s="167"/>
      <c r="AF16" s="167"/>
      <c r="AG16" s="168"/>
      <c r="AH16" s="170"/>
      <c r="AI16" s="170"/>
      <c r="AJ16" s="170"/>
      <c r="AK16" s="170"/>
      <c r="AL16" s="167"/>
      <c r="AM16" s="167"/>
      <c r="AN16" s="170"/>
      <c r="AO16" s="170"/>
      <c r="AP16" s="170"/>
      <c r="AQ16" s="170"/>
      <c r="AR16" s="170"/>
      <c r="AS16" s="170"/>
      <c r="AT16" s="170"/>
      <c r="AU16" s="170"/>
      <c r="AV16" s="170"/>
      <c r="AW16" s="170"/>
      <c r="AX16" s="170"/>
      <c r="AY16" s="170"/>
      <c r="AZ16" s="170"/>
      <c r="BA16" s="170"/>
      <c r="BB16" s="170"/>
      <c r="BC16" s="170"/>
      <c r="BD16" s="170"/>
      <c r="BE16" s="170"/>
      <c r="BF16" s="170"/>
      <c r="BG16" s="170"/>
      <c r="BH16" s="170"/>
      <c r="BI16" s="170"/>
      <c r="BJ16" s="170"/>
      <c r="BK16" s="156"/>
      <c r="BL16" s="156"/>
      <c r="BM16" s="156"/>
      <c r="BN16" s="156"/>
      <c r="BO16" s="156"/>
      <c r="BP16" s="156"/>
      <c r="BQ16" s="156"/>
      <c r="BR16" s="156"/>
      <c r="BS16" s="156"/>
      <c r="BT16" s="156"/>
      <c r="BU16" s="156"/>
      <c r="BV16" s="156"/>
      <c r="BW16" s="156"/>
      <c r="BX16" s="156"/>
      <c r="BY16" s="156"/>
      <c r="BZ16" s="156"/>
      <c r="CA16" s="156"/>
      <c r="CB16" s="156"/>
      <c r="CC16" s="156"/>
      <c r="CD16" s="156"/>
      <c r="CE16" s="156"/>
      <c r="CF16" s="156"/>
      <c r="CG16" s="156"/>
      <c r="CH16" s="156"/>
      <c r="CI16" s="156"/>
      <c r="CJ16" s="156"/>
      <c r="CK16" s="156"/>
      <c r="CL16" s="156"/>
      <c r="CM16" s="156"/>
      <c r="CN16" s="156"/>
    </row>
    <row r="17" spans="1:92" s="157" customFormat="1" x14ac:dyDescent="0.25">
      <c r="A17" s="148">
        <f t="shared" si="2"/>
        <v>14</v>
      </c>
      <c r="B17" s="100" t="s">
        <v>553</v>
      </c>
      <c r="C17" s="14" t="s">
        <v>536</v>
      </c>
      <c r="D17" s="173" t="s">
        <v>304</v>
      </c>
      <c r="E17" s="162" t="s">
        <v>305</v>
      </c>
      <c r="F17" s="162" t="s">
        <v>306</v>
      </c>
      <c r="G17" s="166" t="s">
        <v>114</v>
      </c>
      <c r="H17" s="165" t="s">
        <v>114</v>
      </c>
      <c r="I17" s="166" t="s">
        <v>114</v>
      </c>
      <c r="J17" s="166" t="s">
        <v>368</v>
      </c>
      <c r="K17" s="167"/>
      <c r="L17" s="168"/>
      <c r="M17" s="168"/>
      <c r="N17" s="168"/>
      <c r="O17" s="168"/>
      <c r="P17" s="168"/>
      <c r="Q17" s="169"/>
      <c r="R17" s="169"/>
      <c r="S17" s="168"/>
      <c r="T17" s="168"/>
      <c r="U17" s="168"/>
      <c r="V17" s="168"/>
      <c r="W17" s="168"/>
      <c r="X17" s="167"/>
      <c r="Y17" s="167"/>
      <c r="Z17" s="168"/>
      <c r="AA17" s="168"/>
      <c r="AB17" s="168"/>
      <c r="AC17" s="168"/>
      <c r="AD17" s="168"/>
      <c r="AE17" s="167"/>
      <c r="AF17" s="167"/>
      <c r="AG17" s="168"/>
      <c r="AH17" s="170"/>
      <c r="AI17" s="170"/>
      <c r="AJ17" s="170"/>
      <c r="AK17" s="170"/>
      <c r="AL17" s="167"/>
      <c r="AM17" s="167"/>
      <c r="AN17" s="168"/>
      <c r="AO17" s="168"/>
      <c r="AP17" s="168"/>
      <c r="AQ17" s="168"/>
      <c r="AR17" s="168"/>
      <c r="AS17" s="168"/>
      <c r="AT17" s="168"/>
      <c r="AU17" s="168"/>
      <c r="AV17" s="168"/>
      <c r="AW17" s="168"/>
      <c r="AX17" s="168"/>
      <c r="AY17" s="168"/>
      <c r="AZ17" s="168"/>
      <c r="BA17" s="168"/>
      <c r="BB17" s="168"/>
      <c r="BC17" s="168"/>
      <c r="BD17" s="168"/>
      <c r="BE17" s="168"/>
      <c r="BF17" s="168"/>
      <c r="BG17" s="168"/>
      <c r="BH17" s="168"/>
      <c r="BI17" s="168"/>
      <c r="BJ17" s="168"/>
      <c r="BK17" s="156"/>
      <c r="BL17" s="156"/>
      <c r="BM17" s="156"/>
      <c r="BN17" s="156"/>
      <c r="BO17" s="156"/>
      <c r="BP17" s="156"/>
      <c r="BQ17" s="156"/>
      <c r="BR17" s="156"/>
      <c r="BS17" s="156"/>
      <c r="BT17" s="156"/>
      <c r="BU17" s="156"/>
      <c r="BV17" s="156"/>
      <c r="BW17" s="156"/>
      <c r="BX17" s="156"/>
      <c r="BY17" s="156"/>
      <c r="BZ17" s="156"/>
      <c r="CA17" s="156"/>
      <c r="CB17" s="156"/>
      <c r="CC17" s="156"/>
      <c r="CD17" s="156"/>
      <c r="CE17" s="156"/>
      <c r="CF17" s="156"/>
      <c r="CG17" s="156"/>
      <c r="CH17" s="156"/>
      <c r="CI17" s="156"/>
      <c r="CJ17" s="156"/>
      <c r="CK17" s="156"/>
      <c r="CL17" s="156"/>
      <c r="CM17" s="156"/>
      <c r="CN17" s="156"/>
    </row>
    <row r="18" spans="1:92" s="157" customFormat="1" x14ac:dyDescent="0.25">
      <c r="A18" s="148">
        <f t="shared" si="2"/>
        <v>15</v>
      </c>
      <c r="B18" s="160" t="s">
        <v>554</v>
      </c>
      <c r="C18" s="14" t="s">
        <v>537</v>
      </c>
      <c r="D18" s="174" t="s">
        <v>481</v>
      </c>
      <c r="E18" s="158">
        <v>60223120</v>
      </c>
      <c r="F18" s="158" t="s">
        <v>482</v>
      </c>
      <c r="G18" s="185" t="s">
        <v>114</v>
      </c>
      <c r="H18" s="186" t="s">
        <v>114</v>
      </c>
      <c r="I18" s="185" t="s">
        <v>114</v>
      </c>
      <c r="J18" s="160" t="s">
        <v>512</v>
      </c>
      <c r="K18" s="161"/>
      <c r="L18" s="150"/>
      <c r="M18" s="150"/>
      <c r="N18" s="150"/>
      <c r="O18" s="150"/>
      <c r="P18" s="151"/>
      <c r="Q18" s="151"/>
      <c r="R18" s="150"/>
      <c r="S18" s="150"/>
      <c r="T18" s="150"/>
      <c r="U18" s="150"/>
      <c r="V18" s="150"/>
      <c r="W18" s="152"/>
      <c r="X18" s="152" t="s">
        <v>114</v>
      </c>
      <c r="Y18" s="150"/>
      <c r="Z18" s="150"/>
      <c r="AA18" s="150"/>
      <c r="AB18" s="150"/>
      <c r="AC18" s="150"/>
      <c r="AD18" s="152"/>
      <c r="AE18" s="152" t="s">
        <v>114</v>
      </c>
      <c r="AF18" s="150"/>
      <c r="AG18" s="152"/>
      <c r="AH18" s="152"/>
      <c r="AI18" s="152"/>
      <c r="AJ18" s="152"/>
      <c r="AK18" s="152"/>
      <c r="AL18" s="152" t="s">
        <v>0</v>
      </c>
      <c r="AM18" s="152"/>
      <c r="AN18" s="152"/>
      <c r="AO18" s="152"/>
      <c r="AP18" s="152"/>
      <c r="AQ18" s="152"/>
      <c r="AR18" s="152"/>
      <c r="AS18" s="152" t="s">
        <v>114</v>
      </c>
      <c r="AT18" s="152"/>
      <c r="AU18" s="152"/>
      <c r="AV18" s="152"/>
      <c r="AW18" s="152"/>
      <c r="AX18" s="152"/>
      <c r="AY18" s="152"/>
      <c r="AZ18" s="152" t="s">
        <v>114</v>
      </c>
      <c r="BA18" s="152"/>
      <c r="BB18" s="152"/>
      <c r="BC18" s="152"/>
      <c r="BD18" s="152"/>
      <c r="BE18" s="152"/>
      <c r="BF18" s="152"/>
      <c r="BG18" s="152" t="s">
        <v>114</v>
      </c>
      <c r="BH18" s="152"/>
      <c r="BI18" s="152"/>
      <c r="BJ18" s="155"/>
      <c r="BK18" s="156"/>
      <c r="BL18" s="156"/>
      <c r="BM18" s="156"/>
      <c r="BN18" s="156"/>
      <c r="BO18" s="156"/>
      <c r="BP18" s="156"/>
      <c r="BQ18" s="156"/>
      <c r="BR18" s="156"/>
      <c r="BS18" s="156"/>
      <c r="BT18" s="156"/>
      <c r="BU18" s="156"/>
      <c r="BV18" s="156"/>
      <c r="BW18" s="156"/>
      <c r="BX18" s="156"/>
      <c r="BY18" s="156"/>
      <c r="BZ18" s="156"/>
      <c r="CA18" s="156"/>
      <c r="CB18" s="156"/>
      <c r="CC18" s="156"/>
      <c r="CD18" s="156"/>
      <c r="CE18" s="156"/>
      <c r="CF18" s="156"/>
      <c r="CG18" s="156"/>
      <c r="CH18" s="156"/>
      <c r="CI18" s="156"/>
      <c r="CJ18" s="156"/>
      <c r="CK18" s="156"/>
      <c r="CL18" s="156"/>
      <c r="CM18" s="156"/>
      <c r="CN18" s="156"/>
    </row>
    <row r="19" spans="1:92" s="157" customFormat="1" x14ac:dyDescent="0.25">
      <c r="A19" s="148">
        <f t="shared" si="2"/>
        <v>16</v>
      </c>
      <c r="B19" s="158" t="s">
        <v>554</v>
      </c>
      <c r="C19" s="14" t="s">
        <v>538</v>
      </c>
      <c r="D19" s="158" t="s">
        <v>479</v>
      </c>
      <c r="E19" s="158">
        <v>60231550</v>
      </c>
      <c r="F19" s="158" t="s">
        <v>480</v>
      </c>
      <c r="G19" s="185" t="s">
        <v>114</v>
      </c>
      <c r="H19" s="186" t="s">
        <v>114</v>
      </c>
      <c r="I19" s="185" t="s">
        <v>413</v>
      </c>
      <c r="J19" s="160" t="s">
        <v>512</v>
      </c>
      <c r="K19" s="161"/>
      <c r="L19" s="150"/>
      <c r="M19" s="150"/>
      <c r="N19" s="150"/>
      <c r="O19" s="150"/>
      <c r="P19" s="151"/>
      <c r="Q19" s="151"/>
      <c r="R19" s="150"/>
      <c r="S19" s="150"/>
      <c r="T19" s="150"/>
      <c r="U19" s="150"/>
      <c r="V19" s="150" t="s">
        <v>114</v>
      </c>
      <c r="W19" s="152" t="s">
        <v>0</v>
      </c>
      <c r="X19" s="152" t="s">
        <v>0</v>
      </c>
      <c r="Y19" s="150"/>
      <c r="Z19" s="150"/>
      <c r="AA19" s="150"/>
      <c r="AB19" s="150"/>
      <c r="AC19" s="150"/>
      <c r="AD19" s="152" t="s">
        <v>0</v>
      </c>
      <c r="AE19" s="152" t="s">
        <v>0</v>
      </c>
      <c r="AF19" s="150"/>
      <c r="AG19" s="152"/>
      <c r="AH19" s="152"/>
      <c r="AI19" s="152"/>
      <c r="AJ19" s="152"/>
      <c r="AK19" s="152" t="s">
        <v>0</v>
      </c>
      <c r="AL19" s="152" t="s">
        <v>0</v>
      </c>
      <c r="AM19" s="152" t="s">
        <v>0</v>
      </c>
      <c r="AN19" s="152" t="s">
        <v>0</v>
      </c>
      <c r="AO19" s="152" t="s">
        <v>0</v>
      </c>
      <c r="AP19" s="152"/>
      <c r="AQ19" s="152"/>
      <c r="AR19" s="150"/>
      <c r="AS19" s="150"/>
      <c r="AT19" s="152"/>
      <c r="AU19" s="152"/>
      <c r="AV19" s="152"/>
      <c r="AW19" s="152"/>
      <c r="AX19" s="152"/>
      <c r="AY19" s="150"/>
      <c r="AZ19" s="150"/>
      <c r="BA19" s="152"/>
      <c r="BB19" s="152"/>
      <c r="BC19" s="152"/>
      <c r="BD19" s="152"/>
      <c r="BE19" s="152"/>
      <c r="BF19" s="152"/>
      <c r="BG19" s="152"/>
      <c r="BH19" s="152"/>
      <c r="BI19" s="152"/>
      <c r="BJ19" s="155"/>
      <c r="BK19" s="156"/>
      <c r="BL19" s="156"/>
      <c r="BM19" s="156"/>
      <c r="BN19" s="156"/>
      <c r="BO19" s="156"/>
      <c r="BP19" s="156"/>
      <c r="BQ19" s="156"/>
      <c r="BR19" s="156"/>
      <c r="BS19" s="156"/>
      <c r="BT19" s="156"/>
      <c r="BU19" s="156"/>
      <c r="BV19" s="156"/>
      <c r="BW19" s="156"/>
      <c r="BX19" s="156"/>
      <c r="BY19" s="156"/>
      <c r="BZ19" s="156"/>
      <c r="CA19" s="156"/>
      <c r="CB19" s="156"/>
      <c r="CC19" s="156"/>
      <c r="CD19" s="156"/>
      <c r="CE19" s="156"/>
      <c r="CF19" s="156"/>
      <c r="CG19" s="156"/>
      <c r="CH19" s="156"/>
      <c r="CI19" s="156"/>
      <c r="CJ19" s="156"/>
      <c r="CK19" s="156"/>
      <c r="CL19" s="156"/>
      <c r="CM19" s="156"/>
      <c r="CN19" s="156"/>
    </row>
    <row r="20" spans="1:92" s="157" customFormat="1" x14ac:dyDescent="0.25">
      <c r="A20" s="175"/>
      <c r="F20" s="176"/>
      <c r="K20" s="175"/>
      <c r="L20" s="175"/>
      <c r="M20" s="175"/>
      <c r="N20" s="175"/>
      <c r="O20" s="175"/>
      <c r="P20" s="175"/>
      <c r="Q20" s="177"/>
      <c r="R20" s="177"/>
      <c r="S20" s="175"/>
      <c r="T20" s="175"/>
      <c r="U20" s="175"/>
      <c r="V20" s="175"/>
      <c r="W20" s="175"/>
      <c r="X20" s="178"/>
      <c r="Y20" s="178"/>
      <c r="Z20" s="175"/>
      <c r="AA20" s="175"/>
      <c r="AB20" s="175"/>
      <c r="AC20" s="175"/>
      <c r="AD20" s="175"/>
      <c r="AE20" s="178"/>
      <c r="AF20" s="178"/>
      <c r="AG20" s="175"/>
      <c r="AH20" s="175"/>
      <c r="AI20" s="175"/>
      <c r="AJ20" s="175"/>
      <c r="AK20" s="175"/>
      <c r="AL20" s="178"/>
      <c r="AM20" s="178"/>
      <c r="AN20" s="175"/>
      <c r="AO20" s="175"/>
      <c r="AP20" s="175"/>
      <c r="AQ20" s="175"/>
      <c r="AR20" s="175"/>
      <c r="AS20" s="175"/>
      <c r="AT20" s="175"/>
      <c r="AU20" s="175"/>
      <c r="AV20" s="175"/>
      <c r="AW20" s="175"/>
      <c r="AX20" s="175"/>
      <c r="AY20" s="175"/>
      <c r="AZ20" s="175"/>
      <c r="BA20" s="175"/>
      <c r="BB20" s="175"/>
    </row>
    <row r="21" spans="1:92" s="157" customFormat="1" x14ac:dyDescent="0.25">
      <c r="A21" s="175"/>
      <c r="F21" s="176"/>
      <c r="K21" s="175"/>
      <c r="L21" s="175"/>
      <c r="M21" s="175"/>
      <c r="N21" s="175"/>
      <c r="O21" s="175"/>
      <c r="P21" s="175"/>
      <c r="Q21" s="177"/>
      <c r="R21" s="177"/>
      <c r="S21" s="175"/>
      <c r="T21" s="175"/>
      <c r="U21" s="175"/>
      <c r="V21" s="175"/>
      <c r="W21" s="175"/>
      <c r="X21" s="178"/>
      <c r="Y21" s="178"/>
      <c r="Z21" s="175"/>
      <c r="AA21" s="175"/>
      <c r="AB21" s="175"/>
      <c r="AC21" s="175"/>
      <c r="AD21" s="175"/>
      <c r="AE21" s="178"/>
      <c r="AF21" s="178"/>
      <c r="AG21" s="175"/>
      <c r="AH21" s="175"/>
      <c r="AI21" s="175"/>
      <c r="AJ21" s="175"/>
      <c r="AK21" s="175"/>
      <c r="AL21" s="178"/>
      <c r="AM21" s="178"/>
      <c r="AN21" s="175"/>
      <c r="AO21" s="175"/>
      <c r="AP21" s="175"/>
      <c r="AQ21" s="175"/>
      <c r="AR21" s="175"/>
      <c r="AS21" s="175"/>
      <c r="AT21" s="175"/>
      <c r="AU21" s="175"/>
      <c r="AV21" s="175"/>
      <c r="AW21" s="175"/>
      <c r="AX21" s="175"/>
      <c r="AY21" s="175"/>
      <c r="AZ21" s="175"/>
      <c r="BA21" s="175"/>
      <c r="BB21" s="175"/>
    </row>
    <row r="22" spans="1:92" s="157" customFormat="1" x14ac:dyDescent="0.25">
      <c r="A22" s="175"/>
      <c r="F22" s="176"/>
      <c r="K22" s="175"/>
      <c r="L22" s="175"/>
      <c r="M22" s="175"/>
      <c r="N22" s="175"/>
      <c r="O22" s="175"/>
      <c r="P22" s="175"/>
      <c r="Q22" s="177"/>
      <c r="R22" s="177"/>
      <c r="S22" s="175"/>
      <c r="T22" s="175"/>
      <c r="U22" s="175"/>
      <c r="V22" s="175"/>
      <c r="W22" s="175"/>
      <c r="X22" s="178"/>
      <c r="Y22" s="178"/>
      <c r="Z22" s="175"/>
      <c r="AA22" s="175"/>
      <c r="AB22" s="175"/>
      <c r="AC22" s="175"/>
      <c r="AD22" s="175"/>
      <c r="AE22" s="178"/>
      <c r="AF22" s="178"/>
      <c r="AG22" s="175"/>
      <c r="AH22" s="175"/>
      <c r="AI22" s="175"/>
      <c r="AJ22" s="175"/>
      <c r="AK22" s="175"/>
      <c r="AL22" s="178"/>
      <c r="AM22" s="178"/>
      <c r="AN22" s="175"/>
      <c r="AO22" s="175"/>
      <c r="AP22" s="175"/>
      <c r="AQ22" s="175"/>
      <c r="AR22" s="175"/>
      <c r="AS22" s="175"/>
      <c r="AT22" s="175"/>
      <c r="AU22" s="175"/>
      <c r="AV22" s="175"/>
      <c r="AW22" s="175"/>
      <c r="AX22" s="175"/>
      <c r="AY22" s="175"/>
      <c r="AZ22" s="175"/>
      <c r="BA22" s="175"/>
      <c r="BB22" s="175"/>
    </row>
  </sheetData>
  <autoFilter ref="A2:BJ13" xr:uid="{1A61EEFC-C1D5-4A1A-9164-8F60856A6612}"/>
  <sortState xmlns:xlrd2="http://schemas.microsoft.com/office/spreadsheetml/2017/richdata2" ref="B4:BJ18">
    <sortCondition ref="B4"/>
  </sortState>
  <mergeCells count="1">
    <mergeCell ref="B1:I1"/>
  </mergeCells>
  <conditionalFormatting sqref="L6:BJ6 L7:AG11 L13:AG13">
    <cfRule type="cellIs" dxfId="156" priority="264" operator="equal">
      <formula>"No"</formula>
    </cfRule>
    <cfRule type="cellIs" dxfId="155" priority="265" operator="equal">
      <formula>"Yes"</formula>
    </cfRule>
  </conditionalFormatting>
  <conditionalFormatting sqref="AH7:AM7 AH8:BJ11">
    <cfRule type="cellIs" dxfId="154" priority="262" operator="equal">
      <formula>"Yes"</formula>
    </cfRule>
    <cfRule type="cellIs" dxfId="153" priority="263" operator="equal">
      <formula>"No"</formula>
    </cfRule>
  </conditionalFormatting>
  <conditionalFormatting sqref="AN7:BJ7">
    <cfRule type="cellIs" dxfId="152" priority="163" operator="equal">
      <formula>"No"</formula>
    </cfRule>
    <cfRule type="cellIs" dxfId="151" priority="164" operator="equal">
      <formula>"Yes"</formula>
    </cfRule>
  </conditionalFormatting>
  <conditionalFormatting sqref="AH13:AK13 AN13:BJ13">
    <cfRule type="cellIs" dxfId="150" priority="140" operator="equal">
      <formula>"Yes"</formula>
    </cfRule>
    <cfRule type="cellIs" dxfId="149" priority="141" operator="equal">
      <formula>"No"</formula>
    </cfRule>
  </conditionalFormatting>
  <conditionalFormatting sqref="AL13:AM13">
    <cfRule type="cellIs" dxfId="148" priority="132" operator="equal">
      <formula>"Yes"</formula>
    </cfRule>
    <cfRule type="cellIs" dxfId="147" priority="133" operator="equal">
      <formula>"No"</formula>
    </cfRule>
  </conditionalFormatting>
  <conditionalFormatting sqref="K4:AF4">
    <cfRule type="cellIs" dxfId="146" priority="116" stopIfTrue="1" operator="equal">
      <formula>"No"</formula>
    </cfRule>
    <cfRule type="cellIs" dxfId="145" priority="117" stopIfTrue="1" operator="equal">
      <formula>"Yes"</formula>
    </cfRule>
  </conditionalFormatting>
  <conditionalFormatting sqref="AG4:BI4">
    <cfRule type="cellIs" dxfId="144" priority="114" stopIfTrue="1" operator="equal">
      <formula>"Yes"</formula>
    </cfRule>
    <cfRule type="cellIs" dxfId="143" priority="115" stopIfTrue="1" operator="equal">
      <formula>"No"</formula>
    </cfRule>
  </conditionalFormatting>
  <conditionalFormatting sqref="K4:V4">
    <cfRule type="cellIs" dxfId="142" priority="108" operator="equal">
      <formula>"No"</formula>
    </cfRule>
    <cfRule type="cellIs" dxfId="141" priority="109" operator="equal">
      <formula>"Yes"</formula>
    </cfRule>
  </conditionalFormatting>
  <conditionalFormatting sqref="AS4:BI4">
    <cfRule type="cellIs" dxfId="140" priority="110" operator="equal">
      <formula>"Yes"</formula>
    </cfRule>
    <cfRule type="cellIs" dxfId="139" priority="111" operator="equal">
      <formula>"No"</formula>
    </cfRule>
  </conditionalFormatting>
  <conditionalFormatting sqref="W4:AR4">
    <cfRule type="cellIs" dxfId="138" priority="112" operator="equal">
      <formula>"No"</formula>
    </cfRule>
    <cfRule type="cellIs" dxfId="137" priority="113" operator="equal">
      <formula>"Yes"</formula>
    </cfRule>
  </conditionalFormatting>
  <conditionalFormatting sqref="J5:J8">
    <cfRule type="cellIs" dxfId="136" priority="98" operator="equal">
      <formula>"No"</formula>
    </cfRule>
    <cfRule type="cellIs" dxfId="135" priority="99" operator="equal">
      <formula>"Yes"</formula>
    </cfRule>
  </conditionalFormatting>
  <conditionalFormatting sqref="BJ4:CN4">
    <cfRule type="cellIs" dxfId="134" priority="104" operator="equal">
      <formula>"Yes"</formula>
    </cfRule>
    <cfRule type="cellIs" dxfId="133" priority="105" operator="equal">
      <formula>"Yes"</formula>
    </cfRule>
  </conditionalFormatting>
  <conditionalFormatting sqref="K5:AF5">
    <cfRule type="cellIs" dxfId="132" priority="102" stopIfTrue="1" operator="equal">
      <formula>"No"</formula>
    </cfRule>
    <cfRule type="cellIs" dxfId="131" priority="103" stopIfTrue="1" operator="equal">
      <formula>"Yes"</formula>
    </cfRule>
  </conditionalFormatting>
  <conditionalFormatting sqref="AG5:BI5">
    <cfRule type="cellIs" dxfId="130" priority="100" stopIfTrue="1" operator="equal">
      <formula>"Yes"</formula>
    </cfRule>
    <cfRule type="cellIs" dxfId="129" priority="101" stopIfTrue="1" operator="equal">
      <formula>"No"</formula>
    </cfRule>
  </conditionalFormatting>
  <conditionalFormatting sqref="BJ5:CN5">
    <cfRule type="cellIs" dxfId="128" priority="96" operator="equal">
      <formula>"Yes"</formula>
    </cfRule>
    <cfRule type="cellIs" dxfId="127" priority="97" operator="equal">
      <formula>"Yes"</formula>
    </cfRule>
  </conditionalFormatting>
  <conditionalFormatting sqref="K14:AO14 BB14">
    <cfRule type="cellIs" dxfId="126" priority="94" stopIfTrue="1" operator="equal">
      <formula>"No"</formula>
    </cfRule>
    <cfRule type="cellIs" dxfId="125" priority="95" stopIfTrue="1" operator="equal">
      <formula>"Yes"</formula>
    </cfRule>
  </conditionalFormatting>
  <conditionalFormatting sqref="AP14:BA14">
    <cfRule type="cellIs" dxfId="124" priority="92" stopIfTrue="1" operator="equal">
      <formula>"Yes"</formula>
    </cfRule>
    <cfRule type="cellIs" dxfId="123" priority="93" stopIfTrue="1" operator="equal">
      <formula>"No"</formula>
    </cfRule>
  </conditionalFormatting>
  <conditionalFormatting sqref="B14:C14">
    <cfRule type="duplicateValues" dxfId="122" priority="91"/>
  </conditionalFormatting>
  <conditionalFormatting sqref="J14">
    <cfRule type="cellIs" dxfId="121" priority="89" operator="equal">
      <formula>"No"</formula>
    </cfRule>
    <cfRule type="cellIs" dxfId="120" priority="90" operator="equal">
      <formula>"Yes"</formula>
    </cfRule>
  </conditionalFormatting>
  <conditionalFormatting sqref="BJ14:CN14">
    <cfRule type="cellIs" dxfId="119" priority="87" operator="equal">
      <formula>"Yes"</formula>
    </cfRule>
    <cfRule type="cellIs" dxfId="118" priority="88" operator="equal">
      <formula>"Yes"</formula>
    </cfRule>
  </conditionalFormatting>
  <conditionalFormatting sqref="K15:AF15">
    <cfRule type="cellIs" dxfId="117" priority="85" stopIfTrue="1" operator="equal">
      <formula>"No"</formula>
    </cfRule>
    <cfRule type="cellIs" dxfId="116" priority="86" stopIfTrue="1" operator="equal">
      <formula>"Yes"</formula>
    </cfRule>
  </conditionalFormatting>
  <conditionalFormatting sqref="AG15:AI15 AK15:AP15 AR15:BI15">
    <cfRule type="cellIs" dxfId="115" priority="83" stopIfTrue="1" operator="equal">
      <formula>"Yes"</formula>
    </cfRule>
    <cfRule type="cellIs" dxfId="114" priority="84" stopIfTrue="1" operator="equal">
      <formula>"No"</formula>
    </cfRule>
  </conditionalFormatting>
  <conditionalFormatting sqref="J15">
    <cfRule type="cellIs" dxfId="113" priority="81" operator="equal">
      <formula>"No"</formula>
    </cfRule>
    <cfRule type="cellIs" dxfId="112" priority="82" operator="equal">
      <formula>"Yes"</formula>
    </cfRule>
  </conditionalFormatting>
  <conditionalFormatting sqref="AJ15">
    <cfRule type="cellIs" dxfId="111" priority="79" operator="equal">
      <formula>"No"</formula>
    </cfRule>
    <cfRule type="cellIs" dxfId="110" priority="80" operator="equal">
      <formula>"Yes"</formula>
    </cfRule>
  </conditionalFormatting>
  <conditionalFormatting sqref="AQ15">
    <cfRule type="cellIs" dxfId="109" priority="77" operator="equal">
      <formula>"No"</formula>
    </cfRule>
    <cfRule type="cellIs" dxfId="108" priority="78" operator="equal">
      <formula>"Yes"</formula>
    </cfRule>
  </conditionalFormatting>
  <conditionalFormatting sqref="B15:C15">
    <cfRule type="duplicateValues" dxfId="107" priority="76"/>
  </conditionalFormatting>
  <conditionalFormatting sqref="BJ15:CN15">
    <cfRule type="cellIs" dxfId="106" priority="74" operator="equal">
      <formula>"Yes"</formula>
    </cfRule>
    <cfRule type="cellIs" dxfId="105" priority="75" operator="equal">
      <formula>"Yes"</formula>
    </cfRule>
  </conditionalFormatting>
  <conditionalFormatting sqref="J18:J19">
    <cfRule type="cellIs" dxfId="104" priority="9" operator="equal">
      <formula>"No"</formula>
    </cfRule>
    <cfRule type="cellIs" dxfId="103" priority="10" operator="equal">
      <formula>"Yes"</formula>
    </cfRule>
  </conditionalFormatting>
  <conditionalFormatting sqref="BJ16:CN16">
    <cfRule type="cellIs" dxfId="102" priority="66" operator="equal">
      <formula>"Yes"</formula>
    </cfRule>
    <cfRule type="cellIs" dxfId="101" priority="67" operator="equal">
      <formula>"Yes"</formula>
    </cfRule>
  </conditionalFormatting>
  <conditionalFormatting sqref="K16:AF16">
    <cfRule type="cellIs" dxfId="100" priority="72" stopIfTrue="1" operator="equal">
      <formula>"No"</formula>
    </cfRule>
    <cfRule type="cellIs" dxfId="99" priority="73" stopIfTrue="1" operator="equal">
      <formula>"Yes"</formula>
    </cfRule>
  </conditionalFormatting>
  <conditionalFormatting sqref="AG16:BI16">
    <cfRule type="cellIs" dxfId="98" priority="70" stopIfTrue="1" operator="equal">
      <formula>"Yes"</formula>
    </cfRule>
    <cfRule type="cellIs" dxfId="97" priority="71" stopIfTrue="1" operator="equal">
      <formula>"No"</formula>
    </cfRule>
  </conditionalFormatting>
  <conditionalFormatting sqref="J16">
    <cfRule type="cellIs" dxfId="96" priority="68" operator="equal">
      <formula>"No"</formula>
    </cfRule>
    <cfRule type="cellIs" dxfId="95" priority="69" operator="equal">
      <formula>"Yes"</formula>
    </cfRule>
  </conditionalFormatting>
  <conditionalFormatting sqref="BJ17:CN17">
    <cfRule type="cellIs" dxfId="94" priority="44" operator="equal">
      <formula>"Yes"</formula>
    </cfRule>
    <cfRule type="cellIs" dxfId="93" priority="45" operator="equal">
      <formula>"Yes"</formula>
    </cfRule>
  </conditionalFormatting>
  <conditionalFormatting sqref="K17:AF17">
    <cfRule type="cellIs" dxfId="92" priority="64" stopIfTrue="1" operator="equal">
      <formula>"No"</formula>
    </cfRule>
    <cfRule type="cellIs" dxfId="91" priority="65" stopIfTrue="1" operator="equal">
      <formula>"Yes"</formula>
    </cfRule>
  </conditionalFormatting>
  <conditionalFormatting sqref="BB17:BE17 BH17:BI17 AX17">
    <cfRule type="cellIs" dxfId="90" priority="62" stopIfTrue="1" operator="equal">
      <formula>"Yes"</formula>
    </cfRule>
    <cfRule type="cellIs" dxfId="89" priority="63" stopIfTrue="1" operator="equal">
      <formula>"No"</formula>
    </cfRule>
  </conditionalFormatting>
  <conditionalFormatting sqref="AG17:AK17 BA17 AT17:AV17 AY17 AM17:AR17">
    <cfRule type="cellIs" dxfId="88" priority="60" stopIfTrue="1" operator="equal">
      <formula>"Yes"</formula>
    </cfRule>
    <cfRule type="cellIs" dxfId="87" priority="61" stopIfTrue="1" operator="equal">
      <formula>"No"</formula>
    </cfRule>
  </conditionalFormatting>
  <conditionalFormatting sqref="AL17">
    <cfRule type="cellIs" dxfId="86" priority="58" stopIfTrue="1" operator="equal">
      <formula>"No"</formula>
    </cfRule>
    <cfRule type="cellIs" dxfId="85" priority="59" stopIfTrue="1" operator="equal">
      <formula>"Yes"</formula>
    </cfRule>
  </conditionalFormatting>
  <conditionalFormatting sqref="J17">
    <cfRule type="cellIs" dxfId="84" priority="56" operator="equal">
      <formula>"No"</formula>
    </cfRule>
    <cfRule type="cellIs" dxfId="83" priority="57" operator="equal">
      <formula>"Yes"</formula>
    </cfRule>
  </conditionalFormatting>
  <conditionalFormatting sqref="BF17">
    <cfRule type="cellIs" dxfId="82" priority="54" operator="equal">
      <formula>"Yes"</formula>
    </cfRule>
    <cfRule type="cellIs" dxfId="81" priority="55" operator="equal">
      <formula>"No"</formula>
    </cfRule>
  </conditionalFormatting>
  <conditionalFormatting sqref="AZ17">
    <cfRule type="cellIs" dxfId="80" priority="52" operator="equal">
      <formula>"Yes"</formula>
    </cfRule>
    <cfRule type="cellIs" dxfId="79" priority="53" operator="equal">
      <formula>"No"</formula>
    </cfRule>
  </conditionalFormatting>
  <conditionalFormatting sqref="BG17">
    <cfRule type="cellIs" dxfId="78" priority="50" operator="equal">
      <formula>"Yes"</formula>
    </cfRule>
    <cfRule type="cellIs" dxfId="77" priority="51" operator="equal">
      <formula>"No"</formula>
    </cfRule>
  </conditionalFormatting>
  <conditionalFormatting sqref="AS17">
    <cfRule type="cellIs" dxfId="76" priority="48" operator="equal">
      <formula>"Yes"</formula>
    </cfRule>
    <cfRule type="cellIs" dxfId="75" priority="49" operator="equal">
      <formula>"No"</formula>
    </cfRule>
  </conditionalFormatting>
  <conditionalFormatting sqref="AW17">
    <cfRule type="cellIs" dxfId="74" priority="46" operator="equal">
      <formula>"Yes"</formula>
    </cfRule>
    <cfRule type="cellIs" dxfId="73" priority="47" operator="equal">
      <formula>"No"</formula>
    </cfRule>
  </conditionalFormatting>
  <conditionalFormatting sqref="BJ18:CN18">
    <cfRule type="cellIs" dxfId="72" priority="35" operator="equal">
      <formula>"Yes"</formula>
    </cfRule>
    <cfRule type="cellIs" dxfId="71" priority="36" operator="equal">
      <formula>"Yes"</formula>
    </cfRule>
  </conditionalFormatting>
  <conditionalFormatting sqref="K18:AF18">
    <cfRule type="cellIs" dxfId="70" priority="42" stopIfTrue="1" operator="equal">
      <formula>"No"</formula>
    </cfRule>
    <cfRule type="cellIs" dxfId="69" priority="43" stopIfTrue="1" operator="equal">
      <formula>"Yes"</formula>
    </cfRule>
  </conditionalFormatting>
  <conditionalFormatting sqref="AG18:BI18">
    <cfRule type="cellIs" dxfId="68" priority="40" stopIfTrue="1" operator="equal">
      <formula>"Yes"</formula>
    </cfRule>
    <cfRule type="cellIs" dxfId="67" priority="41" stopIfTrue="1" operator="equal">
      <formula>"No"</formula>
    </cfRule>
  </conditionalFormatting>
  <conditionalFormatting sqref="B18:C18">
    <cfRule type="duplicateValues" dxfId="66" priority="39"/>
  </conditionalFormatting>
  <conditionalFormatting sqref="BJ19:CN19">
    <cfRule type="cellIs" dxfId="65" priority="21" operator="equal">
      <formula>"Yes"</formula>
    </cfRule>
    <cfRule type="cellIs" dxfId="64" priority="22" operator="equal">
      <formula>"Yes"</formula>
    </cfRule>
  </conditionalFormatting>
  <conditionalFormatting sqref="K19:AF19">
    <cfRule type="cellIs" dxfId="63" priority="33" stopIfTrue="1" operator="equal">
      <formula>"No"</formula>
    </cfRule>
    <cfRule type="cellIs" dxfId="62" priority="34" stopIfTrue="1" operator="equal">
      <formula>"Yes"</formula>
    </cfRule>
  </conditionalFormatting>
  <conditionalFormatting sqref="AG19:AJ19 AM19:AQ19 AT19:AX19 BA19:BI19">
    <cfRule type="cellIs" dxfId="61" priority="31" stopIfTrue="1" operator="equal">
      <formula>"Yes"</formula>
    </cfRule>
    <cfRule type="cellIs" dxfId="60" priority="32" stopIfTrue="1" operator="equal">
      <formula>"No"</formula>
    </cfRule>
  </conditionalFormatting>
  <conditionalFormatting sqref="AR19:AS19">
    <cfRule type="cellIs" dxfId="59" priority="25" operator="equal">
      <formula>"No"</formula>
    </cfRule>
    <cfRule type="cellIs" dxfId="58" priority="26" operator="equal">
      <formula>"Yes"</formula>
    </cfRule>
  </conditionalFormatting>
  <conditionalFormatting sqref="AK19:AL19">
    <cfRule type="cellIs" dxfId="57" priority="27" operator="equal">
      <formula>"No"</formula>
    </cfRule>
    <cfRule type="cellIs" dxfId="56" priority="28" operator="equal">
      <formula>"Yes"</formula>
    </cfRule>
  </conditionalFormatting>
  <conditionalFormatting sqref="AY19:AZ19">
    <cfRule type="cellIs" dxfId="55" priority="23" operator="equal">
      <formula>"No"</formula>
    </cfRule>
    <cfRule type="cellIs" dxfId="54" priority="24" operator="equal">
      <formula>"Yes"</formula>
    </cfRule>
  </conditionalFormatting>
  <conditionalFormatting sqref="J4">
    <cfRule type="cellIs" dxfId="53" priority="15" operator="equal">
      <formula>"No"</formula>
    </cfRule>
    <cfRule type="cellIs" dxfId="52" priority="16" operator="equal">
      <formula>"Yes"</formula>
    </cfRule>
  </conditionalFormatting>
  <conditionalFormatting sqref="J11">
    <cfRule type="cellIs" dxfId="51" priority="13" operator="equal">
      <formula>"No"</formula>
    </cfRule>
    <cfRule type="cellIs" dxfId="50" priority="14" operator="equal">
      <formula>"Yes"</formula>
    </cfRule>
  </conditionalFormatting>
  <conditionalFormatting sqref="L12:AG12">
    <cfRule type="cellIs" dxfId="49" priority="7" stopIfTrue="1" operator="equal">
      <formula>"No"</formula>
    </cfRule>
    <cfRule type="cellIs" dxfId="48" priority="8" stopIfTrue="1" operator="equal">
      <formula>"Yes"</formula>
    </cfRule>
  </conditionalFormatting>
  <conditionalFormatting sqref="AH12:BJ12">
    <cfRule type="cellIs" dxfId="47" priority="5" stopIfTrue="1" operator="equal">
      <formula>"Yes"</formula>
    </cfRule>
    <cfRule type="cellIs" dxfId="46" priority="6" stopIfTrue="1" operator="equal">
      <formula>"No"</formula>
    </cfRule>
  </conditionalFormatting>
  <conditionalFormatting sqref="K12">
    <cfRule type="cellIs" dxfId="45" priority="3" operator="equal">
      <formula>"No"</formula>
    </cfRule>
    <cfRule type="cellIs" dxfId="44" priority="4" operator="equal">
      <formula>"Yes"</formula>
    </cfRule>
  </conditionalFormatting>
  <conditionalFormatting sqref="BK12:CO12">
    <cfRule type="cellIs" dxfId="43" priority="1" operator="equal">
      <formula>"Yes"</formula>
    </cfRule>
    <cfRule type="cellIs" dxfId="42" priority="2" operator="equal">
      <formula>"Yes"</formula>
    </cfRule>
  </conditionalFormatting>
  <hyperlinks>
    <hyperlink ref="D13" r:id="rId1" xr:uid="{0F08CDF6-209A-488B-BD59-79C5FC037728}"/>
    <hyperlink ref="D17" r:id="rId2" xr:uid="{4981A363-99CF-4609-BC9F-2A151EF3B094}"/>
    <hyperlink ref="D8" r:id="rId3" xr:uid="{E2A9655F-8687-4259-91DC-52171AAC7BCF}"/>
    <hyperlink ref="D18" r:id="rId4" xr:uid="{64AB5288-D034-4FB1-ACC6-6BD11736E86A}"/>
    <hyperlink ref="D11" r:id="rId5" xr:uid="{940A8692-32C9-4FE2-B300-2DCEEDF1C9FB}"/>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7119C-E02C-4CCC-B7F4-0CE081DB9D9F}">
  <sheetPr>
    <tabColor rgb="FFFF0000"/>
    <pageSetUpPr fitToPage="1"/>
  </sheetPr>
  <dimension ref="A1:CS128"/>
  <sheetViews>
    <sheetView zoomScaleNormal="100" workbookViewId="0">
      <pane ySplit="1" topLeftCell="A2" activePane="bottomLeft" state="frozen"/>
      <selection activeCell="R1" sqref="R1"/>
      <selection pane="bottomLeft" activeCell="P11" sqref="P11"/>
    </sheetView>
  </sheetViews>
  <sheetFormatPr defaultColWidth="11" defaultRowHeight="11.25" x14ac:dyDescent="0.2"/>
  <cols>
    <col min="1" max="1" width="3.5703125" style="18" bestFit="1" customWidth="1"/>
    <col min="2" max="2" width="20" style="87" bestFit="1" customWidth="1"/>
    <col min="3" max="3" width="9.7109375" style="90" bestFit="1" customWidth="1"/>
    <col min="4" max="4" width="7" style="88" customWidth="1"/>
    <col min="5" max="12" width="7" style="24" customWidth="1"/>
    <col min="13" max="13" width="7" style="24" bestFit="1" customWidth="1"/>
    <col min="14" max="24" width="7" style="24" customWidth="1"/>
    <col min="25" max="33" width="6.140625" style="24" customWidth="1"/>
    <col min="34" max="52" width="7" style="24" customWidth="1"/>
    <col min="53" max="55" width="7" style="24" bestFit="1" customWidth="1"/>
    <col min="56" max="64" width="6.140625" style="24" bestFit="1" customWidth="1"/>
    <col min="65" max="85" width="7" style="24" bestFit="1" customWidth="1"/>
    <col min="86" max="86" width="1.85546875" style="24" bestFit="1" customWidth="1"/>
    <col min="87" max="87" width="2.42578125" style="22" customWidth="1"/>
    <col min="88" max="88" width="7.5703125" style="18" bestFit="1" customWidth="1"/>
    <col min="89" max="89" width="3.28515625" style="18" bestFit="1" customWidth="1"/>
    <col min="90" max="90" width="3.7109375" style="18" bestFit="1" customWidth="1"/>
    <col min="91" max="91" width="2.28515625" style="24" customWidth="1"/>
    <col min="92" max="92" width="11.28515625" style="24" customWidth="1"/>
    <col min="93" max="93" width="20" style="22" bestFit="1" customWidth="1"/>
    <col min="94" max="94" width="10.7109375" style="90" bestFit="1" customWidth="1"/>
    <col min="95" max="95" width="13.28515625" style="90" bestFit="1" customWidth="1"/>
    <col min="96" max="96" width="17" style="90" bestFit="1" customWidth="1"/>
    <col min="97" max="97" width="16.85546875" style="22" bestFit="1" customWidth="1"/>
    <col min="98" max="16384" width="11" style="22"/>
  </cols>
  <sheetData>
    <row r="1" spans="1:97" x14ac:dyDescent="0.2">
      <c r="B1" s="19"/>
      <c r="C1" s="203"/>
      <c r="D1" s="20" t="s">
        <v>488</v>
      </c>
      <c r="E1" s="20" t="s">
        <v>489</v>
      </c>
      <c r="F1" s="20" t="s">
        <v>490</v>
      </c>
      <c r="G1" s="20" t="s">
        <v>491</v>
      </c>
      <c r="H1" s="20" t="s">
        <v>492</v>
      </c>
      <c r="I1" s="20" t="s">
        <v>493</v>
      </c>
      <c r="J1" s="21" t="s">
        <v>494</v>
      </c>
      <c r="K1" s="21" t="s">
        <v>488</v>
      </c>
      <c r="L1" s="20" t="s">
        <v>489</v>
      </c>
      <c r="M1" s="20" t="s">
        <v>490</v>
      </c>
      <c r="N1" s="20" t="s">
        <v>491</v>
      </c>
      <c r="O1" s="20" t="s">
        <v>492</v>
      </c>
      <c r="P1" s="20" t="s">
        <v>493</v>
      </c>
      <c r="Q1" s="21" t="s">
        <v>494</v>
      </c>
      <c r="R1" s="21" t="s">
        <v>488</v>
      </c>
      <c r="S1" s="20" t="s">
        <v>489</v>
      </c>
      <c r="T1" s="20" t="s">
        <v>490</v>
      </c>
      <c r="U1" s="20" t="s">
        <v>491</v>
      </c>
      <c r="V1" s="20" t="s">
        <v>492</v>
      </c>
      <c r="W1" s="20" t="s">
        <v>493</v>
      </c>
      <c r="X1" s="21" t="s">
        <v>494</v>
      </c>
      <c r="Y1" s="21" t="s">
        <v>488</v>
      </c>
      <c r="Z1" s="20" t="s">
        <v>489</v>
      </c>
      <c r="AA1" s="20" t="s">
        <v>490</v>
      </c>
      <c r="AB1" s="20" t="s">
        <v>491</v>
      </c>
      <c r="AC1" s="20" t="s">
        <v>492</v>
      </c>
      <c r="AD1" s="20" t="s">
        <v>493</v>
      </c>
      <c r="AE1" s="21" t="s">
        <v>494</v>
      </c>
      <c r="AF1" s="21" t="s">
        <v>488</v>
      </c>
      <c r="AG1" s="20" t="s">
        <v>489</v>
      </c>
      <c r="AH1" s="20" t="s">
        <v>490</v>
      </c>
      <c r="AI1" s="20" t="s">
        <v>491</v>
      </c>
      <c r="AJ1" s="20" t="s">
        <v>492</v>
      </c>
      <c r="AK1" s="20" t="s">
        <v>493</v>
      </c>
      <c r="AL1" s="21" t="s">
        <v>494</v>
      </c>
      <c r="AM1" s="21" t="s">
        <v>488</v>
      </c>
      <c r="AN1" s="20" t="s">
        <v>489</v>
      </c>
      <c r="AO1" s="20" t="s">
        <v>490</v>
      </c>
      <c r="AP1" s="20" t="s">
        <v>491</v>
      </c>
      <c r="AQ1" s="20" t="s">
        <v>492</v>
      </c>
      <c r="AR1" s="20" t="s">
        <v>493</v>
      </c>
      <c r="AS1" s="21" t="s">
        <v>494</v>
      </c>
      <c r="AT1" s="21" t="s">
        <v>488</v>
      </c>
      <c r="AU1" s="20" t="s">
        <v>489</v>
      </c>
      <c r="AV1" s="20" t="s">
        <v>490</v>
      </c>
      <c r="AW1" s="20" t="s">
        <v>491</v>
      </c>
      <c r="AX1" s="20" t="s">
        <v>492</v>
      </c>
      <c r="AY1" s="20" t="s">
        <v>493</v>
      </c>
      <c r="AZ1" s="21" t="s">
        <v>494</v>
      </c>
      <c r="BA1" s="21" t="s">
        <v>488</v>
      </c>
      <c r="BB1" s="20" t="s">
        <v>489</v>
      </c>
      <c r="BC1" s="20" t="s">
        <v>490</v>
      </c>
      <c r="BD1" s="20" t="s">
        <v>491</v>
      </c>
      <c r="BE1" s="20" t="s">
        <v>495</v>
      </c>
      <c r="BF1" s="20" t="s">
        <v>493</v>
      </c>
      <c r="BG1" s="21" t="s">
        <v>494</v>
      </c>
      <c r="BH1" s="20" t="s">
        <v>488</v>
      </c>
      <c r="BI1" s="20" t="s">
        <v>489</v>
      </c>
      <c r="BJ1" s="20" t="s">
        <v>496</v>
      </c>
      <c r="BK1" s="20" t="s">
        <v>491</v>
      </c>
      <c r="BL1" s="20" t="s">
        <v>495</v>
      </c>
      <c r="BM1" s="20" t="s">
        <v>493</v>
      </c>
      <c r="BN1" s="20" t="s">
        <v>494</v>
      </c>
      <c r="BO1" s="20" t="s">
        <v>488</v>
      </c>
      <c r="BP1" s="20" t="s">
        <v>489</v>
      </c>
      <c r="BQ1" s="20" t="s">
        <v>496</v>
      </c>
      <c r="BR1" s="20" t="s">
        <v>491</v>
      </c>
      <c r="BS1" s="20" t="s">
        <v>495</v>
      </c>
      <c r="BT1" s="20" t="s">
        <v>493</v>
      </c>
      <c r="BU1" s="20" t="s">
        <v>494</v>
      </c>
      <c r="BV1" s="20" t="s">
        <v>488</v>
      </c>
      <c r="BW1" s="20" t="s">
        <v>489</v>
      </c>
      <c r="BX1" s="20" t="s">
        <v>496</v>
      </c>
      <c r="BY1" s="20" t="s">
        <v>491</v>
      </c>
      <c r="BZ1" s="20" t="s">
        <v>495</v>
      </c>
      <c r="CA1" s="20" t="s">
        <v>493</v>
      </c>
      <c r="CB1" s="20" t="s">
        <v>494</v>
      </c>
      <c r="CC1" s="20" t="s">
        <v>488</v>
      </c>
      <c r="CD1" s="20" t="s">
        <v>489</v>
      </c>
      <c r="CE1" s="20" t="s">
        <v>496</v>
      </c>
      <c r="CF1" s="20" t="s">
        <v>491</v>
      </c>
      <c r="CG1" s="20" t="s">
        <v>495</v>
      </c>
      <c r="CH1" s="20"/>
      <c r="CJ1" s="23"/>
      <c r="CK1" s="23"/>
      <c r="CL1" s="23"/>
      <c r="CN1" s="25"/>
      <c r="CO1" s="26"/>
      <c r="CP1" s="27"/>
      <c r="CQ1" s="27"/>
      <c r="CR1" s="27"/>
    </row>
    <row r="2" spans="1:97" x14ac:dyDescent="0.2">
      <c r="B2" s="19"/>
      <c r="C2" s="203"/>
      <c r="D2" s="28">
        <v>44388</v>
      </c>
      <c r="E2" s="28">
        <v>44389</v>
      </c>
      <c r="F2" s="28">
        <v>44390</v>
      </c>
      <c r="G2" s="28">
        <v>44391</v>
      </c>
      <c r="H2" s="28">
        <v>44392</v>
      </c>
      <c r="I2" s="28">
        <v>44393</v>
      </c>
      <c r="J2" s="28">
        <v>44394</v>
      </c>
      <c r="K2" s="28">
        <v>44395</v>
      </c>
      <c r="L2" s="28">
        <v>44396</v>
      </c>
      <c r="M2" s="28">
        <v>44397</v>
      </c>
      <c r="N2" s="28">
        <v>44398</v>
      </c>
      <c r="O2" s="28">
        <v>44399</v>
      </c>
      <c r="P2" s="28">
        <v>44400</v>
      </c>
      <c r="Q2" s="28">
        <v>44401</v>
      </c>
      <c r="R2" s="28">
        <v>44402</v>
      </c>
      <c r="S2" s="28">
        <v>44403</v>
      </c>
      <c r="T2" s="28">
        <v>44404</v>
      </c>
      <c r="U2" s="28">
        <v>44405</v>
      </c>
      <c r="V2" s="28">
        <v>44406</v>
      </c>
      <c r="W2" s="28">
        <v>44407</v>
      </c>
      <c r="X2" s="28">
        <v>44408</v>
      </c>
      <c r="Y2" s="28">
        <v>44409</v>
      </c>
      <c r="Z2" s="28">
        <v>44410</v>
      </c>
      <c r="AA2" s="28">
        <v>44411</v>
      </c>
      <c r="AB2" s="28">
        <v>44412</v>
      </c>
      <c r="AC2" s="28">
        <v>44413</v>
      </c>
      <c r="AD2" s="28">
        <v>44414</v>
      </c>
      <c r="AE2" s="28">
        <v>44415</v>
      </c>
      <c r="AF2" s="28">
        <v>44416</v>
      </c>
      <c r="AG2" s="28">
        <v>44417</v>
      </c>
      <c r="AH2" s="28">
        <v>44418</v>
      </c>
      <c r="AI2" s="28">
        <v>44419</v>
      </c>
      <c r="AJ2" s="28">
        <v>44420</v>
      </c>
      <c r="AK2" s="28">
        <v>44421</v>
      </c>
      <c r="AL2" s="28">
        <v>44422</v>
      </c>
      <c r="AM2" s="28">
        <v>44423</v>
      </c>
      <c r="AN2" s="28">
        <v>44424</v>
      </c>
      <c r="AO2" s="28">
        <v>44425</v>
      </c>
      <c r="AP2" s="28">
        <v>44426</v>
      </c>
      <c r="AQ2" s="28">
        <v>44427</v>
      </c>
      <c r="AR2" s="28">
        <v>44428</v>
      </c>
      <c r="AS2" s="28">
        <v>44429</v>
      </c>
      <c r="AT2" s="28">
        <v>44430</v>
      </c>
      <c r="AU2" s="28">
        <v>44431</v>
      </c>
      <c r="AV2" s="28">
        <v>44432</v>
      </c>
      <c r="AW2" s="28">
        <v>44433</v>
      </c>
      <c r="AX2" s="28">
        <v>44434</v>
      </c>
      <c r="AY2" s="28">
        <v>44435</v>
      </c>
      <c r="AZ2" s="28">
        <v>44436</v>
      </c>
      <c r="BA2" s="28">
        <v>44437</v>
      </c>
      <c r="BB2" s="28">
        <v>44438</v>
      </c>
      <c r="BC2" s="28">
        <v>44439</v>
      </c>
      <c r="BD2" s="28">
        <v>44440</v>
      </c>
      <c r="BE2" s="28">
        <v>44441</v>
      </c>
      <c r="BF2" s="28">
        <v>44442</v>
      </c>
      <c r="BG2" s="28">
        <v>44443</v>
      </c>
      <c r="BH2" s="28">
        <v>44444</v>
      </c>
      <c r="BI2" s="28">
        <v>44445</v>
      </c>
      <c r="BJ2" s="28">
        <v>44446</v>
      </c>
      <c r="BK2" s="28">
        <v>44447</v>
      </c>
      <c r="BL2" s="28">
        <v>44448</v>
      </c>
      <c r="BM2" s="28">
        <v>44449</v>
      </c>
      <c r="BN2" s="28">
        <v>44450</v>
      </c>
      <c r="BO2" s="28">
        <v>44451</v>
      </c>
      <c r="BP2" s="28">
        <v>44452</v>
      </c>
      <c r="BQ2" s="28">
        <v>44453</v>
      </c>
      <c r="BR2" s="28">
        <v>44454</v>
      </c>
      <c r="BS2" s="28">
        <v>44455</v>
      </c>
      <c r="BT2" s="28">
        <v>44456</v>
      </c>
      <c r="BU2" s="28">
        <v>44457</v>
      </c>
      <c r="BV2" s="28">
        <v>44458</v>
      </c>
      <c r="BW2" s="28">
        <v>44459</v>
      </c>
      <c r="BX2" s="28">
        <v>44460</v>
      </c>
      <c r="BY2" s="28">
        <v>44461</v>
      </c>
      <c r="BZ2" s="28">
        <v>44462</v>
      </c>
      <c r="CA2" s="28">
        <v>44463</v>
      </c>
      <c r="CB2" s="28">
        <v>44464</v>
      </c>
      <c r="CC2" s="28">
        <v>44465</v>
      </c>
      <c r="CD2" s="28">
        <v>44466</v>
      </c>
      <c r="CE2" s="28">
        <v>44467</v>
      </c>
      <c r="CF2" s="28">
        <v>44468</v>
      </c>
      <c r="CG2" s="28">
        <v>44469</v>
      </c>
      <c r="CH2" s="28"/>
      <c r="CJ2" s="29"/>
      <c r="CK2" s="29"/>
      <c r="CL2" s="29"/>
      <c r="CM2" s="30"/>
      <c r="CN2" s="31"/>
      <c r="CO2" s="29"/>
      <c r="CP2" s="29"/>
      <c r="CQ2" s="29"/>
      <c r="CR2" s="32"/>
    </row>
    <row r="3" spans="1:97" s="36" customFormat="1" x14ac:dyDescent="0.25">
      <c r="A3" s="33"/>
      <c r="B3" s="34" t="s">
        <v>497</v>
      </c>
      <c r="C3" s="204" t="s">
        <v>290</v>
      </c>
      <c r="D3" s="35">
        <f t="shared" ref="D3:AI3" si="0">COUNTA(D4:D121)</f>
        <v>0</v>
      </c>
      <c r="E3" s="35">
        <f t="shared" si="0"/>
        <v>23</v>
      </c>
      <c r="F3" s="35">
        <f t="shared" si="0"/>
        <v>12</v>
      </c>
      <c r="G3" s="35">
        <f t="shared" si="0"/>
        <v>6</v>
      </c>
      <c r="H3" s="35">
        <f t="shared" si="0"/>
        <v>9</v>
      </c>
      <c r="I3" s="35">
        <f t="shared" si="0"/>
        <v>11</v>
      </c>
      <c r="J3" s="35">
        <f t="shared" si="0"/>
        <v>11</v>
      </c>
      <c r="K3" s="35">
        <f t="shared" si="0"/>
        <v>10</v>
      </c>
      <c r="L3" s="35">
        <f t="shared" si="0"/>
        <v>9</v>
      </c>
      <c r="M3" s="35">
        <f t="shared" si="0"/>
        <v>12</v>
      </c>
      <c r="N3" s="35">
        <f t="shared" si="0"/>
        <v>12</v>
      </c>
      <c r="O3" s="35">
        <f t="shared" si="0"/>
        <v>8</v>
      </c>
      <c r="P3" s="35">
        <f t="shared" si="0"/>
        <v>9</v>
      </c>
      <c r="Q3" s="35">
        <f t="shared" si="0"/>
        <v>11</v>
      </c>
      <c r="R3" s="35">
        <f t="shared" si="0"/>
        <v>14</v>
      </c>
      <c r="S3" s="35">
        <f t="shared" si="0"/>
        <v>6</v>
      </c>
      <c r="T3" s="35">
        <f t="shared" si="0"/>
        <v>9</v>
      </c>
      <c r="U3" s="35">
        <f t="shared" si="0"/>
        <v>10</v>
      </c>
      <c r="V3" s="35">
        <f t="shared" si="0"/>
        <v>13</v>
      </c>
      <c r="W3" s="35">
        <f t="shared" si="0"/>
        <v>10</v>
      </c>
      <c r="X3" s="35">
        <f t="shared" si="0"/>
        <v>10</v>
      </c>
      <c r="Y3" s="35">
        <f t="shared" si="0"/>
        <v>12</v>
      </c>
      <c r="Z3" s="35">
        <f t="shared" si="0"/>
        <v>8</v>
      </c>
      <c r="AA3" s="35">
        <f t="shared" si="0"/>
        <v>12</v>
      </c>
      <c r="AB3" s="35">
        <f t="shared" si="0"/>
        <v>9</v>
      </c>
      <c r="AC3" s="35">
        <f t="shared" si="0"/>
        <v>10</v>
      </c>
      <c r="AD3" s="35">
        <f t="shared" si="0"/>
        <v>11</v>
      </c>
      <c r="AE3" s="35">
        <f t="shared" si="0"/>
        <v>11</v>
      </c>
      <c r="AF3" s="35">
        <f t="shared" si="0"/>
        <v>12</v>
      </c>
      <c r="AG3" s="35">
        <f t="shared" si="0"/>
        <v>10</v>
      </c>
      <c r="AH3" s="35">
        <f t="shared" si="0"/>
        <v>11</v>
      </c>
      <c r="AI3" s="35">
        <f t="shared" si="0"/>
        <v>8</v>
      </c>
      <c r="AJ3" s="35">
        <f t="shared" ref="AJ3:BO3" si="1">COUNTA(AJ4:AJ121)</f>
        <v>12</v>
      </c>
      <c r="AK3" s="35">
        <f t="shared" si="1"/>
        <v>14</v>
      </c>
      <c r="AL3" s="35">
        <f t="shared" si="1"/>
        <v>10</v>
      </c>
      <c r="AM3" s="35">
        <f t="shared" si="1"/>
        <v>10</v>
      </c>
      <c r="AN3" s="35">
        <f t="shared" si="1"/>
        <v>13</v>
      </c>
      <c r="AO3" s="35">
        <f t="shared" si="1"/>
        <v>16</v>
      </c>
      <c r="AP3" s="35">
        <f t="shared" si="1"/>
        <v>15</v>
      </c>
      <c r="AQ3" s="35">
        <f t="shared" si="1"/>
        <v>15</v>
      </c>
      <c r="AR3" s="35">
        <f t="shared" si="1"/>
        <v>18</v>
      </c>
      <c r="AS3" s="35">
        <f t="shared" si="1"/>
        <v>12</v>
      </c>
      <c r="AT3" s="35">
        <f t="shared" si="1"/>
        <v>14</v>
      </c>
      <c r="AU3" s="35">
        <f t="shared" si="1"/>
        <v>9</v>
      </c>
      <c r="AV3" s="35">
        <f t="shared" si="1"/>
        <v>7</v>
      </c>
      <c r="AW3" s="35">
        <f t="shared" si="1"/>
        <v>9</v>
      </c>
      <c r="AX3" s="35">
        <f t="shared" si="1"/>
        <v>9</v>
      </c>
      <c r="AY3" s="35">
        <f t="shared" si="1"/>
        <v>9</v>
      </c>
      <c r="AZ3" s="35">
        <f t="shared" si="1"/>
        <v>8</v>
      </c>
      <c r="BA3" s="35">
        <f t="shared" si="1"/>
        <v>8</v>
      </c>
      <c r="BB3" s="35">
        <f t="shared" si="1"/>
        <v>6</v>
      </c>
      <c r="BC3" s="35">
        <f t="shared" si="1"/>
        <v>8</v>
      </c>
      <c r="BD3" s="35">
        <f t="shared" si="1"/>
        <v>2</v>
      </c>
      <c r="BE3" s="35">
        <f t="shared" si="1"/>
        <v>4</v>
      </c>
      <c r="BF3" s="35">
        <f t="shared" si="1"/>
        <v>1</v>
      </c>
      <c r="BG3" s="35">
        <f t="shared" si="1"/>
        <v>2</v>
      </c>
      <c r="BH3" s="35">
        <f t="shared" si="1"/>
        <v>3</v>
      </c>
      <c r="BI3" s="35">
        <f t="shared" si="1"/>
        <v>1</v>
      </c>
      <c r="BJ3" s="35">
        <f t="shared" si="1"/>
        <v>3</v>
      </c>
      <c r="BK3" s="35">
        <f t="shared" si="1"/>
        <v>2</v>
      </c>
      <c r="BL3" s="35">
        <f t="shared" si="1"/>
        <v>2</v>
      </c>
      <c r="BM3" s="35">
        <f t="shared" si="1"/>
        <v>1</v>
      </c>
      <c r="BN3" s="35">
        <f t="shared" si="1"/>
        <v>3</v>
      </c>
      <c r="BO3" s="35">
        <f t="shared" si="1"/>
        <v>2</v>
      </c>
      <c r="BP3" s="35">
        <f t="shared" ref="BP3:CG3" si="2">COUNTA(BP4:BP121)</f>
        <v>1</v>
      </c>
      <c r="BQ3" s="35">
        <f t="shared" si="2"/>
        <v>3</v>
      </c>
      <c r="BR3" s="35">
        <f t="shared" si="2"/>
        <v>0</v>
      </c>
      <c r="BS3" s="35">
        <f t="shared" si="2"/>
        <v>4</v>
      </c>
      <c r="BT3" s="35">
        <f t="shared" si="2"/>
        <v>0</v>
      </c>
      <c r="BU3" s="35">
        <f t="shared" si="2"/>
        <v>2</v>
      </c>
      <c r="BV3" s="35">
        <f t="shared" si="2"/>
        <v>3</v>
      </c>
      <c r="BW3" s="35">
        <f t="shared" si="2"/>
        <v>1</v>
      </c>
      <c r="BX3" s="35">
        <f t="shared" si="2"/>
        <v>3</v>
      </c>
      <c r="BY3" s="35">
        <f t="shared" si="2"/>
        <v>2</v>
      </c>
      <c r="BZ3" s="35">
        <f t="shared" si="2"/>
        <v>2</v>
      </c>
      <c r="CA3" s="35">
        <f t="shared" si="2"/>
        <v>0</v>
      </c>
      <c r="CB3" s="35">
        <f t="shared" si="2"/>
        <v>3</v>
      </c>
      <c r="CC3" s="35">
        <f t="shared" si="2"/>
        <v>2</v>
      </c>
      <c r="CD3" s="35">
        <f t="shared" si="2"/>
        <v>0</v>
      </c>
      <c r="CE3" s="35">
        <f t="shared" si="2"/>
        <v>1</v>
      </c>
      <c r="CF3" s="35">
        <f t="shared" si="2"/>
        <v>0</v>
      </c>
      <c r="CG3" s="35">
        <f t="shared" si="2"/>
        <v>0</v>
      </c>
      <c r="CH3" s="35"/>
      <c r="CJ3" s="29" t="s">
        <v>498</v>
      </c>
      <c r="CK3" s="29" t="s">
        <v>494</v>
      </c>
      <c r="CL3" s="29" t="s">
        <v>488</v>
      </c>
      <c r="CM3" s="30"/>
      <c r="CN3" s="13" t="s">
        <v>505</v>
      </c>
      <c r="CO3" s="29" t="s">
        <v>497</v>
      </c>
      <c r="CP3" s="29" t="s">
        <v>499</v>
      </c>
      <c r="CQ3" s="29" t="s">
        <v>500</v>
      </c>
      <c r="CR3" s="32" t="s">
        <v>307</v>
      </c>
    </row>
    <row r="4" spans="1:97" x14ac:dyDescent="0.2">
      <c r="A4" s="18">
        <v>1</v>
      </c>
      <c r="B4" s="4" t="s">
        <v>8</v>
      </c>
      <c r="C4" s="4">
        <v>60147371</v>
      </c>
      <c r="D4" s="4"/>
      <c r="E4" s="37">
        <v>1</v>
      </c>
      <c r="F4" s="37">
        <v>1</v>
      </c>
      <c r="G4" s="37"/>
      <c r="H4" s="37"/>
      <c r="I4" s="37"/>
      <c r="J4" s="37"/>
      <c r="K4" s="37">
        <v>1</v>
      </c>
      <c r="L4" s="37"/>
      <c r="M4" s="37">
        <v>1</v>
      </c>
      <c r="N4" s="37"/>
      <c r="O4" s="37"/>
      <c r="P4" s="37"/>
      <c r="Q4" s="37"/>
      <c r="R4" s="37">
        <v>1</v>
      </c>
      <c r="S4" s="37"/>
      <c r="T4" s="37"/>
      <c r="U4" s="37"/>
      <c r="V4" s="37"/>
      <c r="W4" s="37"/>
      <c r="X4" s="37"/>
      <c r="Y4" s="37">
        <v>1</v>
      </c>
      <c r="Z4" s="37"/>
      <c r="AA4" s="37">
        <v>1</v>
      </c>
      <c r="AB4" s="37"/>
      <c r="AC4" s="37"/>
      <c r="AD4" s="37"/>
      <c r="AE4" s="37"/>
      <c r="AF4" s="37">
        <v>1</v>
      </c>
      <c r="AG4" s="37"/>
      <c r="AH4" s="37">
        <v>1</v>
      </c>
      <c r="AI4" s="37"/>
      <c r="AJ4" s="37"/>
      <c r="AK4" s="38"/>
      <c r="AL4" s="38"/>
      <c r="AM4" s="38">
        <v>1</v>
      </c>
      <c r="AN4" s="38"/>
      <c r="AO4" s="38">
        <v>1</v>
      </c>
      <c r="AP4" s="38"/>
      <c r="AQ4" s="38"/>
      <c r="AR4" s="38"/>
      <c r="AS4" s="38"/>
      <c r="AT4" s="38">
        <v>1</v>
      </c>
      <c r="AU4" s="38"/>
      <c r="AV4" s="38">
        <v>1</v>
      </c>
      <c r="AW4" s="38"/>
      <c r="AX4" s="38"/>
      <c r="AY4" s="38"/>
      <c r="AZ4" s="38"/>
      <c r="BA4" s="38">
        <v>1</v>
      </c>
      <c r="BB4" s="38"/>
      <c r="BC4" s="38">
        <v>1</v>
      </c>
      <c r="BD4" s="38"/>
      <c r="BE4" s="38"/>
      <c r="BF4" s="38"/>
      <c r="BG4" s="38"/>
      <c r="BH4" s="38">
        <v>1</v>
      </c>
      <c r="BI4" s="38"/>
      <c r="BJ4" s="38">
        <v>1</v>
      </c>
      <c r="BK4" s="38"/>
      <c r="BL4" s="38"/>
      <c r="BM4" s="38"/>
      <c r="BN4" s="38"/>
      <c r="BO4" s="38">
        <v>1</v>
      </c>
      <c r="BP4" s="38"/>
      <c r="BQ4" s="38">
        <v>1</v>
      </c>
      <c r="BR4" s="38"/>
      <c r="BS4" s="38"/>
      <c r="BT4" s="38"/>
      <c r="BU4" s="38"/>
      <c r="BV4" s="38">
        <v>1</v>
      </c>
      <c r="BW4" s="38"/>
      <c r="BX4" s="38">
        <v>1</v>
      </c>
      <c r="BY4" s="38"/>
      <c r="BZ4" s="38"/>
      <c r="CA4" s="38"/>
      <c r="CB4" s="38"/>
      <c r="CC4" s="38">
        <v>1</v>
      </c>
      <c r="CD4" s="38"/>
      <c r="CE4" s="38">
        <v>1</v>
      </c>
      <c r="CF4" s="38"/>
      <c r="CG4" s="38"/>
      <c r="CH4" s="38"/>
      <c r="CJ4" s="39">
        <f>COUNTA(E4:I4,L4:P4,S4:W4,Z4:AD4,AG4:AK4,AN4:AR4,AU4:AY4,BB4:BF4,BI4:BM4,BP4:BT4,BW4:CA4,CD4:CG4)</f>
        <v>12</v>
      </c>
      <c r="CK4" s="39">
        <f>COUNTA(J4,Q4,X4,AE4,AL4,AS4,AZ4,BG4,BN4,BU4,CB4)</f>
        <v>0</v>
      </c>
      <c r="CL4" s="39">
        <f>COUNTA(D4,K4,R4,Y4,AF4,AM4,AT4,BA4,BH4,BO4,BV4,CC4)</f>
        <v>11</v>
      </c>
      <c r="CN4" s="40">
        <f>SUM(CJ4:CL4)</f>
        <v>23</v>
      </c>
      <c r="CO4" s="4" t="s">
        <v>8</v>
      </c>
      <c r="CP4" s="41" t="s">
        <v>308</v>
      </c>
      <c r="CQ4" s="42" t="s">
        <v>309</v>
      </c>
      <c r="CR4" s="43" t="s">
        <v>385</v>
      </c>
    </row>
    <row r="5" spans="1:97" x14ac:dyDescent="0.2">
      <c r="A5" s="18">
        <f>A4+1</f>
        <v>2</v>
      </c>
      <c r="B5" s="4" t="s">
        <v>12</v>
      </c>
      <c r="C5" s="4">
        <v>40007082</v>
      </c>
      <c r="D5" s="4"/>
      <c r="E5" s="37"/>
      <c r="F5" s="37"/>
      <c r="G5" s="37"/>
      <c r="H5" s="37"/>
      <c r="I5" s="37"/>
      <c r="J5" s="37">
        <v>1</v>
      </c>
      <c r="K5" s="37"/>
      <c r="L5" s="37"/>
      <c r="M5" s="37"/>
      <c r="N5" s="37"/>
      <c r="O5" s="37"/>
      <c r="P5" s="37"/>
      <c r="Q5" s="37"/>
      <c r="R5" s="37">
        <v>1</v>
      </c>
      <c r="S5" s="37"/>
      <c r="T5" s="37"/>
      <c r="U5" s="37"/>
      <c r="V5" s="37"/>
      <c r="W5" s="37"/>
      <c r="X5" s="37">
        <v>1</v>
      </c>
      <c r="Y5" s="37"/>
      <c r="Z5" s="37"/>
      <c r="AA5" s="37"/>
      <c r="AB5" s="37"/>
      <c r="AC5" s="37"/>
      <c r="AD5" s="37"/>
      <c r="AE5" s="37"/>
      <c r="AF5" s="37">
        <v>1</v>
      </c>
      <c r="AG5" s="37"/>
      <c r="AH5" s="37"/>
      <c r="AI5" s="37"/>
      <c r="AJ5" s="37"/>
      <c r="AK5" s="38"/>
      <c r="AL5" s="38">
        <v>1</v>
      </c>
      <c r="AM5" s="38"/>
      <c r="AN5" s="38"/>
      <c r="AO5" s="38"/>
      <c r="AP5" s="38"/>
      <c r="AQ5" s="38"/>
      <c r="AR5" s="38"/>
      <c r="AS5" s="38"/>
      <c r="AT5" s="38">
        <v>1</v>
      </c>
      <c r="AU5" s="38"/>
      <c r="AV5" s="38"/>
      <c r="AW5" s="38"/>
      <c r="AX5" s="38"/>
      <c r="AY5" s="38"/>
      <c r="AZ5" s="38">
        <v>1</v>
      </c>
      <c r="BA5" s="38"/>
      <c r="BB5" s="38"/>
      <c r="BC5" s="38"/>
      <c r="BD5" s="38"/>
      <c r="BE5" s="38"/>
      <c r="BF5" s="38"/>
      <c r="BG5" s="38"/>
      <c r="BH5" s="38">
        <v>1</v>
      </c>
      <c r="BI5" s="38"/>
      <c r="BJ5" s="38"/>
      <c r="BK5" s="38"/>
      <c r="BL5" s="38"/>
      <c r="BM5" s="38"/>
      <c r="BN5" s="38">
        <v>1</v>
      </c>
      <c r="BO5" s="38"/>
      <c r="BP5" s="38"/>
      <c r="BQ5" s="38"/>
      <c r="BR5" s="38"/>
      <c r="BS5" s="38"/>
      <c r="BT5" s="38"/>
      <c r="BU5" s="38"/>
      <c r="BV5" s="38">
        <v>1</v>
      </c>
      <c r="BW5" s="38"/>
      <c r="BX5" s="38"/>
      <c r="BY5" s="38"/>
      <c r="BZ5" s="38"/>
      <c r="CA5" s="38"/>
      <c r="CB5" s="38">
        <v>1</v>
      </c>
      <c r="CC5" s="38"/>
      <c r="CD5" s="38"/>
      <c r="CE5" s="38"/>
      <c r="CF5" s="38"/>
      <c r="CG5" s="38"/>
      <c r="CH5" s="38"/>
      <c r="CJ5" s="39">
        <f t="shared" ref="CJ5:CJ64" si="3">COUNTA(E5:I5,L5:P5,S5:W5,Z5:AD5,AG5:AK5,AN5:AR5,AU5:AY5,BB5:BF5,BI5:BM5,BP5:BT5,BW5:CA5,CD5:CG5)</f>
        <v>0</v>
      </c>
      <c r="CK5" s="39">
        <f t="shared" ref="CK5:CK64" si="4">COUNTA(J5,Q5,X5,AE5,AL5,AS5,AZ5,BG5,BN5,BU5,CB5)</f>
        <v>6</v>
      </c>
      <c r="CL5" s="39">
        <f t="shared" ref="CL5:CL64" si="5">COUNTA(D5,K5,R5,Y5,AF5,AM5,AT5,BA5,BH5,BO5,BV5,CC5)</f>
        <v>5</v>
      </c>
      <c r="CN5" s="40">
        <f t="shared" ref="CN5:CN65" si="6">SUM(CJ5:CL5)</f>
        <v>11</v>
      </c>
      <c r="CO5" s="4" t="s">
        <v>12</v>
      </c>
      <c r="CP5" s="44" t="s">
        <v>308</v>
      </c>
      <c r="CQ5" s="42" t="s">
        <v>310</v>
      </c>
      <c r="CR5" s="45" t="s">
        <v>311</v>
      </c>
    </row>
    <row r="6" spans="1:97" x14ac:dyDescent="0.2">
      <c r="A6" s="18">
        <f t="shared" ref="A6:A69" si="7">A5+1</f>
        <v>3</v>
      </c>
      <c r="B6" s="16" t="s">
        <v>17</v>
      </c>
      <c r="C6" s="4">
        <v>33115493</v>
      </c>
      <c r="D6" s="4"/>
      <c r="E6" s="37"/>
      <c r="F6" s="37"/>
      <c r="G6" s="37"/>
      <c r="H6" s="37"/>
      <c r="I6" s="37"/>
      <c r="J6" s="37">
        <v>1</v>
      </c>
      <c r="K6" s="37"/>
      <c r="L6" s="37"/>
      <c r="M6" s="37"/>
      <c r="N6" s="37"/>
      <c r="O6" s="37"/>
      <c r="P6" s="37"/>
      <c r="Q6" s="37">
        <v>1</v>
      </c>
      <c r="R6" s="37"/>
      <c r="S6" s="37"/>
      <c r="T6" s="37"/>
      <c r="U6" s="37"/>
      <c r="V6" s="37"/>
      <c r="W6" s="37"/>
      <c r="X6" s="37"/>
      <c r="Y6" s="37"/>
      <c r="Z6" s="37"/>
      <c r="AA6" s="37"/>
      <c r="AB6" s="37"/>
      <c r="AC6" s="37"/>
      <c r="AD6" s="37"/>
      <c r="AE6" s="37"/>
      <c r="AF6" s="37"/>
      <c r="AG6" s="37"/>
      <c r="AH6" s="37"/>
      <c r="AI6" s="37"/>
      <c r="AJ6" s="37"/>
      <c r="AK6" s="37"/>
      <c r="AL6" s="38"/>
      <c r="AM6" s="38"/>
      <c r="AN6" s="38"/>
      <c r="AO6" s="38"/>
      <c r="AP6" s="38"/>
      <c r="AQ6" s="38"/>
      <c r="AR6" s="38"/>
      <c r="AS6" s="38">
        <v>1</v>
      </c>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J6" s="39">
        <f t="shared" si="3"/>
        <v>0</v>
      </c>
      <c r="CK6" s="39">
        <f t="shared" si="4"/>
        <v>3</v>
      </c>
      <c r="CL6" s="39">
        <f t="shared" si="5"/>
        <v>0</v>
      </c>
      <c r="CN6" s="40">
        <f t="shared" si="6"/>
        <v>3</v>
      </c>
      <c r="CO6" s="16" t="s">
        <v>17</v>
      </c>
      <c r="CP6" s="46" t="s">
        <v>308</v>
      </c>
      <c r="CQ6" s="47" t="s">
        <v>310</v>
      </c>
      <c r="CR6" s="45" t="s">
        <v>311</v>
      </c>
    </row>
    <row r="7" spans="1:97" x14ac:dyDescent="0.2">
      <c r="A7" s="18">
        <f t="shared" si="7"/>
        <v>4</v>
      </c>
      <c r="B7" s="48" t="s">
        <v>18</v>
      </c>
      <c r="C7" s="4">
        <v>60052181</v>
      </c>
      <c r="D7" s="4"/>
      <c r="E7" s="37"/>
      <c r="F7" s="37"/>
      <c r="G7" s="37"/>
      <c r="H7" s="37"/>
      <c r="I7" s="37"/>
      <c r="J7" s="37"/>
      <c r="K7" s="37"/>
      <c r="L7" s="37"/>
      <c r="M7" s="37"/>
      <c r="N7" s="37"/>
      <c r="O7" s="37"/>
      <c r="P7" s="37"/>
      <c r="Q7" s="37"/>
      <c r="R7" s="37"/>
      <c r="S7" s="37"/>
      <c r="T7" s="37">
        <v>1</v>
      </c>
      <c r="U7" s="37"/>
      <c r="V7" s="37"/>
      <c r="W7" s="37"/>
      <c r="X7" s="37"/>
      <c r="Y7" s="37"/>
      <c r="Z7" s="37"/>
      <c r="AA7" s="37"/>
      <c r="AB7" s="37"/>
      <c r="AC7" s="37"/>
      <c r="AD7" s="37"/>
      <c r="AE7" s="37"/>
      <c r="AF7" s="37"/>
      <c r="AG7" s="37"/>
      <c r="AH7" s="37"/>
      <c r="AI7" s="37"/>
      <c r="AJ7" s="37">
        <v>1</v>
      </c>
      <c r="AK7" s="38"/>
      <c r="AL7" s="38"/>
      <c r="AM7" s="38"/>
      <c r="AN7" s="38"/>
      <c r="AO7" s="38"/>
      <c r="AP7" s="38"/>
      <c r="AQ7" s="38"/>
      <c r="AR7" s="38"/>
      <c r="AS7" s="38"/>
      <c r="AT7" s="38">
        <v>1</v>
      </c>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J7" s="39">
        <f t="shared" si="3"/>
        <v>2</v>
      </c>
      <c r="CK7" s="39">
        <f t="shared" si="4"/>
        <v>0</v>
      </c>
      <c r="CL7" s="39">
        <f t="shared" si="5"/>
        <v>1</v>
      </c>
      <c r="CN7" s="40">
        <f t="shared" si="6"/>
        <v>3</v>
      </c>
      <c r="CO7" s="48" t="s">
        <v>18</v>
      </c>
      <c r="CP7" s="49" t="s">
        <v>312</v>
      </c>
      <c r="CQ7" s="47" t="s">
        <v>330</v>
      </c>
      <c r="CR7" s="45" t="s">
        <v>24</v>
      </c>
    </row>
    <row r="8" spans="1:97" x14ac:dyDescent="0.2">
      <c r="A8" s="18">
        <f t="shared" si="7"/>
        <v>5</v>
      </c>
      <c r="B8" s="4" t="s">
        <v>14</v>
      </c>
      <c r="C8" s="4">
        <v>60202801</v>
      </c>
      <c r="D8" s="4"/>
      <c r="E8" s="37">
        <v>1</v>
      </c>
      <c r="F8" s="37"/>
      <c r="G8" s="37"/>
      <c r="H8" s="37"/>
      <c r="I8" s="37"/>
      <c r="J8" s="37"/>
      <c r="K8" s="37">
        <v>1</v>
      </c>
      <c r="L8" s="37"/>
      <c r="M8" s="37"/>
      <c r="N8" s="37">
        <v>1</v>
      </c>
      <c r="O8" s="37"/>
      <c r="P8" s="37"/>
      <c r="Q8" s="37"/>
      <c r="R8" s="37">
        <v>1</v>
      </c>
      <c r="S8" s="37"/>
      <c r="T8" s="37"/>
      <c r="U8" s="37">
        <v>1</v>
      </c>
      <c r="V8" s="37"/>
      <c r="W8" s="37"/>
      <c r="X8" s="37"/>
      <c r="Y8" s="37"/>
      <c r="Z8" s="37"/>
      <c r="AA8" s="37"/>
      <c r="AB8" s="37">
        <v>1</v>
      </c>
      <c r="AC8" s="37"/>
      <c r="AD8" s="37"/>
      <c r="AE8" s="37"/>
      <c r="AF8" s="37"/>
      <c r="AG8" s="37"/>
      <c r="AH8" s="37"/>
      <c r="AI8" s="37">
        <v>1</v>
      </c>
      <c r="AJ8" s="37"/>
      <c r="AK8" s="38"/>
      <c r="AL8" s="38"/>
      <c r="AM8" s="38"/>
      <c r="AN8" s="38"/>
      <c r="AO8" s="38"/>
      <c r="AP8" s="38">
        <v>1</v>
      </c>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J8" s="39">
        <f t="shared" si="3"/>
        <v>6</v>
      </c>
      <c r="CK8" s="39">
        <f t="shared" si="4"/>
        <v>0</v>
      </c>
      <c r="CL8" s="39">
        <f t="shared" si="5"/>
        <v>2</v>
      </c>
      <c r="CN8" s="40">
        <f t="shared" si="6"/>
        <v>8</v>
      </c>
      <c r="CO8" s="4" t="s">
        <v>14</v>
      </c>
      <c r="CP8" s="49" t="s">
        <v>312</v>
      </c>
      <c r="CQ8" s="42" t="s">
        <v>330</v>
      </c>
      <c r="CR8" s="45" t="s">
        <v>373</v>
      </c>
      <c r="CS8" s="50" t="s">
        <v>314</v>
      </c>
    </row>
    <row r="9" spans="1:97" x14ac:dyDescent="0.2">
      <c r="A9" s="18">
        <f t="shared" si="7"/>
        <v>6</v>
      </c>
      <c r="B9" s="4" t="s">
        <v>22</v>
      </c>
      <c r="C9" s="4">
        <v>60127657</v>
      </c>
      <c r="D9" s="4"/>
      <c r="E9" s="37"/>
      <c r="F9" s="37"/>
      <c r="G9" s="37"/>
      <c r="H9" s="37"/>
      <c r="I9" s="37"/>
      <c r="J9" s="37"/>
      <c r="K9" s="37"/>
      <c r="L9" s="37"/>
      <c r="M9" s="37">
        <v>1</v>
      </c>
      <c r="N9" s="37"/>
      <c r="O9" s="37"/>
      <c r="P9" s="37"/>
      <c r="Q9" s="37"/>
      <c r="R9" s="37"/>
      <c r="S9" s="37"/>
      <c r="T9" s="37">
        <v>1</v>
      </c>
      <c r="U9" s="37"/>
      <c r="V9" s="37"/>
      <c r="W9" s="37"/>
      <c r="X9" s="37"/>
      <c r="Y9" s="37"/>
      <c r="Z9" s="37"/>
      <c r="AA9" s="37">
        <v>1</v>
      </c>
      <c r="AB9" s="37"/>
      <c r="AC9" s="37"/>
      <c r="AD9" s="37"/>
      <c r="AE9" s="37"/>
      <c r="AF9" s="37"/>
      <c r="AG9" s="37"/>
      <c r="AH9" s="37"/>
      <c r="AI9" s="37"/>
      <c r="AJ9" s="37"/>
      <c r="AK9" s="38">
        <v>1</v>
      </c>
      <c r="AL9" s="38"/>
      <c r="AM9" s="38"/>
      <c r="AN9" s="38"/>
      <c r="AO9" s="38"/>
      <c r="AP9" s="38"/>
      <c r="AQ9" s="38">
        <v>1</v>
      </c>
      <c r="AR9" s="38"/>
      <c r="AS9" s="38"/>
      <c r="AT9" s="38"/>
      <c r="AU9" s="38">
        <v>1</v>
      </c>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J9" s="39">
        <f t="shared" si="3"/>
        <v>6</v>
      </c>
      <c r="CK9" s="39">
        <f t="shared" si="4"/>
        <v>0</v>
      </c>
      <c r="CL9" s="39">
        <f t="shared" si="5"/>
        <v>0</v>
      </c>
      <c r="CN9" s="40">
        <f t="shared" si="6"/>
        <v>6</v>
      </c>
      <c r="CO9" s="4" t="s">
        <v>22</v>
      </c>
      <c r="CP9" s="49" t="s">
        <v>312</v>
      </c>
      <c r="CQ9" s="42" t="s">
        <v>329</v>
      </c>
      <c r="CR9" s="45" t="s">
        <v>373</v>
      </c>
    </row>
    <row r="10" spans="1:97" x14ac:dyDescent="0.2">
      <c r="A10" s="18">
        <f t="shared" si="7"/>
        <v>7</v>
      </c>
      <c r="B10" s="4" t="s">
        <v>509</v>
      </c>
      <c r="C10" s="7">
        <v>60050324</v>
      </c>
      <c r="D10" s="4"/>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J10" s="39">
        <f t="shared" ref="CJ10" si="8">COUNTA(E10:I10,L10:P10,S10:W10,Z10:AD10,AG10:AK10,AN10:AR10,AU10:AY10,BB10:BF10,BI10:BM10,BP10:BT10,BW10:CA10,CD10:CG10)</f>
        <v>0</v>
      </c>
      <c r="CK10" s="39">
        <f t="shared" ref="CK10" si="9">COUNTA(J10,Q10,X10,AE10,AL10,AS10,AZ10,BG10,BN10,BU10,CB10)</f>
        <v>0</v>
      </c>
      <c r="CL10" s="39">
        <f t="shared" ref="CL10" si="10">COUNTA(D10,K10,R10,Y10,AF10,AM10,AT10,BA10,BH10,BO10,BV10,CC10)</f>
        <v>0</v>
      </c>
      <c r="CN10" s="40">
        <f t="shared" ref="CN10" si="11">SUM(CJ10:CL10)</f>
        <v>0</v>
      </c>
      <c r="CO10" s="4" t="s">
        <v>509</v>
      </c>
      <c r="CP10" s="49" t="s">
        <v>312</v>
      </c>
      <c r="CQ10" s="42" t="s">
        <v>317</v>
      </c>
      <c r="CR10" s="45" t="s">
        <v>11</v>
      </c>
    </row>
    <row r="11" spans="1:97" x14ac:dyDescent="0.2">
      <c r="A11" s="18">
        <f t="shared" si="7"/>
        <v>8</v>
      </c>
      <c r="B11" s="4" t="s">
        <v>387</v>
      </c>
      <c r="C11" s="51">
        <v>37120492</v>
      </c>
      <c r="D11" s="51"/>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8"/>
      <c r="AL11" s="38"/>
      <c r="AM11" s="38"/>
      <c r="AN11" s="38"/>
      <c r="AO11" s="38"/>
      <c r="AP11" s="38"/>
      <c r="AQ11" s="38">
        <v>1</v>
      </c>
      <c r="AR11" s="38">
        <v>1</v>
      </c>
      <c r="AS11" s="38"/>
      <c r="AT11" s="38"/>
      <c r="AU11" s="38"/>
      <c r="AV11" s="38"/>
      <c r="AW11" s="38">
        <v>1</v>
      </c>
      <c r="AX11" s="38"/>
      <c r="AY11" s="38">
        <v>1</v>
      </c>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J11" s="39">
        <f t="shared" si="3"/>
        <v>4</v>
      </c>
      <c r="CK11" s="39">
        <f t="shared" si="4"/>
        <v>0</v>
      </c>
      <c r="CL11" s="39">
        <f t="shared" si="5"/>
        <v>0</v>
      </c>
      <c r="CN11" s="40">
        <f t="shared" si="6"/>
        <v>4</v>
      </c>
      <c r="CO11" s="4" t="s">
        <v>387</v>
      </c>
      <c r="CP11" s="44" t="s">
        <v>308</v>
      </c>
      <c r="CQ11" s="42" t="s">
        <v>309</v>
      </c>
      <c r="CR11" s="45" t="s">
        <v>385</v>
      </c>
    </row>
    <row r="12" spans="1:97" x14ac:dyDescent="0.2">
      <c r="A12" s="18">
        <f t="shared" si="7"/>
        <v>9</v>
      </c>
      <c r="B12" s="48" t="s">
        <v>23</v>
      </c>
      <c r="C12" s="4">
        <v>40052520</v>
      </c>
      <c r="D12" s="4"/>
      <c r="E12" s="37">
        <v>1</v>
      </c>
      <c r="F12" s="37">
        <v>1</v>
      </c>
      <c r="G12" s="37"/>
      <c r="H12" s="37"/>
      <c r="I12" s="37"/>
      <c r="J12" s="37"/>
      <c r="K12" s="37"/>
      <c r="L12" s="37">
        <v>1</v>
      </c>
      <c r="M12" s="37"/>
      <c r="N12" s="37"/>
      <c r="O12" s="37"/>
      <c r="P12" s="37"/>
      <c r="Q12" s="37"/>
      <c r="R12" s="37"/>
      <c r="S12" s="37">
        <v>1</v>
      </c>
      <c r="T12" s="37"/>
      <c r="U12" s="37"/>
      <c r="V12" s="37"/>
      <c r="W12" s="37"/>
      <c r="X12" s="37"/>
      <c r="Y12" s="37"/>
      <c r="Z12" s="37">
        <v>1</v>
      </c>
      <c r="AA12" s="37"/>
      <c r="AB12" s="37"/>
      <c r="AC12" s="37"/>
      <c r="AD12" s="37"/>
      <c r="AE12" s="37"/>
      <c r="AF12" s="37"/>
      <c r="AG12" s="37"/>
      <c r="AH12" s="37">
        <v>1</v>
      </c>
      <c r="AI12" s="37"/>
      <c r="AJ12" s="37"/>
      <c r="AK12" s="38"/>
      <c r="AL12" s="38"/>
      <c r="AM12" s="38"/>
      <c r="AN12" s="38">
        <v>1</v>
      </c>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J12" s="39">
        <f t="shared" si="3"/>
        <v>7</v>
      </c>
      <c r="CK12" s="39">
        <f t="shared" si="4"/>
        <v>0</v>
      </c>
      <c r="CL12" s="39">
        <f t="shared" si="5"/>
        <v>0</v>
      </c>
      <c r="CN12" s="40">
        <f t="shared" si="6"/>
        <v>7</v>
      </c>
      <c r="CO12" s="48" t="s">
        <v>23</v>
      </c>
      <c r="CP12" s="49" t="s">
        <v>312</v>
      </c>
      <c r="CQ12" s="52" t="s">
        <v>315</v>
      </c>
      <c r="CR12" s="45" t="s">
        <v>375</v>
      </c>
      <c r="CS12" s="22" t="s">
        <v>316</v>
      </c>
    </row>
    <row r="13" spans="1:97" x14ac:dyDescent="0.2">
      <c r="A13" s="18">
        <f t="shared" si="7"/>
        <v>10</v>
      </c>
      <c r="B13" s="4" t="s">
        <v>11</v>
      </c>
      <c r="C13" s="4">
        <v>56154173</v>
      </c>
      <c r="D13" s="4"/>
      <c r="E13" s="37"/>
      <c r="F13" s="37"/>
      <c r="G13" s="37"/>
      <c r="H13" s="37"/>
      <c r="I13" s="37">
        <v>1</v>
      </c>
      <c r="J13" s="37"/>
      <c r="K13" s="37"/>
      <c r="L13" s="37"/>
      <c r="M13" s="37"/>
      <c r="N13" s="37"/>
      <c r="O13" s="37"/>
      <c r="P13" s="37"/>
      <c r="Q13" s="37"/>
      <c r="R13" s="37"/>
      <c r="S13" s="37"/>
      <c r="T13" s="37"/>
      <c r="U13" s="37"/>
      <c r="V13" s="37"/>
      <c r="W13" s="37">
        <v>1</v>
      </c>
      <c r="X13" s="37"/>
      <c r="Y13" s="37"/>
      <c r="Z13" s="37"/>
      <c r="AA13" s="37"/>
      <c r="AB13" s="37"/>
      <c r="AC13" s="37"/>
      <c r="AD13" s="37"/>
      <c r="AE13" s="37"/>
      <c r="AF13" s="37"/>
      <c r="AG13" s="37"/>
      <c r="AH13" s="37"/>
      <c r="AI13" s="37">
        <v>1</v>
      </c>
      <c r="AJ13" s="37"/>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J13" s="39">
        <f t="shared" si="3"/>
        <v>3</v>
      </c>
      <c r="CK13" s="39">
        <f t="shared" si="4"/>
        <v>0</v>
      </c>
      <c r="CL13" s="39">
        <f t="shared" si="5"/>
        <v>0</v>
      </c>
      <c r="CN13" s="40">
        <f t="shared" si="6"/>
        <v>3</v>
      </c>
      <c r="CO13" s="4" t="s">
        <v>11</v>
      </c>
      <c r="CP13" s="49" t="s">
        <v>312</v>
      </c>
      <c r="CQ13" s="52" t="s">
        <v>317</v>
      </c>
      <c r="CR13" s="45" t="s">
        <v>11</v>
      </c>
    </row>
    <row r="14" spans="1:97" x14ac:dyDescent="0.2">
      <c r="A14" s="18">
        <f t="shared" si="7"/>
        <v>11</v>
      </c>
      <c r="B14" s="4" t="s">
        <v>388</v>
      </c>
      <c r="C14" s="7">
        <v>60081425</v>
      </c>
      <c r="D14" s="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J14" s="39">
        <f t="shared" si="3"/>
        <v>0</v>
      </c>
      <c r="CK14" s="39">
        <f t="shared" si="4"/>
        <v>0</v>
      </c>
      <c r="CL14" s="39">
        <f t="shared" si="5"/>
        <v>0</v>
      </c>
      <c r="CN14" s="40">
        <f t="shared" si="6"/>
        <v>0</v>
      </c>
      <c r="CO14" s="4" t="s">
        <v>388</v>
      </c>
      <c r="CP14" s="54" t="s">
        <v>325</v>
      </c>
      <c r="CQ14" s="52" t="s">
        <v>483</v>
      </c>
      <c r="CR14" s="45" t="s">
        <v>326</v>
      </c>
    </row>
    <row r="15" spans="1:97" x14ac:dyDescent="0.2">
      <c r="A15" s="18">
        <f t="shared" si="7"/>
        <v>12</v>
      </c>
      <c r="B15" s="16" t="s">
        <v>501</v>
      </c>
      <c r="C15" s="7">
        <v>33123696</v>
      </c>
      <c r="D15" s="1"/>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J15" s="39">
        <f t="shared" si="3"/>
        <v>0</v>
      </c>
      <c r="CK15" s="39">
        <f t="shared" si="4"/>
        <v>0</v>
      </c>
      <c r="CL15" s="39">
        <f t="shared" si="5"/>
        <v>0</v>
      </c>
      <c r="CN15" s="40">
        <f t="shared" si="6"/>
        <v>0</v>
      </c>
      <c r="CO15" s="16" t="s">
        <v>501</v>
      </c>
      <c r="CP15" s="49" t="s">
        <v>312</v>
      </c>
      <c r="CQ15" s="52" t="s">
        <v>329</v>
      </c>
      <c r="CR15" s="55" t="s">
        <v>373</v>
      </c>
    </row>
    <row r="16" spans="1:97" x14ac:dyDescent="0.2">
      <c r="A16" s="18">
        <f t="shared" si="7"/>
        <v>13</v>
      </c>
      <c r="B16" s="4" t="s">
        <v>19</v>
      </c>
      <c r="C16" s="4">
        <v>60147368</v>
      </c>
      <c r="D16" s="4"/>
      <c r="E16" s="37">
        <v>1</v>
      </c>
      <c r="F16" s="37"/>
      <c r="G16" s="37"/>
      <c r="H16" s="37">
        <v>1</v>
      </c>
      <c r="I16" s="37">
        <v>1</v>
      </c>
      <c r="J16" s="37"/>
      <c r="K16" s="37"/>
      <c r="L16" s="37">
        <v>1</v>
      </c>
      <c r="M16" s="37"/>
      <c r="N16" s="37"/>
      <c r="O16" s="37"/>
      <c r="P16" s="37"/>
      <c r="Q16" s="37"/>
      <c r="R16" s="37"/>
      <c r="S16" s="37">
        <v>1</v>
      </c>
      <c r="T16" s="37"/>
      <c r="U16" s="37"/>
      <c r="V16" s="37">
        <v>1</v>
      </c>
      <c r="W16" s="37"/>
      <c r="X16" s="37"/>
      <c r="Y16" s="37"/>
      <c r="Z16" s="37">
        <v>1</v>
      </c>
      <c r="AA16" s="37"/>
      <c r="AB16" s="37"/>
      <c r="AC16" s="37"/>
      <c r="AD16" s="37"/>
      <c r="AE16" s="37"/>
      <c r="AF16" s="37"/>
      <c r="AG16" s="37">
        <v>1</v>
      </c>
      <c r="AH16" s="37"/>
      <c r="AI16" s="37"/>
      <c r="AJ16" s="37"/>
      <c r="AK16" s="38"/>
      <c r="AL16" s="38"/>
      <c r="AM16" s="38"/>
      <c r="AN16" s="38">
        <v>1</v>
      </c>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J16" s="39">
        <f t="shared" si="3"/>
        <v>9</v>
      </c>
      <c r="CK16" s="39">
        <f t="shared" si="4"/>
        <v>0</v>
      </c>
      <c r="CL16" s="39">
        <f t="shared" si="5"/>
        <v>0</v>
      </c>
      <c r="CN16" s="40">
        <f t="shared" si="6"/>
        <v>9</v>
      </c>
      <c r="CO16" s="4" t="s">
        <v>19</v>
      </c>
      <c r="CP16" s="44" t="s">
        <v>308</v>
      </c>
      <c r="CQ16" s="56" t="s">
        <v>310</v>
      </c>
      <c r="CR16" s="45" t="s">
        <v>311</v>
      </c>
    </row>
    <row r="17" spans="1:97" x14ac:dyDescent="0.2">
      <c r="A17" s="18">
        <f t="shared" si="7"/>
        <v>14</v>
      </c>
      <c r="B17" s="4" t="s">
        <v>131</v>
      </c>
      <c r="C17" s="4">
        <v>60241409</v>
      </c>
      <c r="D17" s="4"/>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8"/>
      <c r="AL17" s="38"/>
      <c r="AM17" s="38"/>
      <c r="AN17" s="38"/>
      <c r="AO17" s="38">
        <v>1</v>
      </c>
      <c r="AP17" s="38"/>
      <c r="AQ17" s="38"/>
      <c r="AR17" s="38">
        <v>1</v>
      </c>
      <c r="AS17" s="38"/>
      <c r="AT17" s="38"/>
      <c r="AU17" s="38">
        <v>1</v>
      </c>
      <c r="AV17" s="38"/>
      <c r="AW17" s="38">
        <v>1</v>
      </c>
      <c r="AX17" s="38"/>
      <c r="AY17" s="38"/>
      <c r="AZ17" s="38"/>
      <c r="BA17" s="38"/>
      <c r="BB17" s="38"/>
      <c r="BC17" s="38">
        <v>1</v>
      </c>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J17" s="39">
        <f t="shared" si="3"/>
        <v>5</v>
      </c>
      <c r="CK17" s="39">
        <f t="shared" si="4"/>
        <v>0</v>
      </c>
      <c r="CL17" s="39">
        <f t="shared" si="5"/>
        <v>0</v>
      </c>
      <c r="CN17" s="40">
        <f t="shared" si="6"/>
        <v>5</v>
      </c>
      <c r="CO17" s="4" t="s">
        <v>131</v>
      </c>
      <c r="CP17" s="49" t="s">
        <v>312</v>
      </c>
      <c r="CQ17" s="42" t="s">
        <v>329</v>
      </c>
      <c r="CR17" s="45" t="s">
        <v>373</v>
      </c>
    </row>
    <row r="18" spans="1:97" x14ac:dyDescent="0.2">
      <c r="A18" s="18">
        <f t="shared" si="7"/>
        <v>15</v>
      </c>
      <c r="B18" s="4" t="s">
        <v>389</v>
      </c>
      <c r="C18" s="7" t="s">
        <v>421</v>
      </c>
      <c r="D18" s="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8"/>
      <c r="AL18" s="38"/>
      <c r="AM18" s="38">
        <v>1</v>
      </c>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J18" s="39">
        <f t="shared" si="3"/>
        <v>0</v>
      </c>
      <c r="CK18" s="39">
        <f t="shared" si="4"/>
        <v>0</v>
      </c>
      <c r="CL18" s="39">
        <f t="shared" si="5"/>
        <v>1</v>
      </c>
      <c r="CN18" s="40">
        <f t="shared" si="6"/>
        <v>1</v>
      </c>
      <c r="CO18" s="4" t="s">
        <v>389</v>
      </c>
      <c r="CP18" s="44" t="s">
        <v>308</v>
      </c>
      <c r="CQ18" s="42" t="s">
        <v>309</v>
      </c>
      <c r="CR18" s="45" t="s">
        <v>385</v>
      </c>
    </row>
    <row r="19" spans="1:97" x14ac:dyDescent="0.2">
      <c r="A19" s="18">
        <f t="shared" si="7"/>
        <v>16</v>
      </c>
      <c r="B19" s="4" t="s">
        <v>20</v>
      </c>
      <c r="C19" s="4" t="s">
        <v>136</v>
      </c>
      <c r="D19" s="4"/>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v>1</v>
      </c>
      <c r="AF19" s="37"/>
      <c r="AG19" s="37"/>
      <c r="AH19" s="37"/>
      <c r="AI19" s="37"/>
      <c r="AJ19" s="37"/>
      <c r="AK19" s="38"/>
      <c r="AL19" s="38">
        <v>1</v>
      </c>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J19" s="39">
        <f t="shared" si="3"/>
        <v>0</v>
      </c>
      <c r="CK19" s="39">
        <f t="shared" si="4"/>
        <v>2</v>
      </c>
      <c r="CL19" s="39">
        <f t="shared" si="5"/>
        <v>0</v>
      </c>
      <c r="CN19" s="40">
        <f t="shared" si="6"/>
        <v>2</v>
      </c>
      <c r="CO19" s="4" t="s">
        <v>20</v>
      </c>
      <c r="CP19" s="49" t="s">
        <v>312</v>
      </c>
      <c r="CQ19" s="42" t="s">
        <v>329</v>
      </c>
      <c r="CR19" s="45" t="s">
        <v>373</v>
      </c>
    </row>
    <row r="20" spans="1:97" x14ac:dyDescent="0.2">
      <c r="A20" s="18">
        <f t="shared" si="7"/>
        <v>17</v>
      </c>
      <c r="B20" s="4" t="s">
        <v>15</v>
      </c>
      <c r="C20" s="4">
        <v>33117416</v>
      </c>
      <c r="D20" s="4"/>
      <c r="E20" s="37"/>
      <c r="F20" s="37"/>
      <c r="G20" s="37"/>
      <c r="H20" s="37"/>
      <c r="I20" s="37"/>
      <c r="J20" s="37"/>
      <c r="K20" s="37"/>
      <c r="L20" s="37"/>
      <c r="M20" s="37">
        <v>1</v>
      </c>
      <c r="N20" s="37"/>
      <c r="O20" s="37">
        <v>1</v>
      </c>
      <c r="P20" s="37"/>
      <c r="Q20" s="37"/>
      <c r="R20" s="37">
        <v>1</v>
      </c>
      <c r="S20" s="37"/>
      <c r="T20" s="37">
        <v>1</v>
      </c>
      <c r="U20" s="37"/>
      <c r="V20" s="37">
        <v>1</v>
      </c>
      <c r="W20" s="37"/>
      <c r="X20" s="37"/>
      <c r="Y20" s="37"/>
      <c r="Z20" s="37"/>
      <c r="AA20" s="37">
        <v>1</v>
      </c>
      <c r="AB20" s="37"/>
      <c r="AC20" s="37">
        <v>1</v>
      </c>
      <c r="AD20" s="37"/>
      <c r="AE20" s="37"/>
      <c r="AF20" s="37">
        <v>1</v>
      </c>
      <c r="AG20" s="37"/>
      <c r="AH20" s="37">
        <v>1</v>
      </c>
      <c r="AI20" s="37"/>
      <c r="AJ20" s="37">
        <v>1</v>
      </c>
      <c r="AK20" s="38"/>
      <c r="AL20" s="38"/>
      <c r="AM20" s="38"/>
      <c r="AN20" s="38"/>
      <c r="AO20" s="38">
        <v>1</v>
      </c>
      <c r="AP20" s="38"/>
      <c r="AQ20" s="38">
        <v>1</v>
      </c>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J20" s="39">
        <f t="shared" si="3"/>
        <v>10</v>
      </c>
      <c r="CK20" s="39">
        <f t="shared" si="4"/>
        <v>0</v>
      </c>
      <c r="CL20" s="39">
        <f t="shared" si="5"/>
        <v>2</v>
      </c>
      <c r="CN20" s="40">
        <f t="shared" si="6"/>
        <v>12</v>
      </c>
      <c r="CO20" s="4" t="s">
        <v>15</v>
      </c>
      <c r="CP20" s="44" t="s">
        <v>308</v>
      </c>
      <c r="CQ20" s="56" t="s">
        <v>318</v>
      </c>
      <c r="CR20" s="55" t="s">
        <v>319</v>
      </c>
    </row>
    <row r="21" spans="1:97" s="60" customFormat="1" x14ac:dyDescent="0.2">
      <c r="A21" s="18">
        <f t="shared" si="7"/>
        <v>18</v>
      </c>
      <c r="B21" s="4" t="s">
        <v>140</v>
      </c>
      <c r="C21" s="57">
        <v>60080392</v>
      </c>
      <c r="D21" s="5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22"/>
      <c r="CJ21" s="39">
        <f t="shared" si="3"/>
        <v>0</v>
      </c>
      <c r="CK21" s="39">
        <f t="shared" si="4"/>
        <v>0</v>
      </c>
      <c r="CL21" s="39">
        <f t="shared" si="5"/>
        <v>0</v>
      </c>
      <c r="CM21" s="24"/>
      <c r="CN21" s="40">
        <f t="shared" si="6"/>
        <v>0</v>
      </c>
      <c r="CO21" s="4" t="s">
        <v>140</v>
      </c>
      <c r="CP21" s="58" t="s">
        <v>320</v>
      </c>
      <c r="CQ21" s="42" t="s">
        <v>332</v>
      </c>
      <c r="CR21" s="59" t="s">
        <v>297</v>
      </c>
      <c r="CS21" s="22"/>
    </row>
    <row r="22" spans="1:97" s="60" customFormat="1" x14ac:dyDescent="0.2">
      <c r="A22" s="18">
        <f t="shared" si="7"/>
        <v>19</v>
      </c>
      <c r="B22" s="16" t="s">
        <v>143</v>
      </c>
      <c r="C22" s="57">
        <v>33116204</v>
      </c>
      <c r="D22" s="5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22"/>
      <c r="CJ22" s="39">
        <f t="shared" si="3"/>
        <v>0</v>
      </c>
      <c r="CK22" s="39">
        <f t="shared" si="4"/>
        <v>0</v>
      </c>
      <c r="CL22" s="39">
        <f t="shared" si="5"/>
        <v>0</v>
      </c>
      <c r="CM22" s="24"/>
      <c r="CN22" s="40">
        <f t="shared" si="6"/>
        <v>0</v>
      </c>
      <c r="CO22" s="16" t="s">
        <v>143</v>
      </c>
      <c r="CP22" s="44" t="s">
        <v>308</v>
      </c>
      <c r="CQ22" s="59" t="s">
        <v>318</v>
      </c>
      <c r="CR22" s="59" t="s">
        <v>319</v>
      </c>
      <c r="CS22" s="22"/>
    </row>
    <row r="23" spans="1:97" s="60" customFormat="1" x14ac:dyDescent="0.2">
      <c r="A23" s="18">
        <f t="shared" si="7"/>
        <v>20</v>
      </c>
      <c r="B23" s="16" t="s">
        <v>311</v>
      </c>
      <c r="C23" s="7">
        <v>33116205</v>
      </c>
      <c r="D23" s="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22"/>
      <c r="CJ23" s="39">
        <f t="shared" si="3"/>
        <v>0</v>
      </c>
      <c r="CK23" s="39">
        <f t="shared" si="4"/>
        <v>0</v>
      </c>
      <c r="CL23" s="39">
        <f t="shared" si="5"/>
        <v>0</v>
      </c>
      <c r="CM23" s="24"/>
      <c r="CN23" s="40">
        <f t="shared" si="6"/>
        <v>0</v>
      </c>
      <c r="CO23" s="16" t="s">
        <v>311</v>
      </c>
      <c r="CP23" s="44" t="s">
        <v>308</v>
      </c>
      <c r="CQ23" s="56" t="s">
        <v>310</v>
      </c>
      <c r="CR23" s="59" t="s">
        <v>324</v>
      </c>
      <c r="CS23" s="22"/>
    </row>
    <row r="24" spans="1:97" s="60" customFormat="1" x14ac:dyDescent="0.2">
      <c r="A24" s="18">
        <f t="shared" si="7"/>
        <v>21</v>
      </c>
      <c r="B24" s="16" t="s">
        <v>390</v>
      </c>
      <c r="C24" s="3">
        <v>53051491</v>
      </c>
      <c r="D24" s="3"/>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22"/>
      <c r="CJ24" s="39">
        <f t="shared" si="3"/>
        <v>0</v>
      </c>
      <c r="CK24" s="39">
        <f t="shared" si="4"/>
        <v>0</v>
      </c>
      <c r="CL24" s="39">
        <f t="shared" si="5"/>
        <v>0</v>
      </c>
      <c r="CM24" s="24"/>
      <c r="CN24" s="40">
        <f t="shared" si="6"/>
        <v>0</v>
      </c>
      <c r="CO24" s="16" t="s">
        <v>390</v>
      </c>
      <c r="CP24" s="44" t="s">
        <v>308</v>
      </c>
      <c r="CQ24" s="56" t="s">
        <v>310</v>
      </c>
      <c r="CR24" s="59" t="s">
        <v>311</v>
      </c>
      <c r="CS24" s="22"/>
    </row>
    <row r="25" spans="1:97" x14ac:dyDescent="0.2">
      <c r="A25" s="18">
        <f t="shared" si="7"/>
        <v>22</v>
      </c>
      <c r="B25" s="4" t="s">
        <v>10</v>
      </c>
      <c r="C25" s="4">
        <v>60076123</v>
      </c>
      <c r="D25" s="4"/>
      <c r="E25" s="37"/>
      <c r="F25" s="37">
        <v>1</v>
      </c>
      <c r="G25" s="37"/>
      <c r="H25" s="37">
        <v>1</v>
      </c>
      <c r="I25" s="37"/>
      <c r="J25" s="37"/>
      <c r="K25" s="37"/>
      <c r="L25" s="37"/>
      <c r="M25" s="37">
        <v>1</v>
      </c>
      <c r="N25" s="37"/>
      <c r="O25" s="37">
        <v>1</v>
      </c>
      <c r="P25" s="37"/>
      <c r="Q25" s="37"/>
      <c r="R25" s="37">
        <v>1</v>
      </c>
      <c r="S25" s="37"/>
      <c r="T25" s="37">
        <v>1</v>
      </c>
      <c r="U25" s="37"/>
      <c r="V25" s="37">
        <v>1</v>
      </c>
      <c r="W25" s="37"/>
      <c r="X25" s="37"/>
      <c r="Y25" s="37">
        <v>1</v>
      </c>
      <c r="Z25" s="37"/>
      <c r="AA25" s="37"/>
      <c r="AB25" s="37">
        <v>1</v>
      </c>
      <c r="AC25" s="37">
        <v>1</v>
      </c>
      <c r="AD25" s="37"/>
      <c r="AE25" s="37"/>
      <c r="AF25" s="37">
        <v>1</v>
      </c>
      <c r="AG25" s="37"/>
      <c r="AH25" s="37">
        <v>1</v>
      </c>
      <c r="AI25" s="37"/>
      <c r="AJ25" s="37"/>
      <c r="AK25" s="38"/>
      <c r="AL25" s="38"/>
      <c r="AM25" s="38">
        <v>1</v>
      </c>
      <c r="AN25" s="38"/>
      <c r="AO25" s="38"/>
      <c r="AP25" s="38"/>
      <c r="AQ25" s="38">
        <v>1</v>
      </c>
      <c r="AR25" s="38"/>
      <c r="AS25" s="38"/>
      <c r="AT25" s="38">
        <v>1</v>
      </c>
      <c r="AU25" s="38"/>
      <c r="AV25" s="38"/>
      <c r="AW25" s="38">
        <v>1</v>
      </c>
      <c r="AX25" s="38"/>
      <c r="AY25" s="38"/>
      <c r="AZ25" s="38"/>
      <c r="BA25" s="38">
        <v>1</v>
      </c>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J25" s="39">
        <f t="shared" si="3"/>
        <v>11</v>
      </c>
      <c r="CK25" s="39">
        <f t="shared" si="4"/>
        <v>0</v>
      </c>
      <c r="CL25" s="39">
        <f t="shared" si="5"/>
        <v>6</v>
      </c>
      <c r="CN25" s="40">
        <f t="shared" si="6"/>
        <v>17</v>
      </c>
      <c r="CO25" s="4" t="s">
        <v>10</v>
      </c>
      <c r="CP25" s="49" t="s">
        <v>312</v>
      </c>
      <c r="CQ25" s="42" t="s">
        <v>321</v>
      </c>
      <c r="CR25" s="42" t="s">
        <v>313</v>
      </c>
      <c r="CS25" s="50" t="s">
        <v>314</v>
      </c>
    </row>
    <row r="26" spans="1:97" x14ac:dyDescent="0.2">
      <c r="A26" s="18">
        <f t="shared" si="7"/>
        <v>23</v>
      </c>
      <c r="B26" s="4" t="s">
        <v>391</v>
      </c>
      <c r="C26" s="7">
        <v>60186599</v>
      </c>
      <c r="D26" s="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J26" s="39">
        <f t="shared" si="3"/>
        <v>0</v>
      </c>
      <c r="CK26" s="39">
        <f t="shared" si="4"/>
        <v>0</v>
      </c>
      <c r="CL26" s="39">
        <f t="shared" si="5"/>
        <v>0</v>
      </c>
      <c r="CN26" s="40">
        <f t="shared" si="6"/>
        <v>0</v>
      </c>
      <c r="CO26" s="4" t="s">
        <v>391</v>
      </c>
      <c r="CP26" s="54" t="s">
        <v>325</v>
      </c>
      <c r="CQ26" s="42" t="s">
        <v>333</v>
      </c>
      <c r="CR26" s="42" t="s">
        <v>326</v>
      </c>
    </row>
    <row r="27" spans="1:97" x14ac:dyDescent="0.2">
      <c r="A27" s="18">
        <f t="shared" si="7"/>
        <v>24</v>
      </c>
      <c r="B27" s="4" t="s">
        <v>29</v>
      </c>
      <c r="C27" s="4">
        <v>33116201</v>
      </c>
      <c r="D27" s="4"/>
      <c r="E27" s="37"/>
      <c r="F27" s="37"/>
      <c r="G27" s="37"/>
      <c r="H27" s="37">
        <v>1</v>
      </c>
      <c r="I27" s="37"/>
      <c r="J27" s="37"/>
      <c r="K27" s="37"/>
      <c r="L27" s="37"/>
      <c r="M27" s="37"/>
      <c r="N27" s="37"/>
      <c r="O27" s="37"/>
      <c r="P27" s="37"/>
      <c r="Q27" s="37"/>
      <c r="R27" s="37"/>
      <c r="S27" s="37">
        <v>1</v>
      </c>
      <c r="T27" s="37"/>
      <c r="U27" s="37"/>
      <c r="V27" s="37"/>
      <c r="W27" s="37"/>
      <c r="X27" s="37"/>
      <c r="Y27" s="37"/>
      <c r="Z27" s="37">
        <v>1</v>
      </c>
      <c r="AA27" s="37"/>
      <c r="AB27" s="37"/>
      <c r="AC27" s="37">
        <v>1</v>
      </c>
      <c r="AD27" s="37"/>
      <c r="AE27" s="37"/>
      <c r="AF27" s="37"/>
      <c r="AG27" s="37">
        <v>1</v>
      </c>
      <c r="AH27" s="37"/>
      <c r="AI27" s="37"/>
      <c r="AJ27" s="37"/>
      <c r="AK27" s="38"/>
      <c r="AL27" s="38"/>
      <c r="AM27" s="38"/>
      <c r="AN27" s="38">
        <v>1</v>
      </c>
      <c r="AO27" s="38"/>
      <c r="AP27" s="38"/>
      <c r="AQ27" s="38">
        <v>1</v>
      </c>
      <c r="AR27" s="38"/>
      <c r="AS27" s="38"/>
      <c r="AT27" s="38"/>
      <c r="AU27" s="38">
        <v>1</v>
      </c>
      <c r="AV27" s="38"/>
      <c r="AW27" s="38"/>
      <c r="AX27" s="38">
        <v>1</v>
      </c>
      <c r="AY27" s="38"/>
      <c r="AZ27" s="38"/>
      <c r="BA27" s="38"/>
      <c r="BB27" s="38">
        <v>1</v>
      </c>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J27" s="39">
        <f t="shared" si="3"/>
        <v>10</v>
      </c>
      <c r="CK27" s="39">
        <f t="shared" si="4"/>
        <v>0</v>
      </c>
      <c r="CL27" s="39">
        <f t="shared" si="5"/>
        <v>0</v>
      </c>
      <c r="CN27" s="40">
        <f t="shared" si="6"/>
        <v>10</v>
      </c>
      <c r="CO27" s="4" t="s">
        <v>29</v>
      </c>
      <c r="CP27" s="44" t="s">
        <v>308</v>
      </c>
      <c r="CQ27" s="56" t="s">
        <v>322</v>
      </c>
      <c r="CR27" s="45" t="s">
        <v>323</v>
      </c>
    </row>
    <row r="28" spans="1:97" x14ac:dyDescent="0.2">
      <c r="A28" s="18">
        <f t="shared" si="7"/>
        <v>25</v>
      </c>
      <c r="B28" s="4" t="s">
        <v>33</v>
      </c>
      <c r="C28" s="4">
        <v>60237065</v>
      </c>
      <c r="D28" s="4"/>
      <c r="E28" s="37"/>
      <c r="F28" s="37"/>
      <c r="G28" s="37"/>
      <c r="H28" s="37"/>
      <c r="I28" s="37"/>
      <c r="J28" s="37"/>
      <c r="K28" s="37"/>
      <c r="L28" s="37"/>
      <c r="M28" s="37">
        <v>1</v>
      </c>
      <c r="N28" s="37"/>
      <c r="O28" s="37"/>
      <c r="P28" s="37"/>
      <c r="Q28" s="37"/>
      <c r="R28" s="37"/>
      <c r="S28" s="37"/>
      <c r="T28" s="37"/>
      <c r="U28" s="37"/>
      <c r="V28" s="37"/>
      <c r="W28" s="37"/>
      <c r="X28" s="37"/>
      <c r="Y28" s="37"/>
      <c r="Z28" s="37">
        <v>1</v>
      </c>
      <c r="AA28" s="37"/>
      <c r="AB28" s="37"/>
      <c r="AC28" s="37"/>
      <c r="AD28" s="37"/>
      <c r="AE28" s="37"/>
      <c r="AF28" s="37"/>
      <c r="AG28" s="37"/>
      <c r="AH28" s="37"/>
      <c r="AI28" s="37"/>
      <c r="AJ28" s="37">
        <v>1</v>
      </c>
      <c r="AK28" s="38"/>
      <c r="AL28" s="38"/>
      <c r="AM28" s="38"/>
      <c r="AN28" s="38"/>
      <c r="AO28" s="38"/>
      <c r="AP28" s="38">
        <v>1</v>
      </c>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J28" s="39">
        <f t="shared" si="3"/>
        <v>4</v>
      </c>
      <c r="CK28" s="39">
        <f t="shared" si="4"/>
        <v>0</v>
      </c>
      <c r="CL28" s="39">
        <f t="shared" si="5"/>
        <v>0</v>
      </c>
      <c r="CN28" s="40">
        <f t="shared" si="6"/>
        <v>4</v>
      </c>
      <c r="CO28" s="4" t="s">
        <v>33</v>
      </c>
      <c r="CP28" s="61" t="s">
        <v>308</v>
      </c>
      <c r="CQ28" s="59" t="s">
        <v>372</v>
      </c>
      <c r="CR28" s="45" t="s">
        <v>324</v>
      </c>
    </row>
    <row r="29" spans="1:97" x14ac:dyDescent="0.2">
      <c r="A29" s="18">
        <f t="shared" si="7"/>
        <v>26</v>
      </c>
      <c r="B29" s="4" t="s">
        <v>392</v>
      </c>
      <c r="C29" s="4">
        <v>60062535</v>
      </c>
      <c r="D29" s="4"/>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J29" s="39">
        <f t="shared" si="3"/>
        <v>0</v>
      </c>
      <c r="CK29" s="39">
        <f t="shared" si="4"/>
        <v>0</v>
      </c>
      <c r="CL29" s="39">
        <f t="shared" si="5"/>
        <v>0</v>
      </c>
      <c r="CN29" s="40">
        <f t="shared" si="6"/>
        <v>0</v>
      </c>
      <c r="CO29" s="4" t="s">
        <v>392</v>
      </c>
      <c r="CP29" s="54" t="s">
        <v>325</v>
      </c>
      <c r="CQ29" s="59" t="s">
        <v>334</v>
      </c>
      <c r="CR29" s="45" t="s">
        <v>326</v>
      </c>
    </row>
    <row r="30" spans="1:97" x14ac:dyDescent="0.2">
      <c r="A30" s="18">
        <f t="shared" si="7"/>
        <v>27</v>
      </c>
      <c r="B30" s="4" t="s">
        <v>60</v>
      </c>
      <c r="C30" s="4">
        <v>33115247</v>
      </c>
      <c r="D30" s="4"/>
      <c r="E30" s="37">
        <v>1</v>
      </c>
      <c r="F30" s="37"/>
      <c r="G30" s="37"/>
      <c r="H30" s="37"/>
      <c r="I30" s="37"/>
      <c r="J30" s="37"/>
      <c r="K30" s="37"/>
      <c r="L30" s="37"/>
      <c r="M30" s="37">
        <v>1</v>
      </c>
      <c r="N30" s="37"/>
      <c r="O30" s="37"/>
      <c r="P30" s="37"/>
      <c r="Q30" s="37"/>
      <c r="R30" s="37"/>
      <c r="S30" s="37"/>
      <c r="T30" s="37"/>
      <c r="U30" s="37"/>
      <c r="V30" s="37"/>
      <c r="W30" s="37"/>
      <c r="X30" s="37"/>
      <c r="Y30" s="37"/>
      <c r="Z30" s="37"/>
      <c r="AA30" s="37"/>
      <c r="AB30" s="37"/>
      <c r="AC30" s="37"/>
      <c r="AD30" s="37"/>
      <c r="AE30" s="37"/>
      <c r="AF30" s="37"/>
      <c r="AG30" s="37"/>
      <c r="AH30" s="37"/>
      <c r="AI30" s="37"/>
      <c r="AJ30" s="37"/>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J30" s="39">
        <f t="shared" si="3"/>
        <v>2</v>
      </c>
      <c r="CK30" s="39">
        <f t="shared" si="4"/>
        <v>0</v>
      </c>
      <c r="CL30" s="39">
        <f t="shared" si="5"/>
        <v>0</v>
      </c>
      <c r="CN30" s="40">
        <f t="shared" si="6"/>
        <v>2</v>
      </c>
      <c r="CO30" s="4" t="s">
        <v>60</v>
      </c>
      <c r="CP30" s="44" t="s">
        <v>308</v>
      </c>
      <c r="CQ30" s="56" t="s">
        <v>318</v>
      </c>
      <c r="CR30" s="45" t="s">
        <v>319</v>
      </c>
    </row>
    <row r="31" spans="1:97" x14ac:dyDescent="0.2">
      <c r="A31" s="18">
        <f t="shared" si="7"/>
        <v>28</v>
      </c>
      <c r="B31" s="4" t="s">
        <v>31</v>
      </c>
      <c r="C31" s="4">
        <v>33114860</v>
      </c>
      <c r="D31" s="4"/>
      <c r="E31" s="37"/>
      <c r="F31" s="37"/>
      <c r="G31" s="37"/>
      <c r="H31" s="37"/>
      <c r="I31" s="37"/>
      <c r="J31" s="37">
        <v>1</v>
      </c>
      <c r="K31" s="37"/>
      <c r="L31" s="37"/>
      <c r="M31" s="37"/>
      <c r="N31" s="37"/>
      <c r="O31" s="37"/>
      <c r="P31" s="37"/>
      <c r="Q31" s="37">
        <v>1</v>
      </c>
      <c r="R31" s="37"/>
      <c r="S31" s="37"/>
      <c r="T31" s="37"/>
      <c r="U31" s="37"/>
      <c r="V31" s="37"/>
      <c r="W31" s="37"/>
      <c r="X31" s="37">
        <v>1</v>
      </c>
      <c r="Y31" s="37"/>
      <c r="Z31" s="37"/>
      <c r="AA31" s="37"/>
      <c r="AB31" s="37"/>
      <c r="AC31" s="37"/>
      <c r="AD31" s="37"/>
      <c r="AE31" s="37">
        <v>1</v>
      </c>
      <c r="AF31" s="37"/>
      <c r="AG31" s="37"/>
      <c r="AH31" s="37"/>
      <c r="AI31" s="37"/>
      <c r="AJ31" s="37"/>
      <c r="AK31" s="38"/>
      <c r="AL31" s="38">
        <v>1</v>
      </c>
      <c r="AM31" s="38"/>
      <c r="AN31" s="38"/>
      <c r="AO31" s="38"/>
      <c r="AP31" s="38"/>
      <c r="AQ31" s="38"/>
      <c r="AR31" s="38"/>
      <c r="AS31" s="38">
        <v>1</v>
      </c>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J31" s="39">
        <f t="shared" si="3"/>
        <v>0</v>
      </c>
      <c r="CK31" s="39">
        <f t="shared" si="4"/>
        <v>6</v>
      </c>
      <c r="CL31" s="39">
        <f t="shared" si="5"/>
        <v>0</v>
      </c>
      <c r="CN31" s="40">
        <f t="shared" si="6"/>
        <v>6</v>
      </c>
      <c r="CO31" s="4" t="s">
        <v>31</v>
      </c>
      <c r="CP31" s="49" t="s">
        <v>312</v>
      </c>
      <c r="CQ31" s="56" t="s">
        <v>377</v>
      </c>
      <c r="CR31" s="55" t="s">
        <v>313</v>
      </c>
    </row>
    <row r="32" spans="1:97" x14ac:dyDescent="0.2">
      <c r="A32" s="18">
        <f t="shared" si="7"/>
        <v>29</v>
      </c>
      <c r="B32" s="48" t="s">
        <v>25</v>
      </c>
      <c r="C32" s="4">
        <v>60039145</v>
      </c>
      <c r="D32" s="4"/>
      <c r="E32" s="37"/>
      <c r="F32" s="37"/>
      <c r="G32" s="37"/>
      <c r="H32" s="37"/>
      <c r="I32" s="37"/>
      <c r="J32" s="37">
        <v>1</v>
      </c>
      <c r="K32" s="37"/>
      <c r="L32" s="37"/>
      <c r="M32" s="37">
        <v>1</v>
      </c>
      <c r="N32" s="37"/>
      <c r="O32" s="37"/>
      <c r="P32" s="37"/>
      <c r="Q32" s="37">
        <v>1</v>
      </c>
      <c r="R32" s="37"/>
      <c r="S32" s="37"/>
      <c r="T32" s="37"/>
      <c r="U32" s="37"/>
      <c r="V32" s="37"/>
      <c r="W32" s="37"/>
      <c r="X32" s="37">
        <v>1</v>
      </c>
      <c r="Y32" s="37"/>
      <c r="Z32" s="37"/>
      <c r="AA32" s="37"/>
      <c r="AB32" s="37"/>
      <c r="AC32" s="37"/>
      <c r="AD32" s="37"/>
      <c r="AE32" s="37">
        <v>1</v>
      </c>
      <c r="AF32" s="37"/>
      <c r="AG32" s="37"/>
      <c r="AH32" s="37"/>
      <c r="AI32" s="37"/>
      <c r="AJ32" s="37"/>
      <c r="AK32" s="38"/>
      <c r="AL32" s="38">
        <v>1</v>
      </c>
      <c r="AM32" s="38"/>
      <c r="AN32" s="38"/>
      <c r="AO32" s="38"/>
      <c r="AP32" s="38">
        <v>1</v>
      </c>
      <c r="AQ32" s="38"/>
      <c r="AR32" s="38"/>
      <c r="AS32" s="38">
        <v>1</v>
      </c>
      <c r="AT32" s="38"/>
      <c r="AU32" s="38"/>
      <c r="AV32" s="38"/>
      <c r="AW32" s="38">
        <v>1</v>
      </c>
      <c r="AX32" s="38"/>
      <c r="AY32" s="38"/>
      <c r="AZ32" s="38">
        <v>1</v>
      </c>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J32" s="39">
        <f t="shared" si="3"/>
        <v>3</v>
      </c>
      <c r="CK32" s="39">
        <f t="shared" si="4"/>
        <v>7</v>
      </c>
      <c r="CL32" s="39">
        <f t="shared" si="5"/>
        <v>0</v>
      </c>
      <c r="CN32" s="40">
        <f t="shared" si="6"/>
        <v>10</v>
      </c>
      <c r="CO32" s="48" t="s">
        <v>25</v>
      </c>
      <c r="CP32" s="49" t="s">
        <v>312</v>
      </c>
      <c r="CQ32" s="56" t="s">
        <v>330</v>
      </c>
      <c r="CR32" s="55" t="s">
        <v>24</v>
      </c>
    </row>
    <row r="33" spans="1:96" x14ac:dyDescent="0.2">
      <c r="A33" s="18">
        <f t="shared" si="7"/>
        <v>30</v>
      </c>
      <c r="B33" s="62" t="s">
        <v>46</v>
      </c>
      <c r="C33" s="1">
        <v>60243818</v>
      </c>
      <c r="D33" s="1"/>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v>1</v>
      </c>
      <c r="AG33" s="37"/>
      <c r="AH33" s="37"/>
      <c r="AI33" s="37"/>
      <c r="AJ33" s="37"/>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J33" s="39">
        <f t="shared" si="3"/>
        <v>0</v>
      </c>
      <c r="CK33" s="39">
        <f t="shared" si="4"/>
        <v>0</v>
      </c>
      <c r="CL33" s="39">
        <f t="shared" si="5"/>
        <v>1</v>
      </c>
      <c r="CN33" s="40">
        <f t="shared" si="6"/>
        <v>1</v>
      </c>
      <c r="CO33" s="62" t="s">
        <v>46</v>
      </c>
      <c r="CP33" s="49" t="s">
        <v>312</v>
      </c>
      <c r="CQ33" s="56" t="s">
        <v>377</v>
      </c>
      <c r="CR33" s="55" t="s">
        <v>313</v>
      </c>
    </row>
    <row r="34" spans="1:96" x14ac:dyDescent="0.2">
      <c r="A34" s="18">
        <f t="shared" si="7"/>
        <v>31</v>
      </c>
      <c r="B34" s="62" t="s">
        <v>378</v>
      </c>
      <c r="C34" s="7" t="s">
        <v>434</v>
      </c>
      <c r="D34" s="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J34" s="39">
        <f t="shared" si="3"/>
        <v>0</v>
      </c>
      <c r="CK34" s="39">
        <f t="shared" si="4"/>
        <v>0</v>
      </c>
      <c r="CL34" s="39">
        <f t="shared" si="5"/>
        <v>0</v>
      </c>
      <c r="CN34" s="40">
        <f t="shared" si="6"/>
        <v>0</v>
      </c>
      <c r="CO34" s="62" t="s">
        <v>378</v>
      </c>
      <c r="CP34" s="44" t="s">
        <v>308</v>
      </c>
      <c r="CQ34" s="56" t="s">
        <v>309</v>
      </c>
      <c r="CR34" s="55" t="s">
        <v>324</v>
      </c>
    </row>
    <row r="35" spans="1:96" x14ac:dyDescent="0.2">
      <c r="A35" s="18">
        <f t="shared" si="7"/>
        <v>32</v>
      </c>
      <c r="B35" s="62" t="s">
        <v>291</v>
      </c>
      <c r="C35" s="1">
        <v>60043229</v>
      </c>
      <c r="D35" s="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J35" s="39">
        <f t="shared" ref="CJ35" si="12">COUNTA(E35:I35,L35:P35,S35:W35,Z35:AD35,AG35:AK35,AN35:AR35,AU35:AY35,BB35:BF35,BI35:BM35,BP35:BT35,BW35:CA35,CD35:CG35)</f>
        <v>0</v>
      </c>
      <c r="CK35" s="39">
        <f t="shared" ref="CK35" si="13">COUNTA(J35,Q35,X35,AE35,AL35,AS35,AZ35,BG35,BN35,BU35,CB35)</f>
        <v>0</v>
      </c>
      <c r="CL35" s="39">
        <f t="shared" ref="CL35" si="14">COUNTA(D35,K35,R35,Y35,AF35,AM35,AT35,BA35,BH35,BO35,BV35,CC35)</f>
        <v>0</v>
      </c>
      <c r="CN35" s="40">
        <f t="shared" ref="CN35" si="15">SUM(CJ35:CL35)</f>
        <v>0</v>
      </c>
      <c r="CO35" s="62" t="s">
        <v>291</v>
      </c>
      <c r="CP35" s="44" t="s">
        <v>308</v>
      </c>
      <c r="CQ35" s="56" t="s">
        <v>376</v>
      </c>
      <c r="CR35" s="55" t="s">
        <v>324</v>
      </c>
    </row>
    <row r="36" spans="1:96" x14ac:dyDescent="0.2">
      <c r="A36" s="18">
        <f t="shared" si="7"/>
        <v>33</v>
      </c>
      <c r="B36" s="4" t="s">
        <v>9</v>
      </c>
      <c r="C36" s="4">
        <v>60048304</v>
      </c>
      <c r="D36" s="4"/>
      <c r="E36" s="37">
        <v>1</v>
      </c>
      <c r="F36" s="37"/>
      <c r="G36" s="37">
        <v>1</v>
      </c>
      <c r="H36" s="37"/>
      <c r="I36" s="37"/>
      <c r="J36" s="37"/>
      <c r="K36" s="37"/>
      <c r="L36" s="37"/>
      <c r="M36" s="37"/>
      <c r="N36" s="37"/>
      <c r="O36" s="37"/>
      <c r="P36" s="37"/>
      <c r="Q36" s="37"/>
      <c r="R36" s="37"/>
      <c r="S36" s="37"/>
      <c r="T36" s="37"/>
      <c r="U36" s="37"/>
      <c r="V36" s="37"/>
      <c r="W36" s="37"/>
      <c r="X36" s="37"/>
      <c r="Y36" s="37"/>
      <c r="Z36" s="37"/>
      <c r="AA36" s="37"/>
      <c r="AB36" s="37">
        <v>1</v>
      </c>
      <c r="AC36" s="37"/>
      <c r="AD36" s="37">
        <v>1</v>
      </c>
      <c r="AE36" s="37"/>
      <c r="AF36" s="37"/>
      <c r="AG36" s="37"/>
      <c r="AH36" s="37"/>
      <c r="AI36" s="37">
        <v>1</v>
      </c>
      <c r="AJ36" s="37"/>
      <c r="AK36" s="38">
        <v>1</v>
      </c>
      <c r="AL36" s="38"/>
      <c r="AM36" s="38"/>
      <c r="AN36" s="38"/>
      <c r="AO36" s="38"/>
      <c r="AP36" s="38">
        <v>1</v>
      </c>
      <c r="AQ36" s="38"/>
      <c r="AR36" s="38">
        <v>1</v>
      </c>
      <c r="AS36" s="38"/>
      <c r="AT36" s="38"/>
      <c r="AU36" s="38"/>
      <c r="AV36" s="38"/>
      <c r="AW36" s="38">
        <v>1</v>
      </c>
      <c r="AX36" s="38"/>
      <c r="AY36" s="38">
        <v>1</v>
      </c>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J36" s="39">
        <f t="shared" si="3"/>
        <v>10</v>
      </c>
      <c r="CK36" s="39">
        <f t="shared" si="4"/>
        <v>0</v>
      </c>
      <c r="CL36" s="39">
        <f t="shared" si="5"/>
        <v>0</v>
      </c>
      <c r="CN36" s="40">
        <f t="shared" si="6"/>
        <v>10</v>
      </c>
      <c r="CO36" s="4" t="s">
        <v>9</v>
      </c>
      <c r="CP36" s="54" t="s">
        <v>325</v>
      </c>
      <c r="CQ36" s="59" t="s">
        <v>325</v>
      </c>
      <c r="CR36" s="63" t="s">
        <v>382</v>
      </c>
    </row>
    <row r="37" spans="1:96" x14ac:dyDescent="0.2">
      <c r="A37" s="18">
        <f t="shared" si="7"/>
        <v>34</v>
      </c>
      <c r="B37" s="4" t="s">
        <v>58</v>
      </c>
      <c r="C37" s="4">
        <v>60245458</v>
      </c>
      <c r="D37" s="4"/>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8">
        <v>1</v>
      </c>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J37" s="39">
        <f t="shared" si="3"/>
        <v>1</v>
      </c>
      <c r="CK37" s="39">
        <f t="shared" si="4"/>
        <v>0</v>
      </c>
      <c r="CL37" s="39">
        <f t="shared" si="5"/>
        <v>0</v>
      </c>
      <c r="CN37" s="40">
        <f t="shared" si="6"/>
        <v>1</v>
      </c>
      <c r="CO37" s="4" t="s">
        <v>58</v>
      </c>
      <c r="CP37" s="44" t="s">
        <v>308</v>
      </c>
      <c r="CQ37" s="59" t="s">
        <v>309</v>
      </c>
      <c r="CR37" s="43" t="s">
        <v>385</v>
      </c>
    </row>
    <row r="38" spans="1:96" x14ac:dyDescent="0.2">
      <c r="A38" s="18">
        <f t="shared" si="7"/>
        <v>35</v>
      </c>
      <c r="B38" s="4" t="s">
        <v>47</v>
      </c>
      <c r="C38" s="4">
        <v>40050585</v>
      </c>
      <c r="D38" s="4"/>
      <c r="E38" s="37">
        <v>1</v>
      </c>
      <c r="F38" s="37"/>
      <c r="G38" s="37"/>
      <c r="H38" s="37"/>
      <c r="I38" s="37"/>
      <c r="J38" s="37"/>
      <c r="K38" s="37"/>
      <c r="L38" s="37"/>
      <c r="M38" s="37"/>
      <c r="N38" s="37"/>
      <c r="O38" s="37">
        <v>1</v>
      </c>
      <c r="P38" s="37"/>
      <c r="Q38" s="37"/>
      <c r="R38" s="37">
        <v>1</v>
      </c>
      <c r="S38" s="37"/>
      <c r="T38" s="37"/>
      <c r="U38" s="37"/>
      <c r="V38" s="37"/>
      <c r="W38" s="37"/>
      <c r="X38" s="37"/>
      <c r="Y38" s="37"/>
      <c r="Z38" s="37"/>
      <c r="AA38" s="37"/>
      <c r="AB38" s="37"/>
      <c r="AC38" s="37"/>
      <c r="AD38" s="37"/>
      <c r="AE38" s="37"/>
      <c r="AF38" s="37"/>
      <c r="AG38" s="37"/>
      <c r="AH38" s="37"/>
      <c r="AI38" s="37"/>
      <c r="AJ38" s="37"/>
      <c r="AK38" s="38"/>
      <c r="AL38" s="38"/>
      <c r="AM38" s="38"/>
      <c r="AN38" s="38">
        <v>1</v>
      </c>
      <c r="AO38" s="38"/>
      <c r="AP38" s="38"/>
      <c r="AQ38" s="38"/>
      <c r="AR38" s="38"/>
      <c r="AS38" s="38"/>
      <c r="AT38" s="38">
        <v>1</v>
      </c>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J38" s="39">
        <f t="shared" si="3"/>
        <v>3</v>
      </c>
      <c r="CK38" s="39">
        <f t="shared" si="4"/>
        <v>0</v>
      </c>
      <c r="CL38" s="39">
        <f t="shared" si="5"/>
        <v>2</v>
      </c>
      <c r="CN38" s="40">
        <f t="shared" si="6"/>
        <v>5</v>
      </c>
      <c r="CO38" s="4" t="s">
        <v>47</v>
      </c>
      <c r="CP38" s="44" t="s">
        <v>308</v>
      </c>
      <c r="CQ38" s="59" t="s">
        <v>309</v>
      </c>
      <c r="CR38" s="43" t="s">
        <v>385</v>
      </c>
    </row>
    <row r="39" spans="1:96" x14ac:dyDescent="0.2">
      <c r="A39" s="18">
        <f t="shared" si="7"/>
        <v>36</v>
      </c>
      <c r="B39" s="4" t="s">
        <v>393</v>
      </c>
      <c r="C39" s="4">
        <v>60038945</v>
      </c>
      <c r="D39" s="4"/>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c r="CJ39" s="39">
        <f t="shared" si="3"/>
        <v>0</v>
      </c>
      <c r="CK39" s="39">
        <f t="shared" si="4"/>
        <v>0</v>
      </c>
      <c r="CL39" s="39">
        <f t="shared" si="5"/>
        <v>0</v>
      </c>
      <c r="CN39" s="40">
        <f t="shared" si="6"/>
        <v>0</v>
      </c>
      <c r="CO39" s="4" t="s">
        <v>393</v>
      </c>
      <c r="CP39" s="58" t="s">
        <v>320</v>
      </c>
      <c r="CQ39" s="59" t="s">
        <v>379</v>
      </c>
      <c r="CR39" s="43" t="s">
        <v>484</v>
      </c>
    </row>
    <row r="40" spans="1:96" x14ac:dyDescent="0.2">
      <c r="A40" s="18">
        <f t="shared" si="7"/>
        <v>37</v>
      </c>
      <c r="B40" s="4" t="s">
        <v>394</v>
      </c>
      <c r="C40" s="7">
        <v>60231528</v>
      </c>
      <c r="D40" s="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J40" s="39">
        <f t="shared" si="3"/>
        <v>0</v>
      </c>
      <c r="CK40" s="39">
        <f t="shared" si="4"/>
        <v>0</v>
      </c>
      <c r="CL40" s="39">
        <f t="shared" si="5"/>
        <v>0</v>
      </c>
      <c r="CN40" s="40">
        <f t="shared" si="6"/>
        <v>0</v>
      </c>
      <c r="CO40" s="4" t="s">
        <v>394</v>
      </c>
      <c r="CP40" s="58" t="s">
        <v>320</v>
      </c>
      <c r="CQ40" s="64" t="s">
        <v>327</v>
      </c>
      <c r="CR40" s="65" t="s">
        <v>328</v>
      </c>
    </row>
    <row r="41" spans="1:96" x14ac:dyDescent="0.2">
      <c r="A41" s="18">
        <f t="shared" si="7"/>
        <v>38</v>
      </c>
      <c r="B41" s="4" t="s">
        <v>66</v>
      </c>
      <c r="C41" s="4">
        <v>60170030</v>
      </c>
      <c r="D41" s="4"/>
      <c r="E41" s="37"/>
      <c r="F41" s="37"/>
      <c r="G41" s="37"/>
      <c r="H41" s="37"/>
      <c r="I41" s="37"/>
      <c r="J41" s="37"/>
      <c r="K41" s="37"/>
      <c r="L41" s="37"/>
      <c r="M41" s="37"/>
      <c r="N41" s="37"/>
      <c r="O41" s="37"/>
      <c r="P41" s="37"/>
      <c r="Q41" s="37"/>
      <c r="R41" s="37"/>
      <c r="S41" s="37"/>
      <c r="T41" s="37"/>
      <c r="U41" s="37"/>
      <c r="V41" s="37">
        <v>1</v>
      </c>
      <c r="W41" s="37"/>
      <c r="X41" s="37"/>
      <c r="Y41" s="37"/>
      <c r="Z41" s="37"/>
      <c r="AA41" s="37"/>
      <c r="AB41" s="37"/>
      <c r="AC41" s="37"/>
      <c r="AD41" s="37"/>
      <c r="AE41" s="37"/>
      <c r="AF41" s="37"/>
      <c r="AG41" s="37"/>
      <c r="AH41" s="37"/>
      <c r="AI41" s="37"/>
      <c r="AJ41" s="37">
        <v>1</v>
      </c>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J41" s="39">
        <f t="shared" si="3"/>
        <v>2</v>
      </c>
      <c r="CK41" s="39">
        <f t="shared" si="4"/>
        <v>0</v>
      </c>
      <c r="CL41" s="39">
        <f t="shared" si="5"/>
        <v>0</v>
      </c>
      <c r="CN41" s="40">
        <f t="shared" si="6"/>
        <v>2</v>
      </c>
      <c r="CO41" s="4" t="s">
        <v>66</v>
      </c>
      <c r="CP41" s="58" t="s">
        <v>320</v>
      </c>
      <c r="CQ41" s="64" t="s">
        <v>327</v>
      </c>
      <c r="CR41" s="65" t="s">
        <v>328</v>
      </c>
    </row>
    <row r="42" spans="1:96" x14ac:dyDescent="0.2">
      <c r="A42" s="18">
        <f t="shared" si="7"/>
        <v>39</v>
      </c>
      <c r="B42" s="4" t="s">
        <v>16</v>
      </c>
      <c r="C42" s="4">
        <v>60018901</v>
      </c>
      <c r="D42" s="4"/>
      <c r="E42" s="37"/>
      <c r="F42" s="37"/>
      <c r="G42" s="37"/>
      <c r="H42" s="37"/>
      <c r="I42" s="37"/>
      <c r="J42" s="37"/>
      <c r="K42" s="37"/>
      <c r="L42" s="37"/>
      <c r="M42" s="37"/>
      <c r="N42" s="37"/>
      <c r="O42" s="37"/>
      <c r="P42" s="37">
        <v>1</v>
      </c>
      <c r="Q42" s="37"/>
      <c r="R42" s="37"/>
      <c r="S42" s="37"/>
      <c r="T42" s="37"/>
      <c r="U42" s="37"/>
      <c r="V42" s="37">
        <v>1</v>
      </c>
      <c r="W42" s="37"/>
      <c r="X42" s="37"/>
      <c r="Y42" s="37"/>
      <c r="Z42" s="37"/>
      <c r="AA42" s="37"/>
      <c r="AB42" s="37"/>
      <c r="AC42" s="37"/>
      <c r="AD42" s="37">
        <v>1</v>
      </c>
      <c r="AE42" s="37"/>
      <c r="AF42" s="37"/>
      <c r="AG42" s="37"/>
      <c r="AH42" s="37"/>
      <c r="AI42" s="37"/>
      <c r="AJ42" s="37"/>
      <c r="AK42" s="38">
        <v>1</v>
      </c>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J42" s="39">
        <f t="shared" si="3"/>
        <v>4</v>
      </c>
      <c r="CK42" s="39">
        <f t="shared" si="4"/>
        <v>0</v>
      </c>
      <c r="CL42" s="39">
        <f t="shared" si="5"/>
        <v>0</v>
      </c>
      <c r="CN42" s="40">
        <f t="shared" si="6"/>
        <v>4</v>
      </c>
      <c r="CO42" s="4" t="s">
        <v>16</v>
      </c>
      <c r="CP42" s="41" t="s">
        <v>308</v>
      </c>
      <c r="CQ42" s="42" t="s">
        <v>372</v>
      </c>
      <c r="CR42" s="43" t="s">
        <v>291</v>
      </c>
    </row>
    <row r="43" spans="1:96" x14ac:dyDescent="0.2">
      <c r="A43" s="18">
        <f t="shared" si="7"/>
        <v>40</v>
      </c>
      <c r="B43" s="4" t="s">
        <v>42</v>
      </c>
      <c r="C43" s="4">
        <v>60073754</v>
      </c>
      <c r="D43" s="4"/>
      <c r="E43" s="37"/>
      <c r="F43" s="37"/>
      <c r="G43" s="37"/>
      <c r="H43" s="37"/>
      <c r="I43" s="37"/>
      <c r="J43" s="37"/>
      <c r="K43" s="37">
        <v>1</v>
      </c>
      <c r="L43" s="37"/>
      <c r="M43" s="37"/>
      <c r="N43" s="37"/>
      <c r="O43" s="37"/>
      <c r="P43" s="37"/>
      <c r="Q43" s="37"/>
      <c r="R43" s="37">
        <v>1</v>
      </c>
      <c r="S43" s="37"/>
      <c r="T43" s="37"/>
      <c r="U43" s="37"/>
      <c r="V43" s="37"/>
      <c r="W43" s="37"/>
      <c r="X43" s="37"/>
      <c r="Y43" s="37">
        <v>1</v>
      </c>
      <c r="Z43" s="37"/>
      <c r="AA43" s="37"/>
      <c r="AB43" s="37"/>
      <c r="AC43" s="37"/>
      <c r="AD43" s="37"/>
      <c r="AE43" s="37"/>
      <c r="AF43" s="37">
        <v>1</v>
      </c>
      <c r="AG43" s="37"/>
      <c r="AH43" s="37"/>
      <c r="AI43" s="37"/>
      <c r="AJ43" s="37"/>
      <c r="AK43" s="38"/>
      <c r="AL43" s="38"/>
      <c r="AM43" s="38">
        <v>1</v>
      </c>
      <c r="AN43" s="38"/>
      <c r="AO43" s="38"/>
      <c r="AP43" s="38"/>
      <c r="AQ43" s="38"/>
      <c r="AR43" s="38"/>
      <c r="AS43" s="38"/>
      <c r="AT43" s="38">
        <v>1</v>
      </c>
      <c r="AU43" s="38"/>
      <c r="AV43" s="38"/>
      <c r="AW43" s="38"/>
      <c r="AX43" s="38"/>
      <c r="AY43" s="38"/>
      <c r="AZ43" s="38"/>
      <c r="BA43" s="38">
        <v>1</v>
      </c>
      <c r="BB43" s="38"/>
      <c r="BC43" s="38"/>
      <c r="BD43" s="38"/>
      <c r="BE43" s="38"/>
      <c r="BF43" s="38"/>
      <c r="BG43" s="38"/>
      <c r="BH43" s="38">
        <v>1</v>
      </c>
      <c r="BI43" s="38"/>
      <c r="BJ43" s="38"/>
      <c r="BK43" s="38"/>
      <c r="BL43" s="38"/>
      <c r="BM43" s="38"/>
      <c r="BN43" s="38"/>
      <c r="BO43" s="38">
        <v>1</v>
      </c>
      <c r="BP43" s="38"/>
      <c r="BQ43" s="38"/>
      <c r="BR43" s="38"/>
      <c r="BS43" s="38"/>
      <c r="BT43" s="38"/>
      <c r="BU43" s="38"/>
      <c r="BV43" s="38">
        <v>1</v>
      </c>
      <c r="BW43" s="38"/>
      <c r="BX43" s="38"/>
      <c r="BY43" s="38"/>
      <c r="BZ43" s="38"/>
      <c r="CA43" s="38"/>
      <c r="CB43" s="38"/>
      <c r="CC43" s="38">
        <v>1</v>
      </c>
      <c r="CD43" s="38"/>
      <c r="CE43" s="38"/>
      <c r="CF43" s="38"/>
      <c r="CG43" s="38"/>
      <c r="CH43" s="38"/>
      <c r="CJ43" s="39">
        <f t="shared" si="3"/>
        <v>0</v>
      </c>
      <c r="CK43" s="39">
        <f t="shared" si="4"/>
        <v>0</v>
      </c>
      <c r="CL43" s="39">
        <f t="shared" si="5"/>
        <v>11</v>
      </c>
      <c r="CN43" s="40">
        <f t="shared" si="6"/>
        <v>11</v>
      </c>
      <c r="CO43" s="4" t="s">
        <v>42</v>
      </c>
      <c r="CP43" s="49" t="s">
        <v>312</v>
      </c>
      <c r="CQ43" s="42" t="s">
        <v>371</v>
      </c>
      <c r="CR43" s="43" t="s">
        <v>313</v>
      </c>
    </row>
    <row r="44" spans="1:96" x14ac:dyDescent="0.2">
      <c r="A44" s="18">
        <f t="shared" si="7"/>
        <v>41</v>
      </c>
      <c r="B44" s="4" t="s">
        <v>395</v>
      </c>
      <c r="C44" s="4">
        <v>33115715</v>
      </c>
      <c r="D44" s="4"/>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J44" s="39">
        <f t="shared" si="3"/>
        <v>0</v>
      </c>
      <c r="CK44" s="39">
        <f t="shared" si="4"/>
        <v>0</v>
      </c>
      <c r="CL44" s="39">
        <f t="shared" si="5"/>
        <v>0</v>
      </c>
      <c r="CN44" s="40">
        <f t="shared" si="6"/>
        <v>0</v>
      </c>
      <c r="CO44" s="4" t="s">
        <v>395</v>
      </c>
      <c r="CP44" s="44" t="s">
        <v>308</v>
      </c>
      <c r="CQ44" s="56" t="s">
        <v>310</v>
      </c>
      <c r="CR44" s="59" t="s">
        <v>311</v>
      </c>
    </row>
    <row r="45" spans="1:96" x14ac:dyDescent="0.2">
      <c r="A45" s="18">
        <f t="shared" si="7"/>
        <v>42</v>
      </c>
      <c r="B45" s="48" t="s">
        <v>26</v>
      </c>
      <c r="C45" s="7">
        <v>60079402</v>
      </c>
      <c r="D45" s="7"/>
      <c r="E45" s="37"/>
      <c r="F45" s="37"/>
      <c r="G45" s="37"/>
      <c r="H45" s="37"/>
      <c r="I45" s="37"/>
      <c r="J45" s="37"/>
      <c r="K45" s="37"/>
      <c r="L45" s="37"/>
      <c r="M45" s="37"/>
      <c r="N45" s="37"/>
      <c r="O45" s="37"/>
      <c r="P45" s="37">
        <v>1</v>
      </c>
      <c r="Q45" s="37"/>
      <c r="R45" s="37"/>
      <c r="S45" s="37"/>
      <c r="T45" s="37"/>
      <c r="U45" s="37">
        <v>1</v>
      </c>
      <c r="V45" s="37"/>
      <c r="W45" s="37"/>
      <c r="X45" s="37"/>
      <c r="Y45" s="37"/>
      <c r="Z45" s="37"/>
      <c r="AA45" s="37"/>
      <c r="AB45" s="37"/>
      <c r="AC45" s="37"/>
      <c r="AD45" s="37">
        <v>1</v>
      </c>
      <c r="AE45" s="37"/>
      <c r="AF45" s="37"/>
      <c r="AG45" s="37">
        <v>1</v>
      </c>
      <c r="AH45" s="37"/>
      <c r="AI45" s="37"/>
      <c r="AJ45" s="37"/>
      <c r="AK45" s="38"/>
      <c r="AL45" s="38"/>
      <c r="AM45" s="38"/>
      <c r="AN45" s="38"/>
      <c r="AO45" s="38"/>
      <c r="AP45" s="38"/>
      <c r="AQ45" s="38">
        <v>1</v>
      </c>
      <c r="AR45" s="38"/>
      <c r="AS45" s="38"/>
      <c r="AT45" s="38"/>
      <c r="AU45" s="38"/>
      <c r="AV45" s="38"/>
      <c r="AW45" s="38"/>
      <c r="AX45" s="38">
        <v>1</v>
      </c>
      <c r="AY45" s="38"/>
      <c r="AZ45" s="38"/>
      <c r="BA45" s="38"/>
      <c r="BB45" s="38"/>
      <c r="BC45" s="38">
        <v>1</v>
      </c>
      <c r="BD45" s="38"/>
      <c r="BE45" s="38">
        <v>1</v>
      </c>
      <c r="BF45" s="38"/>
      <c r="BG45" s="38"/>
      <c r="BH45" s="38"/>
      <c r="BI45" s="38"/>
      <c r="BJ45" s="38">
        <v>1</v>
      </c>
      <c r="BK45" s="38"/>
      <c r="BL45" s="38">
        <v>1</v>
      </c>
      <c r="BM45" s="38"/>
      <c r="BN45" s="38"/>
      <c r="BO45" s="38"/>
      <c r="BP45" s="38"/>
      <c r="BQ45" s="38">
        <v>1</v>
      </c>
      <c r="BR45" s="38"/>
      <c r="BS45" s="38">
        <v>1</v>
      </c>
      <c r="BT45" s="38"/>
      <c r="BU45" s="38"/>
      <c r="BV45" s="38"/>
      <c r="BW45" s="38"/>
      <c r="BX45" s="38">
        <v>1</v>
      </c>
      <c r="BY45" s="38"/>
      <c r="BZ45" s="38">
        <v>1</v>
      </c>
      <c r="CA45" s="38"/>
      <c r="CB45" s="38"/>
      <c r="CC45" s="38"/>
      <c r="CD45" s="38"/>
      <c r="CE45" s="38"/>
      <c r="CF45" s="38"/>
      <c r="CG45" s="38"/>
      <c r="CH45" s="38"/>
      <c r="CJ45" s="39">
        <f t="shared" si="3"/>
        <v>14</v>
      </c>
      <c r="CK45" s="39">
        <f t="shared" si="4"/>
        <v>0</v>
      </c>
      <c r="CL45" s="39">
        <f t="shared" si="5"/>
        <v>0</v>
      </c>
      <c r="CN45" s="40">
        <f t="shared" si="6"/>
        <v>14</v>
      </c>
      <c r="CO45" s="48" t="s">
        <v>26</v>
      </c>
      <c r="CP45" s="66" t="s">
        <v>308</v>
      </c>
      <c r="CQ45" s="64" t="s">
        <v>309</v>
      </c>
      <c r="CR45" s="43" t="s">
        <v>385</v>
      </c>
    </row>
    <row r="46" spans="1:96" x14ac:dyDescent="0.2">
      <c r="A46" s="18">
        <f t="shared" si="7"/>
        <v>43</v>
      </c>
      <c r="B46" s="4" t="s">
        <v>57</v>
      </c>
      <c r="C46" s="57">
        <v>60210203</v>
      </c>
      <c r="D46" s="5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v>1</v>
      </c>
      <c r="AE46" s="37"/>
      <c r="AF46" s="37"/>
      <c r="AG46" s="37"/>
      <c r="AH46" s="37"/>
      <c r="AI46" s="37"/>
      <c r="AJ46" s="37"/>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c r="BW46" s="38"/>
      <c r="BX46" s="38"/>
      <c r="BY46" s="38"/>
      <c r="BZ46" s="38"/>
      <c r="CA46" s="38"/>
      <c r="CB46" s="38"/>
      <c r="CC46" s="38"/>
      <c r="CD46" s="38"/>
      <c r="CE46" s="38"/>
      <c r="CF46" s="38"/>
      <c r="CG46" s="38"/>
      <c r="CH46" s="38"/>
      <c r="CJ46" s="39">
        <f t="shared" si="3"/>
        <v>1</v>
      </c>
      <c r="CK46" s="39">
        <f t="shared" si="4"/>
        <v>0</v>
      </c>
      <c r="CL46" s="39">
        <f t="shared" si="5"/>
        <v>0</v>
      </c>
      <c r="CN46" s="40">
        <f t="shared" si="6"/>
        <v>1</v>
      </c>
      <c r="CO46" s="4" t="s">
        <v>57</v>
      </c>
      <c r="CP46" s="49" t="s">
        <v>312</v>
      </c>
      <c r="CQ46" s="64" t="s">
        <v>330</v>
      </c>
      <c r="CR46" s="65" t="s">
        <v>24</v>
      </c>
    </row>
    <row r="47" spans="1:96" x14ac:dyDescent="0.2">
      <c r="A47" s="18">
        <f t="shared" si="7"/>
        <v>44</v>
      </c>
      <c r="B47" s="4" t="s">
        <v>53</v>
      </c>
      <c r="C47" s="4">
        <v>60199107</v>
      </c>
      <c r="D47" s="4"/>
      <c r="E47" s="37"/>
      <c r="F47" s="37"/>
      <c r="G47" s="37"/>
      <c r="H47" s="37"/>
      <c r="I47" s="37"/>
      <c r="J47" s="37"/>
      <c r="K47" s="37">
        <v>1</v>
      </c>
      <c r="L47" s="37"/>
      <c r="M47" s="37"/>
      <c r="N47" s="37"/>
      <c r="O47" s="37"/>
      <c r="P47" s="37"/>
      <c r="Q47" s="37"/>
      <c r="R47" s="37">
        <v>1</v>
      </c>
      <c r="S47" s="37"/>
      <c r="T47" s="37"/>
      <c r="U47" s="37"/>
      <c r="V47" s="37"/>
      <c r="W47" s="37"/>
      <c r="X47" s="37"/>
      <c r="Y47" s="37">
        <v>1</v>
      </c>
      <c r="Z47" s="37"/>
      <c r="AA47" s="37"/>
      <c r="AB47" s="37"/>
      <c r="AC47" s="37"/>
      <c r="AD47" s="37"/>
      <c r="AE47" s="37"/>
      <c r="AF47" s="37">
        <v>1</v>
      </c>
      <c r="AG47" s="37"/>
      <c r="AH47" s="37"/>
      <c r="AI47" s="37"/>
      <c r="AJ47" s="37"/>
      <c r="AK47" s="38"/>
      <c r="AL47" s="38"/>
      <c r="AM47" s="38">
        <v>1</v>
      </c>
      <c r="AN47" s="38"/>
      <c r="AO47" s="38"/>
      <c r="AP47" s="38"/>
      <c r="AQ47" s="38"/>
      <c r="AR47" s="38"/>
      <c r="AS47" s="38"/>
      <c r="AT47" s="38">
        <v>1</v>
      </c>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38"/>
      <c r="BT47" s="38"/>
      <c r="BU47" s="38"/>
      <c r="BV47" s="38"/>
      <c r="BW47" s="38"/>
      <c r="BX47" s="38"/>
      <c r="BY47" s="38"/>
      <c r="BZ47" s="38"/>
      <c r="CA47" s="38"/>
      <c r="CB47" s="38"/>
      <c r="CC47" s="38"/>
      <c r="CD47" s="38"/>
      <c r="CE47" s="38"/>
      <c r="CF47" s="38"/>
      <c r="CG47" s="38"/>
      <c r="CH47" s="38"/>
      <c r="CJ47" s="39">
        <f t="shared" si="3"/>
        <v>0</v>
      </c>
      <c r="CK47" s="39">
        <f t="shared" si="4"/>
        <v>0</v>
      </c>
      <c r="CL47" s="39">
        <f t="shared" si="5"/>
        <v>6</v>
      </c>
      <c r="CN47" s="40">
        <f t="shared" si="6"/>
        <v>6</v>
      </c>
      <c r="CO47" s="4" t="s">
        <v>53</v>
      </c>
      <c r="CP47" s="49" t="s">
        <v>312</v>
      </c>
      <c r="CQ47" s="42" t="s">
        <v>329</v>
      </c>
      <c r="CR47" s="45" t="s">
        <v>373</v>
      </c>
    </row>
    <row r="48" spans="1:96" x14ac:dyDescent="0.2">
      <c r="A48" s="18">
        <f t="shared" si="7"/>
        <v>45</v>
      </c>
      <c r="B48" s="1" t="s">
        <v>386</v>
      </c>
      <c r="C48" s="3">
        <v>53045525</v>
      </c>
      <c r="D48" s="3"/>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8"/>
      <c r="AL48" s="38"/>
      <c r="AM48" s="38"/>
      <c r="AN48" s="38"/>
      <c r="AO48" s="38">
        <v>1</v>
      </c>
      <c r="AP48" s="38"/>
      <c r="AQ48" s="38"/>
      <c r="AR48" s="38"/>
      <c r="AS48" s="38"/>
      <c r="AT48" s="38"/>
      <c r="AU48" s="38">
        <v>1</v>
      </c>
      <c r="AV48" s="38"/>
      <c r="AW48" s="38"/>
      <c r="AX48" s="38"/>
      <c r="AY48" s="38"/>
      <c r="AZ48" s="38"/>
      <c r="BA48" s="38"/>
      <c r="BB48" s="38"/>
      <c r="BC48" s="38">
        <v>1</v>
      </c>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J48" s="39">
        <f t="shared" si="3"/>
        <v>3</v>
      </c>
      <c r="CK48" s="39">
        <f t="shared" si="4"/>
        <v>0</v>
      </c>
      <c r="CL48" s="39">
        <f t="shared" si="5"/>
        <v>0</v>
      </c>
      <c r="CN48" s="40">
        <f t="shared" si="6"/>
        <v>3</v>
      </c>
      <c r="CO48" s="1" t="s">
        <v>386</v>
      </c>
      <c r="CP48" s="44" t="s">
        <v>308</v>
      </c>
      <c r="CQ48" s="59" t="s">
        <v>309</v>
      </c>
      <c r="CR48" s="43" t="s">
        <v>385</v>
      </c>
    </row>
    <row r="49" spans="1:96" x14ac:dyDescent="0.2">
      <c r="A49" s="18">
        <f t="shared" si="7"/>
        <v>46</v>
      </c>
      <c r="B49" s="1" t="s">
        <v>396</v>
      </c>
      <c r="C49" s="7">
        <v>60149605</v>
      </c>
      <c r="D49" s="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c r="CJ49" s="39">
        <f t="shared" si="3"/>
        <v>0</v>
      </c>
      <c r="CK49" s="39">
        <f t="shared" si="4"/>
        <v>0</v>
      </c>
      <c r="CL49" s="39">
        <f t="shared" si="5"/>
        <v>0</v>
      </c>
      <c r="CN49" s="40">
        <f t="shared" si="6"/>
        <v>0</v>
      </c>
      <c r="CO49" s="1" t="s">
        <v>396</v>
      </c>
      <c r="CP49" s="49" t="s">
        <v>312</v>
      </c>
      <c r="CQ49" s="67" t="s">
        <v>317</v>
      </c>
      <c r="CR49" s="68" t="s">
        <v>11</v>
      </c>
    </row>
    <row r="50" spans="1:96" x14ac:dyDescent="0.2">
      <c r="A50" s="18">
        <f t="shared" si="7"/>
        <v>47</v>
      </c>
      <c r="B50" s="48" t="s">
        <v>40</v>
      </c>
      <c r="C50" s="4">
        <v>60095498</v>
      </c>
      <c r="D50" s="4"/>
      <c r="E50" s="37"/>
      <c r="F50" s="37"/>
      <c r="G50" s="37"/>
      <c r="H50" s="37">
        <v>1</v>
      </c>
      <c r="I50" s="37"/>
      <c r="J50" s="37">
        <v>1</v>
      </c>
      <c r="K50" s="37"/>
      <c r="L50" s="37"/>
      <c r="M50" s="37"/>
      <c r="N50" s="37"/>
      <c r="O50" s="37"/>
      <c r="P50" s="37"/>
      <c r="Q50" s="37">
        <v>1</v>
      </c>
      <c r="R50" s="37"/>
      <c r="S50" s="37"/>
      <c r="T50" s="37"/>
      <c r="U50" s="37"/>
      <c r="V50" s="37"/>
      <c r="W50" s="37"/>
      <c r="X50" s="37">
        <v>1</v>
      </c>
      <c r="Y50" s="37"/>
      <c r="Z50" s="37"/>
      <c r="AA50" s="37"/>
      <c r="AB50" s="37"/>
      <c r="AC50" s="37"/>
      <c r="AD50" s="37"/>
      <c r="AE50" s="37">
        <v>1</v>
      </c>
      <c r="AF50" s="37"/>
      <c r="AG50" s="37"/>
      <c r="AH50" s="37"/>
      <c r="AI50" s="37"/>
      <c r="AJ50" s="37">
        <v>1</v>
      </c>
      <c r="AK50" s="38"/>
      <c r="AL50" s="38">
        <v>1</v>
      </c>
      <c r="AM50" s="38"/>
      <c r="AN50" s="38"/>
      <c r="AO50" s="38"/>
      <c r="AP50" s="38"/>
      <c r="AQ50" s="38"/>
      <c r="AR50" s="38"/>
      <c r="AS50" s="38">
        <v>1</v>
      </c>
      <c r="AT50" s="38"/>
      <c r="AU50" s="38"/>
      <c r="AV50" s="38"/>
      <c r="AW50" s="38"/>
      <c r="AX50" s="38"/>
      <c r="AY50" s="38"/>
      <c r="AZ50" s="38">
        <v>1</v>
      </c>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J50" s="39">
        <f t="shared" si="3"/>
        <v>2</v>
      </c>
      <c r="CK50" s="39">
        <f t="shared" si="4"/>
        <v>7</v>
      </c>
      <c r="CL50" s="39">
        <f t="shared" si="5"/>
        <v>0</v>
      </c>
      <c r="CN50" s="40">
        <f t="shared" si="6"/>
        <v>9</v>
      </c>
      <c r="CO50" s="48" t="s">
        <v>40</v>
      </c>
      <c r="CP50" s="66" t="s">
        <v>308</v>
      </c>
      <c r="CQ50" s="64" t="s">
        <v>331</v>
      </c>
      <c r="CR50" s="45" t="s">
        <v>311</v>
      </c>
    </row>
    <row r="51" spans="1:96" x14ac:dyDescent="0.2">
      <c r="A51" s="18">
        <f t="shared" si="7"/>
        <v>48</v>
      </c>
      <c r="B51" s="48" t="s">
        <v>41</v>
      </c>
      <c r="C51" s="4">
        <v>60162600</v>
      </c>
      <c r="D51" s="4"/>
      <c r="E51" s="37">
        <v>1</v>
      </c>
      <c r="F51" s="37"/>
      <c r="G51" s="37"/>
      <c r="H51" s="37"/>
      <c r="I51" s="37">
        <v>1</v>
      </c>
      <c r="J51" s="37"/>
      <c r="K51" s="37">
        <v>1</v>
      </c>
      <c r="L51" s="37"/>
      <c r="M51" s="37"/>
      <c r="N51" s="37"/>
      <c r="O51" s="37"/>
      <c r="P51" s="37"/>
      <c r="Q51" s="37">
        <v>1</v>
      </c>
      <c r="R51" s="37"/>
      <c r="S51" s="37"/>
      <c r="T51" s="37"/>
      <c r="U51" s="37"/>
      <c r="V51" s="37"/>
      <c r="W51" s="37"/>
      <c r="X51" s="37"/>
      <c r="Y51" s="37">
        <v>1</v>
      </c>
      <c r="Z51" s="37"/>
      <c r="AA51" s="37"/>
      <c r="AB51" s="37"/>
      <c r="AC51" s="37"/>
      <c r="AD51" s="37"/>
      <c r="AE51" s="37"/>
      <c r="AF51" s="37">
        <v>1</v>
      </c>
      <c r="AG51" s="37"/>
      <c r="AH51" s="37"/>
      <c r="AI51" s="37"/>
      <c r="AJ51" s="37"/>
      <c r="AK51" s="38"/>
      <c r="AL51" s="38"/>
      <c r="AM51" s="38">
        <v>1</v>
      </c>
      <c r="AN51" s="38"/>
      <c r="AO51" s="38"/>
      <c r="AP51" s="38"/>
      <c r="AQ51" s="38"/>
      <c r="AR51" s="38"/>
      <c r="AS51" s="38"/>
      <c r="AT51" s="38">
        <v>1</v>
      </c>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8"/>
      <c r="BX51" s="38"/>
      <c r="BY51" s="38"/>
      <c r="BZ51" s="38"/>
      <c r="CA51" s="38"/>
      <c r="CB51" s="38"/>
      <c r="CC51" s="38"/>
      <c r="CD51" s="38"/>
      <c r="CE51" s="38"/>
      <c r="CF51" s="38"/>
      <c r="CG51" s="38"/>
      <c r="CH51" s="38"/>
      <c r="CJ51" s="39">
        <f t="shared" si="3"/>
        <v>2</v>
      </c>
      <c r="CK51" s="39">
        <f t="shared" si="4"/>
        <v>1</v>
      </c>
      <c r="CL51" s="39">
        <f t="shared" si="5"/>
        <v>5</v>
      </c>
      <c r="CN51" s="40">
        <f t="shared" si="6"/>
        <v>8</v>
      </c>
      <c r="CO51" s="48" t="s">
        <v>41</v>
      </c>
      <c r="CP51" s="49" t="s">
        <v>312</v>
      </c>
      <c r="CQ51" s="67" t="s">
        <v>317</v>
      </c>
      <c r="CR51" s="68" t="s">
        <v>11</v>
      </c>
    </row>
    <row r="52" spans="1:96" x14ac:dyDescent="0.2">
      <c r="A52" s="18">
        <f t="shared" si="7"/>
        <v>49</v>
      </c>
      <c r="B52" s="4" t="s">
        <v>61</v>
      </c>
      <c r="C52" s="4">
        <v>60245094</v>
      </c>
      <c r="D52" s="4"/>
      <c r="E52" s="37">
        <v>1</v>
      </c>
      <c r="F52" s="37">
        <v>1</v>
      </c>
      <c r="G52" s="37"/>
      <c r="H52" s="37"/>
      <c r="I52" s="37"/>
      <c r="J52" s="37">
        <v>1</v>
      </c>
      <c r="K52" s="37"/>
      <c r="L52" s="37"/>
      <c r="M52" s="37"/>
      <c r="N52" s="37"/>
      <c r="O52" s="37"/>
      <c r="P52" s="37"/>
      <c r="Q52" s="37"/>
      <c r="R52" s="37">
        <v>1</v>
      </c>
      <c r="S52" s="37"/>
      <c r="T52" s="37"/>
      <c r="U52" s="37"/>
      <c r="V52" s="37"/>
      <c r="W52" s="37"/>
      <c r="X52" s="37"/>
      <c r="Y52" s="37">
        <v>1</v>
      </c>
      <c r="Z52" s="37"/>
      <c r="AA52" s="37"/>
      <c r="AB52" s="37"/>
      <c r="AC52" s="37"/>
      <c r="AD52" s="37"/>
      <c r="AE52" s="37">
        <v>1</v>
      </c>
      <c r="AF52" s="37"/>
      <c r="AG52" s="37"/>
      <c r="AH52" s="37"/>
      <c r="AI52" s="37"/>
      <c r="AJ52" s="37"/>
      <c r="AK52" s="38"/>
      <c r="AL52" s="38"/>
      <c r="AM52" s="38">
        <v>1</v>
      </c>
      <c r="AN52" s="38"/>
      <c r="AO52" s="38"/>
      <c r="AP52" s="38"/>
      <c r="AQ52" s="38"/>
      <c r="AR52" s="38"/>
      <c r="AS52" s="38"/>
      <c r="AT52" s="38">
        <v>1</v>
      </c>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J52" s="39">
        <f t="shared" si="3"/>
        <v>2</v>
      </c>
      <c r="CK52" s="39">
        <f t="shared" si="4"/>
        <v>2</v>
      </c>
      <c r="CL52" s="39">
        <f t="shared" si="5"/>
        <v>4</v>
      </c>
      <c r="CN52" s="40">
        <f t="shared" si="6"/>
        <v>8</v>
      </c>
      <c r="CO52" s="4" t="s">
        <v>61</v>
      </c>
      <c r="CP52" s="49" t="s">
        <v>312</v>
      </c>
      <c r="CQ52" s="67" t="s">
        <v>317</v>
      </c>
      <c r="CR52" s="45" t="s">
        <v>11</v>
      </c>
    </row>
    <row r="53" spans="1:96" x14ac:dyDescent="0.2">
      <c r="A53" s="18">
        <f t="shared" si="7"/>
        <v>50</v>
      </c>
      <c r="B53" s="4" t="s">
        <v>48</v>
      </c>
      <c r="C53" s="4">
        <v>60240361</v>
      </c>
      <c r="D53" s="4"/>
      <c r="E53" s="37"/>
      <c r="F53" s="37"/>
      <c r="G53" s="37"/>
      <c r="H53" s="37"/>
      <c r="I53" s="37"/>
      <c r="J53" s="37"/>
      <c r="K53" s="37"/>
      <c r="L53" s="37"/>
      <c r="M53" s="37"/>
      <c r="N53" s="37"/>
      <c r="O53" s="37"/>
      <c r="P53" s="37"/>
      <c r="Q53" s="37"/>
      <c r="R53" s="37"/>
      <c r="S53" s="37"/>
      <c r="T53" s="37"/>
      <c r="U53" s="37"/>
      <c r="V53" s="37"/>
      <c r="W53" s="37"/>
      <c r="X53" s="37"/>
      <c r="Y53" s="37"/>
      <c r="Z53" s="37"/>
      <c r="AA53" s="37">
        <v>1</v>
      </c>
      <c r="AB53" s="37"/>
      <c r="AC53" s="37"/>
      <c r="AD53" s="37"/>
      <c r="AE53" s="37"/>
      <c r="AF53" s="37"/>
      <c r="AG53" s="37"/>
      <c r="AH53" s="37"/>
      <c r="AI53" s="37"/>
      <c r="AJ53" s="37"/>
      <c r="AK53" s="38"/>
      <c r="AL53" s="38"/>
      <c r="AM53" s="38"/>
      <c r="AN53" s="38"/>
      <c r="AO53" s="38"/>
      <c r="AP53" s="38">
        <v>1</v>
      </c>
      <c r="AQ53" s="38"/>
      <c r="AR53" s="38"/>
      <c r="AS53" s="38"/>
      <c r="AT53" s="38"/>
      <c r="AU53" s="38"/>
      <c r="AV53" s="38"/>
      <c r="AW53" s="38">
        <v>1</v>
      </c>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8"/>
      <c r="CC53" s="38"/>
      <c r="CD53" s="38"/>
      <c r="CE53" s="38"/>
      <c r="CF53" s="38"/>
      <c r="CG53" s="38"/>
      <c r="CH53" s="38"/>
      <c r="CJ53" s="39">
        <f t="shared" si="3"/>
        <v>3</v>
      </c>
      <c r="CK53" s="39">
        <f t="shared" si="4"/>
        <v>0</v>
      </c>
      <c r="CL53" s="39">
        <f t="shared" si="5"/>
        <v>0</v>
      </c>
      <c r="CN53" s="40">
        <f t="shared" si="6"/>
        <v>3</v>
      </c>
      <c r="CO53" s="4" t="s">
        <v>48</v>
      </c>
      <c r="CP53" s="49" t="s">
        <v>312</v>
      </c>
      <c r="CQ53" s="67" t="s">
        <v>317</v>
      </c>
      <c r="CR53" s="45" t="s">
        <v>11</v>
      </c>
    </row>
    <row r="54" spans="1:96" x14ac:dyDescent="0.2">
      <c r="A54" s="18">
        <f t="shared" si="7"/>
        <v>51</v>
      </c>
      <c r="B54" s="4" t="s">
        <v>24</v>
      </c>
      <c r="C54" s="4" t="s">
        <v>187</v>
      </c>
      <c r="D54" s="4"/>
      <c r="E54" s="37">
        <v>1</v>
      </c>
      <c r="F54" s="37"/>
      <c r="G54" s="37">
        <v>1</v>
      </c>
      <c r="H54" s="37"/>
      <c r="I54" s="37"/>
      <c r="J54" s="37"/>
      <c r="K54" s="37"/>
      <c r="L54" s="37"/>
      <c r="M54" s="37"/>
      <c r="N54" s="37"/>
      <c r="O54" s="37"/>
      <c r="P54" s="37"/>
      <c r="Q54" s="37"/>
      <c r="R54" s="37"/>
      <c r="S54" s="37"/>
      <c r="T54" s="37"/>
      <c r="U54" s="37"/>
      <c r="V54" s="37"/>
      <c r="W54" s="37">
        <v>1</v>
      </c>
      <c r="X54" s="37"/>
      <c r="Y54" s="37"/>
      <c r="Z54" s="37"/>
      <c r="AA54" s="37">
        <v>1</v>
      </c>
      <c r="AB54" s="37"/>
      <c r="AC54" s="37"/>
      <c r="AD54" s="37"/>
      <c r="AE54" s="37"/>
      <c r="AF54" s="37"/>
      <c r="AG54" s="37"/>
      <c r="AH54" s="37"/>
      <c r="AI54" s="37"/>
      <c r="AJ54" s="37"/>
      <c r="AK54" s="38"/>
      <c r="AL54" s="38"/>
      <c r="AM54" s="38"/>
      <c r="AN54" s="38"/>
      <c r="AO54" s="38"/>
      <c r="AP54" s="38"/>
      <c r="AQ54" s="38"/>
      <c r="AR54" s="38">
        <v>1</v>
      </c>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c r="BT54" s="38"/>
      <c r="BU54" s="38"/>
      <c r="BV54" s="38"/>
      <c r="BW54" s="38"/>
      <c r="BX54" s="38"/>
      <c r="BY54" s="38"/>
      <c r="BZ54" s="38"/>
      <c r="CA54" s="38"/>
      <c r="CB54" s="38"/>
      <c r="CC54" s="38"/>
      <c r="CD54" s="38"/>
      <c r="CE54" s="38"/>
      <c r="CF54" s="38"/>
      <c r="CG54" s="38"/>
      <c r="CH54" s="38"/>
      <c r="CJ54" s="39">
        <f t="shared" si="3"/>
        <v>5</v>
      </c>
      <c r="CK54" s="39">
        <f t="shared" si="4"/>
        <v>0</v>
      </c>
      <c r="CL54" s="39">
        <f t="shared" si="5"/>
        <v>0</v>
      </c>
      <c r="CN54" s="40">
        <f t="shared" si="6"/>
        <v>5</v>
      </c>
      <c r="CO54" s="4" t="s">
        <v>24</v>
      </c>
      <c r="CP54" s="49" t="s">
        <v>312</v>
      </c>
      <c r="CQ54" s="67" t="s">
        <v>376</v>
      </c>
      <c r="CR54" s="47" t="s">
        <v>313</v>
      </c>
    </row>
    <row r="55" spans="1:96" x14ac:dyDescent="0.2">
      <c r="A55" s="18">
        <f t="shared" si="7"/>
        <v>52</v>
      </c>
      <c r="B55" s="4" t="s">
        <v>506</v>
      </c>
      <c r="C55" s="4">
        <v>60123656</v>
      </c>
      <c r="D55" s="4"/>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c r="CA55" s="38"/>
      <c r="CB55" s="38"/>
      <c r="CC55" s="38"/>
      <c r="CD55" s="38"/>
      <c r="CE55" s="38"/>
      <c r="CF55" s="38"/>
      <c r="CG55" s="38"/>
      <c r="CH55" s="38"/>
      <c r="CJ55" s="39">
        <f t="shared" ref="CJ55:CJ56" si="16">COUNTA(E55:I55,L55:P55,S55:W55,Z55:AD55,AG55:AK55,AN55:AR55,AU55:AY55,BB55:BF55,BI55:BM55,BP55:BT55,BW55:CA55,CD55:CG55)</f>
        <v>0</v>
      </c>
      <c r="CK55" s="39">
        <f t="shared" ref="CK55:CK56" si="17">COUNTA(J55,Q55,X55,AE55,AL55,AS55,AZ55,BG55,BN55,BU55,CB55)</f>
        <v>0</v>
      </c>
      <c r="CL55" s="39">
        <f t="shared" ref="CL55:CL56" si="18">COUNTA(D55,K55,R55,Y55,AF55,AM55,AT55,BA55,BH55,BO55,BV55,CC55)</f>
        <v>0</v>
      </c>
      <c r="CN55" s="40">
        <f t="shared" ref="CN55:CN56" si="19">SUM(CJ55:CL55)</f>
        <v>0</v>
      </c>
      <c r="CO55" s="4" t="s">
        <v>506</v>
      </c>
      <c r="CP55" s="49" t="s">
        <v>312</v>
      </c>
      <c r="CQ55" s="67" t="s">
        <v>329</v>
      </c>
      <c r="CR55" s="47" t="s">
        <v>373</v>
      </c>
    </row>
    <row r="56" spans="1:96" x14ac:dyDescent="0.2">
      <c r="A56" s="18">
        <f t="shared" si="7"/>
        <v>53</v>
      </c>
      <c r="B56" s="4" t="s">
        <v>56</v>
      </c>
      <c r="C56" s="7" t="s">
        <v>190</v>
      </c>
      <c r="D56" s="7"/>
      <c r="E56" s="37"/>
      <c r="F56" s="37"/>
      <c r="G56" s="37"/>
      <c r="H56" s="37"/>
      <c r="I56" s="37"/>
      <c r="J56" s="37"/>
      <c r="K56" s="37"/>
      <c r="L56" s="37"/>
      <c r="M56" s="37"/>
      <c r="N56" s="37"/>
      <c r="O56" s="37"/>
      <c r="P56" s="37"/>
      <c r="Q56" s="37"/>
      <c r="R56" s="37"/>
      <c r="S56" s="37"/>
      <c r="T56" s="37"/>
      <c r="U56" s="37"/>
      <c r="V56" s="37">
        <v>1</v>
      </c>
      <c r="W56" s="37"/>
      <c r="X56" s="37"/>
      <c r="Y56" s="37"/>
      <c r="Z56" s="37"/>
      <c r="AA56" s="37">
        <v>1</v>
      </c>
      <c r="AB56" s="37"/>
      <c r="AC56" s="37">
        <v>1</v>
      </c>
      <c r="AD56" s="37"/>
      <c r="AE56" s="37"/>
      <c r="AF56" s="37"/>
      <c r="AG56" s="37"/>
      <c r="AH56" s="37"/>
      <c r="AI56" s="37"/>
      <c r="AJ56" s="37"/>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c r="BW56" s="38"/>
      <c r="BX56" s="38"/>
      <c r="BY56" s="38"/>
      <c r="BZ56" s="38"/>
      <c r="CA56" s="38"/>
      <c r="CB56" s="38"/>
      <c r="CC56" s="38"/>
      <c r="CD56" s="38"/>
      <c r="CE56" s="38"/>
      <c r="CF56" s="38"/>
      <c r="CG56" s="38"/>
      <c r="CH56" s="38"/>
      <c r="CJ56" s="39">
        <f t="shared" si="16"/>
        <v>3</v>
      </c>
      <c r="CK56" s="39">
        <f t="shared" si="17"/>
        <v>0</v>
      </c>
      <c r="CL56" s="39">
        <f t="shared" si="18"/>
        <v>0</v>
      </c>
      <c r="CN56" s="40">
        <f t="shared" si="19"/>
        <v>3</v>
      </c>
      <c r="CO56" s="4" t="s">
        <v>56</v>
      </c>
      <c r="CP56" s="44" t="s">
        <v>308</v>
      </c>
      <c r="CQ56" s="47" t="s">
        <v>310</v>
      </c>
      <c r="CR56" s="45" t="s">
        <v>311</v>
      </c>
    </row>
    <row r="57" spans="1:96" x14ac:dyDescent="0.2">
      <c r="A57" s="18">
        <f t="shared" si="7"/>
        <v>54</v>
      </c>
      <c r="B57" s="48" t="s">
        <v>71</v>
      </c>
      <c r="C57" s="4" t="s">
        <v>193</v>
      </c>
      <c r="D57" s="4"/>
      <c r="E57" s="37"/>
      <c r="F57" s="37"/>
      <c r="G57" s="37"/>
      <c r="H57" s="37"/>
      <c r="I57" s="37"/>
      <c r="J57" s="37"/>
      <c r="K57" s="37">
        <v>1</v>
      </c>
      <c r="L57" s="37"/>
      <c r="M57" s="37"/>
      <c r="N57" s="37"/>
      <c r="O57" s="37"/>
      <c r="P57" s="37"/>
      <c r="Q57" s="37"/>
      <c r="R57" s="37">
        <v>1</v>
      </c>
      <c r="S57" s="37"/>
      <c r="T57" s="37"/>
      <c r="U57" s="37"/>
      <c r="V57" s="37"/>
      <c r="W57" s="37"/>
      <c r="X57" s="37"/>
      <c r="Y57" s="37">
        <v>1</v>
      </c>
      <c r="Z57" s="37"/>
      <c r="AA57" s="37"/>
      <c r="AB57" s="37"/>
      <c r="AC57" s="37"/>
      <c r="AD57" s="37"/>
      <c r="AE57" s="37"/>
      <c r="AF57" s="37">
        <v>1</v>
      </c>
      <c r="AG57" s="37"/>
      <c r="AH57" s="37"/>
      <c r="AI57" s="37"/>
      <c r="AJ57" s="37"/>
      <c r="AK57" s="38"/>
      <c r="AL57" s="38"/>
      <c r="AM57" s="38">
        <v>1</v>
      </c>
      <c r="AN57" s="38"/>
      <c r="AO57" s="38"/>
      <c r="AP57" s="38"/>
      <c r="AQ57" s="38"/>
      <c r="AR57" s="38"/>
      <c r="AS57" s="38"/>
      <c r="AT57" s="38">
        <v>1</v>
      </c>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38"/>
      <c r="BT57" s="38"/>
      <c r="BU57" s="38"/>
      <c r="BV57" s="38"/>
      <c r="BW57" s="38"/>
      <c r="BX57" s="38"/>
      <c r="BY57" s="38"/>
      <c r="BZ57" s="38"/>
      <c r="CA57" s="38"/>
      <c r="CB57" s="38"/>
      <c r="CC57" s="38"/>
      <c r="CD57" s="38"/>
      <c r="CE57" s="38"/>
      <c r="CF57" s="38"/>
      <c r="CG57" s="38"/>
      <c r="CH57" s="38"/>
      <c r="CJ57" s="39">
        <f t="shared" si="3"/>
        <v>0</v>
      </c>
      <c r="CK57" s="39">
        <f t="shared" si="4"/>
        <v>0</v>
      </c>
      <c r="CL57" s="39">
        <f t="shared" si="5"/>
        <v>6</v>
      </c>
      <c r="CN57" s="40">
        <f t="shared" si="6"/>
        <v>6</v>
      </c>
      <c r="CO57" s="48" t="s">
        <v>71</v>
      </c>
      <c r="CP57" s="44" t="s">
        <v>308</v>
      </c>
      <c r="CQ57" s="47" t="s">
        <v>331</v>
      </c>
      <c r="CR57" s="45" t="s">
        <v>311</v>
      </c>
    </row>
    <row r="58" spans="1:96" x14ac:dyDescent="0.2">
      <c r="A58" s="18">
        <f t="shared" si="7"/>
        <v>55</v>
      </c>
      <c r="B58" s="4" t="s">
        <v>38</v>
      </c>
      <c r="C58" s="4">
        <v>60171335</v>
      </c>
      <c r="D58" s="4"/>
      <c r="E58" s="37"/>
      <c r="F58" s="37"/>
      <c r="G58" s="37"/>
      <c r="H58" s="37"/>
      <c r="I58" s="37">
        <v>1</v>
      </c>
      <c r="J58" s="37"/>
      <c r="K58" s="37">
        <v>1</v>
      </c>
      <c r="L58" s="37"/>
      <c r="M58" s="37"/>
      <c r="N58" s="37"/>
      <c r="O58" s="37"/>
      <c r="P58" s="37">
        <v>1</v>
      </c>
      <c r="Q58" s="37"/>
      <c r="R58" s="37"/>
      <c r="S58" s="37"/>
      <c r="T58" s="37"/>
      <c r="U58" s="37"/>
      <c r="V58" s="37">
        <v>1</v>
      </c>
      <c r="W58" s="37"/>
      <c r="X58" s="37"/>
      <c r="Y58" s="37">
        <v>1</v>
      </c>
      <c r="Z58" s="37"/>
      <c r="AA58" s="37"/>
      <c r="AB58" s="37"/>
      <c r="AC58" s="37"/>
      <c r="AD58" s="37"/>
      <c r="AE58" s="37"/>
      <c r="AF58" s="37"/>
      <c r="AG58" s="37"/>
      <c r="AH58" s="37"/>
      <c r="AI58" s="37">
        <v>1</v>
      </c>
      <c r="AJ58" s="37"/>
      <c r="AK58" s="37"/>
      <c r="AL58" s="37"/>
      <c r="AM58" s="37"/>
      <c r="AN58" s="37"/>
      <c r="AO58" s="37">
        <v>1</v>
      </c>
      <c r="AP58" s="37"/>
      <c r="AQ58" s="37"/>
      <c r="AR58" s="37"/>
      <c r="AS58" s="38"/>
      <c r="AT58" s="38"/>
      <c r="AU58" s="38"/>
      <c r="AV58" s="38"/>
      <c r="AW58" s="38"/>
      <c r="AX58" s="38"/>
      <c r="AY58" s="38"/>
      <c r="AZ58" s="38"/>
      <c r="BA58" s="38">
        <v>1</v>
      </c>
      <c r="BB58" s="38"/>
      <c r="BC58" s="38"/>
      <c r="BD58" s="38"/>
      <c r="BE58" s="38"/>
      <c r="BF58" s="38"/>
      <c r="BG58" s="38"/>
      <c r="BH58" s="38"/>
      <c r="BI58" s="38"/>
      <c r="BJ58" s="38"/>
      <c r="BK58" s="38"/>
      <c r="BL58" s="38"/>
      <c r="BM58" s="38"/>
      <c r="BN58" s="38"/>
      <c r="BO58" s="38"/>
      <c r="BP58" s="38"/>
      <c r="BQ58" s="38"/>
      <c r="BR58" s="38"/>
      <c r="BS58" s="38"/>
      <c r="BT58" s="38"/>
      <c r="BU58" s="38"/>
      <c r="BV58" s="38"/>
      <c r="BW58" s="38"/>
      <c r="BX58" s="38"/>
      <c r="BY58" s="38"/>
      <c r="BZ58" s="38"/>
      <c r="CA58" s="38"/>
      <c r="CB58" s="38"/>
      <c r="CC58" s="38"/>
      <c r="CD58" s="38"/>
      <c r="CE58" s="38"/>
      <c r="CF58" s="38"/>
      <c r="CG58" s="38"/>
      <c r="CH58" s="38"/>
      <c r="CJ58" s="39">
        <f t="shared" si="3"/>
        <v>5</v>
      </c>
      <c r="CK58" s="39">
        <f t="shared" si="4"/>
        <v>0</v>
      </c>
      <c r="CL58" s="39">
        <f t="shared" si="5"/>
        <v>3</v>
      </c>
      <c r="CN58" s="40">
        <f t="shared" si="6"/>
        <v>8</v>
      </c>
      <c r="CO58" s="4" t="s">
        <v>38</v>
      </c>
      <c r="CP58" s="49" t="s">
        <v>312</v>
      </c>
      <c r="CQ58" s="42" t="s">
        <v>315</v>
      </c>
      <c r="CR58" s="45" t="s">
        <v>375</v>
      </c>
    </row>
    <row r="59" spans="1:96" x14ac:dyDescent="0.2">
      <c r="A59" s="18">
        <f t="shared" si="7"/>
        <v>56</v>
      </c>
      <c r="B59" s="48" t="s">
        <v>30</v>
      </c>
      <c r="C59" s="4">
        <v>60101672</v>
      </c>
      <c r="D59" s="4"/>
      <c r="E59" s="37">
        <v>1</v>
      </c>
      <c r="F59" s="37"/>
      <c r="G59" s="37"/>
      <c r="H59" s="37"/>
      <c r="I59" s="37"/>
      <c r="J59" s="37">
        <v>1</v>
      </c>
      <c r="K59" s="37"/>
      <c r="L59" s="37"/>
      <c r="M59" s="37"/>
      <c r="N59" s="37">
        <v>1</v>
      </c>
      <c r="O59" s="37"/>
      <c r="P59" s="37"/>
      <c r="Q59" s="37"/>
      <c r="R59" s="37">
        <v>1</v>
      </c>
      <c r="S59" s="37"/>
      <c r="T59" s="37"/>
      <c r="U59" s="37"/>
      <c r="V59" s="37"/>
      <c r="W59" s="37"/>
      <c r="X59" s="37"/>
      <c r="Y59" s="37"/>
      <c r="Z59" s="37"/>
      <c r="AA59" s="37">
        <v>1</v>
      </c>
      <c r="AB59" s="37"/>
      <c r="AC59" s="37"/>
      <c r="AD59" s="37"/>
      <c r="AE59" s="37"/>
      <c r="AF59" s="37"/>
      <c r="AG59" s="37"/>
      <c r="AH59" s="37"/>
      <c r="AI59" s="37"/>
      <c r="AJ59" s="37"/>
      <c r="AK59" s="38"/>
      <c r="AL59" s="38">
        <v>1</v>
      </c>
      <c r="AM59" s="38"/>
      <c r="AN59" s="38">
        <v>1</v>
      </c>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c r="BN59" s="38"/>
      <c r="BO59" s="38"/>
      <c r="BP59" s="38"/>
      <c r="BQ59" s="38"/>
      <c r="BR59" s="38"/>
      <c r="BS59" s="38"/>
      <c r="BT59" s="38"/>
      <c r="BU59" s="38"/>
      <c r="BV59" s="38"/>
      <c r="BW59" s="38"/>
      <c r="BX59" s="38"/>
      <c r="BY59" s="38"/>
      <c r="BZ59" s="38"/>
      <c r="CA59" s="38"/>
      <c r="CB59" s="38"/>
      <c r="CC59" s="38"/>
      <c r="CD59" s="38"/>
      <c r="CE59" s="38"/>
      <c r="CF59" s="38"/>
      <c r="CG59" s="38"/>
      <c r="CH59" s="38"/>
      <c r="CJ59" s="39">
        <f t="shared" si="3"/>
        <v>4</v>
      </c>
      <c r="CK59" s="39">
        <f t="shared" si="4"/>
        <v>2</v>
      </c>
      <c r="CL59" s="39">
        <f t="shared" si="5"/>
        <v>1</v>
      </c>
      <c r="CN59" s="40">
        <f t="shared" si="6"/>
        <v>7</v>
      </c>
      <c r="CO59" s="48" t="s">
        <v>30</v>
      </c>
      <c r="CP59" s="49" t="s">
        <v>312</v>
      </c>
      <c r="CQ59" s="56" t="s">
        <v>335</v>
      </c>
      <c r="CR59" s="55" t="s">
        <v>24</v>
      </c>
    </row>
    <row r="60" spans="1:96" s="60" customFormat="1" x14ac:dyDescent="0.2">
      <c r="A60" s="18">
        <f t="shared" si="7"/>
        <v>57</v>
      </c>
      <c r="B60" s="4" t="s">
        <v>199</v>
      </c>
      <c r="C60" s="69">
        <v>60017165</v>
      </c>
      <c r="D60" s="69"/>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8"/>
      <c r="CH60" s="38"/>
      <c r="CI60" s="22"/>
      <c r="CJ60" s="39">
        <f t="shared" si="3"/>
        <v>0</v>
      </c>
      <c r="CK60" s="39">
        <f t="shared" si="4"/>
        <v>0</v>
      </c>
      <c r="CL60" s="39">
        <f t="shared" si="5"/>
        <v>0</v>
      </c>
      <c r="CM60" s="24"/>
      <c r="CN60" s="40">
        <f t="shared" si="6"/>
        <v>0</v>
      </c>
      <c r="CO60" s="4" t="s">
        <v>199</v>
      </c>
      <c r="CP60" s="49" t="s">
        <v>312</v>
      </c>
      <c r="CQ60" s="56" t="s">
        <v>336</v>
      </c>
      <c r="CR60" s="56" t="s">
        <v>374</v>
      </c>
    </row>
    <row r="61" spans="1:96" x14ac:dyDescent="0.2">
      <c r="A61" s="18">
        <f t="shared" si="7"/>
        <v>58</v>
      </c>
      <c r="B61" s="48" t="s">
        <v>43</v>
      </c>
      <c r="C61" s="4">
        <v>60137608</v>
      </c>
      <c r="D61" s="4"/>
      <c r="E61" s="37"/>
      <c r="F61" s="37">
        <v>1</v>
      </c>
      <c r="G61" s="37"/>
      <c r="H61" s="37"/>
      <c r="I61" s="37"/>
      <c r="J61" s="37"/>
      <c r="K61" s="37"/>
      <c r="L61" s="37"/>
      <c r="M61" s="37"/>
      <c r="N61" s="37">
        <v>1</v>
      </c>
      <c r="O61" s="37"/>
      <c r="P61" s="37"/>
      <c r="Q61" s="37"/>
      <c r="R61" s="37"/>
      <c r="S61" s="37"/>
      <c r="T61" s="37"/>
      <c r="U61" s="37"/>
      <c r="V61" s="37">
        <v>1</v>
      </c>
      <c r="W61" s="37"/>
      <c r="X61" s="37"/>
      <c r="Y61" s="37"/>
      <c r="Z61" s="37"/>
      <c r="AA61" s="37"/>
      <c r="AB61" s="37"/>
      <c r="AC61" s="37">
        <v>1</v>
      </c>
      <c r="AD61" s="37"/>
      <c r="AE61" s="37"/>
      <c r="AF61" s="37"/>
      <c r="AG61" s="37"/>
      <c r="AH61" s="37">
        <v>1</v>
      </c>
      <c r="AI61" s="37"/>
      <c r="AJ61" s="37"/>
      <c r="AK61" s="38">
        <v>1</v>
      </c>
      <c r="AL61" s="38"/>
      <c r="AM61" s="38"/>
      <c r="AN61" s="38"/>
      <c r="AO61" s="38"/>
      <c r="AP61" s="38">
        <v>1</v>
      </c>
      <c r="AQ61" s="38"/>
      <c r="AR61" s="38">
        <v>1</v>
      </c>
      <c r="AS61" s="38"/>
      <c r="AT61" s="38"/>
      <c r="AU61" s="38"/>
      <c r="AV61" s="38">
        <v>1</v>
      </c>
      <c r="AW61" s="38"/>
      <c r="AX61" s="38">
        <v>1</v>
      </c>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8"/>
      <c r="BX61" s="38"/>
      <c r="BY61" s="38"/>
      <c r="BZ61" s="38"/>
      <c r="CA61" s="38"/>
      <c r="CB61" s="38"/>
      <c r="CC61" s="38"/>
      <c r="CD61" s="38"/>
      <c r="CE61" s="38"/>
      <c r="CF61" s="38"/>
      <c r="CG61" s="38"/>
      <c r="CH61" s="38"/>
      <c r="CJ61" s="39">
        <f t="shared" si="3"/>
        <v>10</v>
      </c>
      <c r="CK61" s="39">
        <f t="shared" si="4"/>
        <v>0</v>
      </c>
      <c r="CL61" s="39">
        <f t="shared" si="5"/>
        <v>0</v>
      </c>
      <c r="CN61" s="40">
        <f t="shared" si="6"/>
        <v>10</v>
      </c>
      <c r="CO61" s="48" t="s">
        <v>43</v>
      </c>
      <c r="CP61" s="58" t="s">
        <v>320</v>
      </c>
      <c r="CQ61" s="42" t="s">
        <v>332</v>
      </c>
      <c r="CR61" s="43" t="s">
        <v>297</v>
      </c>
    </row>
    <row r="62" spans="1:96" x14ac:dyDescent="0.2">
      <c r="A62" s="18">
        <f t="shared" si="7"/>
        <v>59</v>
      </c>
      <c r="B62" s="4" t="s">
        <v>294</v>
      </c>
      <c r="C62" s="4">
        <v>32016467</v>
      </c>
      <c r="D62" s="4"/>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c r="BW62" s="38"/>
      <c r="BX62" s="38"/>
      <c r="BY62" s="38"/>
      <c r="BZ62" s="38"/>
      <c r="CA62" s="38"/>
      <c r="CB62" s="38"/>
      <c r="CC62" s="38"/>
      <c r="CD62" s="38"/>
      <c r="CE62" s="38"/>
      <c r="CF62" s="38"/>
      <c r="CG62" s="38"/>
      <c r="CH62" s="38"/>
      <c r="CJ62" s="39">
        <f t="shared" si="3"/>
        <v>0</v>
      </c>
      <c r="CK62" s="39">
        <f t="shared" si="4"/>
        <v>0</v>
      </c>
      <c r="CL62" s="39">
        <f t="shared" si="5"/>
        <v>0</v>
      </c>
      <c r="CN62" s="40">
        <f t="shared" si="6"/>
        <v>0</v>
      </c>
      <c r="CO62" s="4" t="s">
        <v>294</v>
      </c>
      <c r="CP62" s="58" t="s">
        <v>320</v>
      </c>
      <c r="CQ62" s="42" t="s">
        <v>379</v>
      </c>
      <c r="CR62" s="43" t="s">
        <v>380</v>
      </c>
    </row>
    <row r="63" spans="1:96" x14ac:dyDescent="0.2">
      <c r="A63" s="18">
        <f t="shared" si="7"/>
        <v>60</v>
      </c>
      <c r="B63" s="4" t="s">
        <v>397</v>
      </c>
      <c r="C63" s="7">
        <v>60230524</v>
      </c>
      <c r="D63" s="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c r="BW63" s="38"/>
      <c r="BX63" s="38"/>
      <c r="BY63" s="38"/>
      <c r="BZ63" s="38"/>
      <c r="CA63" s="38"/>
      <c r="CB63" s="38"/>
      <c r="CC63" s="38"/>
      <c r="CD63" s="38"/>
      <c r="CE63" s="38"/>
      <c r="CF63" s="38"/>
      <c r="CG63" s="38"/>
      <c r="CH63" s="38"/>
      <c r="CJ63" s="39">
        <f t="shared" si="3"/>
        <v>0</v>
      </c>
      <c r="CK63" s="39">
        <f t="shared" si="4"/>
        <v>0</v>
      </c>
      <c r="CL63" s="39">
        <f t="shared" si="5"/>
        <v>0</v>
      </c>
      <c r="CN63" s="40">
        <f t="shared" si="6"/>
        <v>0</v>
      </c>
      <c r="CO63" s="4" t="s">
        <v>397</v>
      </c>
      <c r="CP63" s="54" t="s">
        <v>325</v>
      </c>
      <c r="CQ63" s="42" t="s">
        <v>485</v>
      </c>
      <c r="CR63" s="43" t="s">
        <v>392</v>
      </c>
    </row>
    <row r="64" spans="1:96" x14ac:dyDescent="0.2">
      <c r="A64" s="18">
        <f t="shared" si="7"/>
        <v>61</v>
      </c>
      <c r="B64" s="2" t="s">
        <v>398</v>
      </c>
      <c r="C64" s="7">
        <v>60240873</v>
      </c>
      <c r="D64" s="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38"/>
      <c r="BT64" s="38"/>
      <c r="BU64" s="38"/>
      <c r="BV64" s="38"/>
      <c r="BW64" s="38"/>
      <c r="BX64" s="38"/>
      <c r="BY64" s="38"/>
      <c r="BZ64" s="38"/>
      <c r="CA64" s="38"/>
      <c r="CB64" s="38"/>
      <c r="CC64" s="38"/>
      <c r="CD64" s="38"/>
      <c r="CE64" s="38"/>
      <c r="CF64" s="38"/>
      <c r="CG64" s="38"/>
      <c r="CH64" s="38"/>
      <c r="CJ64" s="39">
        <f t="shared" si="3"/>
        <v>0</v>
      </c>
      <c r="CK64" s="39">
        <f t="shared" si="4"/>
        <v>0</v>
      </c>
      <c r="CL64" s="39">
        <f t="shared" si="5"/>
        <v>0</v>
      </c>
      <c r="CN64" s="40">
        <f t="shared" si="6"/>
        <v>0</v>
      </c>
      <c r="CO64" s="2" t="s">
        <v>398</v>
      </c>
      <c r="CP64" s="41" t="s">
        <v>308</v>
      </c>
      <c r="CQ64" s="42" t="s">
        <v>310</v>
      </c>
      <c r="CR64" s="45" t="s">
        <v>311</v>
      </c>
    </row>
    <row r="65" spans="1:96" x14ac:dyDescent="0.2">
      <c r="A65" s="18">
        <f t="shared" si="7"/>
        <v>62</v>
      </c>
      <c r="B65" s="4" t="s">
        <v>399</v>
      </c>
      <c r="C65" s="7">
        <v>33117853</v>
      </c>
      <c r="D65" s="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38"/>
      <c r="BT65" s="38"/>
      <c r="BU65" s="38"/>
      <c r="BV65" s="38"/>
      <c r="BW65" s="38"/>
      <c r="BX65" s="38"/>
      <c r="BY65" s="38"/>
      <c r="BZ65" s="38"/>
      <c r="CA65" s="38"/>
      <c r="CB65" s="38"/>
      <c r="CC65" s="38"/>
      <c r="CD65" s="38"/>
      <c r="CE65" s="38"/>
      <c r="CF65" s="38"/>
      <c r="CG65" s="38"/>
      <c r="CH65" s="38"/>
      <c r="CJ65" s="39">
        <f t="shared" ref="CJ65:CJ121" si="20">COUNTA(E65:I65,L65:P65,S65:W65,Z65:AD65,AG65:AK65,AN65:AR65,AU65:AY65,BB65:BF65,BI65:BM65,BP65:BT65,BW65:CA65,CD65:CG65)</f>
        <v>0</v>
      </c>
      <c r="CK65" s="39">
        <f t="shared" ref="CK65:CK121" si="21">COUNTA(J65,Q65,X65,AE65,AL65,AS65,AZ65,BG65,BN65,BU65,CB65)</f>
        <v>0</v>
      </c>
      <c r="CL65" s="39">
        <f t="shared" ref="CL65:CL121" si="22">COUNTA(D65,K65,R65,Y65,AF65,AM65,AT65,BA65,BH65,BO65,BV65,CC65)</f>
        <v>0</v>
      </c>
      <c r="CN65" s="40">
        <f t="shared" si="6"/>
        <v>0</v>
      </c>
      <c r="CO65" s="4" t="s">
        <v>399</v>
      </c>
      <c r="CP65" s="54" t="s">
        <v>325</v>
      </c>
      <c r="CQ65" s="42" t="s">
        <v>486</v>
      </c>
      <c r="CR65" s="43" t="s">
        <v>326</v>
      </c>
    </row>
    <row r="66" spans="1:96" x14ac:dyDescent="0.2">
      <c r="A66" s="18">
        <f t="shared" si="7"/>
        <v>63</v>
      </c>
      <c r="B66" s="4" t="s">
        <v>400</v>
      </c>
      <c r="C66" s="70">
        <v>33114982</v>
      </c>
      <c r="D66" s="70"/>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8"/>
      <c r="AL66" s="38"/>
      <c r="AM66" s="38"/>
      <c r="AN66" s="38"/>
      <c r="AO66" s="38"/>
      <c r="AP66" s="38"/>
      <c r="AQ66" s="38"/>
      <c r="AR66" s="38"/>
      <c r="AS66" s="38"/>
      <c r="AT66" s="38"/>
      <c r="AU66" s="38"/>
      <c r="AV66" s="38"/>
      <c r="AW66" s="38"/>
      <c r="AX66" s="38"/>
      <c r="AY66" s="38"/>
      <c r="AZ66" s="38"/>
      <c r="BA66" s="38">
        <v>1</v>
      </c>
      <c r="BB66" s="38"/>
      <c r="BC66" s="38">
        <v>1</v>
      </c>
      <c r="BD66" s="38"/>
      <c r="BE66" s="38"/>
      <c r="BF66" s="38"/>
      <c r="BG66" s="38"/>
      <c r="BH66" s="38"/>
      <c r="BI66" s="38"/>
      <c r="BJ66" s="38"/>
      <c r="BK66" s="38"/>
      <c r="BL66" s="38"/>
      <c r="BM66" s="38"/>
      <c r="BN66" s="38"/>
      <c r="BO66" s="38"/>
      <c r="BP66" s="38"/>
      <c r="BQ66" s="38"/>
      <c r="BR66" s="38"/>
      <c r="BS66" s="38"/>
      <c r="BT66" s="38"/>
      <c r="BU66" s="38"/>
      <c r="BV66" s="38"/>
      <c r="BW66" s="38"/>
      <c r="BX66" s="38"/>
      <c r="BY66" s="38"/>
      <c r="BZ66" s="38"/>
      <c r="CA66" s="38"/>
      <c r="CB66" s="38"/>
      <c r="CC66" s="38"/>
      <c r="CD66" s="38"/>
      <c r="CE66" s="38"/>
      <c r="CF66" s="38"/>
      <c r="CG66" s="38"/>
      <c r="CH66" s="38"/>
      <c r="CJ66" s="39">
        <f t="shared" si="20"/>
        <v>1</v>
      </c>
      <c r="CK66" s="39">
        <f t="shared" si="21"/>
        <v>0</v>
      </c>
      <c r="CL66" s="39">
        <f t="shared" si="22"/>
        <v>1</v>
      </c>
      <c r="CN66" s="40">
        <f t="shared" ref="CN66:CN121" si="23">SUM(CJ66:CL66)</f>
        <v>2</v>
      </c>
      <c r="CO66" s="4" t="s">
        <v>400</v>
      </c>
      <c r="CP66" s="41" t="s">
        <v>308</v>
      </c>
      <c r="CQ66" s="42" t="s">
        <v>310</v>
      </c>
      <c r="CR66" s="45" t="s">
        <v>311</v>
      </c>
    </row>
    <row r="67" spans="1:96" x14ac:dyDescent="0.2">
      <c r="A67" s="18">
        <f t="shared" si="7"/>
        <v>64</v>
      </c>
      <c r="B67" s="4" t="s">
        <v>52</v>
      </c>
      <c r="C67" s="70">
        <v>33114982</v>
      </c>
      <c r="D67" s="70"/>
      <c r="E67" s="37"/>
      <c r="F67" s="37"/>
      <c r="G67" s="37"/>
      <c r="H67" s="37">
        <v>1</v>
      </c>
      <c r="I67" s="37"/>
      <c r="J67" s="37"/>
      <c r="K67" s="37"/>
      <c r="L67" s="37">
        <v>1</v>
      </c>
      <c r="M67" s="37"/>
      <c r="N67" s="37"/>
      <c r="O67" s="37"/>
      <c r="P67" s="37"/>
      <c r="Q67" s="37"/>
      <c r="R67" s="37"/>
      <c r="S67" s="37">
        <v>1</v>
      </c>
      <c r="T67" s="37"/>
      <c r="U67" s="37"/>
      <c r="V67" s="37"/>
      <c r="W67" s="37"/>
      <c r="X67" s="37"/>
      <c r="Y67" s="37"/>
      <c r="Z67" s="37">
        <v>1</v>
      </c>
      <c r="AA67" s="37"/>
      <c r="AB67" s="37"/>
      <c r="AC67" s="37"/>
      <c r="AD67" s="37"/>
      <c r="AE67" s="37"/>
      <c r="AF67" s="37"/>
      <c r="AG67" s="37"/>
      <c r="AH67" s="37">
        <v>1</v>
      </c>
      <c r="AI67" s="37"/>
      <c r="AJ67" s="37"/>
      <c r="AK67" s="38"/>
      <c r="AL67" s="38"/>
      <c r="AM67" s="38"/>
      <c r="AN67" s="38"/>
      <c r="AO67" s="38">
        <v>1</v>
      </c>
      <c r="AP67" s="38"/>
      <c r="AQ67" s="38">
        <v>1</v>
      </c>
      <c r="AR67" s="38"/>
      <c r="AS67" s="38"/>
      <c r="AT67" s="38"/>
      <c r="AU67" s="38"/>
      <c r="AV67" s="38"/>
      <c r="AW67" s="38"/>
      <c r="AX67" s="38"/>
      <c r="AY67" s="38"/>
      <c r="AZ67" s="38"/>
      <c r="BA67" s="38"/>
      <c r="BB67" s="38"/>
      <c r="BC67" s="38"/>
      <c r="BD67" s="38"/>
      <c r="BE67" s="38"/>
      <c r="BF67" s="38"/>
      <c r="BG67" s="38"/>
      <c r="BH67" s="38"/>
      <c r="BI67" s="38"/>
      <c r="BJ67" s="38"/>
      <c r="BK67" s="38"/>
      <c r="BL67" s="38"/>
      <c r="BM67" s="38"/>
      <c r="BN67" s="38"/>
      <c r="BO67" s="38"/>
      <c r="BP67" s="38"/>
      <c r="BQ67" s="38"/>
      <c r="BR67" s="38"/>
      <c r="BS67" s="38"/>
      <c r="BT67" s="38"/>
      <c r="BU67" s="38"/>
      <c r="BV67" s="38"/>
      <c r="BW67" s="38"/>
      <c r="BX67" s="38"/>
      <c r="BY67" s="38"/>
      <c r="BZ67" s="38"/>
      <c r="CA67" s="38"/>
      <c r="CB67" s="38"/>
      <c r="CC67" s="38"/>
      <c r="CD67" s="38"/>
      <c r="CE67" s="38"/>
      <c r="CF67" s="38"/>
      <c r="CG67" s="38"/>
      <c r="CH67" s="38"/>
      <c r="CJ67" s="39">
        <f t="shared" si="20"/>
        <v>7</v>
      </c>
      <c r="CK67" s="39">
        <f t="shared" si="21"/>
        <v>0</v>
      </c>
      <c r="CL67" s="39">
        <f t="shared" si="22"/>
        <v>0</v>
      </c>
      <c r="CN67" s="40">
        <f t="shared" si="23"/>
        <v>7</v>
      </c>
      <c r="CO67" s="4" t="s">
        <v>52</v>
      </c>
      <c r="CP67" s="44" t="s">
        <v>308</v>
      </c>
      <c r="CQ67" s="56" t="s">
        <v>318</v>
      </c>
      <c r="CR67" s="55" t="s">
        <v>319</v>
      </c>
    </row>
    <row r="68" spans="1:96" x14ac:dyDescent="0.2">
      <c r="A68" s="18">
        <f t="shared" si="7"/>
        <v>65</v>
      </c>
      <c r="B68" s="48" t="s">
        <v>35</v>
      </c>
      <c r="C68" s="4">
        <v>25026629</v>
      </c>
      <c r="D68" s="4"/>
      <c r="E68" s="37"/>
      <c r="F68" s="37">
        <v>1</v>
      </c>
      <c r="G68" s="37"/>
      <c r="H68" s="37"/>
      <c r="I68" s="37"/>
      <c r="J68" s="37"/>
      <c r="K68" s="37"/>
      <c r="L68" s="37"/>
      <c r="M68" s="37"/>
      <c r="N68" s="37"/>
      <c r="O68" s="37">
        <v>1</v>
      </c>
      <c r="P68" s="37"/>
      <c r="Q68" s="37"/>
      <c r="R68" s="37"/>
      <c r="S68" s="37"/>
      <c r="T68" s="37"/>
      <c r="U68" s="37"/>
      <c r="V68" s="37">
        <v>1</v>
      </c>
      <c r="W68" s="37"/>
      <c r="X68" s="37"/>
      <c r="Y68" s="37"/>
      <c r="Z68" s="37"/>
      <c r="AA68" s="37"/>
      <c r="AB68" s="37"/>
      <c r="AC68" s="37">
        <v>1</v>
      </c>
      <c r="AD68" s="37"/>
      <c r="AE68" s="37"/>
      <c r="AF68" s="37"/>
      <c r="AG68" s="37"/>
      <c r="AH68" s="37"/>
      <c r="AI68" s="37"/>
      <c r="AJ68" s="37">
        <v>1</v>
      </c>
      <c r="AK68" s="38"/>
      <c r="AL68" s="38"/>
      <c r="AM68" s="38"/>
      <c r="AN68" s="38"/>
      <c r="AO68" s="38">
        <v>1</v>
      </c>
      <c r="AP68" s="38"/>
      <c r="AQ68" s="38">
        <v>1</v>
      </c>
      <c r="AR68" s="38"/>
      <c r="AS68" s="38"/>
      <c r="AT68" s="38"/>
      <c r="AU68" s="38"/>
      <c r="AV68" s="38"/>
      <c r="AW68" s="38"/>
      <c r="AX68" s="38">
        <v>1</v>
      </c>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J68" s="39">
        <f t="shared" si="20"/>
        <v>8</v>
      </c>
      <c r="CK68" s="39">
        <f t="shared" si="21"/>
        <v>0</v>
      </c>
      <c r="CL68" s="39">
        <f t="shared" si="22"/>
        <v>0</v>
      </c>
      <c r="CN68" s="40">
        <f t="shared" si="23"/>
        <v>8</v>
      </c>
      <c r="CO68" s="48" t="s">
        <v>35</v>
      </c>
      <c r="CP68" s="49" t="s">
        <v>312</v>
      </c>
      <c r="CQ68" s="56" t="s">
        <v>330</v>
      </c>
      <c r="CR68" s="55" t="s">
        <v>24</v>
      </c>
    </row>
    <row r="69" spans="1:96" x14ac:dyDescent="0.2">
      <c r="A69" s="18">
        <f t="shared" si="7"/>
        <v>66</v>
      </c>
      <c r="B69" s="4" t="s">
        <v>39</v>
      </c>
      <c r="C69" s="4" t="s">
        <v>211</v>
      </c>
      <c r="D69" s="4"/>
      <c r="E69" s="37">
        <v>1</v>
      </c>
      <c r="F69" s="37"/>
      <c r="G69" s="37">
        <v>1</v>
      </c>
      <c r="H69" s="37">
        <v>1</v>
      </c>
      <c r="I69" s="37"/>
      <c r="J69" s="37"/>
      <c r="K69" s="37"/>
      <c r="L69" s="37"/>
      <c r="M69" s="37"/>
      <c r="N69" s="37"/>
      <c r="O69" s="37"/>
      <c r="P69" s="37"/>
      <c r="Q69" s="37"/>
      <c r="R69" s="37"/>
      <c r="S69" s="37"/>
      <c r="T69" s="37"/>
      <c r="U69" s="37">
        <v>1</v>
      </c>
      <c r="V69" s="37"/>
      <c r="W69" s="37"/>
      <c r="X69" s="37"/>
      <c r="Y69" s="37"/>
      <c r="Z69" s="37"/>
      <c r="AA69" s="37"/>
      <c r="AB69" s="37"/>
      <c r="AC69" s="37"/>
      <c r="AD69" s="37"/>
      <c r="AE69" s="37"/>
      <c r="AF69" s="37"/>
      <c r="AG69" s="37"/>
      <c r="AH69" s="37">
        <v>1</v>
      </c>
      <c r="AI69" s="37"/>
      <c r="AJ69" s="37"/>
      <c r="AK69" s="38"/>
      <c r="AL69" s="38"/>
      <c r="AM69" s="38"/>
      <c r="AN69" s="38"/>
      <c r="AO69" s="38">
        <v>1</v>
      </c>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8"/>
      <c r="CA69" s="38"/>
      <c r="CB69" s="38"/>
      <c r="CC69" s="38"/>
      <c r="CD69" s="38"/>
      <c r="CE69" s="38"/>
      <c r="CF69" s="38"/>
      <c r="CG69" s="38"/>
      <c r="CH69" s="38"/>
      <c r="CJ69" s="39">
        <f t="shared" si="20"/>
        <v>6</v>
      </c>
      <c r="CK69" s="39">
        <f t="shared" si="21"/>
        <v>0</v>
      </c>
      <c r="CL69" s="39">
        <f t="shared" si="22"/>
        <v>0</v>
      </c>
      <c r="CN69" s="40">
        <f t="shared" si="23"/>
        <v>6</v>
      </c>
      <c r="CO69" s="4" t="s">
        <v>39</v>
      </c>
      <c r="CP69" s="58" t="s">
        <v>320</v>
      </c>
      <c r="CQ69" s="56" t="s">
        <v>333</v>
      </c>
      <c r="CR69" s="55" t="s">
        <v>383</v>
      </c>
    </row>
    <row r="70" spans="1:96" x14ac:dyDescent="0.2">
      <c r="A70" s="18">
        <f t="shared" ref="A70:A121" si="24">A69+1</f>
        <v>67</v>
      </c>
      <c r="B70" s="4" t="s">
        <v>34</v>
      </c>
      <c r="C70" s="4">
        <v>33116196</v>
      </c>
      <c r="D70" s="4"/>
      <c r="E70" s="37"/>
      <c r="F70" s="37"/>
      <c r="G70" s="37"/>
      <c r="H70" s="37"/>
      <c r="I70" s="37">
        <v>1</v>
      </c>
      <c r="J70" s="37">
        <v>1</v>
      </c>
      <c r="K70" s="37"/>
      <c r="L70" s="37">
        <v>1</v>
      </c>
      <c r="M70" s="37"/>
      <c r="N70" s="37"/>
      <c r="O70" s="37"/>
      <c r="P70" s="37">
        <v>1</v>
      </c>
      <c r="Q70" s="37">
        <v>1</v>
      </c>
      <c r="R70" s="37"/>
      <c r="S70" s="37"/>
      <c r="T70" s="37"/>
      <c r="U70" s="37">
        <v>1</v>
      </c>
      <c r="V70" s="37"/>
      <c r="W70" s="37"/>
      <c r="X70" s="37">
        <v>1</v>
      </c>
      <c r="Y70" s="37"/>
      <c r="Z70" s="37">
        <v>1</v>
      </c>
      <c r="AA70" s="37"/>
      <c r="AB70" s="37"/>
      <c r="AC70" s="37"/>
      <c r="AD70" s="37">
        <v>1</v>
      </c>
      <c r="AE70" s="37">
        <v>1</v>
      </c>
      <c r="AF70" s="37"/>
      <c r="AG70" s="37">
        <v>1</v>
      </c>
      <c r="AH70" s="37"/>
      <c r="AI70" s="37"/>
      <c r="AJ70" s="37">
        <v>1</v>
      </c>
      <c r="AK70" s="38"/>
      <c r="AL70" s="38">
        <v>1</v>
      </c>
      <c r="AM70" s="38"/>
      <c r="AN70" s="38"/>
      <c r="AO70" s="38">
        <v>1</v>
      </c>
      <c r="AP70" s="38">
        <v>1</v>
      </c>
      <c r="AQ70" s="38"/>
      <c r="AR70" s="38">
        <v>1</v>
      </c>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c r="CJ70" s="39">
        <f t="shared" si="20"/>
        <v>11</v>
      </c>
      <c r="CK70" s="39">
        <f t="shared" si="21"/>
        <v>5</v>
      </c>
      <c r="CL70" s="39">
        <f t="shared" si="22"/>
        <v>0</v>
      </c>
      <c r="CN70" s="40">
        <f t="shared" si="23"/>
        <v>16</v>
      </c>
      <c r="CO70" s="4" t="s">
        <v>34</v>
      </c>
      <c r="CP70" s="66" t="s">
        <v>308</v>
      </c>
      <c r="CQ70" s="64" t="s">
        <v>318</v>
      </c>
      <c r="CR70" s="45" t="s">
        <v>319</v>
      </c>
    </row>
    <row r="71" spans="1:96" x14ac:dyDescent="0.2">
      <c r="A71" s="18">
        <f t="shared" si="24"/>
        <v>68</v>
      </c>
      <c r="B71" s="4" t="s">
        <v>326</v>
      </c>
      <c r="C71" s="4">
        <v>60018273</v>
      </c>
      <c r="D71" s="4"/>
      <c r="E71" s="37"/>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c r="CJ71" s="39">
        <f t="shared" si="20"/>
        <v>0</v>
      </c>
      <c r="CK71" s="39">
        <f t="shared" si="21"/>
        <v>0</v>
      </c>
      <c r="CL71" s="39">
        <f t="shared" si="22"/>
        <v>0</v>
      </c>
      <c r="CN71" s="40">
        <f t="shared" si="23"/>
        <v>0</v>
      </c>
      <c r="CO71" s="4" t="s">
        <v>326</v>
      </c>
      <c r="CP71" s="54" t="s">
        <v>325</v>
      </c>
      <c r="CQ71" s="42" t="s">
        <v>376</v>
      </c>
      <c r="CR71" s="43" t="s">
        <v>380</v>
      </c>
    </row>
    <row r="72" spans="1:96" x14ac:dyDescent="0.2">
      <c r="A72" s="18">
        <f t="shared" si="24"/>
        <v>69</v>
      </c>
      <c r="B72" s="48" t="s">
        <v>45</v>
      </c>
      <c r="C72" s="4">
        <v>60066879</v>
      </c>
      <c r="D72" s="4"/>
      <c r="E72" s="37"/>
      <c r="F72" s="37"/>
      <c r="G72" s="37"/>
      <c r="H72" s="37"/>
      <c r="I72" s="37">
        <v>1</v>
      </c>
      <c r="J72" s="37"/>
      <c r="K72" s="37"/>
      <c r="L72" s="37"/>
      <c r="M72" s="37">
        <v>1</v>
      </c>
      <c r="N72" s="37"/>
      <c r="O72" s="37"/>
      <c r="P72" s="37">
        <v>1</v>
      </c>
      <c r="Q72" s="37"/>
      <c r="R72" s="37"/>
      <c r="S72" s="37"/>
      <c r="T72" s="37"/>
      <c r="U72" s="37">
        <v>1</v>
      </c>
      <c r="V72" s="37"/>
      <c r="W72" s="37">
        <v>1</v>
      </c>
      <c r="X72" s="37"/>
      <c r="Y72" s="37"/>
      <c r="Z72" s="37"/>
      <c r="AA72" s="37"/>
      <c r="AB72" s="37"/>
      <c r="AC72" s="37"/>
      <c r="AD72" s="37">
        <v>1</v>
      </c>
      <c r="AE72" s="37"/>
      <c r="AF72" s="37"/>
      <c r="AG72" s="37"/>
      <c r="AH72" s="37"/>
      <c r="AI72" s="37"/>
      <c r="AJ72" s="37"/>
      <c r="AK72" s="38">
        <v>1</v>
      </c>
      <c r="AL72" s="38"/>
      <c r="AM72" s="38"/>
      <c r="AN72" s="38">
        <v>1</v>
      </c>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J72" s="39">
        <f t="shared" si="20"/>
        <v>8</v>
      </c>
      <c r="CK72" s="39">
        <f t="shared" si="21"/>
        <v>0</v>
      </c>
      <c r="CL72" s="39">
        <f t="shared" si="22"/>
        <v>0</v>
      </c>
      <c r="CN72" s="40">
        <f t="shared" si="23"/>
        <v>8</v>
      </c>
      <c r="CO72" s="48" t="s">
        <v>45</v>
      </c>
      <c r="CP72" s="58" t="s">
        <v>320</v>
      </c>
      <c r="CQ72" s="56" t="s">
        <v>327</v>
      </c>
      <c r="CR72" s="55" t="s">
        <v>328</v>
      </c>
    </row>
    <row r="73" spans="1:96" x14ac:dyDescent="0.2">
      <c r="A73" s="18">
        <f t="shared" si="24"/>
        <v>70</v>
      </c>
      <c r="B73" s="4" t="s">
        <v>51</v>
      </c>
      <c r="C73" s="4">
        <v>33121085</v>
      </c>
      <c r="D73" s="4"/>
      <c r="E73" s="37">
        <v>1</v>
      </c>
      <c r="F73" s="37"/>
      <c r="G73" s="37">
        <v>1</v>
      </c>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v>1</v>
      </c>
      <c r="AJ73" s="37"/>
      <c r="AK73" s="38"/>
      <c r="AL73" s="38"/>
      <c r="AM73" s="38"/>
      <c r="AN73" s="38"/>
      <c r="AO73" s="38"/>
      <c r="AP73" s="38"/>
      <c r="AQ73" s="38"/>
      <c r="AR73" s="38"/>
      <c r="AS73" s="38"/>
      <c r="AT73" s="38"/>
      <c r="AU73" s="38"/>
      <c r="AV73" s="38"/>
      <c r="AW73" s="38"/>
      <c r="AX73" s="38"/>
      <c r="AY73" s="38">
        <v>1</v>
      </c>
      <c r="AZ73" s="38"/>
      <c r="BA73" s="38"/>
      <c r="BB73" s="38"/>
      <c r="BC73" s="38">
        <v>1</v>
      </c>
      <c r="BD73" s="38"/>
      <c r="BE73" s="38"/>
      <c r="BF73" s="38"/>
      <c r="BG73" s="38"/>
      <c r="BH73" s="38"/>
      <c r="BI73" s="38"/>
      <c r="BJ73" s="38"/>
      <c r="BK73" s="38"/>
      <c r="BL73" s="38"/>
      <c r="BM73" s="38"/>
      <c r="BN73" s="38"/>
      <c r="BO73" s="38"/>
      <c r="BP73" s="38"/>
      <c r="BQ73" s="38"/>
      <c r="BR73" s="38"/>
      <c r="BS73" s="38"/>
      <c r="BT73" s="38"/>
      <c r="BU73" s="38"/>
      <c r="BV73" s="38"/>
      <c r="BW73" s="38"/>
      <c r="BX73" s="38"/>
      <c r="BY73" s="38"/>
      <c r="BZ73" s="38"/>
      <c r="CA73" s="38"/>
      <c r="CB73" s="38"/>
      <c r="CC73" s="38"/>
      <c r="CD73" s="38"/>
      <c r="CE73" s="38"/>
      <c r="CF73" s="38"/>
      <c r="CG73" s="38"/>
      <c r="CH73" s="38"/>
      <c r="CJ73" s="39">
        <f t="shared" si="20"/>
        <v>5</v>
      </c>
      <c r="CK73" s="39">
        <f t="shared" si="21"/>
        <v>0</v>
      </c>
      <c r="CL73" s="39">
        <f t="shared" si="22"/>
        <v>0</v>
      </c>
      <c r="CN73" s="40">
        <f t="shared" si="23"/>
        <v>5</v>
      </c>
      <c r="CO73" s="4" t="s">
        <v>51</v>
      </c>
      <c r="CP73" s="49" t="s">
        <v>312</v>
      </c>
      <c r="CQ73" s="56" t="s">
        <v>376</v>
      </c>
      <c r="CR73" s="55" t="s">
        <v>313</v>
      </c>
    </row>
    <row r="74" spans="1:96" x14ac:dyDescent="0.2">
      <c r="A74" s="18">
        <f t="shared" si="24"/>
        <v>71</v>
      </c>
      <c r="B74" s="48" t="s">
        <v>62</v>
      </c>
      <c r="C74" s="4">
        <v>52038161</v>
      </c>
      <c r="D74" s="4"/>
      <c r="E74" s="37">
        <v>1</v>
      </c>
      <c r="F74" s="37">
        <v>1</v>
      </c>
      <c r="G74" s="37">
        <v>1</v>
      </c>
      <c r="H74" s="37"/>
      <c r="I74" s="37"/>
      <c r="J74" s="37"/>
      <c r="K74" s="37">
        <v>1</v>
      </c>
      <c r="L74" s="37"/>
      <c r="M74" s="37"/>
      <c r="N74" s="37"/>
      <c r="O74" s="37"/>
      <c r="P74" s="37"/>
      <c r="Q74" s="37">
        <v>1</v>
      </c>
      <c r="R74" s="37"/>
      <c r="S74" s="37"/>
      <c r="T74" s="37"/>
      <c r="U74" s="37"/>
      <c r="V74" s="37"/>
      <c r="W74" s="37"/>
      <c r="X74" s="37"/>
      <c r="Y74" s="37">
        <v>1</v>
      </c>
      <c r="Z74" s="37"/>
      <c r="AA74" s="37"/>
      <c r="AB74" s="37"/>
      <c r="AC74" s="37"/>
      <c r="AD74" s="37"/>
      <c r="AE74" s="37"/>
      <c r="AF74" s="37">
        <v>1</v>
      </c>
      <c r="AG74" s="37"/>
      <c r="AH74" s="37"/>
      <c r="AI74" s="37"/>
      <c r="AJ74" s="37"/>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8"/>
      <c r="CA74" s="38"/>
      <c r="CB74" s="38"/>
      <c r="CC74" s="38"/>
      <c r="CD74" s="38"/>
      <c r="CE74" s="38"/>
      <c r="CF74" s="38"/>
      <c r="CG74" s="38"/>
      <c r="CH74" s="38"/>
      <c r="CJ74" s="39">
        <f t="shared" si="20"/>
        <v>3</v>
      </c>
      <c r="CK74" s="39">
        <f t="shared" si="21"/>
        <v>1</v>
      </c>
      <c r="CL74" s="39">
        <f t="shared" si="22"/>
        <v>3</v>
      </c>
      <c r="CN74" s="40">
        <f t="shared" si="23"/>
        <v>7</v>
      </c>
      <c r="CO74" s="48" t="s">
        <v>62</v>
      </c>
      <c r="CP74" s="54" t="s">
        <v>325</v>
      </c>
      <c r="CQ74" s="59" t="s">
        <v>334</v>
      </c>
      <c r="CR74" s="45" t="s">
        <v>382</v>
      </c>
    </row>
    <row r="75" spans="1:96" x14ac:dyDescent="0.2">
      <c r="A75" s="18">
        <f t="shared" si="24"/>
        <v>72</v>
      </c>
      <c r="B75" s="4" t="s">
        <v>401</v>
      </c>
      <c r="C75" s="5">
        <v>60189660</v>
      </c>
      <c r="D75" s="5"/>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8"/>
      <c r="CA75" s="38"/>
      <c r="CB75" s="38"/>
      <c r="CC75" s="38"/>
      <c r="CD75" s="38"/>
      <c r="CE75" s="38"/>
      <c r="CF75" s="38"/>
      <c r="CG75" s="38"/>
      <c r="CH75" s="38"/>
      <c r="CJ75" s="39">
        <f t="shared" si="20"/>
        <v>0</v>
      </c>
      <c r="CK75" s="39">
        <f t="shared" si="21"/>
        <v>0</v>
      </c>
      <c r="CL75" s="39">
        <f t="shared" si="22"/>
        <v>0</v>
      </c>
      <c r="CN75" s="40">
        <f t="shared" si="23"/>
        <v>0</v>
      </c>
      <c r="CO75" s="4" t="s">
        <v>401</v>
      </c>
      <c r="CP75" s="41" t="s">
        <v>308</v>
      </c>
      <c r="CQ75" s="42" t="s">
        <v>310</v>
      </c>
      <c r="CR75" s="45" t="s">
        <v>311</v>
      </c>
    </row>
    <row r="76" spans="1:96" x14ac:dyDescent="0.2">
      <c r="A76" s="18">
        <f t="shared" si="24"/>
        <v>73</v>
      </c>
      <c r="B76" s="4" t="s">
        <v>402</v>
      </c>
      <c r="C76" s="2">
        <v>60159285</v>
      </c>
      <c r="D76" s="2"/>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J76" s="39">
        <f t="shared" si="20"/>
        <v>0</v>
      </c>
      <c r="CK76" s="39">
        <f t="shared" si="21"/>
        <v>0</v>
      </c>
      <c r="CL76" s="39">
        <f t="shared" si="22"/>
        <v>0</v>
      </c>
      <c r="CN76" s="40">
        <f t="shared" si="23"/>
        <v>0</v>
      </c>
      <c r="CO76" s="4" t="s">
        <v>402</v>
      </c>
      <c r="CP76" s="41" t="s">
        <v>308</v>
      </c>
      <c r="CQ76" s="59" t="s">
        <v>309</v>
      </c>
      <c r="CR76" s="45" t="s">
        <v>385</v>
      </c>
    </row>
    <row r="77" spans="1:96" x14ac:dyDescent="0.2">
      <c r="A77" s="18">
        <f t="shared" si="24"/>
        <v>74</v>
      </c>
      <c r="B77" s="4" t="s">
        <v>403</v>
      </c>
      <c r="C77" s="7">
        <v>60209730</v>
      </c>
      <c r="D77" s="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J77" s="39">
        <f t="shared" si="20"/>
        <v>0</v>
      </c>
      <c r="CK77" s="39">
        <f t="shared" si="21"/>
        <v>0</v>
      </c>
      <c r="CL77" s="39">
        <f t="shared" si="22"/>
        <v>0</v>
      </c>
      <c r="CN77" s="40">
        <f t="shared" si="23"/>
        <v>0</v>
      </c>
      <c r="CO77" s="4" t="s">
        <v>403</v>
      </c>
      <c r="CP77" s="41" t="s">
        <v>308</v>
      </c>
      <c r="CQ77" s="59" t="s">
        <v>309</v>
      </c>
      <c r="CR77" s="45" t="s">
        <v>385</v>
      </c>
    </row>
    <row r="78" spans="1:96" x14ac:dyDescent="0.2">
      <c r="A78" s="18">
        <f t="shared" si="24"/>
        <v>75</v>
      </c>
      <c r="B78" s="4" t="s">
        <v>404</v>
      </c>
      <c r="C78" s="4">
        <v>60220455</v>
      </c>
      <c r="D78" s="4"/>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8"/>
      <c r="CA78" s="38"/>
      <c r="CB78" s="38"/>
      <c r="CC78" s="38"/>
      <c r="CD78" s="38"/>
      <c r="CE78" s="38"/>
      <c r="CF78" s="38"/>
      <c r="CG78" s="38"/>
      <c r="CH78" s="38"/>
      <c r="CJ78" s="39">
        <f t="shared" si="20"/>
        <v>0</v>
      </c>
      <c r="CK78" s="39">
        <f t="shared" si="21"/>
        <v>0</v>
      </c>
      <c r="CL78" s="39">
        <f t="shared" si="22"/>
        <v>0</v>
      </c>
      <c r="CN78" s="40">
        <f t="shared" si="23"/>
        <v>0</v>
      </c>
      <c r="CO78" s="4" t="s">
        <v>404</v>
      </c>
      <c r="CP78" s="41" t="s">
        <v>308</v>
      </c>
      <c r="CQ78" s="59" t="s">
        <v>487</v>
      </c>
      <c r="CR78" s="45" t="s">
        <v>311</v>
      </c>
    </row>
    <row r="79" spans="1:96" x14ac:dyDescent="0.2">
      <c r="A79" s="18">
        <f t="shared" si="24"/>
        <v>76</v>
      </c>
      <c r="B79" s="4" t="s">
        <v>54</v>
      </c>
      <c r="C79" s="4">
        <v>60170385</v>
      </c>
      <c r="D79" s="4"/>
      <c r="E79" s="37"/>
      <c r="F79" s="37"/>
      <c r="G79" s="37"/>
      <c r="H79" s="37"/>
      <c r="I79" s="37"/>
      <c r="J79" s="37"/>
      <c r="K79" s="37"/>
      <c r="L79" s="37"/>
      <c r="M79" s="37"/>
      <c r="N79" s="37">
        <v>1</v>
      </c>
      <c r="O79" s="37"/>
      <c r="P79" s="37"/>
      <c r="Q79" s="37"/>
      <c r="R79" s="37"/>
      <c r="S79" s="37"/>
      <c r="T79" s="37"/>
      <c r="U79" s="37">
        <v>1</v>
      </c>
      <c r="V79" s="37"/>
      <c r="W79" s="37"/>
      <c r="X79" s="37"/>
      <c r="Y79" s="37"/>
      <c r="Z79" s="37"/>
      <c r="AA79" s="37"/>
      <c r="AB79" s="37">
        <v>1</v>
      </c>
      <c r="AC79" s="37"/>
      <c r="AD79" s="37"/>
      <c r="AE79" s="37"/>
      <c r="AF79" s="37"/>
      <c r="AG79" s="37"/>
      <c r="AH79" s="37"/>
      <c r="AI79" s="37"/>
      <c r="AJ79" s="37"/>
      <c r="AK79" s="38"/>
      <c r="AL79" s="38"/>
      <c r="AM79" s="38"/>
      <c r="AN79" s="38"/>
      <c r="AO79" s="38"/>
      <c r="AP79" s="38">
        <v>1</v>
      </c>
      <c r="AQ79" s="38"/>
      <c r="AR79" s="38"/>
      <c r="AS79" s="38"/>
      <c r="AT79" s="38"/>
      <c r="AU79" s="38"/>
      <c r="AV79" s="38"/>
      <c r="AW79" s="38">
        <v>1</v>
      </c>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8"/>
      <c r="CA79" s="38"/>
      <c r="CB79" s="38"/>
      <c r="CC79" s="38"/>
      <c r="CD79" s="38"/>
      <c r="CE79" s="38"/>
      <c r="CF79" s="38"/>
      <c r="CG79" s="38"/>
      <c r="CH79" s="38"/>
      <c r="CJ79" s="39">
        <f t="shared" si="20"/>
        <v>5</v>
      </c>
      <c r="CK79" s="39">
        <f t="shared" si="21"/>
        <v>0</v>
      </c>
      <c r="CL79" s="39">
        <f t="shared" si="22"/>
        <v>0</v>
      </c>
      <c r="CN79" s="40">
        <f t="shared" si="23"/>
        <v>5</v>
      </c>
      <c r="CO79" s="4" t="s">
        <v>54</v>
      </c>
      <c r="CP79" s="49" t="s">
        <v>312</v>
      </c>
      <c r="CQ79" s="47" t="s">
        <v>333</v>
      </c>
      <c r="CR79" s="47" t="s">
        <v>87</v>
      </c>
    </row>
    <row r="80" spans="1:96" x14ac:dyDescent="0.2">
      <c r="A80" s="18">
        <f t="shared" si="24"/>
        <v>77</v>
      </c>
      <c r="B80" s="4" t="s">
        <v>405</v>
      </c>
      <c r="C80" s="7">
        <v>24122779</v>
      </c>
      <c r="D80" s="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J80" s="39">
        <f t="shared" si="20"/>
        <v>0</v>
      </c>
      <c r="CK80" s="39">
        <f t="shared" si="21"/>
        <v>0</v>
      </c>
      <c r="CL80" s="39">
        <f t="shared" si="22"/>
        <v>0</v>
      </c>
      <c r="CN80" s="40">
        <f t="shared" si="23"/>
        <v>0</v>
      </c>
      <c r="CO80" s="4" t="s">
        <v>405</v>
      </c>
      <c r="CP80" s="49" t="s">
        <v>312</v>
      </c>
      <c r="CQ80" s="47" t="s">
        <v>333</v>
      </c>
      <c r="CR80" s="47" t="s">
        <v>87</v>
      </c>
    </row>
    <row r="81" spans="1:97" x14ac:dyDescent="0.2">
      <c r="A81" s="18">
        <f t="shared" si="24"/>
        <v>78</v>
      </c>
      <c r="B81" s="4" t="s">
        <v>49</v>
      </c>
      <c r="C81" s="1">
        <v>60200537</v>
      </c>
      <c r="D81" s="1"/>
      <c r="E81" s="37"/>
      <c r="F81" s="37"/>
      <c r="G81" s="37"/>
      <c r="H81" s="37"/>
      <c r="I81" s="37"/>
      <c r="J81" s="37"/>
      <c r="K81" s="37"/>
      <c r="L81" s="37">
        <v>1</v>
      </c>
      <c r="M81" s="37"/>
      <c r="N81" s="37">
        <v>1</v>
      </c>
      <c r="O81" s="37"/>
      <c r="P81" s="37"/>
      <c r="Q81" s="37"/>
      <c r="R81" s="37"/>
      <c r="S81" s="37"/>
      <c r="T81" s="37"/>
      <c r="U81" s="37">
        <v>1</v>
      </c>
      <c r="V81" s="37"/>
      <c r="W81" s="37"/>
      <c r="X81" s="37"/>
      <c r="Y81" s="37"/>
      <c r="Z81" s="37"/>
      <c r="AA81" s="37"/>
      <c r="AB81" s="37">
        <v>1</v>
      </c>
      <c r="AC81" s="37">
        <v>1</v>
      </c>
      <c r="AD81" s="37"/>
      <c r="AE81" s="37"/>
      <c r="AF81" s="37"/>
      <c r="AG81" s="37">
        <v>1</v>
      </c>
      <c r="AH81" s="37"/>
      <c r="AI81" s="37"/>
      <c r="AJ81" s="37">
        <v>1</v>
      </c>
      <c r="AK81" s="38"/>
      <c r="AL81" s="38"/>
      <c r="AM81" s="38"/>
      <c r="AN81" s="38">
        <v>1</v>
      </c>
      <c r="AO81" s="38"/>
      <c r="AP81" s="38">
        <v>1</v>
      </c>
      <c r="AQ81" s="38"/>
      <c r="AR81" s="38"/>
      <c r="AS81" s="38"/>
      <c r="AT81" s="38"/>
      <c r="AU81" s="38">
        <v>1</v>
      </c>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8"/>
      <c r="CA81" s="38"/>
      <c r="CB81" s="38"/>
      <c r="CC81" s="38"/>
      <c r="CD81" s="38"/>
      <c r="CE81" s="38"/>
      <c r="CF81" s="38"/>
      <c r="CG81" s="38"/>
      <c r="CH81" s="38"/>
      <c r="CJ81" s="39">
        <f t="shared" si="20"/>
        <v>10</v>
      </c>
      <c r="CK81" s="39">
        <f t="shared" si="21"/>
        <v>0</v>
      </c>
      <c r="CL81" s="39">
        <f t="shared" si="22"/>
        <v>0</v>
      </c>
      <c r="CN81" s="40">
        <f t="shared" si="23"/>
        <v>10</v>
      </c>
      <c r="CO81" s="4" t="s">
        <v>49</v>
      </c>
      <c r="CP81" s="49" t="s">
        <v>312</v>
      </c>
      <c r="CQ81" s="42" t="s">
        <v>329</v>
      </c>
      <c r="CR81" s="47" t="s">
        <v>373</v>
      </c>
      <c r="CS81" s="50" t="s">
        <v>314</v>
      </c>
    </row>
    <row r="82" spans="1:97" x14ac:dyDescent="0.2">
      <c r="A82" s="18">
        <f t="shared" si="24"/>
        <v>79</v>
      </c>
      <c r="B82" s="4" t="s">
        <v>97</v>
      </c>
      <c r="C82" s="57">
        <v>60134711</v>
      </c>
      <c r="D82" s="57"/>
      <c r="E82" s="37"/>
      <c r="F82" s="37"/>
      <c r="G82" s="37"/>
      <c r="H82" s="37"/>
      <c r="I82" s="37"/>
      <c r="J82" s="37"/>
      <c r="K82" s="37"/>
      <c r="L82" s="37"/>
      <c r="M82" s="37"/>
      <c r="N82" s="37"/>
      <c r="O82" s="37"/>
      <c r="P82" s="37"/>
      <c r="Q82" s="37"/>
      <c r="R82" s="37">
        <v>1</v>
      </c>
      <c r="S82" s="37"/>
      <c r="T82" s="37"/>
      <c r="U82" s="37"/>
      <c r="V82" s="37"/>
      <c r="W82" s="37"/>
      <c r="X82" s="37"/>
      <c r="Y82" s="37"/>
      <c r="Z82" s="37"/>
      <c r="AA82" s="37"/>
      <c r="AB82" s="37"/>
      <c r="AC82" s="37"/>
      <c r="AD82" s="37"/>
      <c r="AE82" s="37"/>
      <c r="AF82" s="37"/>
      <c r="AG82" s="37"/>
      <c r="AH82" s="37"/>
      <c r="AI82" s="37"/>
      <c r="AJ82" s="37"/>
      <c r="AK82" s="38"/>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8"/>
      <c r="BX82" s="38"/>
      <c r="BY82" s="38"/>
      <c r="BZ82" s="38"/>
      <c r="CA82" s="38"/>
      <c r="CB82" s="38"/>
      <c r="CC82" s="38"/>
      <c r="CD82" s="38"/>
      <c r="CE82" s="38"/>
      <c r="CF82" s="38"/>
      <c r="CG82" s="38"/>
      <c r="CH82" s="38"/>
      <c r="CJ82" s="39">
        <f t="shared" si="20"/>
        <v>0</v>
      </c>
      <c r="CK82" s="39">
        <f t="shared" si="21"/>
        <v>0</v>
      </c>
      <c r="CL82" s="39">
        <f t="shared" si="22"/>
        <v>1</v>
      </c>
      <c r="CN82" s="40">
        <f t="shared" si="23"/>
        <v>1</v>
      </c>
      <c r="CO82" s="4" t="s">
        <v>97</v>
      </c>
      <c r="CP82" s="49" t="s">
        <v>312</v>
      </c>
      <c r="CQ82" s="56" t="s">
        <v>381</v>
      </c>
      <c r="CR82" s="55" t="s">
        <v>313</v>
      </c>
    </row>
    <row r="83" spans="1:97" x14ac:dyDescent="0.2">
      <c r="A83" s="18">
        <f t="shared" si="24"/>
        <v>80</v>
      </c>
      <c r="B83" s="4" t="s">
        <v>59</v>
      </c>
      <c r="C83" s="4">
        <v>33117330</v>
      </c>
      <c r="D83" s="4"/>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v>1</v>
      </c>
      <c r="AH83" s="37"/>
      <c r="AI83" s="37"/>
      <c r="AJ83" s="37"/>
      <c r="AK83" s="38"/>
      <c r="AL83" s="38"/>
      <c r="AM83" s="38"/>
      <c r="AN83" s="38"/>
      <c r="AO83" s="38"/>
      <c r="AP83" s="38"/>
      <c r="AQ83" s="38"/>
      <c r="AR83" s="38"/>
      <c r="AS83" s="38"/>
      <c r="AT83" s="38"/>
      <c r="AU83" s="38">
        <v>1</v>
      </c>
      <c r="AV83" s="38"/>
      <c r="AW83" s="38"/>
      <c r="AX83" s="38"/>
      <c r="AY83" s="38"/>
      <c r="AZ83" s="38"/>
      <c r="BA83" s="38"/>
      <c r="BB83" s="38">
        <v>1</v>
      </c>
      <c r="BC83" s="38">
        <v>1</v>
      </c>
      <c r="BD83" s="38"/>
      <c r="BE83" s="38"/>
      <c r="BF83" s="38"/>
      <c r="BG83" s="38"/>
      <c r="BH83" s="38"/>
      <c r="BI83" s="38"/>
      <c r="BJ83" s="38"/>
      <c r="BK83" s="38"/>
      <c r="BL83" s="38"/>
      <c r="BM83" s="38"/>
      <c r="BN83" s="38"/>
      <c r="BO83" s="38"/>
      <c r="BP83" s="38"/>
      <c r="BQ83" s="38"/>
      <c r="BR83" s="38"/>
      <c r="BS83" s="38"/>
      <c r="BT83" s="38"/>
      <c r="BU83" s="38"/>
      <c r="BV83" s="38"/>
      <c r="BW83" s="38"/>
      <c r="BX83" s="38"/>
      <c r="BY83" s="38"/>
      <c r="BZ83" s="38"/>
      <c r="CA83" s="38"/>
      <c r="CB83" s="38"/>
      <c r="CC83" s="38"/>
      <c r="CD83" s="38"/>
      <c r="CE83" s="38"/>
      <c r="CF83" s="38"/>
      <c r="CG83" s="38"/>
      <c r="CH83" s="38"/>
      <c r="CJ83" s="39">
        <f t="shared" si="20"/>
        <v>4</v>
      </c>
      <c r="CK83" s="39">
        <f t="shared" si="21"/>
        <v>0</v>
      </c>
      <c r="CL83" s="39">
        <f t="shared" si="22"/>
        <v>0</v>
      </c>
      <c r="CN83" s="40">
        <f t="shared" si="23"/>
        <v>4</v>
      </c>
      <c r="CO83" s="4" t="s">
        <v>59</v>
      </c>
      <c r="CP83" s="54" t="s">
        <v>325</v>
      </c>
      <c r="CQ83" s="47" t="s">
        <v>334</v>
      </c>
      <c r="CR83" s="45" t="s">
        <v>382</v>
      </c>
    </row>
    <row r="84" spans="1:97" x14ac:dyDescent="0.2">
      <c r="A84" s="18">
        <f t="shared" si="24"/>
        <v>81</v>
      </c>
      <c r="B84" s="4" t="s">
        <v>27</v>
      </c>
      <c r="C84" s="4">
        <v>60161531</v>
      </c>
      <c r="D84" s="4"/>
      <c r="E84" s="37"/>
      <c r="F84" s="37"/>
      <c r="G84" s="37"/>
      <c r="H84" s="37"/>
      <c r="I84" s="37"/>
      <c r="J84" s="37"/>
      <c r="K84" s="37"/>
      <c r="L84" s="37"/>
      <c r="M84" s="37"/>
      <c r="N84" s="37">
        <v>1</v>
      </c>
      <c r="O84" s="37"/>
      <c r="P84" s="37"/>
      <c r="Q84" s="37"/>
      <c r="R84" s="37"/>
      <c r="S84" s="37"/>
      <c r="T84" s="37"/>
      <c r="U84" s="37"/>
      <c r="V84" s="37"/>
      <c r="W84" s="37"/>
      <c r="X84" s="37"/>
      <c r="Y84" s="37"/>
      <c r="Z84" s="37"/>
      <c r="AA84" s="37"/>
      <c r="AB84" s="37"/>
      <c r="AC84" s="37"/>
      <c r="AD84" s="37">
        <v>1</v>
      </c>
      <c r="AE84" s="37"/>
      <c r="AF84" s="37"/>
      <c r="AG84" s="37"/>
      <c r="AH84" s="37"/>
      <c r="AI84" s="37"/>
      <c r="AJ84" s="37">
        <v>1</v>
      </c>
      <c r="AK84" s="38">
        <v>1</v>
      </c>
      <c r="AL84" s="38"/>
      <c r="AM84" s="38"/>
      <c r="AN84" s="38"/>
      <c r="AO84" s="38"/>
      <c r="AP84" s="38"/>
      <c r="AQ84" s="38">
        <v>1</v>
      </c>
      <c r="AR84" s="38">
        <v>1</v>
      </c>
      <c r="AS84" s="38"/>
      <c r="AT84" s="38"/>
      <c r="AU84" s="38"/>
      <c r="AV84" s="38"/>
      <c r="AW84" s="38"/>
      <c r="AX84" s="38">
        <v>1</v>
      </c>
      <c r="AY84" s="38">
        <v>1</v>
      </c>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8"/>
      <c r="CA84" s="38"/>
      <c r="CB84" s="38"/>
      <c r="CC84" s="38"/>
      <c r="CD84" s="38"/>
      <c r="CE84" s="38"/>
      <c r="CF84" s="38"/>
      <c r="CG84" s="38"/>
      <c r="CH84" s="38"/>
      <c r="CJ84" s="39">
        <f t="shared" si="20"/>
        <v>8</v>
      </c>
      <c r="CK84" s="39">
        <f t="shared" si="21"/>
        <v>0</v>
      </c>
      <c r="CL84" s="39">
        <f t="shared" si="22"/>
        <v>0</v>
      </c>
      <c r="CN84" s="40">
        <f t="shared" si="23"/>
        <v>8</v>
      </c>
      <c r="CO84" s="4" t="s">
        <v>27</v>
      </c>
      <c r="CP84" s="49" t="s">
        <v>312</v>
      </c>
      <c r="CQ84" s="47" t="s">
        <v>335</v>
      </c>
      <c r="CR84" s="45" t="s">
        <v>313</v>
      </c>
    </row>
    <row r="85" spans="1:97" x14ac:dyDescent="0.2">
      <c r="A85" s="18">
        <f t="shared" si="24"/>
        <v>82</v>
      </c>
      <c r="B85" s="4" t="s">
        <v>55</v>
      </c>
      <c r="C85" s="1">
        <v>60046972</v>
      </c>
      <c r="D85" s="1"/>
      <c r="E85" s="37"/>
      <c r="F85" s="37"/>
      <c r="G85" s="37"/>
      <c r="H85" s="37"/>
      <c r="I85" s="37">
        <v>1</v>
      </c>
      <c r="J85" s="37"/>
      <c r="K85" s="37"/>
      <c r="L85" s="37"/>
      <c r="M85" s="37"/>
      <c r="N85" s="37"/>
      <c r="O85" s="37"/>
      <c r="P85" s="37">
        <v>1</v>
      </c>
      <c r="Q85" s="37"/>
      <c r="R85" s="37"/>
      <c r="S85" s="37"/>
      <c r="T85" s="37"/>
      <c r="U85" s="37"/>
      <c r="V85" s="37"/>
      <c r="W85" s="37">
        <v>1</v>
      </c>
      <c r="X85" s="37"/>
      <c r="Y85" s="37"/>
      <c r="Z85" s="37"/>
      <c r="AA85" s="37"/>
      <c r="AB85" s="37"/>
      <c r="AC85" s="37"/>
      <c r="AD85" s="37"/>
      <c r="AE85" s="37"/>
      <c r="AF85" s="37"/>
      <c r="AG85" s="37"/>
      <c r="AH85" s="37"/>
      <c r="AI85" s="37"/>
      <c r="AJ85" s="37"/>
      <c r="AK85" s="38"/>
      <c r="AL85" s="38"/>
      <c r="AM85" s="38"/>
      <c r="AN85" s="38"/>
      <c r="AO85" s="38"/>
      <c r="AP85" s="38"/>
      <c r="AQ85" s="38"/>
      <c r="AR85" s="38">
        <v>1</v>
      </c>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c r="BW85" s="38"/>
      <c r="BX85" s="38"/>
      <c r="BY85" s="38"/>
      <c r="BZ85" s="38"/>
      <c r="CA85" s="38"/>
      <c r="CB85" s="38"/>
      <c r="CC85" s="38"/>
      <c r="CD85" s="38"/>
      <c r="CE85" s="38"/>
      <c r="CF85" s="38"/>
      <c r="CG85" s="38"/>
      <c r="CH85" s="38"/>
      <c r="CJ85" s="39">
        <f t="shared" si="20"/>
        <v>4</v>
      </c>
      <c r="CK85" s="39">
        <f t="shared" si="21"/>
        <v>0</v>
      </c>
      <c r="CL85" s="39">
        <f t="shared" si="22"/>
        <v>0</v>
      </c>
      <c r="CN85" s="40">
        <f t="shared" si="23"/>
        <v>4</v>
      </c>
      <c r="CO85" s="4" t="s">
        <v>55</v>
      </c>
      <c r="CP85" s="61" t="s">
        <v>308</v>
      </c>
      <c r="CQ85" s="52" t="s">
        <v>331</v>
      </c>
      <c r="CR85" s="45" t="s">
        <v>311</v>
      </c>
    </row>
    <row r="86" spans="1:97" x14ac:dyDescent="0.2">
      <c r="A86" s="18">
        <f t="shared" si="24"/>
        <v>83</v>
      </c>
      <c r="B86" s="4" t="s">
        <v>50</v>
      </c>
      <c r="C86" s="4">
        <v>60202800</v>
      </c>
      <c r="D86" s="4"/>
      <c r="E86" s="37"/>
      <c r="F86" s="37"/>
      <c r="G86" s="37"/>
      <c r="H86" s="37"/>
      <c r="I86" s="37"/>
      <c r="J86" s="37"/>
      <c r="K86" s="37">
        <v>1</v>
      </c>
      <c r="L86" s="37"/>
      <c r="M86" s="37"/>
      <c r="N86" s="37"/>
      <c r="O86" s="37"/>
      <c r="P86" s="37"/>
      <c r="Q86" s="37"/>
      <c r="R86" s="37">
        <v>1</v>
      </c>
      <c r="S86" s="37"/>
      <c r="T86" s="37"/>
      <c r="U86" s="37"/>
      <c r="V86" s="37"/>
      <c r="W86" s="37"/>
      <c r="X86" s="37"/>
      <c r="Y86" s="37">
        <v>1</v>
      </c>
      <c r="Z86" s="37"/>
      <c r="AA86" s="37"/>
      <c r="AB86" s="37"/>
      <c r="AC86" s="37"/>
      <c r="AD86" s="37"/>
      <c r="AE86" s="37"/>
      <c r="AF86" s="37">
        <v>1</v>
      </c>
      <c r="AG86" s="37"/>
      <c r="AH86" s="37"/>
      <c r="AI86" s="37"/>
      <c r="AJ86" s="37"/>
      <c r="AK86" s="38"/>
      <c r="AL86" s="38"/>
      <c r="AM86" s="38"/>
      <c r="AN86" s="38"/>
      <c r="AO86" s="38"/>
      <c r="AP86" s="38"/>
      <c r="AQ86" s="38"/>
      <c r="AR86" s="38"/>
      <c r="AS86" s="38"/>
      <c r="AT86" s="38">
        <v>1</v>
      </c>
      <c r="AU86" s="38"/>
      <c r="AV86" s="38"/>
      <c r="AW86" s="38"/>
      <c r="AX86" s="38"/>
      <c r="AY86" s="38"/>
      <c r="AZ86" s="38"/>
      <c r="BA86" s="38">
        <v>1</v>
      </c>
      <c r="BB86" s="38"/>
      <c r="BC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8"/>
      <c r="CA86" s="38"/>
      <c r="CB86" s="38"/>
      <c r="CC86" s="38"/>
      <c r="CD86" s="38"/>
      <c r="CE86" s="38"/>
      <c r="CF86" s="38"/>
      <c r="CG86" s="38"/>
      <c r="CH86" s="38"/>
      <c r="CJ86" s="39">
        <f t="shared" si="20"/>
        <v>0</v>
      </c>
      <c r="CK86" s="39">
        <f t="shared" si="21"/>
        <v>0</v>
      </c>
      <c r="CL86" s="39">
        <f t="shared" si="22"/>
        <v>6</v>
      </c>
      <c r="CN86" s="40">
        <f t="shared" si="23"/>
        <v>6</v>
      </c>
      <c r="CO86" s="4" t="s">
        <v>50</v>
      </c>
      <c r="CP86" s="41" t="s">
        <v>308</v>
      </c>
      <c r="CQ86" s="42" t="s">
        <v>310</v>
      </c>
      <c r="CR86" s="45" t="s">
        <v>311</v>
      </c>
    </row>
    <row r="87" spans="1:97" x14ac:dyDescent="0.2">
      <c r="A87" s="18">
        <f t="shared" si="24"/>
        <v>84</v>
      </c>
      <c r="B87" s="4" t="s">
        <v>67</v>
      </c>
      <c r="C87" s="4">
        <v>60227878</v>
      </c>
      <c r="D87" s="4"/>
      <c r="E87" s="37">
        <v>1</v>
      </c>
      <c r="F87" s="37">
        <v>1</v>
      </c>
      <c r="G87" s="37"/>
      <c r="H87" s="37"/>
      <c r="I87" s="37"/>
      <c r="J87" s="37"/>
      <c r="K87" s="37"/>
      <c r="L87" s="37"/>
      <c r="M87" s="37"/>
      <c r="N87" s="37">
        <v>1</v>
      </c>
      <c r="O87" s="37"/>
      <c r="P87" s="37"/>
      <c r="Q87" s="37"/>
      <c r="R87" s="37"/>
      <c r="S87" s="37"/>
      <c r="T87" s="37"/>
      <c r="U87" s="37"/>
      <c r="V87" s="37"/>
      <c r="W87" s="37">
        <v>1</v>
      </c>
      <c r="X87" s="37"/>
      <c r="Y87" s="37"/>
      <c r="Z87" s="37"/>
      <c r="AA87" s="37"/>
      <c r="AB87" s="37"/>
      <c r="AC87" s="37">
        <v>1</v>
      </c>
      <c r="AD87" s="37">
        <v>1</v>
      </c>
      <c r="AE87" s="37"/>
      <c r="AF87" s="37"/>
      <c r="AG87" s="37"/>
      <c r="AH87" s="37"/>
      <c r="AI87" s="37"/>
      <c r="AJ87" s="37"/>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8"/>
      <c r="CA87" s="38"/>
      <c r="CB87" s="38"/>
      <c r="CC87" s="38"/>
      <c r="CD87" s="38"/>
      <c r="CE87" s="38"/>
      <c r="CF87" s="38"/>
      <c r="CG87" s="38"/>
      <c r="CH87" s="38"/>
      <c r="CJ87" s="39">
        <f t="shared" si="20"/>
        <v>6</v>
      </c>
      <c r="CK87" s="39">
        <f t="shared" si="21"/>
        <v>0</v>
      </c>
      <c r="CL87" s="39">
        <f t="shared" si="22"/>
        <v>0</v>
      </c>
      <c r="CN87" s="40">
        <f t="shared" si="23"/>
        <v>6</v>
      </c>
      <c r="CO87" s="4" t="s">
        <v>67</v>
      </c>
      <c r="CP87" s="41" t="s">
        <v>308</v>
      </c>
      <c r="CQ87" s="42" t="s">
        <v>309</v>
      </c>
      <c r="CR87" s="43" t="s">
        <v>385</v>
      </c>
    </row>
    <row r="88" spans="1:97" x14ac:dyDescent="0.2">
      <c r="A88" s="18">
        <f t="shared" si="24"/>
        <v>85</v>
      </c>
      <c r="B88" s="48" t="s">
        <v>68</v>
      </c>
      <c r="C88" s="1">
        <v>60054300</v>
      </c>
      <c r="D88" s="1"/>
      <c r="E88" s="37">
        <v>1</v>
      </c>
      <c r="F88" s="37"/>
      <c r="G88" s="37"/>
      <c r="H88" s="37">
        <v>1</v>
      </c>
      <c r="I88" s="37"/>
      <c r="J88" s="37">
        <v>1</v>
      </c>
      <c r="K88" s="37"/>
      <c r="L88" s="37">
        <v>1</v>
      </c>
      <c r="M88" s="37"/>
      <c r="N88" s="37"/>
      <c r="O88" s="37"/>
      <c r="P88" s="37">
        <v>1</v>
      </c>
      <c r="Q88" s="37">
        <v>1</v>
      </c>
      <c r="R88" s="37"/>
      <c r="S88" s="37">
        <v>1</v>
      </c>
      <c r="T88" s="37"/>
      <c r="U88" s="37"/>
      <c r="V88" s="37"/>
      <c r="W88" s="37"/>
      <c r="X88" s="37"/>
      <c r="Y88" s="37"/>
      <c r="Z88" s="37"/>
      <c r="AA88" s="37">
        <v>1</v>
      </c>
      <c r="AB88" s="37"/>
      <c r="AC88" s="37"/>
      <c r="AD88" s="37">
        <v>1</v>
      </c>
      <c r="AE88" s="37">
        <v>1</v>
      </c>
      <c r="AF88" s="37"/>
      <c r="AG88" s="37"/>
      <c r="AH88" s="37">
        <v>1</v>
      </c>
      <c r="AI88" s="37"/>
      <c r="AJ88" s="37"/>
      <c r="AK88" s="38">
        <v>1</v>
      </c>
      <c r="AL88" s="38"/>
      <c r="AM88" s="38"/>
      <c r="AN88" s="38">
        <v>1</v>
      </c>
      <c r="AO88" s="38"/>
      <c r="AP88" s="38"/>
      <c r="AQ88" s="38"/>
      <c r="AR88" s="38">
        <v>1</v>
      </c>
      <c r="AS88" s="38">
        <v>1</v>
      </c>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8"/>
      <c r="CA88" s="38"/>
      <c r="CB88" s="38"/>
      <c r="CC88" s="38"/>
      <c r="CD88" s="38"/>
      <c r="CE88" s="38"/>
      <c r="CF88" s="38"/>
      <c r="CG88" s="38"/>
      <c r="CH88" s="38"/>
      <c r="CJ88" s="39">
        <f t="shared" si="20"/>
        <v>11</v>
      </c>
      <c r="CK88" s="39">
        <f t="shared" si="21"/>
        <v>4</v>
      </c>
      <c r="CL88" s="39">
        <f t="shared" si="22"/>
        <v>0</v>
      </c>
      <c r="CN88" s="40">
        <f t="shared" si="23"/>
        <v>15</v>
      </c>
      <c r="CO88" s="4" t="s">
        <v>68</v>
      </c>
      <c r="CP88" s="41" t="s">
        <v>308</v>
      </c>
      <c r="CQ88" s="42" t="s">
        <v>318</v>
      </c>
      <c r="CR88" s="43" t="s">
        <v>319</v>
      </c>
      <c r="CS88" s="50"/>
    </row>
    <row r="89" spans="1:97" x14ac:dyDescent="0.2">
      <c r="A89" s="18">
        <f t="shared" si="24"/>
        <v>86</v>
      </c>
      <c r="B89" s="4" t="s">
        <v>406</v>
      </c>
      <c r="C89" s="71"/>
      <c r="D89" s="71"/>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8"/>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c r="BR89" s="38"/>
      <c r="BS89" s="38"/>
      <c r="BT89" s="38"/>
      <c r="BU89" s="38"/>
      <c r="BV89" s="38"/>
      <c r="BW89" s="38"/>
      <c r="BX89" s="38"/>
      <c r="BY89" s="38"/>
      <c r="BZ89" s="38"/>
      <c r="CA89" s="38"/>
      <c r="CB89" s="38"/>
      <c r="CC89" s="38"/>
      <c r="CD89" s="38"/>
      <c r="CE89" s="38"/>
      <c r="CF89" s="38"/>
      <c r="CG89" s="38"/>
      <c r="CH89" s="38"/>
      <c r="CJ89" s="39">
        <f t="shared" si="20"/>
        <v>0</v>
      </c>
      <c r="CK89" s="39">
        <f t="shared" si="21"/>
        <v>0</v>
      </c>
      <c r="CL89" s="39">
        <f t="shared" si="22"/>
        <v>0</v>
      </c>
      <c r="CN89" s="40">
        <f t="shared" si="23"/>
        <v>0</v>
      </c>
      <c r="CO89" s="4" t="s">
        <v>406</v>
      </c>
      <c r="CP89" s="41" t="s">
        <v>308</v>
      </c>
      <c r="CQ89" s="42" t="s">
        <v>310</v>
      </c>
      <c r="CR89" s="45" t="s">
        <v>311</v>
      </c>
    </row>
    <row r="90" spans="1:97" x14ac:dyDescent="0.2">
      <c r="A90" s="18">
        <f t="shared" si="24"/>
        <v>87</v>
      </c>
      <c r="B90" s="48" t="s">
        <v>72</v>
      </c>
      <c r="C90" s="4">
        <v>331122401</v>
      </c>
      <c r="D90" s="4"/>
      <c r="E90" s="37"/>
      <c r="F90" s="37"/>
      <c r="G90" s="37"/>
      <c r="H90" s="37"/>
      <c r="I90" s="37"/>
      <c r="J90" s="37"/>
      <c r="K90" s="37"/>
      <c r="L90" s="37"/>
      <c r="M90" s="37"/>
      <c r="N90" s="37"/>
      <c r="O90" s="37">
        <v>1</v>
      </c>
      <c r="P90" s="37"/>
      <c r="Q90" s="37"/>
      <c r="R90" s="37"/>
      <c r="S90" s="37"/>
      <c r="T90" s="37"/>
      <c r="U90" s="37"/>
      <c r="V90" s="37">
        <v>1</v>
      </c>
      <c r="W90" s="37"/>
      <c r="X90" s="37"/>
      <c r="Y90" s="37"/>
      <c r="Z90" s="37"/>
      <c r="AA90" s="37">
        <v>1</v>
      </c>
      <c r="AB90" s="37"/>
      <c r="AC90" s="37"/>
      <c r="AD90" s="37"/>
      <c r="AE90" s="37"/>
      <c r="AF90" s="37"/>
      <c r="AG90" s="37"/>
      <c r="AH90" s="37"/>
      <c r="AI90" s="37"/>
      <c r="AJ90" s="37"/>
      <c r="AK90" s="37">
        <v>1</v>
      </c>
      <c r="AL90" s="37"/>
      <c r="AM90" s="37"/>
      <c r="AN90" s="37"/>
      <c r="AO90" s="37"/>
      <c r="AP90" s="37"/>
      <c r="AQ90" s="37">
        <v>1</v>
      </c>
      <c r="AR90" s="37">
        <v>1</v>
      </c>
      <c r="AS90" s="37"/>
      <c r="AT90" s="37"/>
      <c r="AU90" s="37"/>
      <c r="AV90" s="37">
        <v>1</v>
      </c>
      <c r="AW90" s="37"/>
      <c r="AX90" s="37"/>
      <c r="AY90" s="38"/>
      <c r="AZ90" s="38">
        <v>1</v>
      </c>
      <c r="BA90" s="38"/>
      <c r="BB90" s="38"/>
      <c r="BC90" s="38"/>
      <c r="BD90" s="38">
        <v>1</v>
      </c>
      <c r="BE90" s="38">
        <v>1</v>
      </c>
      <c r="BF90" s="38"/>
      <c r="BG90" s="38"/>
      <c r="BH90" s="38"/>
      <c r="BI90" s="38"/>
      <c r="BJ90" s="38"/>
      <c r="BK90" s="38">
        <v>1</v>
      </c>
      <c r="BL90" s="38"/>
      <c r="BM90" s="38">
        <v>1</v>
      </c>
      <c r="BN90" s="38"/>
      <c r="BO90" s="38"/>
      <c r="BP90" s="38"/>
      <c r="BQ90" s="38"/>
      <c r="BR90" s="38"/>
      <c r="BS90" s="38">
        <v>1</v>
      </c>
      <c r="BT90" s="38"/>
      <c r="BU90" s="38"/>
      <c r="BV90" s="38"/>
      <c r="BW90" s="38"/>
      <c r="BX90" s="38"/>
      <c r="BY90" s="38">
        <v>1</v>
      </c>
      <c r="BZ90" s="38"/>
      <c r="CA90" s="38"/>
      <c r="CB90" s="38"/>
      <c r="CC90" s="38"/>
      <c r="CD90" s="38"/>
      <c r="CE90" s="38"/>
      <c r="CF90" s="38"/>
      <c r="CG90" s="38"/>
      <c r="CH90" s="38"/>
      <c r="CJ90" s="39">
        <f t="shared" si="20"/>
        <v>13</v>
      </c>
      <c r="CK90" s="39">
        <f t="shared" si="21"/>
        <v>1</v>
      </c>
      <c r="CL90" s="39">
        <f t="shared" si="22"/>
        <v>0</v>
      </c>
      <c r="CN90" s="40">
        <f t="shared" si="23"/>
        <v>14</v>
      </c>
      <c r="CO90" s="48" t="s">
        <v>72</v>
      </c>
      <c r="CP90" s="49" t="s">
        <v>312</v>
      </c>
      <c r="CQ90" s="56" t="s">
        <v>330</v>
      </c>
      <c r="CR90" s="55" t="s">
        <v>24</v>
      </c>
    </row>
    <row r="91" spans="1:97" x14ac:dyDescent="0.2">
      <c r="A91" s="18">
        <f t="shared" si="24"/>
        <v>88</v>
      </c>
      <c r="B91" s="4" t="s">
        <v>83</v>
      </c>
      <c r="C91" s="4">
        <v>60250235</v>
      </c>
      <c r="D91" s="4"/>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v>1</v>
      </c>
      <c r="AE91" s="37"/>
      <c r="AF91" s="37"/>
      <c r="AG91" s="37"/>
      <c r="AH91" s="37"/>
      <c r="AI91" s="37"/>
      <c r="AJ91" s="37"/>
      <c r="AK91" s="37">
        <v>1</v>
      </c>
      <c r="AL91" s="37"/>
      <c r="AM91" s="37"/>
      <c r="AN91" s="37">
        <v>1</v>
      </c>
      <c r="AO91" s="37"/>
      <c r="AP91" s="37"/>
      <c r="AQ91" s="37"/>
      <c r="AR91" s="37">
        <v>1</v>
      </c>
      <c r="AS91" s="37"/>
      <c r="AT91" s="37"/>
      <c r="AU91" s="37">
        <v>1</v>
      </c>
      <c r="AV91" s="37"/>
      <c r="AW91" s="37"/>
      <c r="AX91" s="37"/>
      <c r="AY91" s="38">
        <v>1</v>
      </c>
      <c r="AZ91" s="38"/>
      <c r="BA91" s="38"/>
      <c r="BB91" s="38">
        <v>1</v>
      </c>
      <c r="BC91" s="38"/>
      <c r="BD91" s="38"/>
      <c r="BE91" s="38"/>
      <c r="BF91" s="38"/>
      <c r="BG91" s="38"/>
      <c r="BH91" s="38"/>
      <c r="BI91" s="38"/>
      <c r="BJ91" s="38"/>
      <c r="BK91" s="38"/>
      <c r="BL91" s="38"/>
      <c r="BM91" s="38"/>
      <c r="BN91" s="38"/>
      <c r="BO91" s="38"/>
      <c r="BP91" s="38"/>
      <c r="BQ91" s="38"/>
      <c r="BR91" s="38"/>
      <c r="BS91" s="38"/>
      <c r="BT91" s="38"/>
      <c r="BU91" s="38"/>
      <c r="BV91" s="38"/>
      <c r="BW91" s="38"/>
      <c r="BX91" s="38"/>
      <c r="BY91" s="38"/>
      <c r="BZ91" s="38"/>
      <c r="CA91" s="38"/>
      <c r="CB91" s="38"/>
      <c r="CC91" s="38"/>
      <c r="CD91" s="38"/>
      <c r="CE91" s="38"/>
      <c r="CF91" s="38"/>
      <c r="CG91" s="38"/>
      <c r="CH91" s="38"/>
      <c r="CJ91" s="39">
        <f t="shared" si="20"/>
        <v>7</v>
      </c>
      <c r="CK91" s="39">
        <f t="shared" si="21"/>
        <v>0</v>
      </c>
      <c r="CL91" s="39">
        <f t="shared" si="22"/>
        <v>0</v>
      </c>
      <c r="CN91" s="40">
        <f t="shared" si="23"/>
        <v>7</v>
      </c>
      <c r="CO91" s="4" t="s">
        <v>83</v>
      </c>
      <c r="CP91" s="49" t="s">
        <v>312</v>
      </c>
      <c r="CQ91" s="56" t="s">
        <v>330</v>
      </c>
      <c r="CR91" s="55" t="s">
        <v>24</v>
      </c>
    </row>
    <row r="92" spans="1:97" x14ac:dyDescent="0.2">
      <c r="A92" s="18">
        <f t="shared" si="24"/>
        <v>89</v>
      </c>
      <c r="B92" s="4" t="s">
        <v>407</v>
      </c>
      <c r="C92" s="7">
        <v>60179379</v>
      </c>
      <c r="D92" s="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c r="BW92" s="38"/>
      <c r="BX92" s="38"/>
      <c r="BY92" s="38"/>
      <c r="BZ92" s="38"/>
      <c r="CA92" s="38"/>
      <c r="CB92" s="38"/>
      <c r="CC92" s="38"/>
      <c r="CD92" s="38"/>
      <c r="CE92" s="38"/>
      <c r="CF92" s="38"/>
      <c r="CG92" s="38"/>
      <c r="CH92" s="38"/>
      <c r="CJ92" s="39">
        <f t="shared" si="20"/>
        <v>0</v>
      </c>
      <c r="CK92" s="39">
        <f t="shared" si="21"/>
        <v>0</v>
      </c>
      <c r="CL92" s="39">
        <f t="shared" si="22"/>
        <v>0</v>
      </c>
      <c r="CN92" s="40">
        <f t="shared" si="23"/>
        <v>0</v>
      </c>
      <c r="CO92" s="4" t="s">
        <v>407</v>
      </c>
      <c r="CP92" s="72" t="s">
        <v>320</v>
      </c>
      <c r="CQ92" s="42" t="s">
        <v>327</v>
      </c>
      <c r="CR92" s="43" t="s">
        <v>328</v>
      </c>
    </row>
    <row r="93" spans="1:97" x14ac:dyDescent="0.2">
      <c r="A93" s="18">
        <f t="shared" si="24"/>
        <v>90</v>
      </c>
      <c r="B93" s="4" t="s">
        <v>74</v>
      </c>
      <c r="C93" s="4">
        <v>33115257</v>
      </c>
      <c r="D93" s="4"/>
      <c r="E93" s="37"/>
      <c r="F93" s="37"/>
      <c r="G93" s="37"/>
      <c r="H93" s="37"/>
      <c r="I93" s="37"/>
      <c r="J93" s="37">
        <v>1</v>
      </c>
      <c r="K93" s="37"/>
      <c r="L93" s="37"/>
      <c r="M93" s="37"/>
      <c r="N93" s="37"/>
      <c r="O93" s="37"/>
      <c r="P93" s="37"/>
      <c r="Q93" s="37">
        <v>1</v>
      </c>
      <c r="R93" s="37"/>
      <c r="S93" s="37"/>
      <c r="T93" s="37"/>
      <c r="U93" s="37"/>
      <c r="V93" s="37"/>
      <c r="W93" s="37"/>
      <c r="X93" s="37">
        <v>1</v>
      </c>
      <c r="Y93" s="37"/>
      <c r="Z93" s="37"/>
      <c r="AA93" s="37"/>
      <c r="AB93" s="37"/>
      <c r="AC93" s="37"/>
      <c r="AD93" s="37"/>
      <c r="AE93" s="37">
        <v>1</v>
      </c>
      <c r="AF93" s="37"/>
      <c r="AG93" s="37"/>
      <c r="AH93" s="37"/>
      <c r="AI93" s="37"/>
      <c r="AJ93" s="37"/>
      <c r="AK93" s="38"/>
      <c r="AL93" s="38"/>
      <c r="AM93" s="38"/>
      <c r="AN93" s="38"/>
      <c r="AO93" s="38"/>
      <c r="AP93" s="38"/>
      <c r="AQ93" s="38"/>
      <c r="AR93" s="38"/>
      <c r="AS93" s="38">
        <v>1</v>
      </c>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c r="BW93" s="38"/>
      <c r="BX93" s="38"/>
      <c r="BY93" s="38"/>
      <c r="BZ93" s="38"/>
      <c r="CA93" s="38"/>
      <c r="CB93" s="38"/>
      <c r="CC93" s="38"/>
      <c r="CD93" s="38"/>
      <c r="CE93" s="38"/>
      <c r="CF93" s="38"/>
      <c r="CG93" s="38"/>
      <c r="CH93" s="38"/>
      <c r="CJ93" s="39">
        <f t="shared" si="20"/>
        <v>0</v>
      </c>
      <c r="CK93" s="39">
        <f t="shared" si="21"/>
        <v>5</v>
      </c>
      <c r="CL93" s="39">
        <f t="shared" si="22"/>
        <v>0</v>
      </c>
      <c r="CN93" s="40">
        <f t="shared" si="23"/>
        <v>5</v>
      </c>
      <c r="CO93" s="4" t="s">
        <v>74</v>
      </c>
      <c r="CP93" s="72" t="s">
        <v>320</v>
      </c>
      <c r="CQ93" s="42" t="s">
        <v>327</v>
      </c>
      <c r="CR93" s="43" t="s">
        <v>328</v>
      </c>
    </row>
    <row r="94" spans="1:97" x14ac:dyDescent="0.2">
      <c r="A94" s="18">
        <f t="shared" si="24"/>
        <v>91</v>
      </c>
      <c r="B94" s="4" t="s">
        <v>76</v>
      </c>
      <c r="C94" s="4">
        <v>60240555</v>
      </c>
      <c r="D94" s="4"/>
      <c r="E94" s="37">
        <v>1</v>
      </c>
      <c r="F94" s="37"/>
      <c r="G94" s="37"/>
      <c r="H94" s="37"/>
      <c r="I94" s="37"/>
      <c r="J94" s="37"/>
      <c r="K94" s="37"/>
      <c r="L94" s="37"/>
      <c r="M94" s="37"/>
      <c r="N94" s="37"/>
      <c r="O94" s="37">
        <v>1</v>
      </c>
      <c r="P94" s="37"/>
      <c r="Q94" s="37"/>
      <c r="R94" s="37"/>
      <c r="S94" s="37"/>
      <c r="T94" s="37"/>
      <c r="U94" s="37"/>
      <c r="V94" s="37">
        <v>1</v>
      </c>
      <c r="W94" s="37"/>
      <c r="X94" s="37"/>
      <c r="Y94" s="37"/>
      <c r="Z94" s="37"/>
      <c r="AA94" s="37"/>
      <c r="AB94" s="37"/>
      <c r="AC94" s="37"/>
      <c r="AD94" s="37"/>
      <c r="AE94" s="37"/>
      <c r="AF94" s="37"/>
      <c r="AG94" s="37"/>
      <c r="AH94" s="37"/>
      <c r="AI94" s="37"/>
      <c r="AJ94" s="37">
        <v>1</v>
      </c>
      <c r="AK94" s="38"/>
      <c r="AL94" s="38"/>
      <c r="AM94" s="38"/>
      <c r="AN94" s="38"/>
      <c r="AO94" s="38"/>
      <c r="AP94" s="38"/>
      <c r="AQ94" s="38">
        <v>1</v>
      </c>
      <c r="AR94" s="38">
        <v>1</v>
      </c>
      <c r="AS94" s="38"/>
      <c r="AT94" s="38"/>
      <c r="AU94" s="38"/>
      <c r="AV94" s="38"/>
      <c r="AW94" s="38"/>
      <c r="AX94" s="38">
        <v>1</v>
      </c>
      <c r="AY94" s="38">
        <v>1</v>
      </c>
      <c r="AZ94" s="38"/>
      <c r="BA94" s="38"/>
      <c r="BB94" s="38"/>
      <c r="BC94" s="38"/>
      <c r="BD94" s="38">
        <v>1</v>
      </c>
      <c r="BE94" s="38"/>
      <c r="BF94" s="38"/>
      <c r="BG94" s="38"/>
      <c r="BH94" s="38"/>
      <c r="BI94" s="38"/>
      <c r="BJ94" s="38"/>
      <c r="BK94" s="38"/>
      <c r="BL94" s="38"/>
      <c r="BM94" s="38"/>
      <c r="BN94" s="38"/>
      <c r="BO94" s="38"/>
      <c r="BP94" s="38"/>
      <c r="BQ94" s="38"/>
      <c r="BR94" s="38"/>
      <c r="BS94" s="38"/>
      <c r="BT94" s="38"/>
      <c r="BU94" s="38"/>
      <c r="BV94" s="38"/>
      <c r="BW94" s="38"/>
      <c r="BX94" s="38"/>
      <c r="BY94" s="38"/>
      <c r="BZ94" s="38"/>
      <c r="CA94" s="38"/>
      <c r="CB94" s="38"/>
      <c r="CC94" s="38"/>
      <c r="CD94" s="38"/>
      <c r="CE94" s="38"/>
      <c r="CF94" s="38"/>
      <c r="CG94" s="38"/>
      <c r="CH94" s="38"/>
      <c r="CJ94" s="39">
        <f t="shared" si="20"/>
        <v>9</v>
      </c>
      <c r="CK94" s="39">
        <f t="shared" si="21"/>
        <v>0</v>
      </c>
      <c r="CL94" s="39">
        <f t="shared" si="22"/>
        <v>0</v>
      </c>
      <c r="CN94" s="40">
        <f t="shared" si="23"/>
        <v>9</v>
      </c>
      <c r="CO94" s="4" t="s">
        <v>76</v>
      </c>
      <c r="CP94" s="49" t="s">
        <v>312</v>
      </c>
      <c r="CQ94" s="56" t="s">
        <v>330</v>
      </c>
      <c r="CR94" s="47" t="s">
        <v>24</v>
      </c>
    </row>
    <row r="95" spans="1:97" x14ac:dyDescent="0.2">
      <c r="A95" s="18">
        <f t="shared" si="24"/>
        <v>92</v>
      </c>
      <c r="B95" s="4" t="s">
        <v>70</v>
      </c>
      <c r="C95" s="4">
        <v>60227917</v>
      </c>
      <c r="D95" s="4"/>
      <c r="E95" s="37">
        <v>1</v>
      </c>
      <c r="F95" s="37">
        <v>1</v>
      </c>
      <c r="G95" s="37">
        <v>1</v>
      </c>
      <c r="H95" s="37"/>
      <c r="I95" s="37">
        <v>1</v>
      </c>
      <c r="J95" s="37"/>
      <c r="K95" s="37"/>
      <c r="L95" s="37">
        <v>1</v>
      </c>
      <c r="M95" s="37"/>
      <c r="N95" s="37"/>
      <c r="O95" s="37"/>
      <c r="P95" s="37"/>
      <c r="Q95" s="37"/>
      <c r="R95" s="37"/>
      <c r="S95" s="37"/>
      <c r="T95" s="37"/>
      <c r="U95" s="37">
        <v>1</v>
      </c>
      <c r="V95" s="37"/>
      <c r="W95" s="37"/>
      <c r="X95" s="37"/>
      <c r="Y95" s="37"/>
      <c r="Z95" s="37"/>
      <c r="AA95" s="37"/>
      <c r="AB95" s="37"/>
      <c r="AC95" s="37"/>
      <c r="AD95" s="37"/>
      <c r="AE95" s="37"/>
      <c r="AF95" s="37"/>
      <c r="AG95" s="37"/>
      <c r="AH95" s="37"/>
      <c r="AI95" s="37"/>
      <c r="AJ95" s="37"/>
      <c r="AK95" s="38"/>
      <c r="AL95" s="38"/>
      <c r="AM95" s="38"/>
      <c r="AN95" s="38"/>
      <c r="AO95" s="38"/>
      <c r="AP95" s="38"/>
      <c r="AQ95" s="38">
        <v>1</v>
      </c>
      <c r="AR95" s="38">
        <v>1</v>
      </c>
      <c r="AS95" s="38"/>
      <c r="AT95" s="38"/>
      <c r="AU95" s="38"/>
      <c r="AV95" s="38">
        <v>1</v>
      </c>
      <c r="AW95" s="38"/>
      <c r="AX95" s="38">
        <v>1</v>
      </c>
      <c r="AY95" s="38">
        <v>1</v>
      </c>
      <c r="AZ95" s="38"/>
      <c r="BA95" s="38"/>
      <c r="BB95" s="38">
        <v>1</v>
      </c>
      <c r="BC95" s="38"/>
      <c r="BD95" s="38"/>
      <c r="BE95" s="38"/>
      <c r="BF95" s="38"/>
      <c r="BG95" s="38"/>
      <c r="BH95" s="38"/>
      <c r="BI95" s="38"/>
      <c r="BJ95" s="38"/>
      <c r="BK95" s="38"/>
      <c r="BL95" s="38"/>
      <c r="BM95" s="38"/>
      <c r="BN95" s="38"/>
      <c r="BO95" s="38"/>
      <c r="BP95" s="38"/>
      <c r="BQ95" s="38"/>
      <c r="BR95" s="38"/>
      <c r="BS95" s="38"/>
      <c r="BT95" s="38"/>
      <c r="BU95" s="38"/>
      <c r="BV95" s="38"/>
      <c r="BW95" s="38"/>
      <c r="BX95" s="38"/>
      <c r="BY95" s="38"/>
      <c r="BZ95" s="38"/>
      <c r="CA95" s="38"/>
      <c r="CB95" s="38"/>
      <c r="CC95" s="38"/>
      <c r="CD95" s="38"/>
      <c r="CE95" s="38"/>
      <c r="CF95" s="38"/>
      <c r="CG95" s="38"/>
      <c r="CH95" s="38"/>
      <c r="CJ95" s="39">
        <f t="shared" si="20"/>
        <v>12</v>
      </c>
      <c r="CK95" s="39">
        <f t="shared" si="21"/>
        <v>0</v>
      </c>
      <c r="CL95" s="39">
        <f t="shared" si="22"/>
        <v>0</v>
      </c>
      <c r="CN95" s="40">
        <f t="shared" si="23"/>
        <v>12</v>
      </c>
      <c r="CO95" s="4" t="s">
        <v>70</v>
      </c>
      <c r="CP95" s="41" t="s">
        <v>308</v>
      </c>
      <c r="CQ95" s="59" t="s">
        <v>309</v>
      </c>
      <c r="CR95" s="43" t="s">
        <v>385</v>
      </c>
    </row>
    <row r="96" spans="1:97" x14ac:dyDescent="0.2">
      <c r="A96" s="18">
        <f t="shared" si="24"/>
        <v>93</v>
      </c>
      <c r="B96" s="4" t="s">
        <v>89</v>
      </c>
      <c r="C96" s="57">
        <v>60054660</v>
      </c>
      <c r="D96" s="57"/>
      <c r="E96" s="37"/>
      <c r="F96" s="37"/>
      <c r="G96" s="37"/>
      <c r="H96" s="37"/>
      <c r="I96" s="37"/>
      <c r="J96" s="37"/>
      <c r="K96" s="37"/>
      <c r="L96" s="37"/>
      <c r="M96" s="37"/>
      <c r="N96" s="37"/>
      <c r="O96" s="37"/>
      <c r="P96" s="37"/>
      <c r="Q96" s="37"/>
      <c r="R96" s="37"/>
      <c r="S96" s="37"/>
      <c r="T96" s="37"/>
      <c r="U96" s="37"/>
      <c r="V96" s="37"/>
      <c r="W96" s="37"/>
      <c r="X96" s="37"/>
      <c r="Y96" s="37">
        <v>1</v>
      </c>
      <c r="Z96" s="37"/>
      <c r="AA96" s="37"/>
      <c r="AB96" s="37"/>
      <c r="AC96" s="37"/>
      <c r="AD96" s="37"/>
      <c r="AE96" s="37"/>
      <c r="AF96" s="37">
        <v>1</v>
      </c>
      <c r="AG96" s="37"/>
      <c r="AH96" s="37"/>
      <c r="AI96" s="37"/>
      <c r="AJ96" s="37"/>
      <c r="AK96" s="38"/>
      <c r="AL96" s="38"/>
      <c r="AM96" s="38">
        <v>1</v>
      </c>
      <c r="AN96" s="38"/>
      <c r="AO96" s="38"/>
      <c r="AP96" s="38"/>
      <c r="AQ96" s="38"/>
      <c r="AR96" s="38"/>
      <c r="AS96" s="38"/>
      <c r="AT96" s="38">
        <v>1</v>
      </c>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8"/>
      <c r="CA96" s="38"/>
      <c r="CB96" s="38"/>
      <c r="CC96" s="38"/>
      <c r="CD96" s="38"/>
      <c r="CE96" s="38"/>
      <c r="CF96" s="38"/>
      <c r="CG96" s="38"/>
      <c r="CH96" s="38"/>
      <c r="CJ96" s="39">
        <f t="shared" si="20"/>
        <v>0</v>
      </c>
      <c r="CK96" s="39">
        <f t="shared" si="21"/>
        <v>0</v>
      </c>
      <c r="CL96" s="39">
        <f t="shared" si="22"/>
        <v>4</v>
      </c>
      <c r="CN96" s="40">
        <f t="shared" si="23"/>
        <v>4</v>
      </c>
      <c r="CO96" s="4" t="s">
        <v>89</v>
      </c>
      <c r="CP96" s="41" t="s">
        <v>308</v>
      </c>
      <c r="CQ96" s="59" t="s">
        <v>331</v>
      </c>
      <c r="CR96" s="45" t="s">
        <v>311</v>
      </c>
    </row>
    <row r="97" spans="1:97" x14ac:dyDescent="0.2">
      <c r="A97" s="18">
        <f t="shared" si="24"/>
        <v>94</v>
      </c>
      <c r="B97" s="4" t="s">
        <v>81</v>
      </c>
      <c r="C97" s="4">
        <v>60075148</v>
      </c>
      <c r="D97" s="4"/>
      <c r="E97" s="37"/>
      <c r="F97" s="37"/>
      <c r="G97" s="37"/>
      <c r="H97" s="37"/>
      <c r="I97" s="37"/>
      <c r="J97" s="37"/>
      <c r="K97" s="37"/>
      <c r="L97" s="37"/>
      <c r="M97" s="37"/>
      <c r="N97" s="37">
        <v>1</v>
      </c>
      <c r="O97" s="37"/>
      <c r="P97" s="37"/>
      <c r="Q97" s="37"/>
      <c r="R97" s="37"/>
      <c r="S97" s="37"/>
      <c r="T97" s="37"/>
      <c r="U97" s="37"/>
      <c r="V97" s="37">
        <v>1</v>
      </c>
      <c r="W97" s="37"/>
      <c r="X97" s="37"/>
      <c r="Y97" s="37"/>
      <c r="Z97" s="37"/>
      <c r="AA97" s="37"/>
      <c r="AB97" s="37"/>
      <c r="AC97" s="37"/>
      <c r="AD97" s="37"/>
      <c r="AE97" s="37"/>
      <c r="AF97" s="37"/>
      <c r="AG97" s="37"/>
      <c r="AH97" s="37"/>
      <c r="AI97" s="37"/>
      <c r="AJ97" s="37">
        <v>1</v>
      </c>
      <c r="AK97" s="37"/>
      <c r="AL97" s="37"/>
      <c r="AM97" s="37"/>
      <c r="AN97" s="37"/>
      <c r="AO97" s="37"/>
      <c r="AP97" s="37"/>
      <c r="AQ97" s="37"/>
      <c r="AR97" s="37"/>
      <c r="AS97" s="37"/>
      <c r="AT97" s="37"/>
      <c r="AU97" s="37"/>
      <c r="AV97" s="37"/>
      <c r="AW97" s="37"/>
      <c r="AX97" s="37"/>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8"/>
      <c r="CA97" s="38"/>
      <c r="CB97" s="38"/>
      <c r="CC97" s="38"/>
      <c r="CD97" s="38"/>
      <c r="CE97" s="38"/>
      <c r="CF97" s="38"/>
      <c r="CG97" s="38"/>
      <c r="CH97" s="38"/>
      <c r="CJ97" s="39">
        <f t="shared" si="20"/>
        <v>3</v>
      </c>
      <c r="CK97" s="39">
        <f t="shared" si="21"/>
        <v>0</v>
      </c>
      <c r="CL97" s="39">
        <f t="shared" si="22"/>
        <v>0</v>
      </c>
      <c r="CN97" s="40">
        <f t="shared" si="23"/>
        <v>3</v>
      </c>
      <c r="CO97" s="4" t="s">
        <v>81</v>
      </c>
      <c r="CP97" s="73" t="s">
        <v>320</v>
      </c>
      <c r="CQ97" s="47" t="s">
        <v>327</v>
      </c>
      <c r="CR97" s="47" t="s">
        <v>328</v>
      </c>
    </row>
    <row r="98" spans="1:97" x14ac:dyDescent="0.2">
      <c r="A98" s="18">
        <f t="shared" si="24"/>
        <v>95</v>
      </c>
      <c r="B98" s="9" t="s">
        <v>513</v>
      </c>
      <c r="C98" s="71"/>
      <c r="D98" s="4"/>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8"/>
      <c r="CA98" s="38"/>
      <c r="CB98" s="38"/>
      <c r="CC98" s="38"/>
      <c r="CD98" s="38"/>
      <c r="CE98" s="38"/>
      <c r="CF98" s="38"/>
      <c r="CG98" s="38"/>
      <c r="CH98" s="38"/>
      <c r="CJ98" s="39">
        <f t="shared" ref="CJ98:CJ100" si="25">COUNTA(E98:I98,L98:P98,S98:W98,Z98:AD98,AG98:AK98,AN98:AR98,AU98:AY98,BB98:BF98,BI98:BM98,BP98:BT98,BW98:CA98,CD98:CG98)</f>
        <v>0</v>
      </c>
      <c r="CK98" s="39">
        <f t="shared" ref="CK98:CK100" si="26">COUNTA(J98,Q98,X98,AE98,AL98,AS98,AZ98,BG98,BN98,BU98,CB98)</f>
        <v>0</v>
      </c>
      <c r="CL98" s="39">
        <f t="shared" ref="CL98:CL100" si="27">COUNTA(D98,K98,R98,Y98,AF98,AM98,AT98,BA98,BH98,BO98,BV98,CC98)</f>
        <v>0</v>
      </c>
      <c r="CN98" s="40">
        <f t="shared" ref="CN98:CN100" si="28">SUM(CJ98:CL98)</f>
        <v>0</v>
      </c>
      <c r="CO98" s="9" t="s">
        <v>513</v>
      </c>
      <c r="CP98" s="41" t="s">
        <v>308</v>
      </c>
      <c r="CQ98" s="47" t="s">
        <v>318</v>
      </c>
      <c r="CR98" s="47" t="s">
        <v>319</v>
      </c>
    </row>
    <row r="99" spans="1:97" x14ac:dyDescent="0.2">
      <c r="A99" s="18">
        <f t="shared" si="24"/>
        <v>96</v>
      </c>
      <c r="B99" s="4" t="s">
        <v>92</v>
      </c>
      <c r="C99" s="1">
        <v>60181693</v>
      </c>
      <c r="D99" s="1"/>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v>1</v>
      </c>
      <c r="AN99" s="37"/>
      <c r="AO99" s="37"/>
      <c r="AP99" s="37"/>
      <c r="AQ99" s="37"/>
      <c r="AR99" s="37"/>
      <c r="AS99" s="37"/>
      <c r="AT99" s="37"/>
      <c r="AU99" s="37"/>
      <c r="AV99" s="37"/>
      <c r="AW99" s="37"/>
      <c r="AX99" s="37"/>
      <c r="AY99" s="38"/>
      <c r="AZ99" s="38"/>
      <c r="BA99" s="38"/>
      <c r="BB99" s="38"/>
      <c r="BC99" s="38"/>
      <c r="BD99" s="38"/>
      <c r="BE99" s="38"/>
      <c r="BF99" s="38"/>
      <c r="BG99" s="38"/>
      <c r="BH99" s="38"/>
      <c r="BI99" s="38"/>
      <c r="BJ99" s="38"/>
      <c r="BK99" s="38"/>
      <c r="BL99" s="38"/>
      <c r="BM99" s="38"/>
      <c r="BN99" s="38"/>
      <c r="BO99" s="38"/>
      <c r="BP99" s="38"/>
      <c r="BQ99" s="38"/>
      <c r="BR99" s="38"/>
      <c r="BS99" s="38"/>
      <c r="BT99" s="38"/>
      <c r="BU99" s="38"/>
      <c r="BV99" s="38"/>
      <c r="BW99" s="38"/>
      <c r="BX99" s="38"/>
      <c r="BY99" s="38"/>
      <c r="BZ99" s="38"/>
      <c r="CA99" s="38"/>
      <c r="CB99" s="38"/>
      <c r="CC99" s="38"/>
      <c r="CD99" s="38"/>
      <c r="CE99" s="38"/>
      <c r="CF99" s="38"/>
      <c r="CG99" s="38"/>
      <c r="CH99" s="38"/>
      <c r="CJ99" s="39">
        <f t="shared" si="25"/>
        <v>0</v>
      </c>
      <c r="CK99" s="39">
        <f t="shared" si="26"/>
        <v>0</v>
      </c>
      <c r="CL99" s="39">
        <f t="shared" si="27"/>
        <v>1</v>
      </c>
      <c r="CN99" s="40">
        <f t="shared" si="28"/>
        <v>1</v>
      </c>
      <c r="CO99" s="4" t="s">
        <v>92</v>
      </c>
      <c r="CP99" s="49" t="s">
        <v>312</v>
      </c>
      <c r="CQ99" s="56" t="s">
        <v>377</v>
      </c>
      <c r="CR99" s="47" t="s">
        <v>313</v>
      </c>
    </row>
    <row r="100" spans="1:97" x14ac:dyDescent="0.2">
      <c r="A100" s="18">
        <f t="shared" si="24"/>
        <v>97</v>
      </c>
      <c r="B100" s="4" t="s">
        <v>324</v>
      </c>
      <c r="C100" s="4">
        <v>33114843</v>
      </c>
      <c r="D100" s="4"/>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8"/>
      <c r="CA100" s="38"/>
      <c r="CB100" s="38"/>
      <c r="CC100" s="38"/>
      <c r="CD100" s="38"/>
      <c r="CE100" s="38"/>
      <c r="CF100" s="38"/>
      <c r="CG100" s="38"/>
      <c r="CH100" s="38"/>
      <c r="CJ100" s="39">
        <f t="shared" si="25"/>
        <v>0</v>
      </c>
      <c r="CK100" s="39">
        <f t="shared" si="26"/>
        <v>0</v>
      </c>
      <c r="CL100" s="39">
        <f t="shared" si="27"/>
        <v>0</v>
      </c>
      <c r="CN100" s="40">
        <f t="shared" si="28"/>
        <v>0</v>
      </c>
      <c r="CO100" s="4" t="s">
        <v>324</v>
      </c>
      <c r="CP100" s="41" t="s">
        <v>308</v>
      </c>
      <c r="CQ100" s="56" t="s">
        <v>376</v>
      </c>
      <c r="CR100" s="47" t="s">
        <v>380</v>
      </c>
    </row>
    <row r="101" spans="1:97" x14ac:dyDescent="0.2">
      <c r="A101" s="18">
        <f t="shared" si="24"/>
        <v>98</v>
      </c>
      <c r="B101" s="4" t="s">
        <v>36</v>
      </c>
      <c r="C101" s="7">
        <v>60083700</v>
      </c>
      <c r="D101" s="7"/>
      <c r="E101" s="37"/>
      <c r="F101" s="37"/>
      <c r="G101" s="37"/>
      <c r="H101" s="37"/>
      <c r="I101" s="37">
        <v>1</v>
      </c>
      <c r="J101" s="37"/>
      <c r="K101" s="37"/>
      <c r="L101" s="37"/>
      <c r="M101" s="37">
        <v>1</v>
      </c>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8"/>
      <c r="AL101" s="38"/>
      <c r="AM101" s="38"/>
      <c r="AN101" s="38"/>
      <c r="AO101" s="38">
        <v>1</v>
      </c>
      <c r="AP101" s="38"/>
      <c r="AQ101" s="38"/>
      <c r="AR101" s="38"/>
      <c r="AS101" s="38">
        <v>1</v>
      </c>
      <c r="AT101" s="38"/>
      <c r="AU101" s="38"/>
      <c r="AV101" s="38"/>
      <c r="AW101" s="38"/>
      <c r="AX101" s="38"/>
      <c r="AY101" s="38">
        <v>1</v>
      </c>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8"/>
      <c r="CA101" s="38"/>
      <c r="CB101" s="38"/>
      <c r="CC101" s="38"/>
      <c r="CD101" s="38"/>
      <c r="CE101" s="38"/>
      <c r="CF101" s="38"/>
      <c r="CG101" s="38"/>
      <c r="CH101" s="38"/>
      <c r="CJ101" s="39">
        <f t="shared" si="20"/>
        <v>4</v>
      </c>
      <c r="CK101" s="39">
        <f t="shared" si="21"/>
        <v>1</v>
      </c>
      <c r="CL101" s="39">
        <f t="shared" si="22"/>
        <v>0</v>
      </c>
      <c r="CN101" s="40">
        <f t="shared" si="23"/>
        <v>5</v>
      </c>
      <c r="CO101" s="4" t="s">
        <v>36</v>
      </c>
      <c r="CP101" s="49" t="s">
        <v>312</v>
      </c>
      <c r="CQ101" s="52" t="s">
        <v>381</v>
      </c>
      <c r="CR101" s="5" t="s">
        <v>313</v>
      </c>
    </row>
    <row r="102" spans="1:97" s="60" customFormat="1" x14ac:dyDescent="0.2">
      <c r="A102" s="18">
        <f t="shared" si="24"/>
        <v>99</v>
      </c>
      <c r="B102" s="4" t="s">
        <v>257</v>
      </c>
      <c r="C102" s="4">
        <v>33117947</v>
      </c>
      <c r="D102" s="4"/>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8"/>
      <c r="CA102" s="38"/>
      <c r="CB102" s="38"/>
      <c r="CC102" s="38"/>
      <c r="CD102" s="38"/>
      <c r="CE102" s="38"/>
      <c r="CF102" s="38"/>
      <c r="CG102" s="38"/>
      <c r="CH102" s="38"/>
      <c r="CI102" s="22"/>
      <c r="CJ102" s="39">
        <f t="shared" si="20"/>
        <v>0</v>
      </c>
      <c r="CK102" s="39">
        <f t="shared" si="21"/>
        <v>0</v>
      </c>
      <c r="CL102" s="39">
        <f t="shared" si="22"/>
        <v>0</v>
      </c>
      <c r="CM102" s="24"/>
      <c r="CN102" s="40">
        <f t="shared" si="23"/>
        <v>0</v>
      </c>
      <c r="CO102" s="4" t="s">
        <v>257</v>
      </c>
      <c r="CP102" s="58" t="s">
        <v>320</v>
      </c>
      <c r="CQ102" s="52" t="s">
        <v>327</v>
      </c>
      <c r="CR102" s="47" t="s">
        <v>328</v>
      </c>
      <c r="CS102" s="22"/>
    </row>
    <row r="103" spans="1:97" s="60" customFormat="1" x14ac:dyDescent="0.2">
      <c r="A103" s="18">
        <f t="shared" si="24"/>
        <v>100</v>
      </c>
      <c r="B103" s="4" t="s">
        <v>408</v>
      </c>
      <c r="C103" s="3">
        <v>60166821</v>
      </c>
      <c r="D103" s="3"/>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8"/>
      <c r="AL103" s="38"/>
      <c r="AM103" s="38"/>
      <c r="AN103" s="38">
        <v>1</v>
      </c>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8"/>
      <c r="CA103" s="38"/>
      <c r="CB103" s="38"/>
      <c r="CC103" s="38"/>
      <c r="CD103" s="38"/>
      <c r="CE103" s="38"/>
      <c r="CF103" s="38"/>
      <c r="CG103" s="38"/>
      <c r="CH103" s="38"/>
      <c r="CI103" s="22"/>
      <c r="CJ103" s="39">
        <f t="shared" si="20"/>
        <v>1</v>
      </c>
      <c r="CK103" s="39">
        <f t="shared" si="21"/>
        <v>0</v>
      </c>
      <c r="CL103" s="39">
        <f t="shared" si="22"/>
        <v>0</v>
      </c>
      <c r="CM103" s="24"/>
      <c r="CN103" s="40">
        <f t="shared" si="23"/>
        <v>1</v>
      </c>
      <c r="CO103" s="4" t="s">
        <v>408</v>
      </c>
      <c r="CP103" s="58" t="s">
        <v>320</v>
      </c>
      <c r="CQ103" s="52" t="s">
        <v>332</v>
      </c>
      <c r="CR103" s="47" t="s">
        <v>297</v>
      </c>
      <c r="CS103" s="22"/>
    </row>
    <row r="104" spans="1:97" x14ac:dyDescent="0.2">
      <c r="A104" s="18">
        <f t="shared" si="24"/>
        <v>101</v>
      </c>
      <c r="B104" s="48" t="s">
        <v>65</v>
      </c>
      <c r="C104" s="7">
        <v>60134024</v>
      </c>
      <c r="D104" s="7"/>
      <c r="E104" s="37"/>
      <c r="F104" s="37"/>
      <c r="G104" s="37"/>
      <c r="H104" s="37">
        <v>1</v>
      </c>
      <c r="I104" s="37">
        <v>1</v>
      </c>
      <c r="J104" s="37"/>
      <c r="K104" s="37"/>
      <c r="L104" s="37">
        <v>1</v>
      </c>
      <c r="M104" s="37">
        <v>1</v>
      </c>
      <c r="N104" s="37">
        <v>1</v>
      </c>
      <c r="O104" s="37">
        <v>1</v>
      </c>
      <c r="P104" s="37"/>
      <c r="Q104" s="37"/>
      <c r="R104" s="37"/>
      <c r="S104" s="37">
        <v>1</v>
      </c>
      <c r="T104" s="37">
        <v>1</v>
      </c>
      <c r="U104" s="37">
        <v>1</v>
      </c>
      <c r="V104" s="37">
        <v>1</v>
      </c>
      <c r="W104" s="37"/>
      <c r="X104" s="37"/>
      <c r="Y104" s="37"/>
      <c r="Z104" s="37">
        <v>1</v>
      </c>
      <c r="AA104" s="37">
        <v>1</v>
      </c>
      <c r="AB104" s="37">
        <v>1</v>
      </c>
      <c r="AC104" s="37">
        <v>1</v>
      </c>
      <c r="AD104" s="37"/>
      <c r="AE104" s="37"/>
      <c r="AF104" s="37"/>
      <c r="AG104" s="37">
        <v>1</v>
      </c>
      <c r="AH104" s="37">
        <v>1</v>
      </c>
      <c r="AI104" s="37">
        <v>1</v>
      </c>
      <c r="AJ104" s="37"/>
      <c r="AK104" s="38"/>
      <c r="AL104" s="38"/>
      <c r="AM104" s="38"/>
      <c r="AN104" s="38">
        <v>1</v>
      </c>
      <c r="AO104" s="38">
        <v>1</v>
      </c>
      <c r="AP104" s="38">
        <v>1</v>
      </c>
      <c r="AQ104" s="38">
        <v>1</v>
      </c>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c r="BR104" s="38"/>
      <c r="BS104" s="38"/>
      <c r="BT104" s="38"/>
      <c r="BU104" s="38"/>
      <c r="BV104" s="38"/>
      <c r="BW104" s="38"/>
      <c r="BX104" s="38"/>
      <c r="BY104" s="38"/>
      <c r="BZ104" s="38"/>
      <c r="CA104" s="38"/>
      <c r="CB104" s="38"/>
      <c r="CC104" s="38"/>
      <c r="CD104" s="38"/>
      <c r="CE104" s="38"/>
      <c r="CF104" s="38"/>
      <c r="CG104" s="38"/>
      <c r="CH104" s="38"/>
      <c r="CJ104" s="39">
        <f t="shared" si="20"/>
        <v>21</v>
      </c>
      <c r="CK104" s="39">
        <f t="shared" si="21"/>
        <v>0</v>
      </c>
      <c r="CL104" s="39">
        <f t="shared" si="22"/>
        <v>0</v>
      </c>
      <c r="CN104" s="40">
        <f t="shared" si="23"/>
        <v>21</v>
      </c>
      <c r="CO104" s="48" t="s">
        <v>65</v>
      </c>
      <c r="CP104" s="49" t="s">
        <v>312</v>
      </c>
      <c r="CQ104" s="74" t="s">
        <v>330</v>
      </c>
      <c r="CR104" s="75" t="s">
        <v>24</v>
      </c>
    </row>
    <row r="105" spans="1:97" x14ac:dyDescent="0.2">
      <c r="A105" s="18">
        <f t="shared" si="24"/>
        <v>102</v>
      </c>
      <c r="B105" s="4" t="s">
        <v>90</v>
      </c>
      <c r="C105" s="4">
        <v>60061824</v>
      </c>
      <c r="D105" s="4"/>
      <c r="E105" s="37"/>
      <c r="F105" s="37"/>
      <c r="G105" s="37"/>
      <c r="H105" s="37"/>
      <c r="I105" s="37"/>
      <c r="J105" s="37"/>
      <c r="K105" s="37">
        <v>1</v>
      </c>
      <c r="L105" s="37"/>
      <c r="M105" s="37"/>
      <c r="N105" s="37"/>
      <c r="O105" s="37"/>
      <c r="P105" s="37"/>
      <c r="Q105" s="37"/>
      <c r="R105" s="37">
        <v>1</v>
      </c>
      <c r="S105" s="37"/>
      <c r="T105" s="37"/>
      <c r="U105" s="37"/>
      <c r="V105" s="37"/>
      <c r="W105" s="37"/>
      <c r="X105" s="37"/>
      <c r="Y105" s="37">
        <v>1</v>
      </c>
      <c r="Z105" s="37"/>
      <c r="AA105" s="37"/>
      <c r="AB105" s="37"/>
      <c r="AC105" s="37"/>
      <c r="AD105" s="37"/>
      <c r="AE105" s="37"/>
      <c r="AF105" s="37"/>
      <c r="AG105" s="37"/>
      <c r="AH105" s="37"/>
      <c r="AI105" s="37"/>
      <c r="AJ105" s="37"/>
      <c r="AK105" s="38"/>
      <c r="AL105" s="38"/>
      <c r="AM105" s="38"/>
      <c r="AN105" s="38"/>
      <c r="AO105" s="38"/>
      <c r="AP105" s="38"/>
      <c r="AQ105" s="38"/>
      <c r="AR105" s="38"/>
      <c r="AS105" s="38"/>
      <c r="AT105" s="38">
        <v>1</v>
      </c>
      <c r="AU105" s="38"/>
      <c r="AV105" s="38"/>
      <c r="AW105" s="38"/>
      <c r="AX105" s="38"/>
      <c r="AY105" s="38"/>
      <c r="AZ105" s="38"/>
      <c r="BA105" s="38">
        <v>1</v>
      </c>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8"/>
      <c r="CA105" s="38"/>
      <c r="CB105" s="38"/>
      <c r="CC105" s="38"/>
      <c r="CD105" s="38"/>
      <c r="CE105" s="38"/>
      <c r="CF105" s="38"/>
      <c r="CG105" s="38"/>
      <c r="CH105" s="38"/>
      <c r="CJ105" s="39">
        <f t="shared" si="20"/>
        <v>0</v>
      </c>
      <c r="CK105" s="39">
        <f t="shared" si="21"/>
        <v>0</v>
      </c>
      <c r="CL105" s="39">
        <f t="shared" si="22"/>
        <v>5</v>
      </c>
      <c r="CN105" s="40">
        <f t="shared" si="23"/>
        <v>5</v>
      </c>
      <c r="CO105" s="4" t="s">
        <v>90</v>
      </c>
      <c r="CP105" s="54" t="s">
        <v>325</v>
      </c>
      <c r="CQ105" s="52" t="s">
        <v>333</v>
      </c>
      <c r="CR105" s="47" t="s">
        <v>87</v>
      </c>
    </row>
    <row r="106" spans="1:97" x14ac:dyDescent="0.2">
      <c r="A106" s="18">
        <f t="shared" si="24"/>
        <v>103</v>
      </c>
      <c r="B106" s="4" t="s">
        <v>69</v>
      </c>
      <c r="C106" s="4">
        <v>60010949</v>
      </c>
      <c r="D106" s="4"/>
      <c r="E106" s="37"/>
      <c r="F106" s="37"/>
      <c r="G106" s="37"/>
      <c r="H106" s="37"/>
      <c r="I106" s="37"/>
      <c r="J106" s="37"/>
      <c r="K106" s="37"/>
      <c r="L106" s="37"/>
      <c r="M106" s="37">
        <v>1</v>
      </c>
      <c r="N106" s="37"/>
      <c r="O106" s="37"/>
      <c r="P106" s="37"/>
      <c r="Q106" s="37"/>
      <c r="R106" s="37"/>
      <c r="S106" s="37"/>
      <c r="T106" s="37"/>
      <c r="U106" s="37"/>
      <c r="V106" s="37"/>
      <c r="W106" s="37">
        <v>1</v>
      </c>
      <c r="X106" s="37"/>
      <c r="Y106" s="37"/>
      <c r="Z106" s="37"/>
      <c r="AA106" s="37">
        <v>1</v>
      </c>
      <c r="AB106" s="37"/>
      <c r="AC106" s="37"/>
      <c r="AD106" s="37"/>
      <c r="AE106" s="37"/>
      <c r="AF106" s="37"/>
      <c r="AG106" s="37"/>
      <c r="AH106" s="37"/>
      <c r="AI106" s="37">
        <v>1</v>
      </c>
      <c r="AJ106" s="37"/>
      <c r="AK106" s="38">
        <v>1</v>
      </c>
      <c r="AL106" s="38"/>
      <c r="AM106" s="38"/>
      <c r="AN106" s="38"/>
      <c r="AO106" s="38">
        <v>1</v>
      </c>
      <c r="AP106" s="38"/>
      <c r="AQ106" s="38"/>
      <c r="AR106" s="38">
        <v>1</v>
      </c>
      <c r="AS106" s="38"/>
      <c r="AT106" s="38"/>
      <c r="AU106" s="38">
        <v>1</v>
      </c>
      <c r="AV106" s="38"/>
      <c r="AW106" s="38">
        <v>1</v>
      </c>
      <c r="AX106" s="38"/>
      <c r="AY106" s="38"/>
      <c r="AZ106" s="38"/>
      <c r="BA106" s="38"/>
      <c r="BB106" s="38">
        <v>1</v>
      </c>
      <c r="BC106" s="38"/>
      <c r="BD106" s="38"/>
      <c r="BE106" s="38">
        <v>1</v>
      </c>
      <c r="BF106" s="38"/>
      <c r="BG106" s="38"/>
      <c r="BH106" s="38"/>
      <c r="BI106" s="38">
        <v>1</v>
      </c>
      <c r="BJ106" s="38"/>
      <c r="BK106" s="38">
        <v>1</v>
      </c>
      <c r="BL106" s="38"/>
      <c r="BM106" s="38"/>
      <c r="BN106" s="38"/>
      <c r="BO106" s="38"/>
      <c r="BP106" s="38">
        <v>1</v>
      </c>
      <c r="BQ106" s="38"/>
      <c r="BR106" s="38"/>
      <c r="BS106" s="38">
        <v>1</v>
      </c>
      <c r="BT106" s="38"/>
      <c r="BU106" s="38"/>
      <c r="BV106" s="38"/>
      <c r="BW106" s="38">
        <v>1</v>
      </c>
      <c r="BX106" s="38"/>
      <c r="BY106" s="38">
        <v>1</v>
      </c>
      <c r="BZ106" s="38"/>
      <c r="CA106" s="38"/>
      <c r="CB106" s="38"/>
      <c r="CC106" s="38"/>
      <c r="CD106" s="38"/>
      <c r="CE106" s="38"/>
      <c r="CF106" s="38"/>
      <c r="CG106" s="38"/>
      <c r="CH106" s="38"/>
      <c r="CJ106" s="39">
        <f t="shared" si="20"/>
        <v>17</v>
      </c>
      <c r="CK106" s="39">
        <f t="shared" si="21"/>
        <v>0</v>
      </c>
      <c r="CL106" s="39">
        <f t="shared" si="22"/>
        <v>0</v>
      </c>
      <c r="CN106" s="40">
        <f t="shared" si="23"/>
        <v>17</v>
      </c>
      <c r="CO106" s="4" t="s">
        <v>69</v>
      </c>
      <c r="CP106" s="49" t="s">
        <v>312</v>
      </c>
      <c r="CQ106" s="59" t="s">
        <v>381</v>
      </c>
      <c r="CR106" s="59" t="s">
        <v>313</v>
      </c>
    </row>
    <row r="107" spans="1:97" x14ac:dyDescent="0.2">
      <c r="A107" s="18">
        <f t="shared" si="24"/>
        <v>104</v>
      </c>
      <c r="B107" s="4" t="s">
        <v>78</v>
      </c>
      <c r="C107" s="4">
        <v>60168640</v>
      </c>
      <c r="D107" s="4"/>
      <c r="E107" s="37">
        <v>1</v>
      </c>
      <c r="F107" s="37"/>
      <c r="G107" s="37"/>
      <c r="H107" s="37"/>
      <c r="I107" s="37"/>
      <c r="J107" s="37"/>
      <c r="K107" s="37"/>
      <c r="L107" s="37">
        <v>1</v>
      </c>
      <c r="M107" s="37"/>
      <c r="N107" s="37"/>
      <c r="O107" s="37"/>
      <c r="P107" s="37"/>
      <c r="Q107" s="37"/>
      <c r="R107" s="37"/>
      <c r="S107" s="37"/>
      <c r="T107" s="37"/>
      <c r="U107" s="37"/>
      <c r="V107" s="37"/>
      <c r="W107" s="37">
        <v>1</v>
      </c>
      <c r="X107" s="37"/>
      <c r="Y107" s="37"/>
      <c r="Z107" s="37"/>
      <c r="AA107" s="37"/>
      <c r="AB107" s="37"/>
      <c r="AC107" s="37"/>
      <c r="AD107" s="37"/>
      <c r="AE107" s="37"/>
      <c r="AF107" s="37"/>
      <c r="AG107" s="37"/>
      <c r="AH107" s="37"/>
      <c r="AI107" s="37"/>
      <c r="AJ107" s="37"/>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8"/>
      <c r="CA107" s="38"/>
      <c r="CB107" s="38"/>
      <c r="CC107" s="38"/>
      <c r="CD107" s="38"/>
      <c r="CE107" s="38"/>
      <c r="CF107" s="38"/>
      <c r="CG107" s="38"/>
      <c r="CH107" s="38"/>
      <c r="CJ107" s="39">
        <f t="shared" si="20"/>
        <v>3</v>
      </c>
      <c r="CK107" s="39">
        <f t="shared" si="21"/>
        <v>0</v>
      </c>
      <c r="CL107" s="39">
        <f t="shared" si="22"/>
        <v>0</v>
      </c>
      <c r="CN107" s="40">
        <f t="shared" si="23"/>
        <v>3</v>
      </c>
      <c r="CO107" s="4" t="s">
        <v>78</v>
      </c>
      <c r="CP107" s="49" t="s">
        <v>312</v>
      </c>
      <c r="CQ107" s="59" t="s">
        <v>317</v>
      </c>
      <c r="CR107" s="59" t="s">
        <v>11</v>
      </c>
    </row>
    <row r="108" spans="1:97" x14ac:dyDescent="0.2">
      <c r="A108" s="18">
        <f t="shared" si="24"/>
        <v>105</v>
      </c>
      <c r="B108" s="4" t="s">
        <v>80</v>
      </c>
      <c r="C108" s="4">
        <v>60245093</v>
      </c>
      <c r="D108" s="4"/>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v>1</v>
      </c>
      <c r="AH108" s="37"/>
      <c r="AI108" s="37"/>
      <c r="AJ108" s="37"/>
      <c r="AK108" s="38"/>
      <c r="AL108" s="38"/>
      <c r="AM108" s="38"/>
      <c r="AN108" s="38">
        <v>1</v>
      </c>
      <c r="AO108" s="38"/>
      <c r="AP108" s="38"/>
      <c r="AQ108" s="38"/>
      <c r="AR108" s="38"/>
      <c r="AS108" s="38"/>
      <c r="AT108" s="38"/>
      <c r="AU108" s="38">
        <v>1</v>
      </c>
      <c r="AV108" s="38"/>
      <c r="AW108" s="38"/>
      <c r="AX108" s="38"/>
      <c r="AY108" s="38"/>
      <c r="AZ108" s="38"/>
      <c r="BA108" s="38"/>
      <c r="BB108" s="38"/>
      <c r="BC108" s="38"/>
      <c r="BD108" s="38"/>
      <c r="BE108" s="38"/>
      <c r="BF108" s="38"/>
      <c r="BG108" s="38"/>
      <c r="BH108" s="38"/>
      <c r="BI108" s="38"/>
      <c r="BJ108" s="38"/>
      <c r="BK108" s="38"/>
      <c r="BL108" s="38"/>
      <c r="BM108" s="38"/>
      <c r="BN108" s="38"/>
      <c r="BO108" s="38"/>
      <c r="BP108" s="38"/>
      <c r="BQ108" s="38"/>
      <c r="BR108" s="38"/>
      <c r="BS108" s="38"/>
      <c r="BT108" s="38"/>
      <c r="BU108" s="38"/>
      <c r="BV108" s="38"/>
      <c r="BW108" s="38"/>
      <c r="BX108" s="38"/>
      <c r="BY108" s="38"/>
      <c r="BZ108" s="38"/>
      <c r="CA108" s="38"/>
      <c r="CB108" s="38"/>
      <c r="CC108" s="38"/>
      <c r="CD108" s="38"/>
      <c r="CE108" s="38"/>
      <c r="CF108" s="38"/>
      <c r="CG108" s="38"/>
      <c r="CH108" s="38"/>
      <c r="CJ108" s="39">
        <f t="shared" si="20"/>
        <v>3</v>
      </c>
      <c r="CK108" s="39">
        <f t="shared" si="21"/>
        <v>0</v>
      </c>
      <c r="CL108" s="39">
        <f t="shared" si="22"/>
        <v>0</v>
      </c>
      <c r="CN108" s="40">
        <f t="shared" si="23"/>
        <v>3</v>
      </c>
      <c r="CO108" s="4" t="s">
        <v>80</v>
      </c>
      <c r="CP108" s="49" t="s">
        <v>312</v>
      </c>
      <c r="CQ108" s="64" t="s">
        <v>371</v>
      </c>
      <c r="CR108" s="47" t="s">
        <v>384</v>
      </c>
    </row>
    <row r="109" spans="1:97" s="78" customFormat="1" x14ac:dyDescent="0.2">
      <c r="A109" s="18">
        <f t="shared" si="24"/>
        <v>106</v>
      </c>
      <c r="B109" s="4" t="s">
        <v>79</v>
      </c>
      <c r="C109" s="2">
        <v>33117627</v>
      </c>
      <c r="D109" s="2"/>
      <c r="E109" s="37"/>
      <c r="F109" s="37"/>
      <c r="G109" s="37"/>
      <c r="H109" s="37"/>
      <c r="I109" s="37"/>
      <c r="J109" s="37"/>
      <c r="K109" s="37"/>
      <c r="L109" s="37"/>
      <c r="M109" s="37"/>
      <c r="N109" s="37"/>
      <c r="O109" s="37"/>
      <c r="P109" s="37"/>
      <c r="Q109" s="37"/>
      <c r="R109" s="37"/>
      <c r="S109" s="37"/>
      <c r="T109" s="37"/>
      <c r="U109" s="37">
        <v>1</v>
      </c>
      <c r="V109" s="76"/>
      <c r="W109" s="76"/>
      <c r="X109" s="76"/>
      <c r="Y109" s="76"/>
      <c r="Z109" s="76"/>
      <c r="AA109" s="76"/>
      <c r="AB109" s="37">
        <v>1</v>
      </c>
      <c r="AC109" s="76"/>
      <c r="AD109" s="76"/>
      <c r="AE109" s="76"/>
      <c r="AF109" s="76"/>
      <c r="AG109" s="76"/>
      <c r="AH109" s="76"/>
      <c r="AI109" s="76"/>
      <c r="AJ109" s="76"/>
      <c r="AK109" s="77"/>
      <c r="AL109" s="77"/>
      <c r="AM109" s="77"/>
      <c r="AN109" s="77"/>
      <c r="AO109" s="77"/>
      <c r="AP109" s="38">
        <v>1</v>
      </c>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M109" s="38"/>
      <c r="BN109" s="38"/>
      <c r="BO109" s="38"/>
      <c r="BP109" s="38"/>
      <c r="BQ109" s="38"/>
      <c r="BR109" s="38"/>
      <c r="BS109" s="38"/>
      <c r="BT109" s="38"/>
      <c r="BU109" s="38"/>
      <c r="BV109" s="38"/>
      <c r="BW109" s="38"/>
      <c r="BX109" s="38"/>
      <c r="BY109" s="38"/>
      <c r="BZ109" s="38"/>
      <c r="CA109" s="38"/>
      <c r="CB109" s="38"/>
      <c r="CC109" s="38"/>
      <c r="CD109" s="38"/>
      <c r="CE109" s="38"/>
      <c r="CF109" s="38"/>
      <c r="CG109" s="38"/>
      <c r="CH109" s="38"/>
      <c r="CI109" s="60"/>
      <c r="CJ109" s="39">
        <f t="shared" si="20"/>
        <v>3</v>
      </c>
      <c r="CK109" s="39">
        <f t="shared" si="21"/>
        <v>0</v>
      </c>
      <c r="CL109" s="39">
        <f t="shared" si="22"/>
        <v>0</v>
      </c>
      <c r="CM109" s="24"/>
      <c r="CN109" s="40">
        <f t="shared" si="23"/>
        <v>3</v>
      </c>
      <c r="CO109" s="4" t="s">
        <v>79</v>
      </c>
      <c r="CP109" s="49" t="s">
        <v>312</v>
      </c>
      <c r="CQ109" s="52" t="s">
        <v>333</v>
      </c>
      <c r="CR109" s="47" t="s">
        <v>87</v>
      </c>
      <c r="CS109" s="60"/>
    </row>
    <row r="110" spans="1:97" x14ac:dyDescent="0.2">
      <c r="A110" s="18">
        <f t="shared" si="24"/>
        <v>107</v>
      </c>
      <c r="B110" s="4" t="s">
        <v>95</v>
      </c>
      <c r="C110" s="4">
        <v>60177211</v>
      </c>
      <c r="D110" s="4"/>
      <c r="E110" s="37">
        <v>1</v>
      </c>
      <c r="F110" s="37">
        <v>1</v>
      </c>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c r="BG110" s="38"/>
      <c r="BH110" s="38"/>
      <c r="BI110" s="38"/>
      <c r="BJ110" s="38"/>
      <c r="BK110" s="38"/>
      <c r="BL110" s="38"/>
      <c r="BM110" s="38"/>
      <c r="BN110" s="38"/>
      <c r="BO110" s="38"/>
      <c r="BP110" s="38"/>
      <c r="BQ110" s="38"/>
      <c r="BR110" s="38"/>
      <c r="BS110" s="38"/>
      <c r="BT110" s="38"/>
      <c r="BU110" s="38"/>
      <c r="BV110" s="38"/>
      <c r="BW110" s="38"/>
      <c r="BX110" s="38"/>
      <c r="BY110" s="38"/>
      <c r="BZ110" s="38"/>
      <c r="CA110" s="38"/>
      <c r="CB110" s="38"/>
      <c r="CC110" s="38"/>
      <c r="CD110" s="38"/>
      <c r="CE110" s="38"/>
      <c r="CF110" s="38"/>
      <c r="CG110" s="38"/>
      <c r="CH110" s="38"/>
      <c r="CJ110" s="39">
        <f t="shared" si="20"/>
        <v>2</v>
      </c>
      <c r="CK110" s="39">
        <f t="shared" si="21"/>
        <v>0</v>
      </c>
      <c r="CL110" s="39">
        <f t="shared" si="22"/>
        <v>0</v>
      </c>
      <c r="CN110" s="40">
        <f t="shared" si="23"/>
        <v>2</v>
      </c>
      <c r="CO110" s="4" t="s">
        <v>95</v>
      </c>
      <c r="CP110" s="73" t="s">
        <v>320</v>
      </c>
      <c r="CQ110" s="52" t="s">
        <v>327</v>
      </c>
      <c r="CR110" s="5" t="s">
        <v>328</v>
      </c>
    </row>
    <row r="111" spans="1:97" x14ac:dyDescent="0.2">
      <c r="A111" s="18">
        <f t="shared" si="24"/>
        <v>108</v>
      </c>
      <c r="B111" s="48" t="s">
        <v>73</v>
      </c>
      <c r="C111" s="4">
        <v>33117628</v>
      </c>
      <c r="D111" s="4"/>
      <c r="E111" s="37">
        <v>1</v>
      </c>
      <c r="F111" s="37">
        <v>1</v>
      </c>
      <c r="G111" s="37"/>
      <c r="H111" s="37">
        <v>1</v>
      </c>
      <c r="I111" s="37">
        <v>1</v>
      </c>
      <c r="J111" s="37"/>
      <c r="K111" s="37"/>
      <c r="L111" s="37"/>
      <c r="M111" s="37"/>
      <c r="N111" s="37"/>
      <c r="O111" s="37">
        <v>1</v>
      </c>
      <c r="P111" s="37">
        <v>1</v>
      </c>
      <c r="Q111" s="37"/>
      <c r="R111" s="37"/>
      <c r="S111" s="37"/>
      <c r="T111" s="37">
        <v>1</v>
      </c>
      <c r="U111" s="37"/>
      <c r="V111" s="37"/>
      <c r="W111" s="37">
        <v>1</v>
      </c>
      <c r="X111" s="37"/>
      <c r="Y111" s="37"/>
      <c r="Z111" s="37">
        <v>1</v>
      </c>
      <c r="AA111" s="37"/>
      <c r="AB111" s="37">
        <v>1</v>
      </c>
      <c r="AC111" s="37"/>
      <c r="AD111" s="37">
        <v>1</v>
      </c>
      <c r="AE111" s="37"/>
      <c r="AF111" s="37"/>
      <c r="AG111" s="37">
        <v>1</v>
      </c>
      <c r="AH111" s="37"/>
      <c r="AI111" s="37"/>
      <c r="AJ111" s="37"/>
      <c r="AK111" s="38"/>
      <c r="AL111" s="38"/>
      <c r="AM111" s="38"/>
      <c r="AN111" s="38"/>
      <c r="AO111" s="38">
        <v>1</v>
      </c>
      <c r="AP111" s="38">
        <v>1</v>
      </c>
      <c r="AQ111" s="38"/>
      <c r="AR111" s="38">
        <v>1</v>
      </c>
      <c r="AS111" s="38"/>
      <c r="AT111" s="38">
        <v>1</v>
      </c>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c r="BR111" s="38"/>
      <c r="BS111" s="38"/>
      <c r="BT111" s="38"/>
      <c r="BU111" s="38"/>
      <c r="BV111" s="38"/>
      <c r="BW111" s="38"/>
      <c r="BX111" s="38"/>
      <c r="BY111" s="38"/>
      <c r="BZ111" s="38"/>
      <c r="CA111" s="38"/>
      <c r="CB111" s="38"/>
      <c r="CC111" s="38"/>
      <c r="CD111" s="38"/>
      <c r="CE111" s="38"/>
      <c r="CF111" s="38"/>
      <c r="CG111" s="38"/>
      <c r="CH111" s="38"/>
      <c r="CJ111" s="39">
        <f t="shared" si="20"/>
        <v>15</v>
      </c>
      <c r="CK111" s="39">
        <f t="shared" si="21"/>
        <v>0</v>
      </c>
      <c r="CL111" s="39">
        <f t="shared" si="22"/>
        <v>1</v>
      </c>
      <c r="CN111" s="40">
        <f t="shared" si="23"/>
        <v>16</v>
      </c>
      <c r="CO111" s="48" t="s">
        <v>73</v>
      </c>
      <c r="CP111" s="41" t="s">
        <v>308</v>
      </c>
      <c r="CQ111" s="52" t="s">
        <v>322</v>
      </c>
      <c r="CR111" s="5" t="s">
        <v>323</v>
      </c>
    </row>
    <row r="112" spans="1:97" x14ac:dyDescent="0.2">
      <c r="A112" s="18">
        <f t="shared" si="24"/>
        <v>109</v>
      </c>
      <c r="B112" s="4" t="s">
        <v>409</v>
      </c>
      <c r="C112" s="7">
        <v>33122444</v>
      </c>
      <c r="D112" s="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c r="BL112" s="38"/>
      <c r="BM112" s="38"/>
      <c r="BN112" s="38"/>
      <c r="BO112" s="38"/>
      <c r="BP112" s="38"/>
      <c r="BQ112" s="38"/>
      <c r="BR112" s="38"/>
      <c r="BS112" s="38"/>
      <c r="BT112" s="38"/>
      <c r="BU112" s="38"/>
      <c r="BV112" s="38"/>
      <c r="BW112" s="38"/>
      <c r="BX112" s="38"/>
      <c r="BY112" s="38"/>
      <c r="BZ112" s="38"/>
      <c r="CA112" s="38"/>
      <c r="CB112" s="38"/>
      <c r="CC112" s="38"/>
      <c r="CD112" s="38"/>
      <c r="CE112" s="38"/>
      <c r="CF112" s="38"/>
      <c r="CG112" s="38"/>
      <c r="CH112" s="38"/>
      <c r="CJ112" s="39">
        <f t="shared" si="20"/>
        <v>0</v>
      </c>
      <c r="CK112" s="39">
        <f t="shared" si="21"/>
        <v>0</v>
      </c>
      <c r="CL112" s="39">
        <f t="shared" si="22"/>
        <v>0</v>
      </c>
      <c r="CN112" s="40">
        <f t="shared" si="23"/>
        <v>0</v>
      </c>
      <c r="CO112" s="4" t="s">
        <v>409</v>
      </c>
      <c r="CP112" s="73" t="s">
        <v>320</v>
      </c>
      <c r="CQ112" s="52" t="s">
        <v>327</v>
      </c>
      <c r="CR112" s="5" t="s">
        <v>328</v>
      </c>
    </row>
    <row r="113" spans="1:97" x14ac:dyDescent="0.2">
      <c r="A113" s="18">
        <f t="shared" si="24"/>
        <v>110</v>
      </c>
      <c r="B113" s="4" t="s">
        <v>410</v>
      </c>
      <c r="C113" s="7">
        <v>60230062</v>
      </c>
      <c r="D113" s="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8"/>
      <c r="AL113" s="38"/>
      <c r="AM113" s="38"/>
      <c r="AN113" s="38"/>
      <c r="AO113" s="38"/>
      <c r="AP113" s="38"/>
      <c r="AQ113" s="38"/>
      <c r="AR113" s="38"/>
      <c r="AS113" s="38"/>
      <c r="AT113" s="38"/>
      <c r="AU113" s="38"/>
      <c r="AV113" s="38"/>
      <c r="AW113" s="38">
        <v>1</v>
      </c>
      <c r="AX113" s="38">
        <v>1</v>
      </c>
      <c r="AY113" s="38"/>
      <c r="AZ113" s="38"/>
      <c r="BA113" s="38"/>
      <c r="BB113" s="38"/>
      <c r="BC113" s="38"/>
      <c r="BD113" s="38"/>
      <c r="BE113" s="38"/>
      <c r="BF113" s="38"/>
      <c r="BG113" s="38"/>
      <c r="BH113" s="38"/>
      <c r="BI113" s="38"/>
      <c r="BJ113" s="38"/>
      <c r="BK113" s="38"/>
      <c r="BL113" s="38"/>
      <c r="BM113" s="38"/>
      <c r="BN113" s="38"/>
      <c r="BO113" s="38"/>
      <c r="BP113" s="38"/>
      <c r="BQ113" s="38"/>
      <c r="BR113" s="38"/>
      <c r="BS113" s="38"/>
      <c r="BT113" s="38"/>
      <c r="BU113" s="38"/>
      <c r="BV113" s="38"/>
      <c r="BW113" s="38"/>
      <c r="BX113" s="38"/>
      <c r="BY113" s="38"/>
      <c r="BZ113" s="38"/>
      <c r="CA113" s="38"/>
      <c r="CB113" s="38"/>
      <c r="CC113" s="38"/>
      <c r="CD113" s="38"/>
      <c r="CE113" s="38"/>
      <c r="CF113" s="38"/>
      <c r="CG113" s="38"/>
      <c r="CH113" s="38"/>
      <c r="CJ113" s="39">
        <f t="shared" si="20"/>
        <v>2</v>
      </c>
      <c r="CK113" s="39">
        <f t="shared" si="21"/>
        <v>0</v>
      </c>
      <c r="CL113" s="39">
        <f t="shared" si="22"/>
        <v>0</v>
      </c>
      <c r="CN113" s="40">
        <f t="shared" si="23"/>
        <v>2</v>
      </c>
      <c r="CO113" s="4" t="s">
        <v>410</v>
      </c>
      <c r="CP113" s="41" t="s">
        <v>308</v>
      </c>
      <c r="CQ113" s="47" t="s">
        <v>309</v>
      </c>
      <c r="CR113" s="43" t="s">
        <v>385</v>
      </c>
    </row>
    <row r="114" spans="1:97" s="60" customFormat="1" x14ac:dyDescent="0.2">
      <c r="A114" s="18">
        <f t="shared" si="24"/>
        <v>111</v>
      </c>
      <c r="B114" s="4" t="s">
        <v>272</v>
      </c>
      <c r="C114" s="4">
        <v>33116247</v>
      </c>
      <c r="D114" s="4"/>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8"/>
      <c r="AL114" s="38"/>
      <c r="AM114" s="38"/>
      <c r="AN114" s="38"/>
      <c r="AO114" s="38">
        <v>1</v>
      </c>
      <c r="AP114" s="38"/>
      <c r="AQ114" s="38"/>
      <c r="AR114" s="38"/>
      <c r="AS114" s="38"/>
      <c r="AT114" s="38"/>
      <c r="AU114" s="38"/>
      <c r="AV114" s="38"/>
      <c r="AW114" s="38"/>
      <c r="AX114" s="38"/>
      <c r="AY114" s="38"/>
      <c r="AZ114" s="38"/>
      <c r="BA114" s="38"/>
      <c r="BB114" s="38"/>
      <c r="BC114" s="38"/>
      <c r="BD114" s="38"/>
      <c r="BE114" s="38"/>
      <c r="BF114" s="38"/>
      <c r="BG114" s="38"/>
      <c r="BH114" s="38"/>
      <c r="BI114" s="38"/>
      <c r="BJ114" s="38"/>
      <c r="BK114" s="38"/>
      <c r="BL114" s="38"/>
      <c r="BM114" s="38"/>
      <c r="BN114" s="38"/>
      <c r="BO114" s="38"/>
      <c r="BP114" s="38"/>
      <c r="BQ114" s="38"/>
      <c r="BR114" s="38"/>
      <c r="BS114" s="38"/>
      <c r="BT114" s="38"/>
      <c r="BU114" s="38"/>
      <c r="BV114" s="38"/>
      <c r="BW114" s="38"/>
      <c r="BX114" s="38"/>
      <c r="BY114" s="38"/>
      <c r="BZ114" s="38"/>
      <c r="CA114" s="38"/>
      <c r="CB114" s="38"/>
      <c r="CC114" s="38"/>
      <c r="CD114" s="38"/>
      <c r="CE114" s="38"/>
      <c r="CF114" s="38"/>
      <c r="CG114" s="38"/>
      <c r="CH114" s="38"/>
      <c r="CI114" s="22"/>
      <c r="CJ114" s="39">
        <f t="shared" si="20"/>
        <v>1</v>
      </c>
      <c r="CK114" s="39">
        <f t="shared" si="21"/>
        <v>0</v>
      </c>
      <c r="CL114" s="39">
        <f t="shared" si="22"/>
        <v>0</v>
      </c>
      <c r="CM114" s="24"/>
      <c r="CN114" s="40">
        <f t="shared" si="23"/>
        <v>1</v>
      </c>
      <c r="CO114" s="4" t="s">
        <v>272</v>
      </c>
      <c r="CP114" s="49" t="s">
        <v>312</v>
      </c>
      <c r="CQ114" s="52" t="s">
        <v>336</v>
      </c>
      <c r="CR114" s="56" t="s">
        <v>374</v>
      </c>
      <c r="CS114" s="22"/>
    </row>
    <row r="115" spans="1:97" x14ac:dyDescent="0.2">
      <c r="A115" s="18">
        <f t="shared" si="24"/>
        <v>112</v>
      </c>
      <c r="B115" s="48" t="s">
        <v>77</v>
      </c>
      <c r="C115" s="4">
        <v>60121452</v>
      </c>
      <c r="D115" s="4"/>
      <c r="E115" s="37">
        <v>1</v>
      </c>
      <c r="F115" s="37"/>
      <c r="G115" s="37"/>
      <c r="H115" s="37"/>
      <c r="I115" s="37"/>
      <c r="J115" s="37"/>
      <c r="K115" s="37"/>
      <c r="L115" s="37"/>
      <c r="M115" s="37"/>
      <c r="N115" s="37">
        <v>1</v>
      </c>
      <c r="O115" s="37"/>
      <c r="P115" s="37"/>
      <c r="Q115" s="37"/>
      <c r="R115" s="37"/>
      <c r="S115" s="37"/>
      <c r="T115" s="37">
        <v>1</v>
      </c>
      <c r="U115" s="37"/>
      <c r="V115" s="37"/>
      <c r="W115" s="37"/>
      <c r="X115" s="37">
        <v>1</v>
      </c>
      <c r="Y115" s="37"/>
      <c r="Z115" s="37"/>
      <c r="AA115" s="37"/>
      <c r="AB115" s="37">
        <v>1</v>
      </c>
      <c r="AC115" s="37"/>
      <c r="AD115" s="37"/>
      <c r="AE115" s="37">
        <v>1</v>
      </c>
      <c r="AF115" s="37"/>
      <c r="AG115" s="37">
        <v>1</v>
      </c>
      <c r="AH115" s="37"/>
      <c r="AI115" s="37">
        <v>1</v>
      </c>
      <c r="AJ115" s="37"/>
      <c r="AK115" s="38"/>
      <c r="AL115" s="38"/>
      <c r="AM115" s="38"/>
      <c r="AN115" s="38">
        <v>1</v>
      </c>
      <c r="AO115" s="38"/>
      <c r="AP115" s="38">
        <v>1</v>
      </c>
      <c r="AQ115" s="38"/>
      <c r="AR115" s="38"/>
      <c r="AS115" s="38">
        <v>1</v>
      </c>
      <c r="AT115" s="38"/>
      <c r="AU115" s="38"/>
      <c r="AV115" s="38"/>
      <c r="AW115" s="38"/>
      <c r="AX115" s="38"/>
      <c r="AY115" s="38"/>
      <c r="AZ115" s="38">
        <v>1</v>
      </c>
      <c r="BA115" s="38"/>
      <c r="BB115" s="38"/>
      <c r="BC115" s="38"/>
      <c r="BD115" s="38"/>
      <c r="BE115" s="38"/>
      <c r="BF115" s="38"/>
      <c r="BG115" s="38"/>
      <c r="BH115" s="38"/>
      <c r="BI115" s="38"/>
      <c r="BJ115" s="38"/>
      <c r="BK115" s="38"/>
      <c r="BL115" s="38"/>
      <c r="BM115" s="38"/>
      <c r="BN115" s="38"/>
      <c r="BO115" s="38"/>
      <c r="BP115" s="38"/>
      <c r="BQ115" s="38"/>
      <c r="BR115" s="38"/>
      <c r="BS115" s="38"/>
      <c r="BT115" s="38"/>
      <c r="BU115" s="38"/>
      <c r="BV115" s="38"/>
      <c r="BW115" s="38"/>
      <c r="BX115" s="38"/>
      <c r="BY115" s="38"/>
      <c r="BZ115" s="38"/>
      <c r="CA115" s="38"/>
      <c r="CB115" s="38"/>
      <c r="CC115" s="38"/>
      <c r="CD115" s="38"/>
      <c r="CE115" s="38"/>
      <c r="CF115" s="38"/>
      <c r="CG115" s="38"/>
      <c r="CH115" s="38"/>
      <c r="CJ115" s="39">
        <f t="shared" si="20"/>
        <v>8</v>
      </c>
      <c r="CK115" s="39">
        <f t="shared" si="21"/>
        <v>4</v>
      </c>
      <c r="CL115" s="39">
        <f t="shared" si="22"/>
        <v>0</v>
      </c>
      <c r="CN115" s="40">
        <f t="shared" si="23"/>
        <v>12</v>
      </c>
      <c r="CO115" s="48" t="s">
        <v>77</v>
      </c>
      <c r="CP115" s="79" t="s">
        <v>320</v>
      </c>
      <c r="CQ115" s="52" t="s">
        <v>332</v>
      </c>
      <c r="CR115" s="5" t="s">
        <v>297</v>
      </c>
    </row>
    <row r="116" spans="1:97" x14ac:dyDescent="0.2">
      <c r="A116" s="18">
        <f t="shared" si="24"/>
        <v>113</v>
      </c>
      <c r="B116" s="4" t="s">
        <v>28</v>
      </c>
      <c r="C116" s="80">
        <v>53053035</v>
      </c>
      <c r="D116" s="80"/>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8">
        <v>1</v>
      </c>
      <c r="AL116" s="38"/>
      <c r="AM116" s="38"/>
      <c r="AN116" s="38"/>
      <c r="AO116" s="38">
        <v>1</v>
      </c>
      <c r="AP116" s="38"/>
      <c r="AQ116" s="38"/>
      <c r="AR116" s="38"/>
      <c r="AS116" s="38">
        <v>1</v>
      </c>
      <c r="AT116" s="38"/>
      <c r="AU116" s="38"/>
      <c r="AV116" s="38">
        <v>1</v>
      </c>
      <c r="AW116" s="38"/>
      <c r="AX116" s="38"/>
      <c r="AY116" s="38"/>
      <c r="AZ116" s="38"/>
      <c r="BA116" s="38">
        <v>1</v>
      </c>
      <c r="BB116" s="38">
        <v>1</v>
      </c>
      <c r="BC116" s="38"/>
      <c r="BD116" s="38"/>
      <c r="BE116" s="38"/>
      <c r="BF116" s="38"/>
      <c r="BG116" s="38"/>
      <c r="BH116" s="38"/>
      <c r="BI116" s="38"/>
      <c r="BJ116" s="38"/>
      <c r="BK116" s="38"/>
      <c r="BL116" s="38"/>
      <c r="BM116" s="38"/>
      <c r="BN116" s="38"/>
      <c r="BO116" s="38"/>
      <c r="BP116" s="38"/>
      <c r="BQ116" s="38"/>
      <c r="BR116" s="38"/>
      <c r="BS116" s="38"/>
      <c r="BT116" s="38"/>
      <c r="BU116" s="38"/>
      <c r="BV116" s="38"/>
      <c r="BW116" s="38"/>
      <c r="BX116" s="38"/>
      <c r="BY116" s="38"/>
      <c r="BZ116" s="38"/>
      <c r="CA116" s="38"/>
      <c r="CB116" s="38"/>
      <c r="CC116" s="38"/>
      <c r="CD116" s="38"/>
      <c r="CE116" s="38"/>
      <c r="CF116" s="38"/>
      <c r="CG116" s="38"/>
      <c r="CH116" s="38"/>
      <c r="CJ116" s="39">
        <f t="shared" si="20"/>
        <v>4</v>
      </c>
      <c r="CK116" s="39">
        <f t="shared" si="21"/>
        <v>1</v>
      </c>
      <c r="CL116" s="39">
        <f t="shared" si="22"/>
        <v>1</v>
      </c>
      <c r="CN116" s="40">
        <f t="shared" si="23"/>
        <v>6</v>
      </c>
      <c r="CO116" s="4" t="s">
        <v>28</v>
      </c>
      <c r="CP116" s="41" t="s">
        <v>308</v>
      </c>
      <c r="CQ116" s="52" t="s">
        <v>310</v>
      </c>
      <c r="CR116" s="45" t="s">
        <v>311</v>
      </c>
    </row>
    <row r="117" spans="1:97" s="60" customFormat="1" x14ac:dyDescent="0.2">
      <c r="A117" s="18">
        <f t="shared" si="24"/>
        <v>114</v>
      </c>
      <c r="B117" s="4" t="s">
        <v>94</v>
      </c>
      <c r="C117" s="4">
        <v>60201936</v>
      </c>
      <c r="D117" s="4"/>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8">
        <v>1</v>
      </c>
      <c r="AL117" s="38"/>
      <c r="AM117" s="38"/>
      <c r="AN117" s="38"/>
      <c r="AO117" s="38"/>
      <c r="AP117" s="38">
        <v>1</v>
      </c>
      <c r="AQ117" s="38">
        <v>1</v>
      </c>
      <c r="AR117" s="38">
        <v>1</v>
      </c>
      <c r="AS117" s="38"/>
      <c r="AT117" s="38"/>
      <c r="AU117" s="38"/>
      <c r="AV117" s="38"/>
      <c r="AW117" s="38"/>
      <c r="AX117" s="38"/>
      <c r="AY117" s="38"/>
      <c r="AZ117" s="38"/>
      <c r="BA117" s="38"/>
      <c r="BB117" s="38"/>
      <c r="BC117" s="38"/>
      <c r="BD117" s="38"/>
      <c r="BE117" s="38"/>
      <c r="BF117" s="38"/>
      <c r="BG117" s="38"/>
      <c r="BH117" s="38"/>
      <c r="BI117" s="38"/>
      <c r="BJ117" s="38"/>
      <c r="BK117" s="38"/>
      <c r="BL117" s="38"/>
      <c r="BM117" s="38"/>
      <c r="BN117" s="38"/>
      <c r="BO117" s="38"/>
      <c r="BP117" s="38"/>
      <c r="BQ117" s="38"/>
      <c r="BR117" s="38"/>
      <c r="BS117" s="38"/>
      <c r="BT117" s="38"/>
      <c r="BU117" s="38"/>
      <c r="BV117" s="38"/>
      <c r="BW117" s="38"/>
      <c r="BX117" s="38"/>
      <c r="BY117" s="38"/>
      <c r="BZ117" s="38"/>
      <c r="CA117" s="38"/>
      <c r="CB117" s="38"/>
      <c r="CC117" s="38"/>
      <c r="CD117" s="38"/>
      <c r="CE117" s="38"/>
      <c r="CF117" s="38"/>
      <c r="CG117" s="38"/>
      <c r="CH117" s="38"/>
      <c r="CI117" s="22"/>
      <c r="CJ117" s="39">
        <f t="shared" si="20"/>
        <v>4</v>
      </c>
      <c r="CK117" s="39">
        <f t="shared" si="21"/>
        <v>0</v>
      </c>
      <c r="CL117" s="39">
        <f t="shared" si="22"/>
        <v>0</v>
      </c>
      <c r="CM117" s="24"/>
      <c r="CN117" s="40">
        <f t="shared" si="23"/>
        <v>4</v>
      </c>
      <c r="CO117" s="4" t="s">
        <v>94</v>
      </c>
      <c r="CP117" s="79" t="s">
        <v>320</v>
      </c>
      <c r="CQ117" s="47" t="s">
        <v>332</v>
      </c>
      <c r="CR117" s="47" t="s">
        <v>297</v>
      </c>
      <c r="CS117" s="22"/>
    </row>
    <row r="118" spans="1:97" x14ac:dyDescent="0.2">
      <c r="A118" s="18">
        <f t="shared" si="24"/>
        <v>115</v>
      </c>
      <c r="B118" s="4" t="s">
        <v>82</v>
      </c>
      <c r="C118" s="4">
        <v>60237402</v>
      </c>
      <c r="D118" s="4"/>
      <c r="E118" s="37"/>
      <c r="F118" s="37"/>
      <c r="G118" s="37"/>
      <c r="H118" s="37"/>
      <c r="I118" s="37"/>
      <c r="J118" s="37"/>
      <c r="K118" s="37"/>
      <c r="L118" s="37"/>
      <c r="M118" s="37"/>
      <c r="N118" s="37"/>
      <c r="O118" s="37"/>
      <c r="P118" s="37">
        <v>1</v>
      </c>
      <c r="Q118" s="37"/>
      <c r="R118" s="37"/>
      <c r="S118" s="37"/>
      <c r="T118" s="37"/>
      <c r="U118" s="37"/>
      <c r="V118" s="37"/>
      <c r="W118" s="37">
        <v>1</v>
      </c>
      <c r="X118" s="37"/>
      <c r="Y118" s="37"/>
      <c r="Z118" s="37"/>
      <c r="AA118" s="37"/>
      <c r="AB118" s="37"/>
      <c r="AC118" s="37">
        <v>1</v>
      </c>
      <c r="AD118" s="37"/>
      <c r="AE118" s="37"/>
      <c r="AF118" s="37"/>
      <c r="AG118" s="37"/>
      <c r="AH118" s="37"/>
      <c r="AI118" s="37"/>
      <c r="AJ118" s="37"/>
      <c r="AK118" s="38">
        <v>1</v>
      </c>
      <c r="AL118" s="38"/>
      <c r="AM118" s="38"/>
      <c r="AN118" s="38"/>
      <c r="AO118" s="38"/>
      <c r="AP118" s="38"/>
      <c r="AQ118" s="38"/>
      <c r="AR118" s="38">
        <v>1</v>
      </c>
      <c r="AS118" s="38"/>
      <c r="AT118" s="38"/>
      <c r="AU118" s="38"/>
      <c r="AV118" s="38"/>
      <c r="AW118" s="38"/>
      <c r="AX118" s="38"/>
      <c r="AY118" s="38"/>
      <c r="AZ118" s="38"/>
      <c r="BA118" s="38"/>
      <c r="BB118" s="38"/>
      <c r="BC118" s="38"/>
      <c r="BD118" s="38"/>
      <c r="BE118" s="38"/>
      <c r="BF118" s="38"/>
      <c r="BG118" s="38"/>
      <c r="BH118" s="38"/>
      <c r="BI118" s="38"/>
      <c r="BJ118" s="38"/>
      <c r="BK118" s="38"/>
      <c r="BL118" s="38"/>
      <c r="BM118" s="38"/>
      <c r="BN118" s="38"/>
      <c r="BO118" s="38"/>
      <c r="BP118" s="38"/>
      <c r="BQ118" s="38"/>
      <c r="BR118" s="38"/>
      <c r="BS118" s="38"/>
      <c r="BT118" s="38"/>
      <c r="BU118" s="38"/>
      <c r="BV118" s="38"/>
      <c r="BW118" s="38"/>
      <c r="BX118" s="38"/>
      <c r="BY118" s="38"/>
      <c r="BZ118" s="38"/>
      <c r="CA118" s="38"/>
      <c r="CB118" s="38"/>
      <c r="CC118" s="38"/>
      <c r="CD118" s="38"/>
      <c r="CE118" s="38"/>
      <c r="CF118" s="38"/>
      <c r="CG118" s="38"/>
      <c r="CH118" s="38"/>
      <c r="CJ118" s="39">
        <f t="shared" si="20"/>
        <v>5</v>
      </c>
      <c r="CK118" s="39">
        <f t="shared" si="21"/>
        <v>0</v>
      </c>
      <c r="CL118" s="39">
        <f t="shared" si="22"/>
        <v>0</v>
      </c>
      <c r="CN118" s="40">
        <f t="shared" si="23"/>
        <v>5</v>
      </c>
      <c r="CO118" s="4" t="s">
        <v>82</v>
      </c>
      <c r="CP118" s="41" t="s">
        <v>308</v>
      </c>
      <c r="CQ118" s="47" t="s">
        <v>309</v>
      </c>
      <c r="CR118" s="43" t="s">
        <v>385</v>
      </c>
    </row>
    <row r="119" spans="1:97" x14ac:dyDescent="0.2">
      <c r="A119" s="18">
        <f t="shared" si="24"/>
        <v>116</v>
      </c>
      <c r="B119" s="4" t="s">
        <v>37</v>
      </c>
      <c r="C119" s="4">
        <v>60242136</v>
      </c>
      <c r="D119" s="4"/>
      <c r="E119" s="37">
        <v>1</v>
      </c>
      <c r="F119" s="37">
        <v>1</v>
      </c>
      <c r="G119" s="37"/>
      <c r="H119" s="37"/>
      <c r="I119" s="37"/>
      <c r="J119" s="37">
        <v>1</v>
      </c>
      <c r="K119" s="37"/>
      <c r="L119" s="37"/>
      <c r="M119" s="37">
        <v>1</v>
      </c>
      <c r="N119" s="37">
        <v>1</v>
      </c>
      <c r="O119" s="37"/>
      <c r="P119" s="37"/>
      <c r="Q119" s="37">
        <v>1</v>
      </c>
      <c r="R119" s="37"/>
      <c r="S119" s="37"/>
      <c r="T119" s="37">
        <v>1</v>
      </c>
      <c r="U119" s="37"/>
      <c r="V119" s="37"/>
      <c r="W119" s="37">
        <v>1</v>
      </c>
      <c r="X119" s="37">
        <v>1</v>
      </c>
      <c r="Y119" s="37"/>
      <c r="Z119" s="37"/>
      <c r="AA119" s="37">
        <v>1</v>
      </c>
      <c r="AB119" s="37"/>
      <c r="AC119" s="37"/>
      <c r="AD119" s="37"/>
      <c r="AE119" s="37">
        <v>1</v>
      </c>
      <c r="AF119" s="37"/>
      <c r="AG119" s="37"/>
      <c r="AH119" s="37">
        <v>1</v>
      </c>
      <c r="AI119" s="37"/>
      <c r="AJ119" s="37">
        <v>1</v>
      </c>
      <c r="AK119" s="38"/>
      <c r="AL119" s="38">
        <v>1</v>
      </c>
      <c r="AM119" s="38"/>
      <c r="AN119" s="38"/>
      <c r="AO119" s="38">
        <v>1</v>
      </c>
      <c r="AP119" s="38"/>
      <c r="AQ119" s="38">
        <v>1</v>
      </c>
      <c r="AR119" s="38"/>
      <c r="AS119" s="38">
        <v>1</v>
      </c>
      <c r="AT119" s="38"/>
      <c r="AU119" s="38"/>
      <c r="AV119" s="38">
        <v>1</v>
      </c>
      <c r="AW119" s="38"/>
      <c r="AX119" s="38">
        <v>1</v>
      </c>
      <c r="AY119" s="38"/>
      <c r="AZ119" s="38">
        <v>1</v>
      </c>
      <c r="BA119" s="38"/>
      <c r="BB119" s="38"/>
      <c r="BC119" s="38">
        <v>1</v>
      </c>
      <c r="BD119" s="38"/>
      <c r="BE119" s="38">
        <v>1</v>
      </c>
      <c r="BF119" s="38"/>
      <c r="BG119" s="38">
        <v>1</v>
      </c>
      <c r="BH119" s="38"/>
      <c r="BI119" s="38"/>
      <c r="BJ119" s="38">
        <v>1</v>
      </c>
      <c r="BK119" s="38"/>
      <c r="BL119" s="38">
        <v>1</v>
      </c>
      <c r="BM119" s="38"/>
      <c r="BN119" s="38">
        <v>1</v>
      </c>
      <c r="BO119" s="38"/>
      <c r="BP119" s="38"/>
      <c r="BQ119" s="38">
        <v>1</v>
      </c>
      <c r="BR119" s="38"/>
      <c r="BS119" s="38">
        <v>1</v>
      </c>
      <c r="BT119" s="38"/>
      <c r="BU119" s="38">
        <v>1</v>
      </c>
      <c r="BV119" s="38"/>
      <c r="BW119" s="38"/>
      <c r="BX119" s="38">
        <v>1</v>
      </c>
      <c r="BY119" s="38"/>
      <c r="BZ119" s="38">
        <v>1</v>
      </c>
      <c r="CA119" s="38"/>
      <c r="CB119" s="38">
        <v>1</v>
      </c>
      <c r="CC119" s="38"/>
      <c r="CD119" s="38"/>
      <c r="CE119" s="38"/>
      <c r="CF119" s="38"/>
      <c r="CG119" s="38"/>
      <c r="CH119" s="38"/>
      <c r="CJ119" s="39">
        <f t="shared" si="20"/>
        <v>21</v>
      </c>
      <c r="CK119" s="39">
        <f t="shared" si="21"/>
        <v>11</v>
      </c>
      <c r="CL119" s="39">
        <f t="shared" si="22"/>
        <v>0</v>
      </c>
      <c r="CN119" s="40">
        <f t="shared" si="23"/>
        <v>32</v>
      </c>
      <c r="CO119" s="4" t="s">
        <v>37</v>
      </c>
      <c r="CP119" s="41" t="s">
        <v>308</v>
      </c>
      <c r="CQ119" s="47" t="s">
        <v>318</v>
      </c>
      <c r="CR119" s="45" t="s">
        <v>319</v>
      </c>
    </row>
    <row r="120" spans="1:97" s="60" customFormat="1" x14ac:dyDescent="0.2">
      <c r="A120" s="18">
        <f t="shared" si="24"/>
        <v>117</v>
      </c>
      <c r="B120" s="4" t="s">
        <v>88</v>
      </c>
      <c r="C120" s="57">
        <v>60080346</v>
      </c>
      <c r="D120" s="57"/>
      <c r="E120" s="37"/>
      <c r="F120" s="37"/>
      <c r="G120" s="37"/>
      <c r="H120" s="37"/>
      <c r="I120" s="37"/>
      <c r="J120" s="37"/>
      <c r="K120" s="37"/>
      <c r="L120" s="37"/>
      <c r="M120" s="37"/>
      <c r="N120" s="37"/>
      <c r="O120" s="37"/>
      <c r="P120" s="37"/>
      <c r="Q120" s="37">
        <v>1</v>
      </c>
      <c r="R120" s="37"/>
      <c r="S120" s="37"/>
      <c r="T120" s="37"/>
      <c r="U120" s="37"/>
      <c r="V120" s="37"/>
      <c r="W120" s="37"/>
      <c r="X120" s="37">
        <v>1</v>
      </c>
      <c r="Y120" s="37"/>
      <c r="Z120" s="37"/>
      <c r="AA120" s="37"/>
      <c r="AB120" s="37"/>
      <c r="AC120" s="37"/>
      <c r="AD120" s="37"/>
      <c r="AE120" s="37">
        <v>1</v>
      </c>
      <c r="AF120" s="37"/>
      <c r="AG120" s="37"/>
      <c r="AH120" s="37"/>
      <c r="AI120" s="37"/>
      <c r="AJ120" s="37"/>
      <c r="AK120" s="38"/>
      <c r="AL120" s="38">
        <v>1</v>
      </c>
      <c r="AM120" s="38"/>
      <c r="AN120" s="38"/>
      <c r="AO120" s="38"/>
      <c r="AP120" s="38"/>
      <c r="AQ120" s="38"/>
      <c r="AR120" s="38">
        <v>1</v>
      </c>
      <c r="AS120" s="38">
        <v>1</v>
      </c>
      <c r="AT120" s="38"/>
      <c r="AU120" s="38"/>
      <c r="AV120" s="38"/>
      <c r="AW120" s="38"/>
      <c r="AX120" s="38"/>
      <c r="AY120" s="38">
        <v>1</v>
      </c>
      <c r="AZ120" s="38">
        <v>1</v>
      </c>
      <c r="BA120" s="38"/>
      <c r="BB120" s="38"/>
      <c r="BC120" s="38"/>
      <c r="BD120" s="38"/>
      <c r="BE120" s="38"/>
      <c r="BF120" s="38">
        <v>1</v>
      </c>
      <c r="BG120" s="38">
        <v>1</v>
      </c>
      <c r="BH120" s="38"/>
      <c r="BI120" s="38"/>
      <c r="BJ120" s="38"/>
      <c r="BK120" s="38"/>
      <c r="BL120" s="38"/>
      <c r="BM120" s="38"/>
      <c r="BN120" s="38">
        <v>1</v>
      </c>
      <c r="BO120" s="38"/>
      <c r="BP120" s="38"/>
      <c r="BQ120" s="38"/>
      <c r="BR120" s="38"/>
      <c r="BS120" s="38"/>
      <c r="BT120" s="38"/>
      <c r="BU120" s="38">
        <v>1</v>
      </c>
      <c r="BV120" s="38"/>
      <c r="BW120" s="38"/>
      <c r="BX120" s="38"/>
      <c r="BY120" s="38"/>
      <c r="BZ120" s="38"/>
      <c r="CA120" s="38"/>
      <c r="CB120" s="38">
        <v>1</v>
      </c>
      <c r="CC120" s="38"/>
      <c r="CD120" s="38"/>
      <c r="CE120" s="38"/>
      <c r="CF120" s="38"/>
      <c r="CG120" s="38"/>
      <c r="CH120" s="38"/>
      <c r="CI120" s="22"/>
      <c r="CJ120" s="39">
        <f t="shared" si="20"/>
        <v>3</v>
      </c>
      <c r="CK120" s="39">
        <f t="shared" si="21"/>
        <v>10</v>
      </c>
      <c r="CL120" s="39">
        <f t="shared" si="22"/>
        <v>0</v>
      </c>
      <c r="CM120" s="24"/>
      <c r="CN120" s="40">
        <f t="shared" si="23"/>
        <v>13</v>
      </c>
      <c r="CO120" s="4" t="s">
        <v>88</v>
      </c>
      <c r="CP120" s="41" t="s">
        <v>308</v>
      </c>
      <c r="CQ120" s="59" t="s">
        <v>318</v>
      </c>
      <c r="CR120" s="63" t="s">
        <v>319</v>
      </c>
    </row>
    <row r="121" spans="1:97" s="81" customFormat="1" x14ac:dyDescent="0.2">
      <c r="A121" s="18">
        <f t="shared" si="24"/>
        <v>118</v>
      </c>
      <c r="B121" s="4" t="s">
        <v>87</v>
      </c>
      <c r="C121" s="7">
        <v>33123567</v>
      </c>
      <c r="D121" s="7"/>
      <c r="E121" s="37"/>
      <c r="F121" s="37"/>
      <c r="G121" s="37"/>
      <c r="H121" s="37"/>
      <c r="I121" s="37"/>
      <c r="J121" s="37"/>
      <c r="K121" s="37"/>
      <c r="L121" s="37"/>
      <c r="M121" s="37"/>
      <c r="N121" s="37">
        <v>1</v>
      </c>
      <c r="O121" s="37"/>
      <c r="P121" s="37"/>
      <c r="Q121" s="37"/>
      <c r="R121" s="37"/>
      <c r="S121" s="37"/>
      <c r="T121" s="37">
        <v>1</v>
      </c>
      <c r="U121" s="37"/>
      <c r="V121" s="37"/>
      <c r="W121" s="37"/>
      <c r="X121" s="37">
        <v>1</v>
      </c>
      <c r="Y121" s="37"/>
      <c r="Z121" s="37"/>
      <c r="AA121" s="37"/>
      <c r="AB121" s="37"/>
      <c r="AC121" s="37"/>
      <c r="AD121" s="37"/>
      <c r="AE121" s="37"/>
      <c r="AF121" s="37"/>
      <c r="AG121" s="37"/>
      <c r="AH121" s="37">
        <v>1</v>
      </c>
      <c r="AI121" s="37"/>
      <c r="AJ121" s="37"/>
      <c r="AK121" s="38"/>
      <c r="AL121" s="38">
        <v>1</v>
      </c>
      <c r="AM121" s="38"/>
      <c r="AN121" s="38"/>
      <c r="AO121" s="38"/>
      <c r="AP121" s="38">
        <v>1</v>
      </c>
      <c r="AQ121" s="38"/>
      <c r="AR121" s="38"/>
      <c r="AS121" s="38">
        <v>1</v>
      </c>
      <c r="AT121" s="38"/>
      <c r="AU121" s="38"/>
      <c r="AV121" s="38">
        <v>1</v>
      </c>
      <c r="AW121" s="38"/>
      <c r="AX121" s="38"/>
      <c r="AY121" s="38"/>
      <c r="AZ121" s="38">
        <v>1</v>
      </c>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8"/>
      <c r="CA121" s="38"/>
      <c r="CB121" s="38"/>
      <c r="CC121" s="38"/>
      <c r="CD121" s="38"/>
      <c r="CE121" s="38"/>
      <c r="CF121" s="38"/>
      <c r="CG121" s="38"/>
      <c r="CH121" s="38"/>
      <c r="CI121" s="22"/>
      <c r="CJ121" s="39">
        <f t="shared" si="20"/>
        <v>5</v>
      </c>
      <c r="CK121" s="39">
        <f t="shared" si="21"/>
        <v>4</v>
      </c>
      <c r="CL121" s="39">
        <f t="shared" si="22"/>
        <v>0</v>
      </c>
      <c r="CM121" s="24"/>
      <c r="CN121" s="40">
        <f t="shared" si="23"/>
        <v>9</v>
      </c>
      <c r="CO121" s="4" t="s">
        <v>87</v>
      </c>
      <c r="CP121" s="49" t="s">
        <v>312</v>
      </c>
      <c r="CQ121" s="59" t="s">
        <v>333</v>
      </c>
      <c r="CR121" s="47" t="s">
        <v>313</v>
      </c>
    </row>
    <row r="122" spans="1:97" s="81" customFormat="1" x14ac:dyDescent="0.2">
      <c r="A122" s="82"/>
      <c r="C122" s="205"/>
      <c r="D122" s="83"/>
      <c r="E122" s="84">
        <f t="shared" ref="E122:AJ122" si="29">COUNTA(E4:E121)</f>
        <v>23</v>
      </c>
      <c r="F122" s="84">
        <f t="shared" si="29"/>
        <v>12</v>
      </c>
      <c r="G122" s="84">
        <f t="shared" si="29"/>
        <v>6</v>
      </c>
      <c r="H122" s="84">
        <f t="shared" si="29"/>
        <v>9</v>
      </c>
      <c r="I122" s="84">
        <f t="shared" si="29"/>
        <v>11</v>
      </c>
      <c r="J122" s="84">
        <f t="shared" si="29"/>
        <v>11</v>
      </c>
      <c r="K122" s="84">
        <f t="shared" si="29"/>
        <v>10</v>
      </c>
      <c r="L122" s="84">
        <f t="shared" si="29"/>
        <v>9</v>
      </c>
      <c r="M122" s="84">
        <f t="shared" si="29"/>
        <v>12</v>
      </c>
      <c r="N122" s="84">
        <f t="shared" si="29"/>
        <v>12</v>
      </c>
      <c r="O122" s="84">
        <f t="shared" si="29"/>
        <v>8</v>
      </c>
      <c r="P122" s="84">
        <f t="shared" si="29"/>
        <v>9</v>
      </c>
      <c r="Q122" s="84">
        <f t="shared" si="29"/>
        <v>11</v>
      </c>
      <c r="R122" s="84">
        <f t="shared" si="29"/>
        <v>14</v>
      </c>
      <c r="S122" s="84">
        <f t="shared" si="29"/>
        <v>6</v>
      </c>
      <c r="T122" s="84">
        <f t="shared" si="29"/>
        <v>9</v>
      </c>
      <c r="U122" s="84">
        <f t="shared" si="29"/>
        <v>10</v>
      </c>
      <c r="V122" s="84">
        <f t="shared" si="29"/>
        <v>13</v>
      </c>
      <c r="W122" s="84">
        <f t="shared" si="29"/>
        <v>10</v>
      </c>
      <c r="X122" s="84">
        <f t="shared" si="29"/>
        <v>10</v>
      </c>
      <c r="Y122" s="84">
        <f t="shared" si="29"/>
        <v>12</v>
      </c>
      <c r="Z122" s="84">
        <f t="shared" si="29"/>
        <v>8</v>
      </c>
      <c r="AA122" s="84">
        <f t="shared" si="29"/>
        <v>12</v>
      </c>
      <c r="AB122" s="84">
        <f t="shared" si="29"/>
        <v>9</v>
      </c>
      <c r="AC122" s="84">
        <f t="shared" si="29"/>
        <v>10</v>
      </c>
      <c r="AD122" s="84">
        <f t="shared" si="29"/>
        <v>11</v>
      </c>
      <c r="AE122" s="84">
        <f t="shared" si="29"/>
        <v>11</v>
      </c>
      <c r="AF122" s="84">
        <f t="shared" si="29"/>
        <v>12</v>
      </c>
      <c r="AG122" s="84">
        <f t="shared" si="29"/>
        <v>10</v>
      </c>
      <c r="AH122" s="84">
        <f t="shared" si="29"/>
        <v>11</v>
      </c>
      <c r="AI122" s="84">
        <f t="shared" si="29"/>
        <v>8</v>
      </c>
      <c r="AJ122" s="84">
        <f t="shared" si="29"/>
        <v>12</v>
      </c>
      <c r="AK122" s="84">
        <f t="shared" ref="AK122:BP122" si="30">COUNTA(AK4:AK121)</f>
        <v>14</v>
      </c>
      <c r="AL122" s="84">
        <f t="shared" si="30"/>
        <v>10</v>
      </c>
      <c r="AM122" s="84">
        <f t="shared" si="30"/>
        <v>10</v>
      </c>
      <c r="AN122" s="84">
        <f t="shared" si="30"/>
        <v>13</v>
      </c>
      <c r="AO122" s="84">
        <f t="shared" si="30"/>
        <v>16</v>
      </c>
      <c r="AP122" s="84">
        <f t="shared" si="30"/>
        <v>15</v>
      </c>
      <c r="AQ122" s="84">
        <f t="shared" si="30"/>
        <v>15</v>
      </c>
      <c r="AR122" s="84">
        <f t="shared" si="30"/>
        <v>18</v>
      </c>
      <c r="AS122" s="84">
        <f t="shared" si="30"/>
        <v>12</v>
      </c>
      <c r="AT122" s="84">
        <f t="shared" si="30"/>
        <v>14</v>
      </c>
      <c r="AU122" s="84">
        <f t="shared" si="30"/>
        <v>9</v>
      </c>
      <c r="AV122" s="84">
        <f t="shared" si="30"/>
        <v>7</v>
      </c>
      <c r="AW122" s="84">
        <f t="shared" si="30"/>
        <v>9</v>
      </c>
      <c r="AX122" s="84">
        <f t="shared" si="30"/>
        <v>9</v>
      </c>
      <c r="AY122" s="84">
        <f t="shared" si="30"/>
        <v>9</v>
      </c>
      <c r="AZ122" s="84">
        <f t="shared" si="30"/>
        <v>8</v>
      </c>
      <c r="BA122" s="84">
        <f t="shared" si="30"/>
        <v>8</v>
      </c>
      <c r="BB122" s="84">
        <f t="shared" si="30"/>
        <v>6</v>
      </c>
      <c r="BC122" s="84">
        <f t="shared" si="30"/>
        <v>8</v>
      </c>
      <c r="BD122" s="84">
        <f t="shared" si="30"/>
        <v>2</v>
      </c>
      <c r="BE122" s="84">
        <f t="shared" si="30"/>
        <v>4</v>
      </c>
      <c r="BF122" s="84">
        <f t="shared" si="30"/>
        <v>1</v>
      </c>
      <c r="BG122" s="84">
        <f t="shared" si="30"/>
        <v>2</v>
      </c>
      <c r="BH122" s="84">
        <f t="shared" si="30"/>
        <v>3</v>
      </c>
      <c r="BI122" s="84">
        <f t="shared" si="30"/>
        <v>1</v>
      </c>
      <c r="BJ122" s="84">
        <f t="shared" si="30"/>
        <v>3</v>
      </c>
      <c r="BK122" s="84">
        <f t="shared" si="30"/>
        <v>2</v>
      </c>
      <c r="BL122" s="84">
        <f t="shared" si="30"/>
        <v>2</v>
      </c>
      <c r="BM122" s="84">
        <f t="shared" si="30"/>
        <v>1</v>
      </c>
      <c r="BN122" s="84">
        <f t="shared" si="30"/>
        <v>3</v>
      </c>
      <c r="BO122" s="84">
        <f t="shared" si="30"/>
        <v>2</v>
      </c>
      <c r="BP122" s="84">
        <f t="shared" si="30"/>
        <v>1</v>
      </c>
      <c r="BQ122" s="84">
        <f t="shared" ref="BQ122:CH122" si="31">COUNTA(BQ4:BQ121)</f>
        <v>3</v>
      </c>
      <c r="BR122" s="84">
        <f t="shared" si="31"/>
        <v>0</v>
      </c>
      <c r="BS122" s="84">
        <f t="shared" si="31"/>
        <v>4</v>
      </c>
      <c r="BT122" s="84">
        <f t="shared" si="31"/>
        <v>0</v>
      </c>
      <c r="BU122" s="84">
        <f t="shared" si="31"/>
        <v>2</v>
      </c>
      <c r="BV122" s="84">
        <f t="shared" si="31"/>
        <v>3</v>
      </c>
      <c r="BW122" s="84">
        <f t="shared" si="31"/>
        <v>1</v>
      </c>
      <c r="BX122" s="84">
        <f t="shared" si="31"/>
        <v>3</v>
      </c>
      <c r="BY122" s="84">
        <f t="shared" si="31"/>
        <v>2</v>
      </c>
      <c r="BZ122" s="84">
        <f t="shared" si="31"/>
        <v>2</v>
      </c>
      <c r="CA122" s="84">
        <f t="shared" si="31"/>
        <v>0</v>
      </c>
      <c r="CB122" s="84">
        <f t="shared" si="31"/>
        <v>3</v>
      </c>
      <c r="CC122" s="84">
        <f t="shared" si="31"/>
        <v>2</v>
      </c>
      <c r="CD122" s="84">
        <f t="shared" si="31"/>
        <v>0</v>
      </c>
      <c r="CE122" s="84">
        <f t="shared" si="31"/>
        <v>1</v>
      </c>
      <c r="CF122" s="84">
        <f t="shared" si="31"/>
        <v>0</v>
      </c>
      <c r="CG122" s="84">
        <f t="shared" si="31"/>
        <v>0</v>
      </c>
      <c r="CH122" s="84">
        <f t="shared" si="31"/>
        <v>0</v>
      </c>
      <c r="CJ122" s="85">
        <f>SUM(CJ4:CJ121)</f>
        <v>431</v>
      </c>
      <c r="CK122" s="85">
        <f>SUM(CK4:CK121)</f>
        <v>83</v>
      </c>
      <c r="CL122" s="85">
        <f>SUM(CL4:CL121)</f>
        <v>90</v>
      </c>
      <c r="CM122" s="86"/>
      <c r="CN122" s="86"/>
    </row>
    <row r="124" spans="1:97" x14ac:dyDescent="0.2">
      <c r="CP124" s="89" t="s">
        <v>320</v>
      </c>
      <c r="CQ124" s="90">
        <v>17</v>
      </c>
    </row>
    <row r="125" spans="1:97" x14ac:dyDescent="0.2">
      <c r="CP125" s="91" t="s">
        <v>308</v>
      </c>
      <c r="CQ125" s="90">
        <v>47</v>
      </c>
    </row>
    <row r="126" spans="1:97" x14ac:dyDescent="0.2">
      <c r="CP126" s="92" t="s">
        <v>312</v>
      </c>
      <c r="CQ126" s="90">
        <v>46</v>
      </c>
    </row>
    <row r="127" spans="1:97" x14ac:dyDescent="0.2">
      <c r="CP127" s="93" t="s">
        <v>325</v>
      </c>
      <c r="CQ127" s="90">
        <v>10</v>
      </c>
    </row>
    <row r="128" spans="1:97" ht="12" thickBot="1" x14ac:dyDescent="0.25">
      <c r="CQ128" s="94">
        <f>SUBTOTAL(9,CQ124:CQ127)</f>
        <v>120</v>
      </c>
    </row>
  </sheetData>
  <autoFilter ref="CN3:CS121" xr:uid="{1DA7BFE5-B0BC-4E6E-B53E-8F750ADADDCA}"/>
  <conditionalFormatting sqref="B33">
    <cfRule type="duplicateValues" dxfId="41" priority="123"/>
  </conditionalFormatting>
  <conditionalFormatting sqref="B22">
    <cfRule type="duplicateValues" dxfId="40" priority="122"/>
  </conditionalFormatting>
  <conditionalFormatting sqref="E4:CH121">
    <cfRule type="cellIs" dxfId="39" priority="118" operator="equal">
      <formula>1</formula>
    </cfRule>
  </conditionalFormatting>
  <conditionalFormatting sqref="B23:B24">
    <cfRule type="duplicateValues" dxfId="38" priority="116"/>
  </conditionalFormatting>
  <conditionalFormatting sqref="B39:B40">
    <cfRule type="duplicateValues" dxfId="37" priority="113"/>
  </conditionalFormatting>
  <conditionalFormatting sqref="B48:B49">
    <cfRule type="duplicateValues" dxfId="36" priority="109"/>
  </conditionalFormatting>
  <conditionalFormatting sqref="B63">
    <cfRule type="duplicateValues" dxfId="35" priority="108"/>
  </conditionalFormatting>
  <conditionalFormatting sqref="B64:B66">
    <cfRule type="duplicateValues" dxfId="34" priority="106"/>
  </conditionalFormatting>
  <conditionalFormatting sqref="B71">
    <cfRule type="duplicateValues" dxfId="33" priority="105"/>
  </conditionalFormatting>
  <conditionalFormatting sqref="B75:B78">
    <cfRule type="duplicateValues" dxfId="32" priority="102"/>
  </conditionalFormatting>
  <conditionalFormatting sqref="B80">
    <cfRule type="duplicateValues" dxfId="31" priority="101"/>
  </conditionalFormatting>
  <conditionalFormatting sqref="B89">
    <cfRule type="duplicateValues" dxfId="30" priority="99"/>
  </conditionalFormatting>
  <conditionalFormatting sqref="B92">
    <cfRule type="duplicateValues" dxfId="29" priority="98"/>
  </conditionalFormatting>
  <conditionalFormatting sqref="B103">
    <cfRule type="duplicateValues" dxfId="28" priority="97"/>
  </conditionalFormatting>
  <conditionalFormatting sqref="B112:B113">
    <cfRule type="duplicateValues" dxfId="27" priority="96"/>
  </conditionalFormatting>
  <conditionalFormatting sqref="B34">
    <cfRule type="duplicateValues" dxfId="26" priority="255"/>
  </conditionalFormatting>
  <conditionalFormatting sqref="B99:B1048576 B56:B97 B4:B34 B1:B2 B36:B54">
    <cfRule type="duplicateValues" dxfId="25" priority="95"/>
  </conditionalFormatting>
  <conditionalFormatting sqref="B44">
    <cfRule type="duplicateValues" dxfId="24" priority="260"/>
  </conditionalFormatting>
  <conditionalFormatting sqref="E73 G73">
    <cfRule type="cellIs" dxfId="23" priority="93" operator="equal">
      <formula>1</formula>
    </cfRule>
  </conditionalFormatting>
  <conditionalFormatting sqref="CO33">
    <cfRule type="duplicateValues" dxfId="22" priority="25"/>
  </conditionalFormatting>
  <conditionalFormatting sqref="CO22">
    <cfRule type="duplicateValues" dxfId="21" priority="24"/>
  </conditionalFormatting>
  <conditionalFormatting sqref="CO23:CO24">
    <cfRule type="duplicateValues" dxfId="20" priority="20"/>
  </conditionalFormatting>
  <conditionalFormatting sqref="CO39:CO40">
    <cfRule type="duplicateValues" dxfId="19" priority="19"/>
  </conditionalFormatting>
  <conditionalFormatting sqref="CO48:CO49">
    <cfRule type="duplicateValues" dxfId="18" priority="18"/>
  </conditionalFormatting>
  <conditionalFormatting sqref="CO63">
    <cfRule type="duplicateValues" dxfId="17" priority="17"/>
  </conditionalFormatting>
  <conditionalFormatting sqref="CO64:CO66">
    <cfRule type="duplicateValues" dxfId="16" priority="16"/>
  </conditionalFormatting>
  <conditionalFormatting sqref="CO71">
    <cfRule type="duplicateValues" dxfId="15" priority="15"/>
  </conditionalFormatting>
  <conditionalFormatting sqref="CO75:CO78">
    <cfRule type="duplicateValues" dxfId="14" priority="14"/>
  </conditionalFormatting>
  <conditionalFormatting sqref="CO80">
    <cfRule type="duplicateValues" dxfId="13" priority="13"/>
  </conditionalFormatting>
  <conditionalFormatting sqref="CO89">
    <cfRule type="duplicateValues" dxfId="12" priority="12"/>
  </conditionalFormatting>
  <conditionalFormatting sqref="CO92">
    <cfRule type="duplicateValues" dxfId="11" priority="11"/>
  </conditionalFormatting>
  <conditionalFormatting sqref="CO103">
    <cfRule type="duplicateValues" dxfId="10" priority="10"/>
  </conditionalFormatting>
  <conditionalFormatting sqref="CO112:CO113">
    <cfRule type="duplicateValues" dxfId="9" priority="9"/>
  </conditionalFormatting>
  <conditionalFormatting sqref="CO34:CO35">
    <cfRule type="duplicateValues" dxfId="8" priority="26"/>
  </conditionalFormatting>
  <conditionalFormatting sqref="CO44">
    <cfRule type="duplicateValues" dxfId="7" priority="27"/>
  </conditionalFormatting>
  <conditionalFormatting sqref="CO73">
    <cfRule type="duplicateValues" dxfId="6" priority="7"/>
  </conditionalFormatting>
  <conditionalFormatting sqref="B3">
    <cfRule type="duplicateValues" dxfId="5" priority="3"/>
  </conditionalFormatting>
  <conditionalFormatting sqref="C35">
    <cfRule type="duplicateValues" dxfId="4" priority="1"/>
  </conditionalFormatting>
  <conditionalFormatting sqref="B15">
    <cfRule type="duplicateValues" dxfId="3" priority="268"/>
  </conditionalFormatting>
  <conditionalFormatting sqref="CO15">
    <cfRule type="duplicateValues" dxfId="2" priority="275"/>
  </conditionalFormatting>
  <conditionalFormatting sqref="CO99:CO121 CO56:CO97 CO4:CO54">
    <cfRule type="duplicateValues" dxfId="1" priority="284"/>
  </conditionalFormatting>
  <pageMargins left="0.39370078740157483" right="0.39370078740157483" top="0.19685039370078741" bottom="0.19685039370078741" header="0.31496062992125984" footer="0.31496062992125984"/>
  <pageSetup paperSize="8" scale="66" fitToHeight="0" orientation="landscape" horizontalDpi="300" verticalDpi="300" r:id="rId1"/>
  <ignoredErrors>
    <ignoredError sqref="CJ4:CJ9 CJ11:CJ34 CJ36:CJ54 CJ101:CJ121 CJ57:CJ63 CJ99 CJ73:CJ97 CJ64:CJ72"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91C29-499E-412F-A50E-B5A57FF27584}">
  <sheetPr>
    <tabColor rgb="FF00B050"/>
  </sheetPr>
  <dimension ref="A1:L32"/>
  <sheetViews>
    <sheetView workbookViewId="0">
      <selection activeCell="I38" sqref="I38"/>
    </sheetView>
  </sheetViews>
  <sheetFormatPr defaultRowHeight="12.75" x14ac:dyDescent="0.25"/>
  <cols>
    <col min="1" max="1" width="3.28515625" style="224" bestFit="1" customWidth="1"/>
    <col min="2" max="2" width="24.28515625" style="224" bestFit="1" customWidth="1"/>
    <col min="3" max="3" width="19" style="224" bestFit="1" customWidth="1"/>
    <col min="4" max="4" width="15.140625" style="224" bestFit="1" customWidth="1"/>
    <col min="5" max="5" width="24.28515625" style="224" bestFit="1" customWidth="1"/>
    <col min="6" max="6" width="17.42578125" style="224" bestFit="1" customWidth="1"/>
    <col min="7" max="7" width="19.7109375" style="224" bestFit="1" customWidth="1"/>
    <col min="8" max="8" width="22.85546875" style="224" bestFit="1" customWidth="1"/>
    <col min="9" max="9" width="27.140625" style="224" bestFit="1" customWidth="1"/>
    <col min="10" max="10" width="21.7109375" style="224" bestFit="1" customWidth="1"/>
    <col min="11" max="11" width="15.28515625" style="224" bestFit="1" customWidth="1"/>
    <col min="12" max="12" width="14.140625" style="224" bestFit="1" customWidth="1"/>
    <col min="13" max="16384" width="9.140625" style="224"/>
  </cols>
  <sheetData>
    <row r="1" spans="1:12" ht="12.95" customHeight="1" x14ac:dyDescent="0.25">
      <c r="B1" s="225">
        <v>44399</v>
      </c>
      <c r="C1" s="225">
        <v>44406</v>
      </c>
      <c r="D1" s="225">
        <v>44412</v>
      </c>
      <c r="E1" s="225">
        <v>44419</v>
      </c>
      <c r="F1" s="226">
        <v>44420</v>
      </c>
      <c r="G1" s="226">
        <v>44421</v>
      </c>
      <c r="H1" s="227">
        <v>44424</v>
      </c>
      <c r="I1" s="227">
        <f>H1+1</f>
        <v>44425</v>
      </c>
      <c r="J1" s="227">
        <f t="shared" ref="J1:L1" si="0">I1+1</f>
        <v>44426</v>
      </c>
      <c r="K1" s="227">
        <f t="shared" si="0"/>
        <v>44427</v>
      </c>
      <c r="L1" s="227">
        <f t="shared" si="0"/>
        <v>44428</v>
      </c>
    </row>
    <row r="2" spans="1:12" x14ac:dyDescent="0.25">
      <c r="A2" s="224">
        <v>1</v>
      </c>
      <c r="B2" s="224" t="s">
        <v>337</v>
      </c>
      <c r="C2" s="224" t="s">
        <v>60</v>
      </c>
      <c r="D2" s="228" t="s">
        <v>20</v>
      </c>
      <c r="E2" s="224" t="s">
        <v>143</v>
      </c>
      <c r="F2" s="224" t="s">
        <v>386</v>
      </c>
      <c r="G2" s="224" t="s">
        <v>387</v>
      </c>
      <c r="H2" s="224" t="s">
        <v>501</v>
      </c>
      <c r="I2" s="224" t="s">
        <v>682</v>
      </c>
      <c r="J2" s="224" t="s">
        <v>570</v>
      </c>
    </row>
    <row r="3" spans="1:12" x14ac:dyDescent="0.25">
      <c r="A3" s="224">
        <f>A2+1</f>
        <v>2</v>
      </c>
      <c r="B3" s="224" t="s">
        <v>143</v>
      </c>
      <c r="C3" s="224" t="s">
        <v>338</v>
      </c>
      <c r="D3" s="224" t="s">
        <v>75</v>
      </c>
      <c r="E3" s="224" t="s">
        <v>131</v>
      </c>
      <c r="F3" s="224" t="s">
        <v>404</v>
      </c>
      <c r="G3" s="224" t="s">
        <v>389</v>
      </c>
      <c r="H3" s="224" t="s">
        <v>667</v>
      </c>
      <c r="I3" s="224" t="s">
        <v>673</v>
      </c>
      <c r="J3" s="224" t="s">
        <v>687</v>
      </c>
    </row>
    <row r="4" spans="1:12" x14ac:dyDescent="0.25">
      <c r="A4" s="224">
        <f t="shared" ref="A4:A25" si="1">A3+1</f>
        <v>3</v>
      </c>
      <c r="B4" s="224" t="s">
        <v>339</v>
      </c>
      <c r="C4" s="224" t="s">
        <v>340</v>
      </c>
      <c r="D4" s="229" t="s">
        <v>92</v>
      </c>
      <c r="E4" s="224" t="s">
        <v>94</v>
      </c>
      <c r="F4" s="224" t="s">
        <v>83</v>
      </c>
      <c r="G4" s="224" t="s">
        <v>393</v>
      </c>
      <c r="H4" s="224" t="s">
        <v>391</v>
      </c>
      <c r="I4" s="224" t="s">
        <v>676</v>
      </c>
      <c r="J4" s="224" t="s">
        <v>611</v>
      </c>
    </row>
    <row r="5" spans="1:12" x14ac:dyDescent="0.25">
      <c r="A5" s="224">
        <f t="shared" si="1"/>
        <v>4</v>
      </c>
      <c r="B5" s="224" t="s">
        <v>341</v>
      </c>
      <c r="C5" s="224" t="s">
        <v>83</v>
      </c>
      <c r="D5" s="228" t="s">
        <v>28</v>
      </c>
      <c r="F5" s="224" t="s">
        <v>522</v>
      </c>
      <c r="G5" s="224" t="s">
        <v>394</v>
      </c>
      <c r="H5" s="224" t="s">
        <v>663</v>
      </c>
      <c r="I5" s="224" t="s">
        <v>672</v>
      </c>
      <c r="J5" s="224" t="s">
        <v>311</v>
      </c>
    </row>
    <row r="6" spans="1:12" x14ac:dyDescent="0.25">
      <c r="A6" s="224">
        <f t="shared" si="1"/>
        <v>5</v>
      </c>
      <c r="B6" s="224" t="s">
        <v>342</v>
      </c>
      <c r="C6" s="224" t="s">
        <v>89</v>
      </c>
      <c r="D6" s="229"/>
      <c r="F6" s="224" t="s">
        <v>272</v>
      </c>
      <c r="G6" s="224" t="s">
        <v>519</v>
      </c>
      <c r="H6" s="224" t="s">
        <v>60</v>
      </c>
      <c r="I6" s="224" t="s">
        <v>390</v>
      </c>
      <c r="J6" s="224" t="s">
        <v>396</v>
      </c>
    </row>
    <row r="7" spans="1:12" x14ac:dyDescent="0.25">
      <c r="A7" s="224">
        <f t="shared" si="1"/>
        <v>6</v>
      </c>
      <c r="B7" s="224" t="s">
        <v>343</v>
      </c>
      <c r="C7" s="224" t="s">
        <v>80</v>
      </c>
      <c r="D7" s="228"/>
      <c r="G7" s="224" t="s">
        <v>520</v>
      </c>
      <c r="H7" s="224" t="s">
        <v>665</v>
      </c>
      <c r="I7" s="224" t="s">
        <v>573</v>
      </c>
      <c r="J7" s="224" t="s">
        <v>569</v>
      </c>
    </row>
    <row r="8" spans="1:12" x14ac:dyDescent="0.25">
      <c r="A8" s="224">
        <f t="shared" si="1"/>
        <v>7</v>
      </c>
      <c r="B8" s="224" t="s">
        <v>344</v>
      </c>
      <c r="C8" s="224" t="s">
        <v>79</v>
      </c>
      <c r="D8" s="228"/>
      <c r="G8" s="224" t="s">
        <v>408</v>
      </c>
      <c r="H8" s="224" t="s">
        <v>659</v>
      </c>
      <c r="I8" s="231" t="s">
        <v>690</v>
      </c>
      <c r="J8" s="224" t="s">
        <v>689</v>
      </c>
    </row>
    <row r="9" spans="1:12" x14ac:dyDescent="0.25">
      <c r="A9" s="224">
        <f t="shared" si="1"/>
        <v>8</v>
      </c>
      <c r="B9" s="224" t="s">
        <v>345</v>
      </c>
      <c r="C9" s="224" t="s">
        <v>86</v>
      </c>
      <c r="D9" s="228"/>
      <c r="G9" s="224" t="s">
        <v>521</v>
      </c>
      <c r="H9" s="224" t="s">
        <v>666</v>
      </c>
      <c r="I9" s="224" t="s">
        <v>378</v>
      </c>
      <c r="J9" s="224" t="s">
        <v>688</v>
      </c>
    </row>
    <row r="10" spans="1:12" x14ac:dyDescent="0.25">
      <c r="A10" s="224">
        <f t="shared" si="1"/>
        <v>9</v>
      </c>
      <c r="B10" s="224" t="s">
        <v>346</v>
      </c>
      <c r="D10" s="228"/>
      <c r="H10" s="224" t="s">
        <v>661</v>
      </c>
      <c r="I10" s="224" t="s">
        <v>291</v>
      </c>
      <c r="J10" s="224" t="s">
        <v>636</v>
      </c>
      <c r="K10" s="230"/>
    </row>
    <row r="11" spans="1:12" x14ac:dyDescent="0.25">
      <c r="A11" s="224">
        <f t="shared" si="1"/>
        <v>10</v>
      </c>
      <c r="B11" s="224" t="s">
        <v>347</v>
      </c>
      <c r="D11" s="228"/>
      <c r="H11" s="224" t="s">
        <v>397</v>
      </c>
      <c r="I11" s="224" t="s">
        <v>677</v>
      </c>
      <c r="J11" s="224" t="s">
        <v>617</v>
      </c>
    </row>
    <row r="12" spans="1:12" x14ac:dyDescent="0.25">
      <c r="A12" s="224">
        <f t="shared" si="1"/>
        <v>11</v>
      </c>
      <c r="B12" s="224" t="s">
        <v>348</v>
      </c>
      <c r="D12" s="228"/>
      <c r="H12" s="224" t="s">
        <v>664</v>
      </c>
      <c r="I12" s="224" t="s">
        <v>396</v>
      </c>
    </row>
    <row r="13" spans="1:12" x14ac:dyDescent="0.25">
      <c r="A13" s="224">
        <f t="shared" si="1"/>
        <v>12</v>
      </c>
      <c r="B13" s="224" t="s">
        <v>349</v>
      </c>
      <c r="D13" s="228"/>
      <c r="H13" s="224" t="s">
        <v>657</v>
      </c>
      <c r="I13" s="224" t="s">
        <v>518</v>
      </c>
    </row>
    <row r="14" spans="1:12" x14ac:dyDescent="0.25">
      <c r="A14" s="224">
        <f t="shared" si="1"/>
        <v>13</v>
      </c>
      <c r="B14" s="224" t="s">
        <v>350</v>
      </c>
      <c r="D14" s="228"/>
      <c r="H14" s="224" t="s">
        <v>669</v>
      </c>
      <c r="I14" s="224" t="s">
        <v>683</v>
      </c>
    </row>
    <row r="15" spans="1:12" x14ac:dyDescent="0.25">
      <c r="A15" s="224">
        <f t="shared" si="1"/>
        <v>14</v>
      </c>
      <c r="B15" s="224" t="s">
        <v>351</v>
      </c>
      <c r="D15" s="228"/>
      <c r="H15" s="224" t="s">
        <v>401</v>
      </c>
      <c r="I15" s="224" t="s">
        <v>571</v>
      </c>
    </row>
    <row r="16" spans="1:12" x14ac:dyDescent="0.25">
      <c r="A16" s="224">
        <f t="shared" si="1"/>
        <v>15</v>
      </c>
      <c r="B16" s="224" t="s">
        <v>352</v>
      </c>
      <c r="D16" s="228"/>
      <c r="H16" s="224" t="s">
        <v>660</v>
      </c>
      <c r="I16" s="224" t="s">
        <v>398</v>
      </c>
    </row>
    <row r="17" spans="1:9" x14ac:dyDescent="0.25">
      <c r="A17" s="224">
        <f t="shared" si="1"/>
        <v>16</v>
      </c>
      <c r="B17" s="224" t="s">
        <v>353</v>
      </c>
      <c r="D17" s="228"/>
      <c r="H17" s="224" t="s">
        <v>662</v>
      </c>
      <c r="I17" s="224" t="s">
        <v>691</v>
      </c>
    </row>
    <row r="18" spans="1:9" x14ac:dyDescent="0.25">
      <c r="A18" s="224">
        <f t="shared" si="1"/>
        <v>17</v>
      </c>
      <c r="B18" s="224" t="s">
        <v>354</v>
      </c>
      <c r="D18" s="228"/>
      <c r="H18" s="224" t="s">
        <v>658</v>
      </c>
      <c r="I18" s="224" t="s">
        <v>674</v>
      </c>
    </row>
    <row r="19" spans="1:9" x14ac:dyDescent="0.25">
      <c r="A19" s="224">
        <f t="shared" si="1"/>
        <v>18</v>
      </c>
      <c r="B19" s="224" t="s">
        <v>355</v>
      </c>
      <c r="D19" s="228"/>
      <c r="H19" s="224" t="s">
        <v>649</v>
      </c>
      <c r="I19" s="224" t="s">
        <v>400</v>
      </c>
    </row>
    <row r="20" spans="1:9" x14ac:dyDescent="0.25">
      <c r="A20" s="224">
        <f t="shared" si="1"/>
        <v>19</v>
      </c>
      <c r="B20" s="224" t="s">
        <v>356</v>
      </c>
      <c r="D20" s="228"/>
      <c r="H20" s="224" t="s">
        <v>513</v>
      </c>
      <c r="I20" s="224" t="s">
        <v>632</v>
      </c>
    </row>
    <row r="21" spans="1:9" x14ac:dyDescent="0.25">
      <c r="A21" s="224">
        <f t="shared" si="1"/>
        <v>20</v>
      </c>
      <c r="B21" s="224" t="s">
        <v>357</v>
      </c>
      <c r="D21" s="228"/>
      <c r="H21" s="224" t="s">
        <v>644</v>
      </c>
      <c r="I21" s="224" t="s">
        <v>680</v>
      </c>
    </row>
    <row r="22" spans="1:9" x14ac:dyDescent="0.25">
      <c r="A22" s="224">
        <f t="shared" si="1"/>
        <v>21</v>
      </c>
      <c r="B22" s="224" t="s">
        <v>358</v>
      </c>
      <c r="D22" s="228"/>
      <c r="H22" s="224" t="s">
        <v>668</v>
      </c>
      <c r="I22" s="224" t="s">
        <v>684</v>
      </c>
    </row>
    <row r="23" spans="1:9" x14ac:dyDescent="0.25">
      <c r="A23" s="224">
        <f t="shared" si="1"/>
        <v>22</v>
      </c>
      <c r="B23" s="224" t="s">
        <v>359</v>
      </c>
      <c r="D23" s="228"/>
      <c r="I23" s="224" t="s">
        <v>375</v>
      </c>
    </row>
    <row r="24" spans="1:9" x14ac:dyDescent="0.25">
      <c r="A24" s="224">
        <f t="shared" si="1"/>
        <v>23</v>
      </c>
      <c r="B24" s="224" t="s">
        <v>360</v>
      </c>
      <c r="D24" s="228"/>
      <c r="I24" s="224" t="s">
        <v>686</v>
      </c>
    </row>
    <row r="25" spans="1:9" x14ac:dyDescent="0.25">
      <c r="A25" s="224">
        <f t="shared" si="1"/>
        <v>24</v>
      </c>
      <c r="B25" s="224" t="s">
        <v>361</v>
      </c>
      <c r="D25" s="228"/>
      <c r="I25" s="224" t="s">
        <v>685</v>
      </c>
    </row>
    <row r="26" spans="1:9" x14ac:dyDescent="0.25">
      <c r="B26" s="224" t="s">
        <v>362</v>
      </c>
      <c r="C26" s="224" t="s">
        <v>362</v>
      </c>
      <c r="D26" s="224" t="s">
        <v>363</v>
      </c>
      <c r="I26" s="224" t="s">
        <v>675</v>
      </c>
    </row>
    <row r="27" spans="1:9" x14ac:dyDescent="0.25">
      <c r="I27" s="224" t="s">
        <v>678</v>
      </c>
    </row>
    <row r="28" spans="1:9" x14ac:dyDescent="0.25">
      <c r="I28" s="224" t="s">
        <v>410</v>
      </c>
    </row>
    <row r="29" spans="1:9" x14ac:dyDescent="0.25">
      <c r="I29" s="224" t="s">
        <v>566</v>
      </c>
    </row>
    <row r="30" spans="1:9" x14ac:dyDescent="0.25">
      <c r="I30" s="224" t="s">
        <v>578</v>
      </c>
    </row>
    <row r="31" spans="1:9" x14ac:dyDescent="0.25">
      <c r="I31" s="224" t="s">
        <v>681</v>
      </c>
    </row>
    <row r="32" spans="1:9" x14ac:dyDescent="0.25">
      <c r="I32" s="224" t="s">
        <v>679</v>
      </c>
    </row>
  </sheetData>
  <autoFilter ref="A1:L32" xr:uid="{05D3BAA6-4187-4616-9439-026408ABDD90}"/>
  <sortState xmlns:xlrd2="http://schemas.microsoft.com/office/spreadsheetml/2017/richdata2" ref="J2:J12">
    <sortCondition ref="J2"/>
  </sortState>
  <conditionalFormatting sqref="I8">
    <cfRule type="duplicateValues" dxfId="0" priority="1"/>
  </conditionalFormatting>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82341763CF964981E70D419CDE081C" ma:contentTypeVersion="4" ma:contentTypeDescription="Create a new document." ma:contentTypeScope="" ma:versionID="67c5c9bbdbaa917dbb7236771cbe3e90">
  <xsd:schema xmlns:xsd="http://www.w3.org/2001/XMLSchema" xmlns:xs="http://www.w3.org/2001/XMLSchema" xmlns:p="http://schemas.microsoft.com/office/2006/metadata/properties" xmlns:ns2="e98be4bb-239a-4aee-a9e5-3c38efa418b4" targetNamespace="http://schemas.microsoft.com/office/2006/metadata/properties" ma:root="true" ma:fieldsID="4b71d2d424b64a7433ad9769f0dbbff5" ns2:_="">
    <xsd:import namespace="e98be4bb-239a-4aee-a9e5-3c38efa418b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8be4bb-239a-4aee-a9e5-3c38efa418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CE45FA-52BC-48DD-AD04-A2AF0877DA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8be4bb-239a-4aee-a9e5-3c38efa418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933CD13-EF5B-40D6-B70F-829F040E1A31}">
  <ds:schemaRefs>
    <ds:schemaRef ds:uri="http://schemas.microsoft.com/sharepoint/v3/contenttype/forms"/>
  </ds:schemaRefs>
</ds:datastoreItem>
</file>

<file path=customXml/itemProps3.xml><?xml version="1.0" encoding="utf-8"?>
<ds:datastoreItem xmlns:ds="http://schemas.openxmlformats.org/officeDocument/2006/customXml" ds:itemID="{00AB15EF-707D-4D34-B69C-451FE24185A4}">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e98be4bb-239a-4aee-a9e5-3c38efa418b4"/>
    <ds:schemaRef ds:uri="http://schemas.microsoft.com/office/2006/metadata/properties"/>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Invites</vt:lpstr>
      <vt:lpstr>Onboarded</vt:lpstr>
      <vt:lpstr>OFF Roster</vt:lpstr>
      <vt:lpstr>Tallies</vt:lpstr>
      <vt:lpstr>Int.Training</vt:lpstr>
    </vt:vector>
  </TitlesOfParts>
  <Manager/>
  <Company>NSW Health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Faith Papuni (Cancer Institute NSW)</dc:creator>
  <cp:keywords/>
  <dc:description/>
  <cp:lastModifiedBy>Faith Papuni (Cancer Institute NSW)</cp:lastModifiedBy>
  <cp:revision/>
  <dcterms:created xsi:type="dcterms:W3CDTF">2021-07-12T02:53:01Z</dcterms:created>
  <dcterms:modified xsi:type="dcterms:W3CDTF">2021-08-16T23:58:07Z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0x010100F382341763CF964981E70D419CDE081C</vt:lpwstr>
  </property>
</Properties>
</file>