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swhealth.sharepoint.com/sites/COVID-19-CloseContactFollowUp-CINSW-TEAMLEADS/Shared Documents/TEAM LEADS/"/>
    </mc:Choice>
  </mc:AlternateContent>
  <xr:revisionPtr revIDLastSave="2910" documentId="13_ncr:1_{0DEF83CF-5E48-46EF-82C7-FD3ECED3AC9C}" xr6:coauthVersionLast="46" xr6:coauthVersionMax="47" xr10:uidLastSave="{8C05F333-12B8-4BA4-B675-1F3F92F8814F}"/>
  <bookViews>
    <workbookView xWindow="-120" yWindow="-120" windowWidth="29040" windowHeight="15840" tabRatio="466" xr2:uid="{8CCC9E23-81D0-4940-85B2-F0200E6F5E52}"/>
  </bookViews>
  <sheets>
    <sheet name="INVITES" sheetId="3" r:id="rId1"/>
    <sheet name="ONBOARDED " sheetId="24" r:id="rId2"/>
    <sheet name="EXEMPTED" sheetId="11" state="hidden" r:id="rId3"/>
    <sheet name="Jul-Training" sheetId="22" state="hidden" r:id="rId4"/>
    <sheet name="Aug-Training" sheetId="23" state="hidden" r:id="rId5"/>
    <sheet name="TALLIES" sheetId="21" state="hidden" r:id="rId6"/>
  </sheets>
  <externalReferences>
    <externalReference r:id="rId7"/>
  </externalReferences>
  <definedNames>
    <definedName name="_xlnm._FilterDatabase" localSheetId="2" hidden="1">EXEMPTED!$A$1:$L$11</definedName>
    <definedName name="_xlnm._FilterDatabase" localSheetId="3" hidden="1">'Jul-Training'!$A$1:$V$32</definedName>
    <definedName name="_xlnm._FilterDatabase" localSheetId="1" hidden="1">'ONBOARDED '!$A$1:$N$163</definedName>
    <definedName name="_xlnm._FilterDatabase" localSheetId="5" hidden="1">TALLIES!$A$2:$FT$170</definedName>
    <definedName name="division">[1]Sheet2!$A:$D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5" i="23" l="1"/>
  <c r="M24" i="23"/>
  <c r="A4" i="24" l="1"/>
  <c r="A5" i="24" s="1"/>
  <c r="A6" i="24" s="1"/>
  <c r="A7" i="24" s="1"/>
  <c r="A8" i="24" s="1"/>
  <c r="A9" i="24" s="1"/>
  <c r="A10" i="24" s="1"/>
  <c r="A11" i="24" s="1"/>
  <c r="A12" i="24" s="1"/>
  <c r="A13" i="24" s="1"/>
  <c r="A14" i="24" s="1"/>
  <c r="A15" i="24" s="1"/>
  <c r="A16"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A54" i="24" s="1"/>
  <c r="A55" i="24" s="1"/>
  <c r="A56" i="24" s="1"/>
  <c r="A57" i="24" s="1"/>
  <c r="A58" i="24" s="1"/>
  <c r="A59" i="24" s="1"/>
  <c r="A60" i="24" s="1"/>
  <c r="A61" i="24" s="1"/>
  <c r="A62" i="24" s="1"/>
  <c r="A63" i="24" s="1"/>
  <c r="A64" i="24" s="1"/>
  <c r="A65" i="24" s="1"/>
  <c r="A66" i="24" s="1"/>
  <c r="A67" i="24" s="1"/>
  <c r="A68" i="24" s="1"/>
  <c r="A69" i="24" s="1"/>
  <c r="A70" i="24" s="1"/>
  <c r="A71" i="24" s="1"/>
  <c r="A72" i="24" s="1"/>
  <c r="A73" i="24" s="1"/>
  <c r="A74" i="24" s="1"/>
  <c r="A75" i="24" s="1"/>
  <c r="A76" i="24" s="1"/>
  <c r="A77" i="24" s="1"/>
  <c r="A78" i="24" s="1"/>
  <c r="A79" i="24" s="1"/>
  <c r="A80" i="24" s="1"/>
  <c r="A81" i="24" s="1"/>
  <c r="A82" i="24" s="1"/>
  <c r="A83" i="24" s="1"/>
  <c r="A84" i="24" s="1"/>
  <c r="A85" i="24" s="1"/>
  <c r="A86" i="24" s="1"/>
  <c r="A87" i="24" s="1"/>
  <c r="A88" i="24" s="1"/>
  <c r="A89" i="24" s="1"/>
  <c r="A90" i="24" s="1"/>
  <c r="A91" i="24" s="1"/>
  <c r="A92" i="24" s="1"/>
  <c r="A93" i="24" s="1"/>
  <c r="A94" i="24" s="1"/>
  <c r="A95" i="24" s="1"/>
  <c r="A96" i="24" s="1"/>
  <c r="A97" i="24" s="1"/>
  <c r="A98" i="24" s="1"/>
  <c r="A99" i="24" s="1"/>
  <c r="A100" i="24" s="1"/>
  <c r="A101" i="24" s="1"/>
  <c r="A102" i="24" s="1"/>
  <c r="A103" i="24" s="1"/>
  <c r="A104" i="24" s="1"/>
  <c r="A105" i="24" s="1"/>
  <c r="A106" i="24" s="1"/>
  <c r="A107" i="24" s="1"/>
  <c r="A108" i="24" s="1"/>
  <c r="A109" i="24" s="1"/>
  <c r="A110" i="24" s="1"/>
  <c r="A111" i="24" s="1"/>
  <c r="A112" i="24" s="1"/>
  <c r="A113" i="24" s="1"/>
  <c r="A114" i="24" s="1"/>
  <c r="A115" i="24" s="1"/>
  <c r="A116" i="24" s="1"/>
  <c r="A117" i="24" s="1"/>
  <c r="A118" i="24" s="1"/>
  <c r="A119" i="24" s="1"/>
  <c r="A120" i="24" s="1"/>
  <c r="A121" i="24" s="1"/>
  <c r="A122" i="24" s="1"/>
  <c r="A123" i="24" s="1"/>
  <c r="A124" i="24" s="1"/>
  <c r="A125" i="24" s="1"/>
  <c r="A126" i="24" s="1"/>
  <c r="A128" i="24" s="1"/>
  <c r="A129" i="24" s="1"/>
  <c r="A130" i="24" s="1"/>
  <c r="A131" i="24" s="1"/>
  <c r="A132" i="24" s="1"/>
  <c r="A133" i="24" s="1"/>
  <c r="A134" i="24" s="1"/>
  <c r="A135" i="24" s="1"/>
  <c r="A136" i="24" s="1"/>
  <c r="A137" i="24" s="1"/>
  <c r="A138" i="24" s="1"/>
  <c r="A139" i="24" s="1"/>
  <c r="A140" i="24" s="1"/>
  <c r="A141" i="24" s="1"/>
  <c r="A142" i="24" s="1"/>
  <c r="A143" i="24" s="1"/>
  <c r="A144" i="24" s="1"/>
  <c r="A145" i="24" s="1"/>
  <c r="A146" i="24" s="1"/>
  <c r="A147" i="24" s="1"/>
  <c r="A148" i="24" s="1"/>
  <c r="A149" i="24" s="1"/>
  <c r="A150" i="24" s="1"/>
  <c r="A151" i="24" s="1"/>
  <c r="A152" i="24" s="1"/>
  <c r="A153" i="24" s="1"/>
  <c r="A154" i="24" s="1"/>
  <c r="A155" i="24" s="1"/>
  <c r="A156" i="24" s="1"/>
  <c r="A157" i="24" s="1"/>
  <c r="A158" i="24" s="1"/>
  <c r="A159" i="24" s="1"/>
  <c r="A160" i="24" s="1"/>
  <c r="A161" i="24" s="1"/>
  <c r="A162" i="24" s="1"/>
  <c r="A163" i="24" s="1"/>
  <c r="C169" i="24"/>
  <c r="A4" i="22" l="1"/>
  <c r="A5" i="22"/>
  <c r="A6" i="22" s="1"/>
  <c r="A7" i="22" s="1"/>
  <c r="A8" i="22" s="1"/>
  <c r="A9" i="22" s="1"/>
  <c r="A10" i="22" s="1"/>
  <c r="A11" i="22" s="1"/>
  <c r="A12" i="22" s="1"/>
  <c r="A13" i="22" s="1"/>
  <c r="A14" i="22" s="1"/>
  <c r="A15" i="22" s="1"/>
  <c r="A16" i="22" s="1"/>
  <c r="A17" i="22" s="1"/>
  <c r="A18" i="22" s="1"/>
  <c r="A19" i="22" s="1"/>
  <c r="A20" i="22" s="1"/>
  <c r="A21" i="22" s="1"/>
  <c r="A22" i="22" s="1"/>
  <c r="A23" i="22" s="1"/>
  <c r="A24" i="22" s="1"/>
  <c r="A25" i="22" s="1"/>
  <c r="A26" i="22" s="1"/>
  <c r="A27" i="22" s="1"/>
  <c r="A28" i="22" s="1"/>
  <c r="A29" i="22" s="1"/>
  <c r="A30" i="22" s="1"/>
  <c r="A31" i="22" s="1"/>
  <c r="A32" i="22" s="1"/>
  <c r="A33" i="22" s="1"/>
  <c r="BH2" i="3" l="1"/>
  <c r="BZ2" i="3" l="1"/>
  <c r="FV20" i="21" l="1"/>
  <c r="FW20" i="21"/>
  <c r="FX20" i="21"/>
  <c r="GB20" i="21" a="1"/>
  <c r="GB20" i="21" s="1"/>
  <c r="GC20" i="21" a="1"/>
  <c r="GC20" i="21" s="1"/>
  <c r="GD20" i="21" a="1"/>
  <c r="GD20" i="21" s="1"/>
  <c r="GE20" i="21" a="1"/>
  <c r="GE20" i="21" s="1"/>
  <c r="GF20" i="21" a="1"/>
  <c r="GF20" i="21" s="1"/>
  <c r="GH20" i="21" a="1"/>
  <c r="GH20" i="21" s="1"/>
  <c r="GI20" i="21" a="1"/>
  <c r="GI20" i="21" s="1"/>
  <c r="DL2" i="21"/>
  <c r="DM2" i="21"/>
  <c r="DN2" i="21"/>
  <c r="DO2" i="21"/>
  <c r="DP2" i="21"/>
  <c r="DQ2" i="21"/>
  <c r="DR2" i="21"/>
  <c r="DS2" i="21"/>
  <c r="DT2" i="21"/>
  <c r="DU2" i="21"/>
  <c r="DV2" i="21"/>
  <c r="DW2" i="21"/>
  <c r="DX2" i="21"/>
  <c r="DY2" i="21"/>
  <c r="DZ2" i="21"/>
  <c r="EA2" i="21"/>
  <c r="EB2" i="21"/>
  <c r="EC2" i="21"/>
  <c r="ED2" i="21"/>
  <c r="EE2" i="21"/>
  <c r="EF2" i="21"/>
  <c r="EG2" i="21"/>
  <c r="EH2" i="21"/>
  <c r="EI2" i="21"/>
  <c r="EJ2" i="21"/>
  <c r="EK2" i="21"/>
  <c r="EL2" i="21"/>
  <c r="EM2" i="21"/>
  <c r="EN2" i="21"/>
  <c r="EO2" i="21"/>
  <c r="EP2" i="21"/>
  <c r="EQ2" i="21"/>
  <c r="ER2" i="21"/>
  <c r="ES2" i="21"/>
  <c r="ET2" i="21"/>
  <c r="EU2" i="21"/>
  <c r="EV2" i="21"/>
  <c r="EW2" i="21"/>
  <c r="EX2" i="21"/>
  <c r="EY2" i="21"/>
  <c r="EZ2" i="21"/>
  <c r="FA2" i="21"/>
  <c r="FB2" i="21"/>
  <c r="FC2" i="21"/>
  <c r="FD2" i="21"/>
  <c r="FE2" i="21"/>
  <c r="FF2" i="21"/>
  <c r="FG2" i="21"/>
  <c r="FH2" i="21"/>
  <c r="FI2" i="21"/>
  <c r="FJ2" i="21"/>
  <c r="FK2" i="21"/>
  <c r="FL2" i="21"/>
  <c r="FM2" i="21"/>
  <c r="FN2" i="21"/>
  <c r="FO2" i="21"/>
  <c r="FP2" i="21"/>
  <c r="FQ2" i="21"/>
  <c r="FR2" i="21"/>
  <c r="FS2" i="21"/>
  <c r="FT2" i="21"/>
  <c r="DK2" i="21"/>
  <c r="DJ2" i="21"/>
  <c r="DI2" i="21"/>
  <c r="DH2" i="21"/>
  <c r="DG2" i="21"/>
  <c r="DF2" i="21"/>
  <c r="DE2" i="21"/>
  <c r="DD2" i="21"/>
  <c r="DC2" i="21"/>
  <c r="DB2" i="21"/>
  <c r="DA2" i="21"/>
  <c r="CZ2" i="21"/>
  <c r="CY2" i="21"/>
  <c r="CX2" i="21"/>
  <c r="CW2" i="21"/>
  <c r="CV2" i="21"/>
  <c r="CU2" i="21"/>
  <c r="CT2" i="21"/>
  <c r="CS2" i="21"/>
  <c r="CR2" i="21"/>
  <c r="CQ2" i="21"/>
  <c r="CP2" i="21"/>
  <c r="CO2" i="21"/>
  <c r="CN2" i="21"/>
  <c r="CM2" i="21"/>
  <c r="CL2" i="21"/>
  <c r="CK2" i="21"/>
  <c r="CJ2" i="21"/>
  <c r="CI2" i="21"/>
  <c r="CH2" i="21"/>
  <c r="CG2" i="21"/>
  <c r="CF2" i="21"/>
  <c r="CE2" i="21"/>
  <c r="CD2" i="21"/>
  <c r="CC2" i="21"/>
  <c r="CB2" i="21"/>
  <c r="CA2" i="21"/>
  <c r="BZ2" i="21"/>
  <c r="BY2" i="21"/>
  <c r="BX2" i="21"/>
  <c r="BW2" i="21"/>
  <c r="BV2" i="21"/>
  <c r="BU2" i="21"/>
  <c r="BT2" i="21"/>
  <c r="BS2" i="21"/>
  <c r="BR2" i="21"/>
  <c r="BQ2" i="21"/>
  <c r="BP2" i="21"/>
  <c r="BO2" i="21"/>
  <c r="BN2" i="21"/>
  <c r="BM2" i="21"/>
  <c r="BL2" i="21"/>
  <c r="BK2" i="21"/>
  <c r="BJ2" i="21"/>
  <c r="BI2" i="21"/>
  <c r="BH2" i="21"/>
  <c r="BG2" i="21"/>
  <c r="BF2" i="21"/>
  <c r="BE2" i="21"/>
  <c r="BD2" i="21"/>
  <c r="BC2" i="21"/>
  <c r="BB2" i="21"/>
  <c r="BA2" i="21"/>
  <c r="AZ2" i="21"/>
  <c r="AY2" i="21"/>
  <c r="AX2" i="21"/>
  <c r="AW2" i="21"/>
  <c r="AV2" i="21"/>
  <c r="AU2" i="21"/>
  <c r="AT2" i="21"/>
  <c r="AS2" i="21"/>
  <c r="AR2" i="21"/>
  <c r="AQ2" i="21"/>
  <c r="AP2" i="21"/>
  <c r="AO2" i="21"/>
  <c r="AN2" i="21"/>
  <c r="AM2" i="21"/>
  <c r="AL2" i="21"/>
  <c r="AK2" i="21"/>
  <c r="AJ2" i="21"/>
  <c r="AI2" i="21"/>
  <c r="AH2" i="21"/>
  <c r="AG2" i="21"/>
  <c r="AF2" i="21"/>
  <c r="AE2" i="21"/>
  <c r="AD2" i="21"/>
  <c r="AC2" i="21"/>
  <c r="AB2" i="21"/>
  <c r="AA2" i="21"/>
  <c r="Z2" i="21"/>
  <c r="Y2" i="21"/>
  <c r="X2" i="21"/>
  <c r="W2" i="21"/>
  <c r="V2" i="21"/>
  <c r="U2" i="21"/>
  <c r="T2" i="21"/>
  <c r="S2" i="21"/>
  <c r="R2" i="21"/>
  <c r="Q2" i="21"/>
  <c r="P2" i="21"/>
  <c r="O2" i="21"/>
  <c r="N2" i="21"/>
  <c r="M2" i="21"/>
  <c r="L2" i="21"/>
  <c r="K2" i="21"/>
  <c r="J2" i="21"/>
  <c r="I2" i="21"/>
  <c r="H2" i="21"/>
  <c r="G2" i="21"/>
  <c r="F2" i="21"/>
  <c r="E2" i="21"/>
  <c r="D2" i="21"/>
  <c r="C2" i="21"/>
  <c r="A3" i="21"/>
  <c r="A4" i="21" s="1"/>
  <c r="A5" i="21" s="1"/>
  <c r="A6" i="21" s="1"/>
  <c r="A7" i="21" s="1"/>
  <c r="A8" i="21" s="1"/>
  <c r="A9" i="21" s="1"/>
  <c r="A10" i="21" s="1"/>
  <c r="A11" i="21" s="1"/>
  <c r="A12" i="21" s="1"/>
  <c r="A13" i="21" s="1"/>
  <c r="A14" i="21" s="1"/>
  <c r="A15" i="21" s="1"/>
  <c r="A16" i="21" s="1"/>
  <c r="A17" i="21" s="1"/>
  <c r="A18" i="21" s="1"/>
  <c r="FV21" i="21"/>
  <c r="FW21" i="21"/>
  <c r="FX21" i="21"/>
  <c r="GB21" i="21" a="1"/>
  <c r="GB21" i="21" s="1"/>
  <c r="GC21" i="21" a="1"/>
  <c r="GC21" i="21" s="1"/>
  <c r="GD21" i="21" a="1"/>
  <c r="GD21" i="21" s="1"/>
  <c r="GE21" i="21" a="1"/>
  <c r="GE21" i="21" s="1"/>
  <c r="GF21" i="21" a="1"/>
  <c r="GF21" i="21" s="1"/>
  <c r="GH21" i="21" a="1"/>
  <c r="GH21" i="21" s="1"/>
  <c r="GI21" i="21" a="1"/>
  <c r="GI21" i="21" s="1"/>
  <c r="FV22" i="21"/>
  <c r="FW22" i="21"/>
  <c r="FX22" i="21"/>
  <c r="GB22" i="21" a="1"/>
  <c r="GB22" i="21" s="1"/>
  <c r="GC22" i="21" a="1"/>
  <c r="GC22" i="21" s="1"/>
  <c r="GD22" i="21" a="1"/>
  <c r="GD22" i="21" s="1"/>
  <c r="GE22" i="21" a="1"/>
  <c r="GE22" i="21" s="1"/>
  <c r="GF22" i="21" a="1"/>
  <c r="GF22" i="21" s="1"/>
  <c r="GH22" i="21" a="1"/>
  <c r="GH22" i="21" s="1"/>
  <c r="GI22" i="21" a="1"/>
  <c r="GI22" i="21" s="1"/>
  <c r="FV4" i="21"/>
  <c r="FW4" i="21"/>
  <c r="FX4" i="21"/>
  <c r="GB4" i="21" a="1"/>
  <c r="GB4" i="21" s="1"/>
  <c r="GC4" i="21" a="1"/>
  <c r="GC4" i="21" s="1"/>
  <c r="GD4" i="21" a="1"/>
  <c r="GD4" i="21" s="1"/>
  <c r="GE4" i="21" a="1"/>
  <c r="GE4" i="21" s="1"/>
  <c r="GF4" i="21" a="1"/>
  <c r="GF4" i="21" s="1"/>
  <c r="GH4" i="21" a="1"/>
  <c r="GH4" i="21" s="1"/>
  <c r="GI4" i="21" a="1"/>
  <c r="GI4" i="21" s="1"/>
  <c r="FV5" i="21"/>
  <c r="FW5" i="21"/>
  <c r="FX5" i="21"/>
  <c r="GB5" i="21" a="1"/>
  <c r="GB5" i="21" s="1"/>
  <c r="GC5" i="21" a="1"/>
  <c r="GC5" i="21" s="1"/>
  <c r="GD5" i="21" a="1"/>
  <c r="GD5" i="21" s="1"/>
  <c r="GE5" i="21" a="1"/>
  <c r="GE5" i="21" s="1"/>
  <c r="GF5" i="21" a="1"/>
  <c r="GF5" i="21" s="1"/>
  <c r="GH5" i="21" a="1"/>
  <c r="GH5" i="21" s="1"/>
  <c r="GI5" i="21" a="1"/>
  <c r="GI5" i="21" s="1"/>
  <c r="FV23" i="21"/>
  <c r="FW23" i="21"/>
  <c r="FX23" i="21"/>
  <c r="GB23" i="21" a="1"/>
  <c r="GB23" i="21" s="1"/>
  <c r="GC23" i="21" a="1"/>
  <c r="GC23" i="21" s="1"/>
  <c r="GD23" i="21" a="1"/>
  <c r="GD23" i="21" s="1"/>
  <c r="GE23" i="21" a="1"/>
  <c r="GE23" i="21" s="1"/>
  <c r="GF23" i="21" a="1"/>
  <c r="GF23" i="21" s="1"/>
  <c r="GH23" i="21" a="1"/>
  <c r="GH23" i="21" s="1"/>
  <c r="GI23" i="21" a="1"/>
  <c r="GI23" i="21" s="1"/>
  <c r="FV24" i="21"/>
  <c r="FW24" i="21"/>
  <c r="FX24" i="21"/>
  <c r="GB24" i="21" a="1"/>
  <c r="GB24" i="21" s="1"/>
  <c r="GC24" i="21" a="1"/>
  <c r="GC24" i="21" s="1"/>
  <c r="GD24" i="21" a="1"/>
  <c r="GD24" i="21" s="1"/>
  <c r="GE24" i="21" a="1"/>
  <c r="GE24" i="21" s="1"/>
  <c r="GF24" i="21" a="1"/>
  <c r="GF24" i="21" s="1"/>
  <c r="GH24" i="21" a="1"/>
  <c r="GH24" i="21" s="1"/>
  <c r="GI24" i="21" a="1"/>
  <c r="GI24" i="21" s="1"/>
  <c r="FV25" i="21"/>
  <c r="FW25" i="21"/>
  <c r="FX25" i="21"/>
  <c r="GB25" i="21" a="1"/>
  <c r="GB25" i="21" s="1"/>
  <c r="GC25" i="21" a="1"/>
  <c r="GC25" i="21" s="1"/>
  <c r="GD25" i="21" a="1"/>
  <c r="GD25" i="21" s="1"/>
  <c r="GE25" i="21" a="1"/>
  <c r="GE25" i="21" s="1"/>
  <c r="GF25" i="21" a="1"/>
  <c r="GF25" i="21" s="1"/>
  <c r="GH25" i="21" a="1"/>
  <c r="GH25" i="21" s="1"/>
  <c r="GI25" i="21" a="1"/>
  <c r="GI25" i="21" s="1"/>
  <c r="FV26" i="21"/>
  <c r="FW26" i="21"/>
  <c r="FX26" i="21"/>
  <c r="GB26" i="21" a="1"/>
  <c r="GB26" i="21" s="1"/>
  <c r="GC26" i="21" a="1"/>
  <c r="GC26" i="21" s="1"/>
  <c r="GD26" i="21" a="1"/>
  <c r="GD26" i="21" s="1"/>
  <c r="GE26" i="21" a="1"/>
  <c r="GE26" i="21" s="1"/>
  <c r="GF26" i="21" a="1"/>
  <c r="GF26" i="21" s="1"/>
  <c r="GH26" i="21" a="1"/>
  <c r="GH26" i="21" s="1"/>
  <c r="GI26" i="21" a="1"/>
  <c r="GI26" i="21" s="1"/>
  <c r="FV27" i="21"/>
  <c r="FW27" i="21"/>
  <c r="FX27" i="21"/>
  <c r="GB27" i="21" a="1"/>
  <c r="GB27" i="21" s="1"/>
  <c r="GC27" i="21" a="1"/>
  <c r="GC27" i="21" s="1"/>
  <c r="GD27" i="21" a="1"/>
  <c r="GD27" i="21" s="1"/>
  <c r="GE27" i="21" a="1"/>
  <c r="GE27" i="21" s="1"/>
  <c r="GF27" i="21" a="1"/>
  <c r="GF27" i="21" s="1"/>
  <c r="GH27" i="21" a="1"/>
  <c r="GH27" i="21" s="1"/>
  <c r="GI27" i="21" a="1"/>
  <c r="GI27" i="21" s="1"/>
  <c r="FV28" i="21"/>
  <c r="FW28" i="21"/>
  <c r="FX28" i="21"/>
  <c r="GB28" i="21" a="1"/>
  <c r="GB28" i="21" s="1"/>
  <c r="GC28" i="21" a="1"/>
  <c r="GC28" i="21" s="1"/>
  <c r="GD28" i="21" a="1"/>
  <c r="GD28" i="21" s="1"/>
  <c r="GE28" i="21" a="1"/>
  <c r="GE28" i="21" s="1"/>
  <c r="GF28" i="21" a="1"/>
  <c r="GF28" i="21" s="1"/>
  <c r="GH28" i="21" a="1"/>
  <c r="GH28" i="21" s="1"/>
  <c r="GI28" i="21" a="1"/>
  <c r="GI28" i="21" s="1"/>
  <c r="FV6" i="21"/>
  <c r="FW6" i="21"/>
  <c r="FX6" i="21"/>
  <c r="GB6" i="21" a="1"/>
  <c r="GB6" i="21" s="1"/>
  <c r="GC6" i="21" a="1"/>
  <c r="GC6" i="21" s="1"/>
  <c r="GD6" i="21" a="1"/>
  <c r="GD6" i="21" s="1"/>
  <c r="GE6" i="21" a="1"/>
  <c r="GE6" i="21" s="1"/>
  <c r="GF6" i="21" a="1"/>
  <c r="GF6" i="21" s="1"/>
  <c r="GH6" i="21" a="1"/>
  <c r="GH6" i="21" s="1"/>
  <c r="GI6" i="21" a="1"/>
  <c r="GI6" i="21" s="1"/>
  <c r="FV29" i="21"/>
  <c r="FW29" i="21"/>
  <c r="FX29" i="21"/>
  <c r="GB29" i="21" a="1"/>
  <c r="GB29" i="21" s="1"/>
  <c r="GC29" i="21" a="1"/>
  <c r="GC29" i="21" s="1"/>
  <c r="GD29" i="21" a="1"/>
  <c r="GD29" i="21" s="1"/>
  <c r="GE29" i="21" a="1"/>
  <c r="GE29" i="21" s="1"/>
  <c r="GF29" i="21" a="1"/>
  <c r="GF29" i="21" s="1"/>
  <c r="GH29" i="21" a="1"/>
  <c r="GH29" i="21" s="1"/>
  <c r="GI29" i="21" a="1"/>
  <c r="GI29" i="21" s="1"/>
  <c r="FV30" i="21"/>
  <c r="FW30" i="21"/>
  <c r="FX30" i="21"/>
  <c r="GB30" i="21" a="1"/>
  <c r="GB30" i="21" s="1"/>
  <c r="GC30" i="21" a="1"/>
  <c r="GC30" i="21" s="1"/>
  <c r="GD30" i="21" a="1"/>
  <c r="GD30" i="21" s="1"/>
  <c r="GE30" i="21" a="1"/>
  <c r="GE30" i="21" s="1"/>
  <c r="GF30" i="21" a="1"/>
  <c r="GF30" i="21" s="1"/>
  <c r="GH30" i="21" a="1"/>
  <c r="GH30" i="21" s="1"/>
  <c r="GI30" i="21" a="1"/>
  <c r="GI30" i="21" s="1"/>
  <c r="FV7" i="21"/>
  <c r="FW7" i="21"/>
  <c r="FX7" i="21"/>
  <c r="GB7" i="21" a="1"/>
  <c r="GB7" i="21" s="1"/>
  <c r="GC7" i="21" a="1"/>
  <c r="GC7" i="21" s="1"/>
  <c r="GD7" i="21" a="1"/>
  <c r="GD7" i="21" s="1"/>
  <c r="GE7" i="21" a="1"/>
  <c r="GE7" i="21" s="1"/>
  <c r="GF7" i="21" a="1"/>
  <c r="GF7" i="21" s="1"/>
  <c r="GH7" i="21" a="1"/>
  <c r="GH7" i="21" s="1"/>
  <c r="GI7" i="21" a="1"/>
  <c r="GI7" i="21" s="1"/>
  <c r="FV31" i="21"/>
  <c r="FW31" i="21"/>
  <c r="FX31" i="21"/>
  <c r="GB31" i="21" a="1"/>
  <c r="GB31" i="21" s="1"/>
  <c r="GC31" i="21" a="1"/>
  <c r="GC31" i="21" s="1"/>
  <c r="GD31" i="21" a="1"/>
  <c r="GD31" i="21" s="1"/>
  <c r="GE31" i="21" a="1"/>
  <c r="GE31" i="21" s="1"/>
  <c r="GF31" i="21" a="1"/>
  <c r="GF31" i="21" s="1"/>
  <c r="GH31" i="21" a="1"/>
  <c r="GH31" i="21" s="1"/>
  <c r="GI31" i="21" a="1"/>
  <c r="GI31" i="21" s="1"/>
  <c r="FV32" i="21"/>
  <c r="FW32" i="21"/>
  <c r="FX32" i="21"/>
  <c r="GB32" i="21" a="1"/>
  <c r="GB32" i="21" s="1"/>
  <c r="GC32" i="21" a="1"/>
  <c r="GC32" i="21" s="1"/>
  <c r="GD32" i="21" a="1"/>
  <c r="GD32" i="21" s="1"/>
  <c r="GE32" i="21" a="1"/>
  <c r="GE32" i="21" s="1"/>
  <c r="GF32" i="21" a="1"/>
  <c r="GF32" i="21" s="1"/>
  <c r="GH32" i="21" a="1"/>
  <c r="GH32" i="21" s="1"/>
  <c r="GI32" i="21" a="1"/>
  <c r="GI32" i="21" s="1"/>
  <c r="FV33" i="21"/>
  <c r="FW33" i="21"/>
  <c r="FX33" i="21"/>
  <c r="GB33" i="21" a="1"/>
  <c r="GB33" i="21" s="1"/>
  <c r="GC33" i="21" a="1"/>
  <c r="GC33" i="21" s="1"/>
  <c r="GD33" i="21" a="1"/>
  <c r="GD33" i="21" s="1"/>
  <c r="GE33" i="21" a="1"/>
  <c r="GE33" i="21" s="1"/>
  <c r="GF33" i="21" a="1"/>
  <c r="GF33" i="21" s="1"/>
  <c r="GH33" i="21" a="1"/>
  <c r="GH33" i="21" s="1"/>
  <c r="GI33" i="21" a="1"/>
  <c r="GI33" i="21" s="1"/>
  <c r="FV34" i="21"/>
  <c r="FW34" i="21"/>
  <c r="FX34" i="21"/>
  <c r="GB34" i="21" a="1"/>
  <c r="GB34" i="21" s="1"/>
  <c r="GC34" i="21" a="1"/>
  <c r="GC34" i="21" s="1"/>
  <c r="GD34" i="21" a="1"/>
  <c r="GD34" i="21" s="1"/>
  <c r="GE34" i="21" a="1"/>
  <c r="GE34" i="21" s="1"/>
  <c r="GF34" i="21" a="1"/>
  <c r="GF34" i="21" s="1"/>
  <c r="GH34" i="21" a="1"/>
  <c r="GH34" i="21" s="1"/>
  <c r="GI34" i="21" a="1"/>
  <c r="GI34" i="21" s="1"/>
  <c r="FV35" i="21"/>
  <c r="FW35" i="21"/>
  <c r="FX35" i="21"/>
  <c r="GB35" i="21" a="1"/>
  <c r="GB35" i="21" s="1"/>
  <c r="GC35" i="21" a="1"/>
  <c r="GC35" i="21" s="1"/>
  <c r="GD35" i="21" a="1"/>
  <c r="GD35" i="21" s="1"/>
  <c r="GE35" i="21" a="1"/>
  <c r="GE35" i="21" s="1"/>
  <c r="GF35" i="21" a="1"/>
  <c r="GF35" i="21" s="1"/>
  <c r="GH35" i="21" a="1"/>
  <c r="GH35" i="21" s="1"/>
  <c r="GI35" i="21" a="1"/>
  <c r="GI35" i="21" s="1"/>
  <c r="FV36" i="21"/>
  <c r="FW36" i="21"/>
  <c r="FX36" i="21"/>
  <c r="GB36" i="21" a="1"/>
  <c r="GB36" i="21" s="1"/>
  <c r="GC36" i="21" a="1"/>
  <c r="GC36" i="21" s="1"/>
  <c r="GD36" i="21" a="1"/>
  <c r="GD36" i="21" s="1"/>
  <c r="GE36" i="21" a="1"/>
  <c r="GE36" i="21" s="1"/>
  <c r="GF36" i="21" a="1"/>
  <c r="GF36" i="21" s="1"/>
  <c r="GH36" i="21" a="1"/>
  <c r="GH36" i="21" s="1"/>
  <c r="GI36" i="21" a="1"/>
  <c r="GI36" i="21" s="1"/>
  <c r="FV37" i="21"/>
  <c r="FW37" i="21"/>
  <c r="FX37" i="21"/>
  <c r="GB37" i="21" a="1"/>
  <c r="GB37" i="21" s="1"/>
  <c r="GC37" i="21" a="1"/>
  <c r="GC37" i="21" s="1"/>
  <c r="GD37" i="21" a="1"/>
  <c r="GD37" i="21" s="1"/>
  <c r="GE37" i="21" a="1"/>
  <c r="GE37" i="21" s="1"/>
  <c r="GF37" i="21" a="1"/>
  <c r="GF37" i="21" s="1"/>
  <c r="GH37" i="21" a="1"/>
  <c r="GH37" i="21" s="1"/>
  <c r="GI37" i="21" a="1"/>
  <c r="GI37" i="21" s="1"/>
  <c r="FV38" i="21"/>
  <c r="FW38" i="21"/>
  <c r="FX38" i="21"/>
  <c r="GB38" i="21" a="1"/>
  <c r="GB38" i="21" s="1"/>
  <c r="GC38" i="21" a="1"/>
  <c r="GC38" i="21" s="1"/>
  <c r="GD38" i="21" a="1"/>
  <c r="GD38" i="21" s="1"/>
  <c r="GE38" i="21" a="1"/>
  <c r="GE38" i="21" s="1"/>
  <c r="GF38" i="21" a="1"/>
  <c r="GF38" i="21" s="1"/>
  <c r="GH38" i="21" a="1"/>
  <c r="GH38" i="21" s="1"/>
  <c r="GI38" i="21" a="1"/>
  <c r="GI38" i="21" s="1"/>
  <c r="FV39" i="21"/>
  <c r="FW39" i="21"/>
  <c r="FX39" i="21"/>
  <c r="GB39" i="21" a="1"/>
  <c r="GB39" i="21" s="1"/>
  <c r="GC39" i="21" a="1"/>
  <c r="GC39" i="21" s="1"/>
  <c r="GD39" i="21" a="1"/>
  <c r="GD39" i="21" s="1"/>
  <c r="GE39" i="21" a="1"/>
  <c r="GE39" i="21" s="1"/>
  <c r="GF39" i="21" a="1"/>
  <c r="GF39" i="21" s="1"/>
  <c r="GH39" i="21" a="1"/>
  <c r="GH39" i="21" s="1"/>
  <c r="GI39" i="21" a="1"/>
  <c r="GI39" i="21" s="1"/>
  <c r="FV40" i="21"/>
  <c r="FW40" i="21"/>
  <c r="FX40" i="21"/>
  <c r="GB40" i="21" a="1"/>
  <c r="GB40" i="21" s="1"/>
  <c r="GC40" i="21" a="1"/>
  <c r="GC40" i="21" s="1"/>
  <c r="GD40" i="21" a="1"/>
  <c r="GD40" i="21" s="1"/>
  <c r="GE40" i="21" a="1"/>
  <c r="GE40" i="21" s="1"/>
  <c r="GF40" i="21" a="1"/>
  <c r="GF40" i="21" s="1"/>
  <c r="GH40" i="21" a="1"/>
  <c r="GH40" i="21" s="1"/>
  <c r="GI40" i="21" a="1"/>
  <c r="GI40" i="21" s="1"/>
  <c r="FV41" i="21"/>
  <c r="FW41" i="21"/>
  <c r="FX41" i="21"/>
  <c r="GB41" i="21" a="1"/>
  <c r="GB41" i="21" s="1"/>
  <c r="GC41" i="21" a="1"/>
  <c r="GC41" i="21" s="1"/>
  <c r="GD41" i="21" a="1"/>
  <c r="GD41" i="21" s="1"/>
  <c r="GE41" i="21" a="1"/>
  <c r="GE41" i="21" s="1"/>
  <c r="GF41" i="21" a="1"/>
  <c r="GF41" i="21" s="1"/>
  <c r="GH41" i="21" a="1"/>
  <c r="GH41" i="21" s="1"/>
  <c r="GI41" i="21" a="1"/>
  <c r="GI41" i="21" s="1"/>
  <c r="FV42" i="21"/>
  <c r="FW42" i="21"/>
  <c r="FX42" i="21"/>
  <c r="GB42" i="21" a="1"/>
  <c r="GB42" i="21" s="1"/>
  <c r="GC42" i="21" a="1"/>
  <c r="GC42" i="21" s="1"/>
  <c r="GD42" i="21" a="1"/>
  <c r="GD42" i="21" s="1"/>
  <c r="GE42" i="21" a="1"/>
  <c r="GE42" i="21" s="1"/>
  <c r="GF42" i="21" a="1"/>
  <c r="GF42" i="21" s="1"/>
  <c r="GH42" i="21" a="1"/>
  <c r="GH42" i="21" s="1"/>
  <c r="GI42" i="21" a="1"/>
  <c r="GI42" i="21" s="1"/>
  <c r="FV43" i="21"/>
  <c r="FW43" i="21"/>
  <c r="FX43" i="21"/>
  <c r="GB43" i="21" a="1"/>
  <c r="GB43" i="21" s="1"/>
  <c r="GC43" i="21" a="1"/>
  <c r="GC43" i="21" s="1"/>
  <c r="GD43" i="21" a="1"/>
  <c r="GD43" i="21" s="1"/>
  <c r="GE43" i="21" a="1"/>
  <c r="GE43" i="21" s="1"/>
  <c r="GF43" i="21" a="1"/>
  <c r="GF43" i="21" s="1"/>
  <c r="GH43" i="21" a="1"/>
  <c r="GH43" i="21" s="1"/>
  <c r="GI43" i="21" a="1"/>
  <c r="GI43" i="21" s="1"/>
  <c r="FV8" i="21"/>
  <c r="FW8" i="21"/>
  <c r="FX8" i="21"/>
  <c r="GB8" i="21" a="1"/>
  <c r="GB8" i="21" s="1"/>
  <c r="GC8" i="21" a="1"/>
  <c r="GC8" i="21" s="1"/>
  <c r="GD8" i="21" a="1"/>
  <c r="GD8" i="21" s="1"/>
  <c r="GE8" i="21" a="1"/>
  <c r="GE8" i="21" s="1"/>
  <c r="GF8" i="21" a="1"/>
  <c r="GF8" i="21" s="1"/>
  <c r="GH8" i="21" a="1"/>
  <c r="GH8" i="21" s="1"/>
  <c r="GI8" i="21" a="1"/>
  <c r="GI8" i="21" s="1"/>
  <c r="FV44" i="21"/>
  <c r="FW44" i="21"/>
  <c r="FX44" i="21"/>
  <c r="GB44" i="21" a="1"/>
  <c r="GB44" i="21" s="1"/>
  <c r="GC44" i="21" a="1"/>
  <c r="GC44" i="21" s="1"/>
  <c r="GD44" i="21" a="1"/>
  <c r="GD44" i="21" s="1"/>
  <c r="GE44" i="21" a="1"/>
  <c r="GE44" i="21" s="1"/>
  <c r="GF44" i="21" a="1"/>
  <c r="GF44" i="21" s="1"/>
  <c r="GH44" i="21" a="1"/>
  <c r="GH44" i="21" s="1"/>
  <c r="GI44" i="21" a="1"/>
  <c r="GI44" i="21" s="1"/>
  <c r="FV45" i="21"/>
  <c r="FW45" i="21"/>
  <c r="FX45" i="21"/>
  <c r="GB45" i="21" a="1"/>
  <c r="GB45" i="21" s="1"/>
  <c r="GC45" i="21" a="1"/>
  <c r="GC45" i="21" s="1"/>
  <c r="GD45" i="21" a="1"/>
  <c r="GD45" i="21" s="1"/>
  <c r="GE45" i="21" a="1"/>
  <c r="GE45" i="21" s="1"/>
  <c r="GF45" i="21" a="1"/>
  <c r="GF45" i="21" s="1"/>
  <c r="GH45" i="21" a="1"/>
  <c r="GH45" i="21" s="1"/>
  <c r="GI45" i="21" a="1"/>
  <c r="GI45" i="21" s="1"/>
  <c r="FV46" i="21"/>
  <c r="FW46" i="21"/>
  <c r="FX46" i="21"/>
  <c r="GB46" i="21" a="1"/>
  <c r="GB46" i="21" s="1"/>
  <c r="GC46" i="21" a="1"/>
  <c r="GC46" i="21" s="1"/>
  <c r="GD46" i="21" a="1"/>
  <c r="GD46" i="21" s="1"/>
  <c r="GE46" i="21" a="1"/>
  <c r="GE46" i="21" s="1"/>
  <c r="GF46" i="21" a="1"/>
  <c r="GF46" i="21" s="1"/>
  <c r="GH46" i="21" a="1"/>
  <c r="GH46" i="21" s="1"/>
  <c r="GI46" i="21" a="1"/>
  <c r="GI46" i="21" s="1"/>
  <c r="FV47" i="21"/>
  <c r="FW47" i="21"/>
  <c r="FX47" i="21"/>
  <c r="GB47" i="21" a="1"/>
  <c r="GB47" i="21" s="1"/>
  <c r="GC47" i="21" a="1"/>
  <c r="GC47" i="21" s="1"/>
  <c r="GD47" i="21" a="1"/>
  <c r="GD47" i="21" s="1"/>
  <c r="GE47" i="21" a="1"/>
  <c r="GE47" i="21" s="1"/>
  <c r="GF47" i="21" a="1"/>
  <c r="GF47" i="21" s="1"/>
  <c r="GH47" i="21" a="1"/>
  <c r="GH47" i="21" s="1"/>
  <c r="GI47" i="21" a="1"/>
  <c r="GI47" i="21" s="1"/>
  <c r="FV48" i="21"/>
  <c r="FW48" i="21"/>
  <c r="FX48" i="21"/>
  <c r="GB48" i="21" a="1"/>
  <c r="GB48" i="21" s="1"/>
  <c r="GC48" i="21" a="1"/>
  <c r="GC48" i="21" s="1"/>
  <c r="GD48" i="21" a="1"/>
  <c r="GD48" i="21" s="1"/>
  <c r="GE48" i="21" a="1"/>
  <c r="GE48" i="21" s="1"/>
  <c r="GF48" i="21" a="1"/>
  <c r="GF48" i="21" s="1"/>
  <c r="GH48" i="21" a="1"/>
  <c r="GH48" i="21" s="1"/>
  <c r="GI48" i="21" a="1"/>
  <c r="GI48" i="21" s="1"/>
  <c r="FV49" i="21"/>
  <c r="FW49" i="21"/>
  <c r="FX49" i="21"/>
  <c r="GB49" i="21" a="1"/>
  <c r="GB49" i="21" s="1"/>
  <c r="GC49" i="21" a="1"/>
  <c r="GC49" i="21" s="1"/>
  <c r="GD49" i="21" a="1"/>
  <c r="GD49" i="21" s="1"/>
  <c r="GE49" i="21" a="1"/>
  <c r="GE49" i="21" s="1"/>
  <c r="GF49" i="21" a="1"/>
  <c r="GF49" i="21" s="1"/>
  <c r="GH49" i="21" a="1"/>
  <c r="GH49" i="21" s="1"/>
  <c r="GI49" i="21" a="1"/>
  <c r="GI49" i="21" s="1"/>
  <c r="FV50" i="21"/>
  <c r="FW50" i="21"/>
  <c r="FX50" i="21"/>
  <c r="GB50" i="21" a="1"/>
  <c r="GB50" i="21" s="1"/>
  <c r="GC50" i="21" a="1"/>
  <c r="GC50" i="21" s="1"/>
  <c r="GD50" i="21" a="1"/>
  <c r="GD50" i="21" s="1"/>
  <c r="GE50" i="21" a="1"/>
  <c r="GE50" i="21" s="1"/>
  <c r="GF50" i="21" a="1"/>
  <c r="GF50" i="21" s="1"/>
  <c r="GH50" i="21" a="1"/>
  <c r="GH50" i="21" s="1"/>
  <c r="GI50" i="21" a="1"/>
  <c r="GI50" i="21" s="1"/>
  <c r="FV51" i="21"/>
  <c r="FW51" i="21"/>
  <c r="FX51" i="21"/>
  <c r="GB51" i="21" a="1"/>
  <c r="GB51" i="21" s="1"/>
  <c r="GC51" i="21" a="1"/>
  <c r="GC51" i="21" s="1"/>
  <c r="GD51" i="21" a="1"/>
  <c r="GD51" i="21" s="1"/>
  <c r="GE51" i="21" a="1"/>
  <c r="GE51" i="21" s="1"/>
  <c r="GF51" i="21" a="1"/>
  <c r="GF51" i="21" s="1"/>
  <c r="GH51" i="21" a="1"/>
  <c r="GH51" i="21" s="1"/>
  <c r="GI51" i="21" a="1"/>
  <c r="GI51" i="21" s="1"/>
  <c r="FV52" i="21"/>
  <c r="FW52" i="21"/>
  <c r="FX52" i="21"/>
  <c r="GB52" i="21" a="1"/>
  <c r="GB52" i="21" s="1"/>
  <c r="GC52" i="21" a="1"/>
  <c r="GC52" i="21" s="1"/>
  <c r="GD52" i="21" a="1"/>
  <c r="GD52" i="21" s="1"/>
  <c r="GE52" i="21" a="1"/>
  <c r="GE52" i="21" s="1"/>
  <c r="GF52" i="21" a="1"/>
  <c r="GF52" i="21" s="1"/>
  <c r="GH52" i="21" a="1"/>
  <c r="GH52" i="21" s="1"/>
  <c r="GI52" i="21" a="1"/>
  <c r="GI52" i="21" s="1"/>
  <c r="FV53" i="21"/>
  <c r="FW53" i="21"/>
  <c r="FX53" i="21"/>
  <c r="GB53" i="21" a="1"/>
  <c r="GB53" i="21" s="1"/>
  <c r="GC53" i="21" a="1"/>
  <c r="GC53" i="21" s="1"/>
  <c r="GD53" i="21" a="1"/>
  <c r="GD53" i="21" s="1"/>
  <c r="GE53" i="21" a="1"/>
  <c r="GE53" i="21" s="1"/>
  <c r="GF53" i="21" a="1"/>
  <c r="GF53" i="21" s="1"/>
  <c r="GH53" i="21" a="1"/>
  <c r="GH53" i="21" s="1"/>
  <c r="GI53" i="21" a="1"/>
  <c r="GI53" i="21" s="1"/>
  <c r="FV54" i="21"/>
  <c r="FW54" i="21"/>
  <c r="FX54" i="21"/>
  <c r="GB54" i="21" a="1"/>
  <c r="GB54" i="21" s="1"/>
  <c r="GC54" i="21" a="1"/>
  <c r="GC54" i="21" s="1"/>
  <c r="GD54" i="21" a="1"/>
  <c r="GD54" i="21" s="1"/>
  <c r="GE54" i="21" a="1"/>
  <c r="GE54" i="21" s="1"/>
  <c r="GF54" i="21" a="1"/>
  <c r="GF54" i="21" s="1"/>
  <c r="GH54" i="21" a="1"/>
  <c r="GH54" i="21" s="1"/>
  <c r="GI54" i="21" a="1"/>
  <c r="GI54" i="21" s="1"/>
  <c r="FV55" i="21"/>
  <c r="FW55" i="21"/>
  <c r="FX55" i="21"/>
  <c r="GB55" i="21" a="1"/>
  <c r="GB55" i="21" s="1"/>
  <c r="GC55" i="21" a="1"/>
  <c r="GC55" i="21" s="1"/>
  <c r="GD55" i="21" a="1"/>
  <c r="GD55" i="21" s="1"/>
  <c r="GE55" i="21" a="1"/>
  <c r="GE55" i="21" s="1"/>
  <c r="GF55" i="21" a="1"/>
  <c r="GF55" i="21" s="1"/>
  <c r="GH55" i="21" a="1"/>
  <c r="GH55" i="21" s="1"/>
  <c r="GI55" i="21" a="1"/>
  <c r="GI55" i="21" s="1"/>
  <c r="FV56" i="21"/>
  <c r="FW56" i="21"/>
  <c r="FX56" i="21"/>
  <c r="GB56" i="21" a="1"/>
  <c r="GB56" i="21" s="1"/>
  <c r="GC56" i="21" a="1"/>
  <c r="GC56" i="21" s="1"/>
  <c r="GD56" i="21" a="1"/>
  <c r="GD56" i="21" s="1"/>
  <c r="GE56" i="21" a="1"/>
  <c r="GE56" i="21" s="1"/>
  <c r="GF56" i="21" a="1"/>
  <c r="GF56" i="21" s="1"/>
  <c r="GH56" i="21" a="1"/>
  <c r="GH56" i="21" s="1"/>
  <c r="GI56" i="21" a="1"/>
  <c r="GI56" i="21" s="1"/>
  <c r="FV57" i="21"/>
  <c r="FW57" i="21"/>
  <c r="FX57" i="21"/>
  <c r="GB57" i="21" a="1"/>
  <c r="GB57" i="21" s="1"/>
  <c r="GC57" i="21" a="1"/>
  <c r="GC57" i="21" s="1"/>
  <c r="GD57" i="21" a="1"/>
  <c r="GD57" i="21" s="1"/>
  <c r="GE57" i="21" a="1"/>
  <c r="GE57" i="21" s="1"/>
  <c r="GF57" i="21" a="1"/>
  <c r="GF57" i="21" s="1"/>
  <c r="GH57" i="21" a="1"/>
  <c r="GH57" i="21" s="1"/>
  <c r="GI57" i="21" a="1"/>
  <c r="GI57" i="21" s="1"/>
  <c r="FV58" i="21"/>
  <c r="FW58" i="21"/>
  <c r="FX58" i="21"/>
  <c r="GB58" i="21" a="1"/>
  <c r="GB58" i="21" s="1"/>
  <c r="GC58" i="21" a="1"/>
  <c r="GC58" i="21" s="1"/>
  <c r="GD58" i="21" a="1"/>
  <c r="GD58" i="21" s="1"/>
  <c r="GE58" i="21" a="1"/>
  <c r="GE58" i="21" s="1"/>
  <c r="GF58" i="21" a="1"/>
  <c r="GF58" i="21" s="1"/>
  <c r="GH58" i="21" a="1"/>
  <c r="GH58" i="21" s="1"/>
  <c r="GI58" i="21" a="1"/>
  <c r="GI58" i="21" s="1"/>
  <c r="FV59" i="21"/>
  <c r="FW59" i="21"/>
  <c r="FX59" i="21"/>
  <c r="GB59" i="21" a="1"/>
  <c r="GB59" i="21" s="1"/>
  <c r="GC59" i="21" a="1"/>
  <c r="GC59" i="21" s="1"/>
  <c r="GD59" i="21" a="1"/>
  <c r="GD59" i="21" s="1"/>
  <c r="GE59" i="21" a="1"/>
  <c r="GE59" i="21" s="1"/>
  <c r="GF59" i="21" a="1"/>
  <c r="GF59" i="21" s="1"/>
  <c r="GH59" i="21" a="1"/>
  <c r="GH59" i="21" s="1"/>
  <c r="GI59" i="21" a="1"/>
  <c r="GI59" i="21" s="1"/>
  <c r="FV9" i="21"/>
  <c r="FW9" i="21"/>
  <c r="FX9" i="21"/>
  <c r="GB9" i="21" a="1"/>
  <c r="GB9" i="21" s="1"/>
  <c r="GC9" i="21" a="1"/>
  <c r="GC9" i="21" s="1"/>
  <c r="GD9" i="21" a="1"/>
  <c r="GD9" i="21" s="1"/>
  <c r="GE9" i="21" a="1"/>
  <c r="GE9" i="21" s="1"/>
  <c r="GF9" i="21" a="1"/>
  <c r="GF9" i="21" s="1"/>
  <c r="GH9" i="21" a="1"/>
  <c r="GH9" i="21" s="1"/>
  <c r="GI9" i="21" a="1"/>
  <c r="GI9" i="21" s="1"/>
  <c r="FV60" i="21"/>
  <c r="FW60" i="21"/>
  <c r="FX60" i="21"/>
  <c r="GB60" i="21" a="1"/>
  <c r="GB60" i="21" s="1"/>
  <c r="GC60" i="21" a="1"/>
  <c r="GC60" i="21" s="1"/>
  <c r="GD60" i="21" a="1"/>
  <c r="GD60" i="21" s="1"/>
  <c r="GE60" i="21" a="1"/>
  <c r="GE60" i="21" s="1"/>
  <c r="GF60" i="21" a="1"/>
  <c r="GF60" i="21" s="1"/>
  <c r="GH60" i="21" a="1"/>
  <c r="GH60" i="21" s="1"/>
  <c r="GI60" i="21" a="1"/>
  <c r="GI60" i="21" s="1"/>
  <c r="FV61" i="21"/>
  <c r="FW61" i="21"/>
  <c r="FX61" i="21"/>
  <c r="GB61" i="21" a="1"/>
  <c r="GB61" i="21" s="1"/>
  <c r="GC61" i="21" a="1"/>
  <c r="GC61" i="21" s="1"/>
  <c r="GD61" i="21" a="1"/>
  <c r="GD61" i="21" s="1"/>
  <c r="GE61" i="21" a="1"/>
  <c r="GE61" i="21" s="1"/>
  <c r="GF61" i="21" a="1"/>
  <c r="GF61" i="21" s="1"/>
  <c r="GH61" i="21" a="1"/>
  <c r="GH61" i="21" s="1"/>
  <c r="GI61" i="21" a="1"/>
  <c r="GI61" i="21" s="1"/>
  <c r="FV62" i="21"/>
  <c r="FW62" i="21"/>
  <c r="FX62" i="21"/>
  <c r="GB62" i="21" a="1"/>
  <c r="GB62" i="21" s="1"/>
  <c r="GC62" i="21" a="1"/>
  <c r="GC62" i="21" s="1"/>
  <c r="GD62" i="21" a="1"/>
  <c r="GD62" i="21" s="1"/>
  <c r="GE62" i="21" a="1"/>
  <c r="GE62" i="21" s="1"/>
  <c r="GF62" i="21" a="1"/>
  <c r="GF62" i="21" s="1"/>
  <c r="GH62" i="21" a="1"/>
  <c r="GH62" i="21" s="1"/>
  <c r="GI62" i="21" a="1"/>
  <c r="GI62" i="21" s="1"/>
  <c r="FV63" i="21"/>
  <c r="FW63" i="21"/>
  <c r="FX63" i="21"/>
  <c r="GB63" i="21" a="1"/>
  <c r="GB63" i="21" s="1"/>
  <c r="GC63" i="21" a="1"/>
  <c r="GC63" i="21" s="1"/>
  <c r="GD63" i="21" a="1"/>
  <c r="GD63" i="21" s="1"/>
  <c r="GE63" i="21" a="1"/>
  <c r="GE63" i="21" s="1"/>
  <c r="GF63" i="21" a="1"/>
  <c r="GF63" i="21" s="1"/>
  <c r="GH63" i="21" a="1"/>
  <c r="GH63" i="21" s="1"/>
  <c r="GI63" i="21" a="1"/>
  <c r="GI63" i="21" s="1"/>
  <c r="FV64" i="21"/>
  <c r="FW64" i="21"/>
  <c r="FX64" i="21"/>
  <c r="GB64" i="21" a="1"/>
  <c r="GB64" i="21" s="1"/>
  <c r="GC64" i="21" a="1"/>
  <c r="GC64" i="21" s="1"/>
  <c r="GD64" i="21" a="1"/>
  <c r="GD64" i="21" s="1"/>
  <c r="GE64" i="21" a="1"/>
  <c r="GE64" i="21" s="1"/>
  <c r="GF64" i="21" a="1"/>
  <c r="GF64" i="21" s="1"/>
  <c r="GH64" i="21" a="1"/>
  <c r="GH64" i="21" s="1"/>
  <c r="GI64" i="21" a="1"/>
  <c r="GI64" i="21" s="1"/>
  <c r="FV65" i="21"/>
  <c r="FW65" i="21"/>
  <c r="FX65" i="21"/>
  <c r="GB65" i="21" a="1"/>
  <c r="GB65" i="21" s="1"/>
  <c r="GC65" i="21" a="1"/>
  <c r="GC65" i="21" s="1"/>
  <c r="GD65" i="21" a="1"/>
  <c r="GD65" i="21" s="1"/>
  <c r="GE65" i="21" a="1"/>
  <c r="GE65" i="21" s="1"/>
  <c r="GF65" i="21" a="1"/>
  <c r="GF65" i="21" s="1"/>
  <c r="GH65" i="21" a="1"/>
  <c r="GH65" i="21" s="1"/>
  <c r="GI65" i="21" a="1"/>
  <c r="GI65" i="21" s="1"/>
  <c r="FV66" i="21"/>
  <c r="FW66" i="21"/>
  <c r="FX66" i="21"/>
  <c r="GB66" i="21" a="1"/>
  <c r="GB66" i="21" s="1"/>
  <c r="GC66" i="21" a="1"/>
  <c r="GC66" i="21" s="1"/>
  <c r="GD66" i="21" a="1"/>
  <c r="GD66" i="21" s="1"/>
  <c r="GE66" i="21" a="1"/>
  <c r="GE66" i="21" s="1"/>
  <c r="GF66" i="21" a="1"/>
  <c r="GF66" i="21" s="1"/>
  <c r="GH66" i="21" a="1"/>
  <c r="GH66" i="21" s="1"/>
  <c r="GI66" i="21" a="1"/>
  <c r="GI66" i="21" s="1"/>
  <c r="FV67" i="21"/>
  <c r="FW67" i="21"/>
  <c r="FX67" i="21"/>
  <c r="GB67" i="21" a="1"/>
  <c r="GB67" i="21" s="1"/>
  <c r="GC67" i="21" a="1"/>
  <c r="GC67" i="21" s="1"/>
  <c r="GD67" i="21" a="1"/>
  <c r="GD67" i="21" s="1"/>
  <c r="GE67" i="21" a="1"/>
  <c r="GE67" i="21" s="1"/>
  <c r="GF67" i="21" a="1"/>
  <c r="GF67" i="21" s="1"/>
  <c r="GH67" i="21" a="1"/>
  <c r="GH67" i="21" s="1"/>
  <c r="GI67" i="21" a="1"/>
  <c r="GI67" i="21" s="1"/>
  <c r="FV68" i="21"/>
  <c r="FW68" i="21"/>
  <c r="FX68" i="21"/>
  <c r="GB68" i="21" a="1"/>
  <c r="GB68" i="21" s="1"/>
  <c r="GC68" i="21" a="1"/>
  <c r="GC68" i="21" s="1"/>
  <c r="GD68" i="21" a="1"/>
  <c r="GD68" i="21" s="1"/>
  <c r="GE68" i="21" a="1"/>
  <c r="GE68" i="21" s="1"/>
  <c r="GF68" i="21" a="1"/>
  <c r="GF68" i="21" s="1"/>
  <c r="GH68" i="21" a="1"/>
  <c r="GH68" i="21" s="1"/>
  <c r="GI68" i="21" a="1"/>
  <c r="GI68" i="21" s="1"/>
  <c r="FV69" i="21"/>
  <c r="FW69" i="21"/>
  <c r="FX69" i="21"/>
  <c r="GB69" i="21" a="1"/>
  <c r="GB69" i="21" s="1"/>
  <c r="GC69" i="21" a="1"/>
  <c r="GC69" i="21" s="1"/>
  <c r="GD69" i="21" a="1"/>
  <c r="GD69" i="21" s="1"/>
  <c r="GE69" i="21" a="1"/>
  <c r="GE69" i="21" s="1"/>
  <c r="GF69" i="21" a="1"/>
  <c r="GF69" i="21" s="1"/>
  <c r="GH69" i="21" a="1"/>
  <c r="GH69" i="21" s="1"/>
  <c r="GI69" i="21" a="1"/>
  <c r="GI69" i="21" s="1"/>
  <c r="FV70" i="21"/>
  <c r="FW70" i="21"/>
  <c r="FX70" i="21"/>
  <c r="GB70" i="21" a="1"/>
  <c r="GB70" i="21" s="1"/>
  <c r="GC70" i="21" a="1"/>
  <c r="GC70" i="21" s="1"/>
  <c r="GD70" i="21" a="1"/>
  <c r="GD70" i="21" s="1"/>
  <c r="GE70" i="21" a="1"/>
  <c r="GE70" i="21" s="1"/>
  <c r="GF70" i="21" a="1"/>
  <c r="GF70" i="21" s="1"/>
  <c r="GH70" i="21" a="1"/>
  <c r="GH70" i="21" s="1"/>
  <c r="GI70" i="21" a="1"/>
  <c r="GI70" i="21" s="1"/>
  <c r="FV71" i="21"/>
  <c r="FW71" i="21"/>
  <c r="FX71" i="21"/>
  <c r="GB71" i="21" a="1"/>
  <c r="GB71" i="21" s="1"/>
  <c r="GC71" i="21" a="1"/>
  <c r="GC71" i="21" s="1"/>
  <c r="GD71" i="21" a="1"/>
  <c r="GD71" i="21" s="1"/>
  <c r="GE71" i="21" a="1"/>
  <c r="GE71" i="21" s="1"/>
  <c r="GF71" i="21" a="1"/>
  <c r="GF71" i="21" s="1"/>
  <c r="GH71" i="21" a="1"/>
  <c r="GH71" i="21" s="1"/>
  <c r="GI71" i="21" a="1"/>
  <c r="GI71" i="21" s="1"/>
  <c r="FV10" i="21"/>
  <c r="FW10" i="21"/>
  <c r="FX10" i="21"/>
  <c r="GB10" i="21" a="1"/>
  <c r="GB10" i="21" s="1"/>
  <c r="GC10" i="21" a="1"/>
  <c r="GC10" i="21" s="1"/>
  <c r="GD10" i="21" a="1"/>
  <c r="GD10" i="21" s="1"/>
  <c r="GE10" i="21" a="1"/>
  <c r="GE10" i="21" s="1"/>
  <c r="GF10" i="21" a="1"/>
  <c r="GF10" i="21" s="1"/>
  <c r="GH10" i="21" a="1"/>
  <c r="GH10" i="21" s="1"/>
  <c r="GI10" i="21" a="1"/>
  <c r="GI10" i="21" s="1"/>
  <c r="FV72" i="21"/>
  <c r="FW72" i="21"/>
  <c r="FX72" i="21"/>
  <c r="GB72" i="21" a="1"/>
  <c r="GB72" i="21" s="1"/>
  <c r="GC72" i="21" a="1"/>
  <c r="GC72" i="21" s="1"/>
  <c r="GD72" i="21" a="1"/>
  <c r="GD72" i="21" s="1"/>
  <c r="GE72" i="21" a="1"/>
  <c r="GE72" i="21" s="1"/>
  <c r="GF72" i="21" a="1"/>
  <c r="GF72" i="21" s="1"/>
  <c r="GH72" i="21" a="1"/>
  <c r="GH72" i="21" s="1"/>
  <c r="GI72" i="21" a="1"/>
  <c r="GI72" i="21" s="1"/>
  <c r="FV11" i="21"/>
  <c r="FW11" i="21"/>
  <c r="FX11" i="21"/>
  <c r="GB11" i="21" a="1"/>
  <c r="GB11" i="21" s="1"/>
  <c r="GC11" i="21" a="1"/>
  <c r="GC11" i="21" s="1"/>
  <c r="GD11" i="21" a="1"/>
  <c r="GD11" i="21" s="1"/>
  <c r="GE11" i="21" a="1"/>
  <c r="GE11" i="21" s="1"/>
  <c r="GF11" i="21" a="1"/>
  <c r="GF11" i="21" s="1"/>
  <c r="GH11" i="21" a="1"/>
  <c r="GH11" i="21" s="1"/>
  <c r="GI11" i="21" a="1"/>
  <c r="GI11" i="21" s="1"/>
  <c r="FV73" i="21"/>
  <c r="FW73" i="21"/>
  <c r="FX73" i="21"/>
  <c r="GB73" i="21" a="1"/>
  <c r="GB73" i="21" s="1"/>
  <c r="GC73" i="21" a="1"/>
  <c r="GC73" i="21" s="1"/>
  <c r="GD73" i="21" a="1"/>
  <c r="GD73" i="21" s="1"/>
  <c r="GE73" i="21" a="1"/>
  <c r="GE73" i="21" s="1"/>
  <c r="GF73" i="21" a="1"/>
  <c r="GF73" i="21" s="1"/>
  <c r="GH73" i="21" a="1"/>
  <c r="GH73" i="21" s="1"/>
  <c r="GI73" i="21" a="1"/>
  <c r="GI73" i="21" s="1"/>
  <c r="FV74" i="21"/>
  <c r="FW74" i="21"/>
  <c r="FX74" i="21"/>
  <c r="GB74" i="21" a="1"/>
  <c r="GB74" i="21" s="1"/>
  <c r="GC74" i="21" a="1"/>
  <c r="GC74" i="21" s="1"/>
  <c r="GD74" i="21" a="1"/>
  <c r="GD74" i="21" s="1"/>
  <c r="GE74" i="21" a="1"/>
  <c r="GE74" i="21" s="1"/>
  <c r="GF74" i="21" a="1"/>
  <c r="GF74" i="21" s="1"/>
  <c r="GH74" i="21" a="1"/>
  <c r="GH74" i="21" s="1"/>
  <c r="GI74" i="21" a="1"/>
  <c r="GI74" i="21" s="1"/>
  <c r="FV75" i="21"/>
  <c r="FW75" i="21"/>
  <c r="FX75" i="21"/>
  <c r="GB75" i="21" a="1"/>
  <c r="GB75" i="21" s="1"/>
  <c r="GC75" i="21" a="1"/>
  <c r="GC75" i="21" s="1"/>
  <c r="GD75" i="21" a="1"/>
  <c r="GD75" i="21" s="1"/>
  <c r="GE75" i="21" a="1"/>
  <c r="GE75" i="21" s="1"/>
  <c r="GF75" i="21" a="1"/>
  <c r="GF75" i="21" s="1"/>
  <c r="GH75" i="21" a="1"/>
  <c r="GH75" i="21" s="1"/>
  <c r="GI75" i="21" a="1"/>
  <c r="GI75" i="21" s="1"/>
  <c r="FV76" i="21"/>
  <c r="FW76" i="21"/>
  <c r="FX76" i="21"/>
  <c r="GB76" i="21" a="1"/>
  <c r="GB76" i="21" s="1"/>
  <c r="GC76" i="21" a="1"/>
  <c r="GC76" i="21" s="1"/>
  <c r="GD76" i="21" a="1"/>
  <c r="GD76" i="21" s="1"/>
  <c r="GE76" i="21" a="1"/>
  <c r="GE76" i="21" s="1"/>
  <c r="GF76" i="21" a="1"/>
  <c r="GF76" i="21" s="1"/>
  <c r="GH76" i="21" a="1"/>
  <c r="GH76" i="21" s="1"/>
  <c r="GI76" i="21" a="1"/>
  <c r="GI76" i="21" s="1"/>
  <c r="FV77" i="21"/>
  <c r="FW77" i="21"/>
  <c r="FX77" i="21"/>
  <c r="GB77" i="21" a="1"/>
  <c r="GB77" i="21" s="1"/>
  <c r="GC77" i="21" a="1"/>
  <c r="GC77" i="21" s="1"/>
  <c r="GD77" i="21" a="1"/>
  <c r="GD77" i="21" s="1"/>
  <c r="GE77" i="21" a="1"/>
  <c r="GE77" i="21" s="1"/>
  <c r="GF77" i="21" a="1"/>
  <c r="GF77" i="21" s="1"/>
  <c r="GH77" i="21" a="1"/>
  <c r="GH77" i="21" s="1"/>
  <c r="GI77" i="21" a="1"/>
  <c r="GI77" i="21" s="1"/>
  <c r="FV12" i="21"/>
  <c r="FW12" i="21"/>
  <c r="FX12" i="21"/>
  <c r="GB12" i="21" a="1"/>
  <c r="GB12" i="21" s="1"/>
  <c r="GC12" i="21" a="1"/>
  <c r="GC12" i="21" s="1"/>
  <c r="GD12" i="21" a="1"/>
  <c r="GD12" i="21" s="1"/>
  <c r="GE12" i="21" a="1"/>
  <c r="GE12" i="21" s="1"/>
  <c r="GF12" i="21" a="1"/>
  <c r="GF12" i="21" s="1"/>
  <c r="GH12" i="21" a="1"/>
  <c r="GH12" i="21" s="1"/>
  <c r="GI12" i="21" a="1"/>
  <c r="GI12" i="21" s="1"/>
  <c r="FV13" i="21"/>
  <c r="FW13" i="21"/>
  <c r="FX13" i="21"/>
  <c r="GB13" i="21" a="1"/>
  <c r="GB13" i="21" s="1"/>
  <c r="GC13" i="21" a="1"/>
  <c r="GC13" i="21" s="1"/>
  <c r="GD13" i="21" a="1"/>
  <c r="GD13" i="21" s="1"/>
  <c r="GE13" i="21" a="1"/>
  <c r="GE13" i="21" s="1"/>
  <c r="GF13" i="21" a="1"/>
  <c r="GF13" i="21" s="1"/>
  <c r="GH13" i="21" a="1"/>
  <c r="GH13" i="21" s="1"/>
  <c r="GI13" i="21" a="1"/>
  <c r="GI13" i="21" s="1"/>
  <c r="FV78" i="21"/>
  <c r="FW78" i="21"/>
  <c r="FX78" i="21"/>
  <c r="GB78" i="21" a="1"/>
  <c r="GB78" i="21" s="1"/>
  <c r="GC78" i="21" a="1"/>
  <c r="GC78" i="21" s="1"/>
  <c r="GD78" i="21" a="1"/>
  <c r="GD78" i="21" s="1"/>
  <c r="GE78" i="21" a="1"/>
  <c r="GE78" i="21" s="1"/>
  <c r="GF78" i="21" a="1"/>
  <c r="GF78" i="21" s="1"/>
  <c r="GH78" i="21" a="1"/>
  <c r="GH78" i="21" s="1"/>
  <c r="GI78" i="21" a="1"/>
  <c r="GI78" i="21" s="1"/>
  <c r="FV14" i="21"/>
  <c r="FW14" i="21"/>
  <c r="FX14" i="21"/>
  <c r="GB14" i="21" a="1"/>
  <c r="GB14" i="21" s="1"/>
  <c r="GC14" i="21" a="1"/>
  <c r="GC14" i="21" s="1"/>
  <c r="GD14" i="21" a="1"/>
  <c r="GD14" i="21" s="1"/>
  <c r="GE14" i="21" a="1"/>
  <c r="GE14" i="21" s="1"/>
  <c r="GF14" i="21" a="1"/>
  <c r="GF14" i="21" s="1"/>
  <c r="GH14" i="21" a="1"/>
  <c r="GH14" i="21" s="1"/>
  <c r="GI14" i="21" a="1"/>
  <c r="GI14" i="21" s="1"/>
  <c r="FV79" i="21"/>
  <c r="FW79" i="21"/>
  <c r="FX79" i="21"/>
  <c r="GB79" i="21" a="1"/>
  <c r="GB79" i="21" s="1"/>
  <c r="GC79" i="21" a="1"/>
  <c r="GC79" i="21" s="1"/>
  <c r="GD79" i="21" a="1"/>
  <c r="GD79" i="21" s="1"/>
  <c r="GE79" i="21" a="1"/>
  <c r="GE79" i="21" s="1"/>
  <c r="GF79" i="21" a="1"/>
  <c r="GF79" i="21" s="1"/>
  <c r="GH79" i="21" a="1"/>
  <c r="GH79" i="21" s="1"/>
  <c r="GI79" i="21" a="1"/>
  <c r="GI79" i="21" s="1"/>
  <c r="FV80" i="21"/>
  <c r="FW80" i="21"/>
  <c r="FX80" i="21"/>
  <c r="GB80" i="21" a="1"/>
  <c r="GB80" i="21" s="1"/>
  <c r="GC80" i="21" a="1"/>
  <c r="GC80" i="21" s="1"/>
  <c r="GD80" i="21" a="1"/>
  <c r="GD80" i="21" s="1"/>
  <c r="GE80" i="21" a="1"/>
  <c r="GE80" i="21" s="1"/>
  <c r="GF80" i="21" a="1"/>
  <c r="GF80" i="21" s="1"/>
  <c r="GH80" i="21" a="1"/>
  <c r="GH80" i="21" s="1"/>
  <c r="GI80" i="21" a="1"/>
  <c r="GI80" i="21" s="1"/>
  <c r="FV81" i="21"/>
  <c r="FW81" i="21"/>
  <c r="FX81" i="21"/>
  <c r="GB81" i="21" a="1"/>
  <c r="GB81" i="21" s="1"/>
  <c r="GC81" i="21" a="1"/>
  <c r="GC81" i="21" s="1"/>
  <c r="GD81" i="21" a="1"/>
  <c r="GD81" i="21" s="1"/>
  <c r="GE81" i="21" a="1"/>
  <c r="GE81" i="21" s="1"/>
  <c r="GF81" i="21" a="1"/>
  <c r="GF81" i="21" s="1"/>
  <c r="GH81" i="21" a="1"/>
  <c r="GH81" i="21" s="1"/>
  <c r="GI81" i="21" a="1"/>
  <c r="GI81" i="21" s="1"/>
  <c r="FV15" i="21"/>
  <c r="FW15" i="21"/>
  <c r="FX15" i="21"/>
  <c r="GB15" i="21" a="1"/>
  <c r="GB15" i="21" s="1"/>
  <c r="GC15" i="21" a="1"/>
  <c r="GC15" i="21" s="1"/>
  <c r="GD15" i="21" a="1"/>
  <c r="GD15" i="21" s="1"/>
  <c r="GE15" i="21" a="1"/>
  <c r="GE15" i="21" s="1"/>
  <c r="GF15" i="21" a="1"/>
  <c r="GF15" i="21" s="1"/>
  <c r="GH15" i="21" a="1"/>
  <c r="GH15" i="21" s="1"/>
  <c r="GI15" i="21" a="1"/>
  <c r="GI15" i="21" s="1"/>
  <c r="FV82" i="21"/>
  <c r="FW82" i="21"/>
  <c r="FX82" i="21"/>
  <c r="GB82" i="21" a="1"/>
  <c r="GB82" i="21" s="1"/>
  <c r="GC82" i="21" a="1"/>
  <c r="GC82" i="21" s="1"/>
  <c r="GD82" i="21" a="1"/>
  <c r="GD82" i="21" s="1"/>
  <c r="GE82" i="21" a="1"/>
  <c r="GE82" i="21" s="1"/>
  <c r="GF82" i="21" a="1"/>
  <c r="GF82" i="21" s="1"/>
  <c r="GH82" i="21" a="1"/>
  <c r="GH82" i="21" s="1"/>
  <c r="GI82" i="21" a="1"/>
  <c r="GI82" i="21" s="1"/>
  <c r="FV83" i="21"/>
  <c r="FW83" i="21"/>
  <c r="FX83" i="21"/>
  <c r="GB83" i="21" a="1"/>
  <c r="GB83" i="21" s="1"/>
  <c r="GC83" i="21" a="1"/>
  <c r="GC83" i="21" s="1"/>
  <c r="GD83" i="21" a="1"/>
  <c r="GD83" i="21" s="1"/>
  <c r="GE83" i="21" a="1"/>
  <c r="GE83" i="21" s="1"/>
  <c r="GF83" i="21" a="1"/>
  <c r="GF83" i="21" s="1"/>
  <c r="GH83" i="21" a="1"/>
  <c r="GH83" i="21" s="1"/>
  <c r="GI83" i="21" a="1"/>
  <c r="GI83" i="21" s="1"/>
  <c r="FV84" i="21"/>
  <c r="FW84" i="21"/>
  <c r="FX84" i="21"/>
  <c r="GB84" i="21" a="1"/>
  <c r="GB84" i="21" s="1"/>
  <c r="GC84" i="21" a="1"/>
  <c r="GC84" i="21" s="1"/>
  <c r="GD84" i="21" a="1"/>
  <c r="GD84" i="21" s="1"/>
  <c r="GE84" i="21" a="1"/>
  <c r="GE84" i="21" s="1"/>
  <c r="GF84" i="21" a="1"/>
  <c r="GF84" i="21" s="1"/>
  <c r="GH84" i="21" a="1"/>
  <c r="GH84" i="21" s="1"/>
  <c r="GI84" i="21" a="1"/>
  <c r="GI84" i="21" s="1"/>
  <c r="FV85" i="21"/>
  <c r="FW85" i="21"/>
  <c r="FX85" i="21"/>
  <c r="GB85" i="21" a="1"/>
  <c r="GB85" i="21" s="1"/>
  <c r="GC85" i="21" a="1"/>
  <c r="GC85" i="21" s="1"/>
  <c r="GD85" i="21" a="1"/>
  <c r="GD85" i="21" s="1"/>
  <c r="GE85" i="21" a="1"/>
  <c r="GE85" i="21" s="1"/>
  <c r="GF85" i="21" a="1"/>
  <c r="GF85" i="21" s="1"/>
  <c r="GH85" i="21" a="1"/>
  <c r="GH85" i="21" s="1"/>
  <c r="GI85" i="21" a="1"/>
  <c r="GI85" i="21" s="1"/>
  <c r="FV86" i="21"/>
  <c r="FW86" i="21"/>
  <c r="FX86" i="21"/>
  <c r="GB86" i="21" a="1"/>
  <c r="GB86" i="21" s="1"/>
  <c r="GC86" i="21" a="1"/>
  <c r="GC86" i="21" s="1"/>
  <c r="GD86" i="21" a="1"/>
  <c r="GD86" i="21" s="1"/>
  <c r="GE86" i="21" a="1"/>
  <c r="GE86" i="21" s="1"/>
  <c r="GF86" i="21" a="1"/>
  <c r="GF86" i="21" s="1"/>
  <c r="GH86" i="21" a="1"/>
  <c r="GH86" i="21" s="1"/>
  <c r="GI86" i="21" a="1"/>
  <c r="GI86" i="21" s="1"/>
  <c r="FV87" i="21"/>
  <c r="FW87" i="21"/>
  <c r="FX87" i="21"/>
  <c r="GB87" i="21" a="1"/>
  <c r="GB87" i="21" s="1"/>
  <c r="GC87" i="21" a="1"/>
  <c r="GC87" i="21" s="1"/>
  <c r="GD87" i="21" a="1"/>
  <c r="GD87" i="21" s="1"/>
  <c r="GE87" i="21" a="1"/>
  <c r="GE87" i="21" s="1"/>
  <c r="GF87" i="21" a="1"/>
  <c r="GF87" i="21" s="1"/>
  <c r="GH87" i="21" a="1"/>
  <c r="GH87" i="21" s="1"/>
  <c r="GI87" i="21" a="1"/>
  <c r="GI87" i="21" s="1"/>
  <c r="FV88" i="21"/>
  <c r="FW88" i="21"/>
  <c r="FX88" i="21"/>
  <c r="GB88" i="21" a="1"/>
  <c r="GB88" i="21" s="1"/>
  <c r="GC88" i="21" a="1"/>
  <c r="GC88" i="21" s="1"/>
  <c r="GD88" i="21" a="1"/>
  <c r="GD88" i="21" s="1"/>
  <c r="GE88" i="21" a="1"/>
  <c r="GE88" i="21" s="1"/>
  <c r="GF88" i="21" a="1"/>
  <c r="GF88" i="21" s="1"/>
  <c r="GH88" i="21" a="1"/>
  <c r="GH88" i="21" s="1"/>
  <c r="GI88" i="21" a="1"/>
  <c r="GI88" i="21" s="1"/>
  <c r="FV89" i="21"/>
  <c r="FW89" i="21"/>
  <c r="FX89" i="21"/>
  <c r="GB89" i="21" a="1"/>
  <c r="GB89" i="21" s="1"/>
  <c r="GC89" i="21" a="1"/>
  <c r="GC89" i="21" s="1"/>
  <c r="GD89" i="21" a="1"/>
  <c r="GD89" i="21" s="1"/>
  <c r="GE89" i="21" a="1"/>
  <c r="GE89" i="21" s="1"/>
  <c r="GF89" i="21" a="1"/>
  <c r="GF89" i="21" s="1"/>
  <c r="GH89" i="21" a="1"/>
  <c r="GH89" i="21" s="1"/>
  <c r="GI89" i="21" a="1"/>
  <c r="GI89" i="21" s="1"/>
  <c r="FV90" i="21"/>
  <c r="FW90" i="21"/>
  <c r="FX90" i="21"/>
  <c r="GB90" i="21" a="1"/>
  <c r="GB90" i="21" s="1"/>
  <c r="GC90" i="21" a="1"/>
  <c r="GC90" i="21" s="1"/>
  <c r="GD90" i="21" a="1"/>
  <c r="GD90" i="21" s="1"/>
  <c r="GE90" i="21" a="1"/>
  <c r="GE90" i="21" s="1"/>
  <c r="GF90" i="21" a="1"/>
  <c r="GF90" i="21" s="1"/>
  <c r="GH90" i="21" a="1"/>
  <c r="GH90" i="21" s="1"/>
  <c r="GI90" i="21" a="1"/>
  <c r="GI90" i="21" s="1"/>
  <c r="FV91" i="21"/>
  <c r="FW91" i="21"/>
  <c r="FX91" i="21"/>
  <c r="GB91" i="21" a="1"/>
  <c r="GB91" i="21" s="1"/>
  <c r="GC91" i="21" a="1"/>
  <c r="GC91" i="21" s="1"/>
  <c r="GD91" i="21" a="1"/>
  <c r="GD91" i="21" s="1"/>
  <c r="GE91" i="21" a="1"/>
  <c r="GE91" i="21" s="1"/>
  <c r="GF91" i="21" a="1"/>
  <c r="GF91" i="21" s="1"/>
  <c r="GH91" i="21" a="1"/>
  <c r="GH91" i="21" s="1"/>
  <c r="GI91" i="21" a="1"/>
  <c r="GI91" i="21" s="1"/>
  <c r="FV92" i="21"/>
  <c r="FW92" i="21"/>
  <c r="FX92" i="21"/>
  <c r="GB92" i="21" a="1"/>
  <c r="GB92" i="21" s="1"/>
  <c r="GC92" i="21" a="1"/>
  <c r="GC92" i="21" s="1"/>
  <c r="GD92" i="21" a="1"/>
  <c r="GD92" i="21" s="1"/>
  <c r="GE92" i="21" a="1"/>
  <c r="GE92" i="21" s="1"/>
  <c r="GF92" i="21" a="1"/>
  <c r="GF92" i="21" s="1"/>
  <c r="GH92" i="21" a="1"/>
  <c r="GH92" i="21" s="1"/>
  <c r="GI92" i="21" a="1"/>
  <c r="GI92" i="21" s="1"/>
  <c r="FV93" i="21"/>
  <c r="FW93" i="21"/>
  <c r="FX93" i="21"/>
  <c r="GB93" i="21" a="1"/>
  <c r="GB93" i="21" s="1"/>
  <c r="GC93" i="21" a="1"/>
  <c r="GC93" i="21" s="1"/>
  <c r="GD93" i="21" a="1"/>
  <c r="GD93" i="21" s="1"/>
  <c r="GE93" i="21" a="1"/>
  <c r="GE93" i="21" s="1"/>
  <c r="GF93" i="21" a="1"/>
  <c r="GF93" i="21" s="1"/>
  <c r="GH93" i="21" a="1"/>
  <c r="GH93" i="21" s="1"/>
  <c r="GI93" i="21" a="1"/>
  <c r="GI93" i="21" s="1"/>
  <c r="FV94" i="21"/>
  <c r="FW94" i="21"/>
  <c r="FX94" i="21"/>
  <c r="GB94" i="21" a="1"/>
  <c r="GB94" i="21" s="1"/>
  <c r="GC94" i="21" a="1"/>
  <c r="GC94" i="21" s="1"/>
  <c r="GD94" i="21" a="1"/>
  <c r="GD94" i="21" s="1"/>
  <c r="GE94" i="21" a="1"/>
  <c r="GE94" i="21" s="1"/>
  <c r="GF94" i="21" a="1"/>
  <c r="GF94" i="21" s="1"/>
  <c r="GH94" i="21" a="1"/>
  <c r="GH94" i="21" s="1"/>
  <c r="GI94" i="21" a="1"/>
  <c r="GI94" i="21" s="1"/>
  <c r="FV95" i="21"/>
  <c r="FW95" i="21"/>
  <c r="FX95" i="21"/>
  <c r="GB95" i="21" a="1"/>
  <c r="GB95" i="21" s="1"/>
  <c r="GC95" i="21" a="1"/>
  <c r="GC95" i="21" s="1"/>
  <c r="GD95" i="21" a="1"/>
  <c r="GD95" i="21" s="1"/>
  <c r="GE95" i="21" a="1"/>
  <c r="GE95" i="21" s="1"/>
  <c r="GF95" i="21" a="1"/>
  <c r="GF95" i="21" s="1"/>
  <c r="GH95" i="21" a="1"/>
  <c r="GH95" i="21" s="1"/>
  <c r="GI95" i="21" a="1"/>
  <c r="GI95" i="21" s="1"/>
  <c r="FV96" i="21"/>
  <c r="FW96" i="21"/>
  <c r="FX96" i="21"/>
  <c r="GB96" i="21" a="1"/>
  <c r="GB96" i="21" s="1"/>
  <c r="GC96" i="21" a="1"/>
  <c r="GC96" i="21" s="1"/>
  <c r="GD96" i="21" a="1"/>
  <c r="GD96" i="21" s="1"/>
  <c r="GE96" i="21" a="1"/>
  <c r="GE96" i="21" s="1"/>
  <c r="GF96" i="21" a="1"/>
  <c r="GF96" i="21" s="1"/>
  <c r="GH96" i="21" a="1"/>
  <c r="GH96" i="21" s="1"/>
  <c r="GI96" i="21" a="1"/>
  <c r="GI96" i="21" s="1"/>
  <c r="FV97" i="21"/>
  <c r="FW97" i="21"/>
  <c r="FX97" i="21"/>
  <c r="GB97" i="21" a="1"/>
  <c r="GB97" i="21" s="1"/>
  <c r="GC97" i="21" a="1"/>
  <c r="GC97" i="21" s="1"/>
  <c r="GD97" i="21" a="1"/>
  <c r="GD97" i="21" s="1"/>
  <c r="GE97" i="21" a="1"/>
  <c r="GE97" i="21" s="1"/>
  <c r="GF97" i="21" a="1"/>
  <c r="GF97" i="21" s="1"/>
  <c r="GH97" i="21" a="1"/>
  <c r="GH97" i="21" s="1"/>
  <c r="GI97" i="21" a="1"/>
  <c r="GI97" i="21" s="1"/>
  <c r="FV98" i="21"/>
  <c r="FW98" i="21"/>
  <c r="FX98" i="21"/>
  <c r="GB98" i="21" a="1"/>
  <c r="GB98" i="21" s="1"/>
  <c r="GC98" i="21" a="1"/>
  <c r="GC98" i="21" s="1"/>
  <c r="GD98" i="21" a="1"/>
  <c r="GD98" i="21" s="1"/>
  <c r="GE98" i="21" a="1"/>
  <c r="GE98" i="21" s="1"/>
  <c r="GF98" i="21" a="1"/>
  <c r="GF98" i="21" s="1"/>
  <c r="GH98" i="21" a="1"/>
  <c r="GH98" i="21" s="1"/>
  <c r="GI98" i="21" a="1"/>
  <c r="GI98" i="21" s="1"/>
  <c r="FV99" i="21"/>
  <c r="FW99" i="21"/>
  <c r="FX99" i="21"/>
  <c r="GB99" i="21" a="1"/>
  <c r="GB99" i="21" s="1"/>
  <c r="GC99" i="21" a="1"/>
  <c r="GC99" i="21" s="1"/>
  <c r="GD99" i="21" a="1"/>
  <c r="GD99" i="21" s="1"/>
  <c r="GE99" i="21" a="1"/>
  <c r="GE99" i="21" s="1"/>
  <c r="GF99" i="21" a="1"/>
  <c r="GF99" i="21" s="1"/>
  <c r="GH99" i="21" a="1"/>
  <c r="GH99" i="21" s="1"/>
  <c r="GI99" i="21" a="1"/>
  <c r="GI99" i="21" s="1"/>
  <c r="FV100" i="21"/>
  <c r="FW100" i="21"/>
  <c r="FX100" i="21"/>
  <c r="GB100" i="21" a="1"/>
  <c r="GB100" i="21" s="1"/>
  <c r="GC100" i="21" a="1"/>
  <c r="GC100" i="21" s="1"/>
  <c r="GD100" i="21" a="1"/>
  <c r="GD100" i="21" s="1"/>
  <c r="GE100" i="21" a="1"/>
  <c r="GE100" i="21" s="1"/>
  <c r="GF100" i="21" a="1"/>
  <c r="GF100" i="21" s="1"/>
  <c r="GH100" i="21" a="1"/>
  <c r="GH100" i="21" s="1"/>
  <c r="GI100" i="21" a="1"/>
  <c r="GI100" i="21" s="1"/>
  <c r="FV101" i="21"/>
  <c r="FW101" i="21"/>
  <c r="FX101" i="21"/>
  <c r="GB101" i="21" a="1"/>
  <c r="GB101" i="21" s="1"/>
  <c r="GC101" i="21" a="1"/>
  <c r="GC101" i="21" s="1"/>
  <c r="GD101" i="21" a="1"/>
  <c r="GD101" i="21" s="1"/>
  <c r="GE101" i="21" a="1"/>
  <c r="GE101" i="21" s="1"/>
  <c r="GF101" i="21" a="1"/>
  <c r="GF101" i="21" s="1"/>
  <c r="GH101" i="21" a="1"/>
  <c r="GH101" i="21" s="1"/>
  <c r="GI101" i="21" a="1"/>
  <c r="GI101" i="21" s="1"/>
  <c r="FV16" i="21"/>
  <c r="FW16" i="21"/>
  <c r="FX16" i="21"/>
  <c r="GB16" i="21" a="1"/>
  <c r="GB16" i="21" s="1"/>
  <c r="GC16" i="21" a="1"/>
  <c r="GC16" i="21" s="1"/>
  <c r="GD16" i="21" a="1"/>
  <c r="GD16" i="21" s="1"/>
  <c r="GE16" i="21" a="1"/>
  <c r="GE16" i="21" s="1"/>
  <c r="GF16" i="21" a="1"/>
  <c r="GF16" i="21" s="1"/>
  <c r="GH16" i="21" a="1"/>
  <c r="GH16" i="21" s="1"/>
  <c r="GI16" i="21" a="1"/>
  <c r="GI16" i="21" s="1"/>
  <c r="FV102" i="21"/>
  <c r="FW102" i="21"/>
  <c r="FX102" i="21"/>
  <c r="GB102" i="21" a="1"/>
  <c r="GB102" i="21" s="1"/>
  <c r="GC102" i="21" a="1"/>
  <c r="GC102" i="21" s="1"/>
  <c r="GD102" i="21" a="1"/>
  <c r="GD102" i="21" s="1"/>
  <c r="GE102" i="21" a="1"/>
  <c r="GE102" i="21" s="1"/>
  <c r="GF102" i="21" a="1"/>
  <c r="GF102" i="21" s="1"/>
  <c r="GH102" i="21" a="1"/>
  <c r="GH102" i="21" s="1"/>
  <c r="GI102" i="21" a="1"/>
  <c r="GI102" i="21" s="1"/>
  <c r="FV103" i="21"/>
  <c r="FW103" i="21"/>
  <c r="FX103" i="21"/>
  <c r="GB103" i="21" a="1"/>
  <c r="GB103" i="21" s="1"/>
  <c r="GC103" i="21" a="1"/>
  <c r="GC103" i="21" s="1"/>
  <c r="GD103" i="21" a="1"/>
  <c r="GD103" i="21" s="1"/>
  <c r="GE103" i="21" a="1"/>
  <c r="GE103" i="21" s="1"/>
  <c r="GF103" i="21" a="1"/>
  <c r="GF103" i="21" s="1"/>
  <c r="GH103" i="21" a="1"/>
  <c r="GH103" i="21" s="1"/>
  <c r="GI103" i="21" a="1"/>
  <c r="GI103" i="21" s="1"/>
  <c r="FV104" i="21"/>
  <c r="FW104" i="21"/>
  <c r="FX104" i="21"/>
  <c r="GB104" i="21" a="1"/>
  <c r="GB104" i="21" s="1"/>
  <c r="GC104" i="21" a="1"/>
  <c r="GC104" i="21" s="1"/>
  <c r="GD104" i="21" a="1"/>
  <c r="GD104" i="21" s="1"/>
  <c r="GE104" i="21" a="1"/>
  <c r="GE104" i="21" s="1"/>
  <c r="GF104" i="21" a="1"/>
  <c r="GF104" i="21" s="1"/>
  <c r="GH104" i="21" a="1"/>
  <c r="GH104" i="21" s="1"/>
  <c r="GI104" i="21" a="1"/>
  <c r="GI104" i="21" s="1"/>
  <c r="FV105" i="21"/>
  <c r="FW105" i="21"/>
  <c r="FX105" i="21"/>
  <c r="GB105" i="21" a="1"/>
  <c r="GB105" i="21" s="1"/>
  <c r="GC105" i="21" a="1"/>
  <c r="GC105" i="21" s="1"/>
  <c r="GD105" i="21" a="1"/>
  <c r="GD105" i="21" s="1"/>
  <c r="GE105" i="21" a="1"/>
  <c r="GE105" i="21" s="1"/>
  <c r="GF105" i="21" a="1"/>
  <c r="GF105" i="21" s="1"/>
  <c r="GH105" i="21" a="1"/>
  <c r="GH105" i="21" s="1"/>
  <c r="GI105" i="21" a="1"/>
  <c r="GI105" i="21" s="1"/>
  <c r="FV106" i="21"/>
  <c r="FW106" i="21"/>
  <c r="FX106" i="21"/>
  <c r="GB106" i="21" a="1"/>
  <c r="GB106" i="21" s="1"/>
  <c r="GC106" i="21" a="1"/>
  <c r="GC106" i="21" s="1"/>
  <c r="GD106" i="21" a="1"/>
  <c r="GD106" i="21" s="1"/>
  <c r="GE106" i="21" a="1"/>
  <c r="GE106" i="21" s="1"/>
  <c r="GF106" i="21" a="1"/>
  <c r="GF106" i="21" s="1"/>
  <c r="GH106" i="21" a="1"/>
  <c r="GH106" i="21" s="1"/>
  <c r="GI106" i="21" a="1"/>
  <c r="GI106" i="21" s="1"/>
  <c r="FV107" i="21"/>
  <c r="FW107" i="21"/>
  <c r="FX107" i="21"/>
  <c r="GB107" i="21" a="1"/>
  <c r="GB107" i="21" s="1"/>
  <c r="GC107" i="21" a="1"/>
  <c r="GC107" i="21" s="1"/>
  <c r="GD107" i="21" a="1"/>
  <c r="GD107" i="21" s="1"/>
  <c r="GE107" i="21" a="1"/>
  <c r="GE107" i="21" s="1"/>
  <c r="GF107" i="21" a="1"/>
  <c r="GF107" i="21" s="1"/>
  <c r="GH107" i="21" a="1"/>
  <c r="GH107" i="21" s="1"/>
  <c r="GI107" i="21" a="1"/>
  <c r="GI107" i="21" s="1"/>
  <c r="FV108" i="21"/>
  <c r="FW108" i="21"/>
  <c r="FX108" i="21"/>
  <c r="GB108" i="21" a="1"/>
  <c r="GB108" i="21" s="1"/>
  <c r="GC108" i="21" a="1"/>
  <c r="GC108" i="21" s="1"/>
  <c r="GD108" i="21" a="1"/>
  <c r="GD108" i="21" s="1"/>
  <c r="GE108" i="21" a="1"/>
  <c r="GE108" i="21" s="1"/>
  <c r="GF108" i="21" a="1"/>
  <c r="GF108" i="21" s="1"/>
  <c r="GH108" i="21" a="1"/>
  <c r="GH108" i="21" s="1"/>
  <c r="GI108" i="21" a="1"/>
  <c r="GI108" i="21" s="1"/>
  <c r="FV109" i="21"/>
  <c r="FW109" i="21"/>
  <c r="FX109" i="21"/>
  <c r="GB109" i="21" a="1"/>
  <c r="GB109" i="21" s="1"/>
  <c r="GC109" i="21" a="1"/>
  <c r="GC109" i="21" s="1"/>
  <c r="GD109" i="21" a="1"/>
  <c r="GD109" i="21" s="1"/>
  <c r="GE109" i="21" a="1"/>
  <c r="GE109" i="21" s="1"/>
  <c r="GF109" i="21" a="1"/>
  <c r="GF109" i="21" s="1"/>
  <c r="GH109" i="21" a="1"/>
  <c r="GH109" i="21" s="1"/>
  <c r="GI109" i="21" a="1"/>
  <c r="GI109" i="21" s="1"/>
  <c r="FV110" i="21"/>
  <c r="FW110" i="21"/>
  <c r="FX110" i="21"/>
  <c r="GB110" i="21" a="1"/>
  <c r="GB110" i="21" s="1"/>
  <c r="GC110" i="21" a="1"/>
  <c r="GC110" i="21" s="1"/>
  <c r="GD110" i="21" a="1"/>
  <c r="GD110" i="21" s="1"/>
  <c r="GE110" i="21" a="1"/>
  <c r="GE110" i="21" s="1"/>
  <c r="GF110" i="21" a="1"/>
  <c r="GF110" i="21" s="1"/>
  <c r="GH110" i="21" a="1"/>
  <c r="GH110" i="21" s="1"/>
  <c r="GI110" i="21" a="1"/>
  <c r="GI110" i="21" s="1"/>
  <c r="FV111" i="21"/>
  <c r="FW111" i="21"/>
  <c r="FX111" i="21"/>
  <c r="GB111" i="21" a="1"/>
  <c r="GB111" i="21" s="1"/>
  <c r="GC111" i="21" a="1"/>
  <c r="GC111" i="21" s="1"/>
  <c r="GD111" i="21" a="1"/>
  <c r="GD111" i="21" s="1"/>
  <c r="GE111" i="21" a="1"/>
  <c r="GE111" i="21" s="1"/>
  <c r="GF111" i="21" a="1"/>
  <c r="GF111" i="21" s="1"/>
  <c r="GH111" i="21" a="1"/>
  <c r="GH111" i="21" s="1"/>
  <c r="GI111" i="21" a="1"/>
  <c r="GI111" i="21" s="1"/>
  <c r="FV112" i="21"/>
  <c r="FW112" i="21"/>
  <c r="FX112" i="21"/>
  <c r="GB112" i="21" a="1"/>
  <c r="GB112" i="21" s="1"/>
  <c r="GC112" i="21" a="1"/>
  <c r="GC112" i="21" s="1"/>
  <c r="GD112" i="21" a="1"/>
  <c r="GD112" i="21" s="1"/>
  <c r="GE112" i="21" a="1"/>
  <c r="GE112" i="21" s="1"/>
  <c r="GF112" i="21" a="1"/>
  <c r="GF112" i="21" s="1"/>
  <c r="GH112" i="21" a="1"/>
  <c r="GH112" i="21" s="1"/>
  <c r="GI112" i="21" a="1"/>
  <c r="GI112" i="21" s="1"/>
  <c r="FV113" i="21"/>
  <c r="FW113" i="21"/>
  <c r="FX113" i="21"/>
  <c r="GB113" i="21" a="1"/>
  <c r="GB113" i="21" s="1"/>
  <c r="GC113" i="21" a="1"/>
  <c r="GC113" i="21" s="1"/>
  <c r="GD113" i="21" a="1"/>
  <c r="GD113" i="21" s="1"/>
  <c r="GE113" i="21" a="1"/>
  <c r="GE113" i="21" s="1"/>
  <c r="GF113" i="21" a="1"/>
  <c r="GF113" i="21" s="1"/>
  <c r="GH113" i="21" a="1"/>
  <c r="GH113" i="21" s="1"/>
  <c r="GI113" i="21" a="1"/>
  <c r="GI113" i="21" s="1"/>
  <c r="FV114" i="21"/>
  <c r="FW114" i="21"/>
  <c r="FX114" i="21"/>
  <c r="GB114" i="21" a="1"/>
  <c r="GB114" i="21" s="1"/>
  <c r="GC114" i="21" a="1"/>
  <c r="GC114" i="21" s="1"/>
  <c r="GD114" i="21" a="1"/>
  <c r="GD114" i="21" s="1"/>
  <c r="GE114" i="21" a="1"/>
  <c r="GE114" i="21" s="1"/>
  <c r="GF114" i="21" a="1"/>
  <c r="GF114" i="21" s="1"/>
  <c r="GH114" i="21" a="1"/>
  <c r="GH114" i="21" s="1"/>
  <c r="GI114" i="21" a="1"/>
  <c r="GI114" i="21" s="1"/>
  <c r="FV115" i="21"/>
  <c r="FW115" i="21"/>
  <c r="FX115" i="21"/>
  <c r="GB115" i="21" a="1"/>
  <c r="GB115" i="21" s="1"/>
  <c r="GC115" i="21" a="1"/>
  <c r="GC115" i="21" s="1"/>
  <c r="GD115" i="21" a="1"/>
  <c r="GD115" i="21" s="1"/>
  <c r="GE115" i="21" a="1"/>
  <c r="GE115" i="21" s="1"/>
  <c r="GF115" i="21" a="1"/>
  <c r="GF115" i="21" s="1"/>
  <c r="GH115" i="21" a="1"/>
  <c r="GH115" i="21" s="1"/>
  <c r="GI115" i="21" a="1"/>
  <c r="GI115" i="21" s="1"/>
  <c r="FV116" i="21"/>
  <c r="FW116" i="21"/>
  <c r="FX116" i="21"/>
  <c r="GB116" i="21" a="1"/>
  <c r="GB116" i="21" s="1"/>
  <c r="GC116" i="21" a="1"/>
  <c r="GC116" i="21" s="1"/>
  <c r="GD116" i="21" a="1"/>
  <c r="GD116" i="21" s="1"/>
  <c r="GE116" i="21" a="1"/>
  <c r="GE116" i="21" s="1"/>
  <c r="GF116" i="21" a="1"/>
  <c r="GF116" i="21" s="1"/>
  <c r="GH116" i="21" a="1"/>
  <c r="GH116" i="21" s="1"/>
  <c r="GI116" i="21" a="1"/>
  <c r="GI116" i="21" s="1"/>
  <c r="FV117" i="21"/>
  <c r="FW117" i="21"/>
  <c r="FX117" i="21"/>
  <c r="GB117" i="21" a="1"/>
  <c r="GB117" i="21" s="1"/>
  <c r="GC117" i="21" a="1"/>
  <c r="GC117" i="21" s="1"/>
  <c r="GD117" i="21" a="1"/>
  <c r="GD117" i="21" s="1"/>
  <c r="GE117" i="21" a="1"/>
  <c r="GE117" i="21" s="1"/>
  <c r="GF117" i="21" a="1"/>
  <c r="GF117" i="21" s="1"/>
  <c r="GH117" i="21" a="1"/>
  <c r="GH117" i="21" s="1"/>
  <c r="GI117" i="21" a="1"/>
  <c r="GI117" i="21" s="1"/>
  <c r="FV118" i="21"/>
  <c r="FW118" i="21"/>
  <c r="FX118" i="21"/>
  <c r="GB118" i="21" a="1"/>
  <c r="GB118" i="21" s="1"/>
  <c r="GC118" i="21" a="1"/>
  <c r="GC118" i="21" s="1"/>
  <c r="GD118" i="21" a="1"/>
  <c r="GD118" i="21" s="1"/>
  <c r="GE118" i="21" a="1"/>
  <c r="GE118" i="21" s="1"/>
  <c r="GF118" i="21" a="1"/>
  <c r="GF118" i="21" s="1"/>
  <c r="GH118" i="21" a="1"/>
  <c r="GH118" i="21" s="1"/>
  <c r="GI118" i="21" a="1"/>
  <c r="GI118" i="21" s="1"/>
  <c r="FV119" i="21"/>
  <c r="FW119" i="21"/>
  <c r="FX119" i="21"/>
  <c r="GB119" i="21" a="1"/>
  <c r="GB119" i="21" s="1"/>
  <c r="GC119" i="21" a="1"/>
  <c r="GC119" i="21" s="1"/>
  <c r="GD119" i="21" a="1"/>
  <c r="GD119" i="21" s="1"/>
  <c r="GE119" i="21" a="1"/>
  <c r="GE119" i="21" s="1"/>
  <c r="GF119" i="21" a="1"/>
  <c r="GF119" i="21" s="1"/>
  <c r="GH119" i="21" a="1"/>
  <c r="GH119" i="21" s="1"/>
  <c r="GI119" i="21" a="1"/>
  <c r="GI119" i="21" s="1"/>
  <c r="FV120" i="21"/>
  <c r="FW120" i="21"/>
  <c r="FX120" i="21"/>
  <c r="GB120" i="21" a="1"/>
  <c r="GB120" i="21" s="1"/>
  <c r="GC120" i="21" a="1"/>
  <c r="GC120" i="21" s="1"/>
  <c r="GD120" i="21" a="1"/>
  <c r="GD120" i="21" s="1"/>
  <c r="GE120" i="21" a="1"/>
  <c r="GE120" i="21" s="1"/>
  <c r="GF120" i="21" a="1"/>
  <c r="GF120" i="21" s="1"/>
  <c r="GH120" i="21" a="1"/>
  <c r="GH120" i="21" s="1"/>
  <c r="GI120" i="21" a="1"/>
  <c r="GI120" i="21" s="1"/>
  <c r="FV121" i="21"/>
  <c r="FW121" i="21"/>
  <c r="FX121" i="21"/>
  <c r="GB121" i="21" a="1"/>
  <c r="GB121" i="21" s="1"/>
  <c r="GC121" i="21" a="1"/>
  <c r="GC121" i="21" s="1"/>
  <c r="GD121" i="21" a="1"/>
  <c r="GD121" i="21" s="1"/>
  <c r="GE121" i="21" a="1"/>
  <c r="GE121" i="21" s="1"/>
  <c r="GF121" i="21" a="1"/>
  <c r="GF121" i="21" s="1"/>
  <c r="GH121" i="21" a="1"/>
  <c r="GH121" i="21" s="1"/>
  <c r="GI121" i="21" a="1"/>
  <c r="GI121" i="21" s="1"/>
  <c r="FV122" i="21"/>
  <c r="FW122" i="21"/>
  <c r="FX122" i="21"/>
  <c r="GB122" i="21" a="1"/>
  <c r="GB122" i="21" s="1"/>
  <c r="GC122" i="21" a="1"/>
  <c r="GC122" i="21" s="1"/>
  <c r="GD122" i="21" a="1"/>
  <c r="GD122" i="21" s="1"/>
  <c r="GE122" i="21" a="1"/>
  <c r="GE122" i="21" s="1"/>
  <c r="GF122" i="21" a="1"/>
  <c r="GF122" i="21" s="1"/>
  <c r="GH122" i="21" a="1"/>
  <c r="GH122" i="21" s="1"/>
  <c r="GI122" i="21" a="1"/>
  <c r="GI122" i="21" s="1"/>
  <c r="FV123" i="21"/>
  <c r="FW123" i="21"/>
  <c r="FX123" i="21"/>
  <c r="GB123" i="21" a="1"/>
  <c r="GB123" i="21" s="1"/>
  <c r="GC123" i="21" a="1"/>
  <c r="GC123" i="21" s="1"/>
  <c r="GD123" i="21" a="1"/>
  <c r="GD123" i="21" s="1"/>
  <c r="GE123" i="21" a="1"/>
  <c r="GE123" i="21" s="1"/>
  <c r="GF123" i="21" a="1"/>
  <c r="GF123" i="21" s="1"/>
  <c r="GH123" i="21" a="1"/>
  <c r="GH123" i="21" s="1"/>
  <c r="GI123" i="21" a="1"/>
  <c r="GI123" i="21" s="1"/>
  <c r="FV124" i="21"/>
  <c r="FW124" i="21"/>
  <c r="FX124" i="21"/>
  <c r="GB124" i="21" a="1"/>
  <c r="GB124" i="21" s="1"/>
  <c r="GC124" i="21" a="1"/>
  <c r="GC124" i="21" s="1"/>
  <c r="GD124" i="21" a="1"/>
  <c r="GD124" i="21" s="1"/>
  <c r="GE124" i="21" a="1"/>
  <c r="GE124" i="21" s="1"/>
  <c r="GF124" i="21" a="1"/>
  <c r="GF124" i="21" s="1"/>
  <c r="GH124" i="21" a="1"/>
  <c r="GH124" i="21" s="1"/>
  <c r="GI124" i="21" a="1"/>
  <c r="GI124" i="21" s="1"/>
  <c r="FV125" i="21"/>
  <c r="FW125" i="21"/>
  <c r="FX125" i="21"/>
  <c r="GB125" i="21" a="1"/>
  <c r="GB125" i="21" s="1"/>
  <c r="GC125" i="21" a="1"/>
  <c r="GC125" i="21" s="1"/>
  <c r="GD125" i="21" a="1"/>
  <c r="GD125" i="21" s="1"/>
  <c r="GE125" i="21" a="1"/>
  <c r="GE125" i="21" s="1"/>
  <c r="GF125" i="21" a="1"/>
  <c r="GF125" i="21" s="1"/>
  <c r="GH125" i="21" a="1"/>
  <c r="GH125" i="21" s="1"/>
  <c r="GI125" i="21" a="1"/>
  <c r="GI125" i="21" s="1"/>
  <c r="FV126" i="21"/>
  <c r="FW126" i="21"/>
  <c r="FX126" i="21"/>
  <c r="GB126" i="21" a="1"/>
  <c r="GB126" i="21" s="1"/>
  <c r="GC126" i="21" a="1"/>
  <c r="GC126" i="21" s="1"/>
  <c r="GD126" i="21" a="1"/>
  <c r="GD126" i="21" s="1"/>
  <c r="GE126" i="21" a="1"/>
  <c r="GE126" i="21" s="1"/>
  <c r="GF126" i="21" a="1"/>
  <c r="GF126" i="21" s="1"/>
  <c r="GH126" i="21" a="1"/>
  <c r="GH126" i="21" s="1"/>
  <c r="GI126" i="21" a="1"/>
  <c r="GI126" i="21" s="1"/>
  <c r="FV127" i="21"/>
  <c r="FW127" i="21"/>
  <c r="FX127" i="21"/>
  <c r="GB127" i="21" a="1"/>
  <c r="GB127" i="21" s="1"/>
  <c r="GC127" i="21" a="1"/>
  <c r="GC127" i="21" s="1"/>
  <c r="GD127" i="21" a="1"/>
  <c r="GD127" i="21" s="1"/>
  <c r="GE127" i="21" a="1"/>
  <c r="GE127" i="21" s="1"/>
  <c r="GF127" i="21" a="1"/>
  <c r="GF127" i="21" s="1"/>
  <c r="GH127" i="21" a="1"/>
  <c r="GH127" i="21" s="1"/>
  <c r="GI127" i="21" a="1"/>
  <c r="GI127" i="21" s="1"/>
  <c r="FV128" i="21"/>
  <c r="FW128" i="21"/>
  <c r="FX128" i="21"/>
  <c r="GB128" i="21" a="1"/>
  <c r="GB128" i="21" s="1"/>
  <c r="GC128" i="21" a="1"/>
  <c r="GC128" i="21" s="1"/>
  <c r="GD128" i="21" a="1"/>
  <c r="GD128" i="21" s="1"/>
  <c r="GE128" i="21" a="1"/>
  <c r="GE128" i="21" s="1"/>
  <c r="GF128" i="21" a="1"/>
  <c r="GF128" i="21" s="1"/>
  <c r="GH128" i="21" a="1"/>
  <c r="GH128" i="21" s="1"/>
  <c r="GI128" i="21" a="1"/>
  <c r="GI128" i="21" s="1"/>
  <c r="FV129" i="21"/>
  <c r="FW129" i="21"/>
  <c r="FX129" i="21"/>
  <c r="GB129" i="21" a="1"/>
  <c r="GB129" i="21" s="1"/>
  <c r="GC129" i="21" a="1"/>
  <c r="GC129" i="21" s="1"/>
  <c r="GD129" i="21" a="1"/>
  <c r="GD129" i="21" s="1"/>
  <c r="GE129" i="21" a="1"/>
  <c r="GE129" i="21" s="1"/>
  <c r="GF129" i="21" a="1"/>
  <c r="GF129" i="21" s="1"/>
  <c r="GH129" i="21" a="1"/>
  <c r="GH129" i="21" s="1"/>
  <c r="GI129" i="21" a="1"/>
  <c r="GI129" i="21" s="1"/>
  <c r="FV130" i="21"/>
  <c r="FW130" i="21"/>
  <c r="FX130" i="21"/>
  <c r="GB130" i="21" a="1"/>
  <c r="GB130" i="21" s="1"/>
  <c r="GC130" i="21" a="1"/>
  <c r="GC130" i="21" s="1"/>
  <c r="GD130" i="21" a="1"/>
  <c r="GD130" i="21" s="1"/>
  <c r="GE130" i="21" a="1"/>
  <c r="GE130" i="21" s="1"/>
  <c r="GF130" i="21" a="1"/>
  <c r="GF130" i="21" s="1"/>
  <c r="GH130" i="21" a="1"/>
  <c r="GH130" i="21" s="1"/>
  <c r="GI130" i="21" a="1"/>
  <c r="GI130" i="21" s="1"/>
  <c r="FV131" i="21"/>
  <c r="FW131" i="21"/>
  <c r="FX131" i="21"/>
  <c r="GB131" i="21" a="1"/>
  <c r="GB131" i="21" s="1"/>
  <c r="GC131" i="21" a="1"/>
  <c r="GC131" i="21" s="1"/>
  <c r="GD131" i="21" a="1"/>
  <c r="GD131" i="21" s="1"/>
  <c r="GE131" i="21" a="1"/>
  <c r="GE131" i="21" s="1"/>
  <c r="GF131" i="21" a="1"/>
  <c r="GF131" i="21" s="1"/>
  <c r="GH131" i="21" a="1"/>
  <c r="GH131" i="21" s="1"/>
  <c r="GI131" i="21" a="1"/>
  <c r="GI131" i="21" s="1"/>
  <c r="FV132" i="21"/>
  <c r="FW132" i="21"/>
  <c r="FX132" i="21"/>
  <c r="GB132" i="21" a="1"/>
  <c r="GB132" i="21" s="1"/>
  <c r="GC132" i="21" a="1"/>
  <c r="GC132" i="21" s="1"/>
  <c r="GD132" i="21" a="1"/>
  <c r="GD132" i="21" s="1"/>
  <c r="GE132" i="21" a="1"/>
  <c r="GE132" i="21" s="1"/>
  <c r="GF132" i="21" a="1"/>
  <c r="GF132" i="21" s="1"/>
  <c r="GH132" i="21" a="1"/>
  <c r="GH132" i="21" s="1"/>
  <c r="GI132" i="21" a="1"/>
  <c r="GI132" i="21" s="1"/>
  <c r="FV133" i="21"/>
  <c r="FW133" i="21"/>
  <c r="FX133" i="21"/>
  <c r="GB133" i="21" a="1"/>
  <c r="GB133" i="21" s="1"/>
  <c r="GC133" i="21" a="1"/>
  <c r="GC133" i="21" s="1"/>
  <c r="GD133" i="21" a="1"/>
  <c r="GD133" i="21" s="1"/>
  <c r="GE133" i="21" a="1"/>
  <c r="GE133" i="21" s="1"/>
  <c r="GF133" i="21" a="1"/>
  <c r="GF133" i="21" s="1"/>
  <c r="GH133" i="21" a="1"/>
  <c r="GH133" i="21" s="1"/>
  <c r="GI133" i="21" a="1"/>
  <c r="GI133" i="21" s="1"/>
  <c r="FV134" i="21"/>
  <c r="FW134" i="21"/>
  <c r="FX134" i="21"/>
  <c r="GB134" i="21" a="1"/>
  <c r="GB134" i="21" s="1"/>
  <c r="GC134" i="21" a="1"/>
  <c r="GC134" i="21" s="1"/>
  <c r="GD134" i="21" a="1"/>
  <c r="GD134" i="21" s="1"/>
  <c r="GE134" i="21" a="1"/>
  <c r="GE134" i="21" s="1"/>
  <c r="GF134" i="21" a="1"/>
  <c r="GF134" i="21" s="1"/>
  <c r="GH134" i="21" a="1"/>
  <c r="GH134" i="21" s="1"/>
  <c r="GI134" i="21" a="1"/>
  <c r="GI134" i="21" s="1"/>
  <c r="FV135" i="21"/>
  <c r="FW135" i="21"/>
  <c r="FX135" i="21"/>
  <c r="GB135" i="21" a="1"/>
  <c r="GB135" i="21" s="1"/>
  <c r="GC135" i="21" a="1"/>
  <c r="GC135" i="21" s="1"/>
  <c r="GD135" i="21" a="1"/>
  <c r="GD135" i="21" s="1"/>
  <c r="GE135" i="21" a="1"/>
  <c r="GE135" i="21" s="1"/>
  <c r="GF135" i="21" a="1"/>
  <c r="GF135" i="21" s="1"/>
  <c r="GH135" i="21" a="1"/>
  <c r="GH135" i="21" s="1"/>
  <c r="GI135" i="21" a="1"/>
  <c r="GI135" i="21" s="1"/>
  <c r="FV136" i="21"/>
  <c r="FW136" i="21"/>
  <c r="FX136" i="21"/>
  <c r="GB136" i="21" a="1"/>
  <c r="GB136" i="21" s="1"/>
  <c r="GC136" i="21" a="1"/>
  <c r="GC136" i="21" s="1"/>
  <c r="GD136" i="21" a="1"/>
  <c r="GD136" i="21" s="1"/>
  <c r="GE136" i="21" a="1"/>
  <c r="GE136" i="21" s="1"/>
  <c r="GF136" i="21" a="1"/>
  <c r="GF136" i="21" s="1"/>
  <c r="GH136" i="21" a="1"/>
  <c r="GH136" i="21" s="1"/>
  <c r="GI136" i="21" a="1"/>
  <c r="GI136" i="21" s="1"/>
  <c r="FV137" i="21"/>
  <c r="FW137" i="21"/>
  <c r="FX137" i="21"/>
  <c r="GB137" i="21" a="1"/>
  <c r="GB137" i="21" s="1"/>
  <c r="GC137" i="21" a="1"/>
  <c r="GC137" i="21" s="1"/>
  <c r="GD137" i="21" a="1"/>
  <c r="GD137" i="21" s="1"/>
  <c r="GE137" i="21" a="1"/>
  <c r="GE137" i="21" s="1"/>
  <c r="GF137" i="21" a="1"/>
  <c r="GF137" i="21" s="1"/>
  <c r="GH137" i="21" a="1"/>
  <c r="GH137" i="21" s="1"/>
  <c r="GI137" i="21" a="1"/>
  <c r="GI137" i="21" s="1"/>
  <c r="FV138" i="21"/>
  <c r="FW138" i="21"/>
  <c r="FX138" i="21"/>
  <c r="GB138" i="21" a="1"/>
  <c r="GB138" i="21" s="1"/>
  <c r="GC138" i="21" a="1"/>
  <c r="GC138" i="21" s="1"/>
  <c r="GD138" i="21" a="1"/>
  <c r="GD138" i="21" s="1"/>
  <c r="GE138" i="21" a="1"/>
  <c r="GE138" i="21" s="1"/>
  <c r="GF138" i="21" a="1"/>
  <c r="GF138" i="21" s="1"/>
  <c r="GH138" i="21" a="1"/>
  <c r="GH138" i="21" s="1"/>
  <c r="GI138" i="21" a="1"/>
  <c r="GI138" i="21" s="1"/>
  <c r="FV139" i="21"/>
  <c r="FW139" i="21"/>
  <c r="FX139" i="21"/>
  <c r="GB139" i="21" a="1"/>
  <c r="GB139" i="21" s="1"/>
  <c r="GC139" i="21" a="1"/>
  <c r="GC139" i="21" s="1"/>
  <c r="GD139" i="21" a="1"/>
  <c r="GD139" i="21" s="1"/>
  <c r="GE139" i="21" a="1"/>
  <c r="GE139" i="21" s="1"/>
  <c r="GF139" i="21" a="1"/>
  <c r="GF139" i="21" s="1"/>
  <c r="GH139" i="21" a="1"/>
  <c r="GH139" i="21" s="1"/>
  <c r="GI139" i="21" a="1"/>
  <c r="GI139" i="21" s="1"/>
  <c r="FV140" i="21"/>
  <c r="FW140" i="21"/>
  <c r="FX140" i="21"/>
  <c r="GB140" i="21" a="1"/>
  <c r="GB140" i="21" s="1"/>
  <c r="GC140" i="21" a="1"/>
  <c r="GC140" i="21" s="1"/>
  <c r="GD140" i="21" a="1"/>
  <c r="GD140" i="21" s="1"/>
  <c r="GE140" i="21" a="1"/>
  <c r="GE140" i="21" s="1"/>
  <c r="GF140" i="21" a="1"/>
  <c r="GF140" i="21" s="1"/>
  <c r="GH140" i="21" a="1"/>
  <c r="GH140" i="21" s="1"/>
  <c r="GI140" i="21" a="1"/>
  <c r="GI140" i="21" s="1"/>
  <c r="FV141" i="21"/>
  <c r="FW141" i="21"/>
  <c r="FX141" i="21"/>
  <c r="GB141" i="21" a="1"/>
  <c r="GB141" i="21" s="1"/>
  <c r="GC141" i="21" a="1"/>
  <c r="GC141" i="21" s="1"/>
  <c r="GD141" i="21" a="1"/>
  <c r="GD141" i="21" s="1"/>
  <c r="GE141" i="21" a="1"/>
  <c r="GE141" i="21" s="1"/>
  <c r="GF141" i="21" a="1"/>
  <c r="GF141" i="21" s="1"/>
  <c r="GH141" i="21" a="1"/>
  <c r="GH141" i="21" s="1"/>
  <c r="GI141" i="21" a="1"/>
  <c r="GI141" i="21" s="1"/>
  <c r="FV142" i="21"/>
  <c r="FW142" i="21"/>
  <c r="FX142" i="21"/>
  <c r="GB142" i="21" a="1"/>
  <c r="GB142" i="21" s="1"/>
  <c r="GC142" i="21" a="1"/>
  <c r="GC142" i="21" s="1"/>
  <c r="GD142" i="21" a="1"/>
  <c r="GD142" i="21" s="1"/>
  <c r="GE142" i="21" a="1"/>
  <c r="GE142" i="21" s="1"/>
  <c r="GF142" i="21" a="1"/>
  <c r="GF142" i="21" s="1"/>
  <c r="GH142" i="21" a="1"/>
  <c r="GH142" i="21" s="1"/>
  <c r="GI142" i="21" a="1"/>
  <c r="GI142" i="21" s="1"/>
  <c r="FV143" i="21"/>
  <c r="FW143" i="21"/>
  <c r="FX143" i="21"/>
  <c r="GB143" i="21" a="1"/>
  <c r="GB143" i="21" s="1"/>
  <c r="GC143" i="21" a="1"/>
  <c r="GC143" i="21" s="1"/>
  <c r="GD143" i="21" a="1"/>
  <c r="GD143" i="21" s="1"/>
  <c r="GE143" i="21" a="1"/>
  <c r="GE143" i="21" s="1"/>
  <c r="GF143" i="21" a="1"/>
  <c r="GF143" i="21" s="1"/>
  <c r="GH143" i="21" a="1"/>
  <c r="GH143" i="21" s="1"/>
  <c r="GI143" i="21" a="1"/>
  <c r="GI143" i="21" s="1"/>
  <c r="FV144" i="21"/>
  <c r="FW144" i="21"/>
  <c r="FX144" i="21"/>
  <c r="GB144" i="21" a="1"/>
  <c r="GB144" i="21" s="1"/>
  <c r="GC144" i="21" a="1"/>
  <c r="GC144" i="21" s="1"/>
  <c r="GD144" i="21" a="1"/>
  <c r="GD144" i="21" s="1"/>
  <c r="GE144" i="21" a="1"/>
  <c r="GE144" i="21" s="1"/>
  <c r="GF144" i="21" a="1"/>
  <c r="GF144" i="21" s="1"/>
  <c r="GH144" i="21" a="1"/>
  <c r="GH144" i="21" s="1"/>
  <c r="GI144" i="21" a="1"/>
  <c r="GI144" i="21" s="1"/>
  <c r="FV145" i="21"/>
  <c r="FW145" i="21"/>
  <c r="FX145" i="21"/>
  <c r="GB145" i="21" a="1"/>
  <c r="GB145" i="21" s="1"/>
  <c r="GC145" i="21" a="1"/>
  <c r="GC145" i="21" s="1"/>
  <c r="GD145" i="21" a="1"/>
  <c r="GD145" i="21" s="1"/>
  <c r="GE145" i="21" a="1"/>
  <c r="GE145" i="21" s="1"/>
  <c r="GF145" i="21" a="1"/>
  <c r="GF145" i="21" s="1"/>
  <c r="GH145" i="21" a="1"/>
  <c r="GH145" i="21" s="1"/>
  <c r="GI145" i="21" a="1"/>
  <c r="GI145" i="21" s="1"/>
  <c r="FV146" i="21"/>
  <c r="FW146" i="21"/>
  <c r="FX146" i="21"/>
  <c r="GB146" i="21" a="1"/>
  <c r="GB146" i="21" s="1"/>
  <c r="GC146" i="21" a="1"/>
  <c r="GC146" i="21" s="1"/>
  <c r="GD146" i="21" a="1"/>
  <c r="GD146" i="21" s="1"/>
  <c r="GE146" i="21" a="1"/>
  <c r="GE146" i="21" s="1"/>
  <c r="GF146" i="21" a="1"/>
  <c r="GF146" i="21" s="1"/>
  <c r="GH146" i="21" a="1"/>
  <c r="GH146" i="21" s="1"/>
  <c r="GI146" i="21" a="1"/>
  <c r="GI146" i="21" s="1"/>
  <c r="FV147" i="21"/>
  <c r="FW147" i="21"/>
  <c r="FX147" i="21"/>
  <c r="GB147" i="21" a="1"/>
  <c r="GB147" i="21" s="1"/>
  <c r="GC147" i="21" a="1"/>
  <c r="GC147" i="21" s="1"/>
  <c r="GD147" i="21" a="1"/>
  <c r="GD147" i="21" s="1"/>
  <c r="GE147" i="21" a="1"/>
  <c r="GE147" i="21" s="1"/>
  <c r="GF147" i="21" a="1"/>
  <c r="GF147" i="21" s="1"/>
  <c r="GH147" i="21" a="1"/>
  <c r="GH147" i="21" s="1"/>
  <c r="GI147" i="21" a="1"/>
  <c r="GI147" i="21" s="1"/>
  <c r="FV148" i="21"/>
  <c r="FW148" i="21"/>
  <c r="FX148" i="21"/>
  <c r="GB148" i="21" a="1"/>
  <c r="GB148" i="21" s="1"/>
  <c r="GC148" i="21" a="1"/>
  <c r="GC148" i="21" s="1"/>
  <c r="GD148" i="21" a="1"/>
  <c r="GD148" i="21" s="1"/>
  <c r="GE148" i="21" a="1"/>
  <c r="GE148" i="21" s="1"/>
  <c r="GF148" i="21" a="1"/>
  <c r="GF148" i="21" s="1"/>
  <c r="GH148" i="21" a="1"/>
  <c r="GH148" i="21" s="1"/>
  <c r="GI148" i="21" a="1"/>
  <c r="GI148" i="21" s="1"/>
  <c r="FV149" i="21"/>
  <c r="FW149" i="21"/>
  <c r="FX149" i="21"/>
  <c r="GB149" i="21" a="1"/>
  <c r="GB149" i="21" s="1"/>
  <c r="GC149" i="21" a="1"/>
  <c r="GC149" i="21" s="1"/>
  <c r="GD149" i="21" a="1"/>
  <c r="GD149" i="21" s="1"/>
  <c r="GE149" i="21" a="1"/>
  <c r="GE149" i="21" s="1"/>
  <c r="GF149" i="21" a="1"/>
  <c r="GF149" i="21" s="1"/>
  <c r="GH149" i="21" a="1"/>
  <c r="GH149" i="21" s="1"/>
  <c r="GI149" i="21" a="1"/>
  <c r="GI149" i="21" s="1"/>
  <c r="FV150" i="21"/>
  <c r="FW150" i="21"/>
  <c r="FX150" i="21"/>
  <c r="GB150" i="21" a="1"/>
  <c r="GB150" i="21" s="1"/>
  <c r="GC150" i="21" a="1"/>
  <c r="GC150" i="21" s="1"/>
  <c r="GD150" i="21" a="1"/>
  <c r="GD150" i="21" s="1"/>
  <c r="GE150" i="21" a="1"/>
  <c r="GE150" i="21" s="1"/>
  <c r="GF150" i="21" a="1"/>
  <c r="GF150" i="21" s="1"/>
  <c r="GH150" i="21" a="1"/>
  <c r="GH150" i="21" s="1"/>
  <c r="GI150" i="21" a="1"/>
  <c r="GI150" i="21" s="1"/>
  <c r="FV151" i="21"/>
  <c r="FW151" i="21"/>
  <c r="FX151" i="21"/>
  <c r="GB151" i="21" a="1"/>
  <c r="GB151" i="21" s="1"/>
  <c r="GC151" i="21" a="1"/>
  <c r="GC151" i="21" s="1"/>
  <c r="GD151" i="21" a="1"/>
  <c r="GD151" i="21" s="1"/>
  <c r="GE151" i="21" a="1"/>
  <c r="GE151" i="21" s="1"/>
  <c r="GF151" i="21" a="1"/>
  <c r="GF151" i="21" s="1"/>
  <c r="GH151" i="21" a="1"/>
  <c r="GH151" i="21" s="1"/>
  <c r="GI151" i="21" a="1"/>
  <c r="GI151" i="21" s="1"/>
  <c r="FV152" i="21"/>
  <c r="FW152" i="21"/>
  <c r="FX152" i="21"/>
  <c r="GB152" i="21" a="1"/>
  <c r="GB152" i="21" s="1"/>
  <c r="GC152" i="21" a="1"/>
  <c r="GC152" i="21" s="1"/>
  <c r="GD152" i="21" a="1"/>
  <c r="GD152" i="21" s="1"/>
  <c r="GE152" i="21" a="1"/>
  <c r="GE152" i="21" s="1"/>
  <c r="GF152" i="21" a="1"/>
  <c r="GF152" i="21" s="1"/>
  <c r="GH152" i="21" a="1"/>
  <c r="GH152" i="21" s="1"/>
  <c r="GI152" i="21" a="1"/>
  <c r="GI152" i="21" s="1"/>
  <c r="FV153" i="21"/>
  <c r="FW153" i="21"/>
  <c r="FX153" i="21"/>
  <c r="GB153" i="21" a="1"/>
  <c r="GB153" i="21" s="1"/>
  <c r="GC153" i="21" a="1"/>
  <c r="GC153" i="21" s="1"/>
  <c r="GD153" i="21" a="1"/>
  <c r="GD153" i="21" s="1"/>
  <c r="GE153" i="21" a="1"/>
  <c r="GE153" i="21" s="1"/>
  <c r="GF153" i="21" a="1"/>
  <c r="GF153" i="21" s="1"/>
  <c r="GH153" i="21" a="1"/>
  <c r="GH153" i="21" s="1"/>
  <c r="GI153" i="21" a="1"/>
  <c r="GI153" i="21" s="1"/>
  <c r="FV154" i="21"/>
  <c r="FW154" i="21"/>
  <c r="FX154" i="21"/>
  <c r="GB154" i="21" a="1"/>
  <c r="GB154" i="21" s="1"/>
  <c r="GC154" i="21" a="1"/>
  <c r="GC154" i="21" s="1"/>
  <c r="GD154" i="21" a="1"/>
  <c r="GD154" i="21" s="1"/>
  <c r="GE154" i="21" a="1"/>
  <c r="GE154" i="21" s="1"/>
  <c r="GF154" i="21" a="1"/>
  <c r="GF154" i="21" s="1"/>
  <c r="GH154" i="21" a="1"/>
  <c r="GH154" i="21" s="1"/>
  <c r="GI154" i="21" a="1"/>
  <c r="GI154" i="21" s="1"/>
  <c r="FV155" i="21"/>
  <c r="FW155" i="21"/>
  <c r="FX155" i="21"/>
  <c r="GB155" i="21" a="1"/>
  <c r="GB155" i="21" s="1"/>
  <c r="GC155" i="21" a="1"/>
  <c r="GC155" i="21" s="1"/>
  <c r="GD155" i="21" a="1"/>
  <c r="GD155" i="21" s="1"/>
  <c r="GE155" i="21" a="1"/>
  <c r="GE155" i="21" s="1"/>
  <c r="GF155" i="21" a="1"/>
  <c r="GF155" i="21" s="1"/>
  <c r="GH155" i="21" a="1"/>
  <c r="GH155" i="21" s="1"/>
  <c r="GI155" i="21" a="1"/>
  <c r="GI155" i="21" s="1"/>
  <c r="FV17" i="21"/>
  <c r="FW17" i="21"/>
  <c r="FX17" i="21"/>
  <c r="GB17" i="21" a="1"/>
  <c r="GB17" i="21" s="1"/>
  <c r="GC17" i="21" a="1"/>
  <c r="GC17" i="21" s="1"/>
  <c r="GD17" i="21" a="1"/>
  <c r="GD17" i="21" s="1"/>
  <c r="GE17" i="21" a="1"/>
  <c r="GE17" i="21" s="1"/>
  <c r="GF17" i="21" a="1"/>
  <c r="GF17" i="21" s="1"/>
  <c r="GH17" i="21" a="1"/>
  <c r="GH17" i="21" s="1"/>
  <c r="GI17" i="21" a="1"/>
  <c r="GI17" i="21" s="1"/>
  <c r="FV156" i="21"/>
  <c r="FW156" i="21"/>
  <c r="FX156" i="21"/>
  <c r="GB156" i="21" a="1"/>
  <c r="GB156" i="21" s="1"/>
  <c r="GC156" i="21" a="1"/>
  <c r="GC156" i="21" s="1"/>
  <c r="GD156" i="21" a="1"/>
  <c r="GD156" i="21" s="1"/>
  <c r="GE156" i="21" a="1"/>
  <c r="GE156" i="21" s="1"/>
  <c r="GF156" i="21" a="1"/>
  <c r="GF156" i="21" s="1"/>
  <c r="GH156" i="21" a="1"/>
  <c r="GH156" i="21" s="1"/>
  <c r="GI156" i="21" a="1"/>
  <c r="GI156" i="21" s="1"/>
  <c r="FV157" i="21"/>
  <c r="FW157" i="21"/>
  <c r="FX157" i="21"/>
  <c r="GB157" i="21" a="1"/>
  <c r="GB157" i="21" s="1"/>
  <c r="GC157" i="21" a="1"/>
  <c r="GC157" i="21" s="1"/>
  <c r="GD157" i="21" a="1"/>
  <c r="GD157" i="21" s="1"/>
  <c r="GE157" i="21" a="1"/>
  <c r="GE157" i="21" s="1"/>
  <c r="GF157" i="21" a="1"/>
  <c r="GF157" i="21" s="1"/>
  <c r="GH157" i="21" a="1"/>
  <c r="GH157" i="21" s="1"/>
  <c r="GI157" i="21" a="1"/>
  <c r="GI157" i="21" s="1"/>
  <c r="FV18" i="21"/>
  <c r="FW18" i="21"/>
  <c r="FX18" i="21"/>
  <c r="GB18" i="21" a="1"/>
  <c r="GB18" i="21" s="1"/>
  <c r="GC18" i="21" a="1"/>
  <c r="GC18" i="21" s="1"/>
  <c r="GD18" i="21" a="1"/>
  <c r="GD18" i="21" s="1"/>
  <c r="GE18" i="21" a="1"/>
  <c r="GE18" i="21" s="1"/>
  <c r="GF18" i="21" a="1"/>
  <c r="GF18" i="21" s="1"/>
  <c r="GH18" i="21" a="1"/>
  <c r="GH18" i="21" s="1"/>
  <c r="GI18" i="21" a="1"/>
  <c r="GI18" i="21" s="1"/>
  <c r="FV158" i="21"/>
  <c r="FW158" i="21"/>
  <c r="FX158" i="21"/>
  <c r="GB158" i="21" a="1"/>
  <c r="GB158" i="21" s="1"/>
  <c r="GC158" i="21" a="1"/>
  <c r="GC158" i="21" s="1"/>
  <c r="GD158" i="21" a="1"/>
  <c r="GD158" i="21" s="1"/>
  <c r="GE158" i="21" a="1"/>
  <c r="GE158" i="21" s="1"/>
  <c r="GF158" i="21" a="1"/>
  <c r="GF158" i="21" s="1"/>
  <c r="GH158" i="21" a="1"/>
  <c r="GH158" i="21" s="1"/>
  <c r="GI158" i="21" a="1"/>
  <c r="GI158" i="21" s="1"/>
  <c r="FV159" i="21"/>
  <c r="FW159" i="21"/>
  <c r="FX159" i="21"/>
  <c r="GB159" i="21" a="1"/>
  <c r="GB159" i="21" s="1"/>
  <c r="GC159" i="21" a="1"/>
  <c r="GC159" i="21" s="1"/>
  <c r="GD159" i="21" a="1"/>
  <c r="GD159" i="21" s="1"/>
  <c r="GE159" i="21" a="1"/>
  <c r="GE159" i="21" s="1"/>
  <c r="GF159" i="21" a="1"/>
  <c r="GF159" i="21" s="1"/>
  <c r="GH159" i="21" a="1"/>
  <c r="GH159" i="21" s="1"/>
  <c r="GI159" i="21" a="1"/>
  <c r="GI159" i="21" s="1"/>
  <c r="FV160" i="21"/>
  <c r="FW160" i="21"/>
  <c r="FX160" i="21"/>
  <c r="GB160" i="21" a="1"/>
  <c r="GB160" i="21" s="1"/>
  <c r="GC160" i="21" a="1"/>
  <c r="GC160" i="21" s="1"/>
  <c r="GD160" i="21" a="1"/>
  <c r="GD160" i="21" s="1"/>
  <c r="GE160" i="21" a="1"/>
  <c r="GE160" i="21" s="1"/>
  <c r="GF160" i="21" a="1"/>
  <c r="GF160" i="21" s="1"/>
  <c r="GH160" i="21" a="1"/>
  <c r="GH160" i="21" s="1"/>
  <c r="GI160" i="21" a="1"/>
  <c r="GI160" i="21" s="1"/>
  <c r="FV161" i="21"/>
  <c r="FW161" i="21"/>
  <c r="FX161" i="21"/>
  <c r="GB161" i="21" a="1"/>
  <c r="GB161" i="21" s="1"/>
  <c r="GC161" i="21" a="1"/>
  <c r="GC161" i="21" s="1"/>
  <c r="GD161" i="21" a="1"/>
  <c r="GD161" i="21" s="1"/>
  <c r="GE161" i="21" a="1"/>
  <c r="GE161" i="21" s="1"/>
  <c r="GF161" i="21" a="1"/>
  <c r="GF161" i="21" s="1"/>
  <c r="GH161" i="21" a="1"/>
  <c r="GH161" i="21" s="1"/>
  <c r="GI161" i="21" a="1"/>
  <c r="GI161" i="21" s="1"/>
  <c r="FV162" i="21"/>
  <c r="FW162" i="21"/>
  <c r="FX162" i="21"/>
  <c r="GB162" i="21" a="1"/>
  <c r="GB162" i="21" s="1"/>
  <c r="GC162" i="21" a="1"/>
  <c r="GC162" i="21" s="1"/>
  <c r="GD162" i="21" a="1"/>
  <c r="GD162" i="21" s="1"/>
  <c r="GE162" i="21" a="1"/>
  <c r="GE162" i="21" s="1"/>
  <c r="GF162" i="21" a="1"/>
  <c r="GF162" i="21" s="1"/>
  <c r="GH162" i="21" a="1"/>
  <c r="GH162" i="21" s="1"/>
  <c r="GI162" i="21" a="1"/>
  <c r="GI162" i="21" s="1"/>
  <c r="FV163" i="21"/>
  <c r="FW163" i="21"/>
  <c r="FX163" i="21"/>
  <c r="GB163" i="21" a="1"/>
  <c r="GB163" i="21" s="1"/>
  <c r="GC163" i="21" a="1"/>
  <c r="GC163" i="21" s="1"/>
  <c r="GD163" i="21" a="1"/>
  <c r="GD163" i="21" s="1"/>
  <c r="GE163" i="21" a="1"/>
  <c r="GE163" i="21" s="1"/>
  <c r="GF163" i="21" a="1"/>
  <c r="GF163" i="21" s="1"/>
  <c r="GH163" i="21" a="1"/>
  <c r="GH163" i="21" s="1"/>
  <c r="GI163" i="21" a="1"/>
  <c r="GI163" i="21" s="1"/>
  <c r="FV164" i="21"/>
  <c r="FW164" i="21"/>
  <c r="FX164" i="21"/>
  <c r="GB164" i="21" a="1"/>
  <c r="GB164" i="21" s="1"/>
  <c r="GC164" i="21" a="1"/>
  <c r="GC164" i="21" s="1"/>
  <c r="GD164" i="21" a="1"/>
  <c r="GD164" i="21" s="1"/>
  <c r="GE164" i="21" a="1"/>
  <c r="GE164" i="21" s="1"/>
  <c r="GF164" i="21" a="1"/>
  <c r="GF164" i="21" s="1"/>
  <c r="GH164" i="21" a="1"/>
  <c r="GH164" i="21" s="1"/>
  <c r="GI164" i="21" a="1"/>
  <c r="GI164" i="21" s="1"/>
  <c r="FV165" i="21"/>
  <c r="FW165" i="21"/>
  <c r="FX165" i="21"/>
  <c r="GB165" i="21" a="1"/>
  <c r="GB165" i="21" s="1"/>
  <c r="GC165" i="21" a="1"/>
  <c r="GC165" i="21" s="1"/>
  <c r="GD165" i="21" a="1"/>
  <c r="GD165" i="21" s="1"/>
  <c r="GE165" i="21" a="1"/>
  <c r="GE165" i="21" s="1"/>
  <c r="GF165" i="21" a="1"/>
  <c r="GF165" i="21" s="1"/>
  <c r="GH165" i="21" a="1"/>
  <c r="GH165" i="21" s="1"/>
  <c r="GI165" i="21" a="1"/>
  <c r="GI165" i="21" s="1"/>
  <c r="A20" i="21" l="1"/>
  <c r="A21" i="21" s="1"/>
  <c r="A22" i="21" s="1"/>
  <c r="A23" i="21" s="1"/>
  <c r="A24" i="21" s="1"/>
  <c r="A25" i="21" s="1"/>
  <c r="A26" i="21" s="1"/>
  <c r="A27" i="21" s="1"/>
  <c r="A28" i="21" s="1"/>
  <c r="A29" i="21" s="1"/>
  <c r="A30" i="21" s="1"/>
  <c r="A31" i="21" s="1"/>
  <c r="A32" i="21" s="1"/>
  <c r="A33" i="21" s="1"/>
  <c r="A34" i="21" s="1"/>
  <c r="A35" i="21" s="1"/>
  <c r="A36" i="21" s="1"/>
  <c r="A37" i="21" s="1"/>
  <c r="A38" i="21" s="1"/>
  <c r="A39" i="21" s="1"/>
  <c r="A40" i="21" s="1"/>
  <c r="A41" i="21" s="1"/>
  <c r="A42" i="21" s="1"/>
  <c r="A43" i="21" s="1"/>
  <c r="A44" i="21" s="1"/>
  <c r="A45" i="21" s="1"/>
  <c r="A46" i="21" s="1"/>
  <c r="A47" i="21" s="1"/>
  <c r="A48" i="21" s="1"/>
  <c r="A49" i="21" s="1"/>
  <c r="A50" i="21" s="1"/>
  <c r="A51" i="21" s="1"/>
  <c r="A52" i="21" s="1"/>
  <c r="A53" i="21" s="1"/>
  <c r="A54" i="21" s="1"/>
  <c r="A55" i="21" s="1"/>
  <c r="A56" i="21" s="1"/>
  <c r="A57" i="21" s="1"/>
  <c r="A58" i="21" s="1"/>
  <c r="A59" i="21" s="1"/>
  <c r="A60" i="21" s="1"/>
  <c r="A61" i="21" s="1"/>
  <c r="A62" i="21" s="1"/>
  <c r="A63" i="21" s="1"/>
  <c r="A64" i="21" s="1"/>
  <c r="A65" i="21" s="1"/>
  <c r="A66" i="21" s="1"/>
  <c r="A67" i="21" s="1"/>
  <c r="A68" i="21" s="1"/>
  <c r="A69" i="21" s="1"/>
  <c r="A70" i="21" s="1"/>
  <c r="A71" i="21" s="1"/>
  <c r="A72" i="21" s="1"/>
  <c r="A73" i="21" s="1"/>
  <c r="A74" i="21" s="1"/>
  <c r="A75" i="21" s="1"/>
  <c r="A76" i="21" s="1"/>
  <c r="A77" i="21" s="1"/>
  <c r="A78" i="21" s="1"/>
  <c r="A79" i="21" s="1"/>
  <c r="A80" i="21" s="1"/>
  <c r="A81" i="21" s="1"/>
  <c r="A82" i="21" s="1"/>
  <c r="A83" i="21" s="1"/>
  <c r="A84" i="21" s="1"/>
  <c r="A85" i="21" s="1"/>
  <c r="A86" i="21" s="1"/>
  <c r="A87" i="21" s="1"/>
  <c r="A88" i="21" s="1"/>
  <c r="A89" i="21" s="1"/>
  <c r="A90" i="21" s="1"/>
  <c r="A91" i="21" s="1"/>
  <c r="A92" i="21" s="1"/>
  <c r="A93" i="21" s="1"/>
  <c r="A94" i="21" s="1"/>
  <c r="A95" i="21" s="1"/>
  <c r="A96" i="21" s="1"/>
  <c r="A97" i="21" s="1"/>
  <c r="A98" i="21" s="1"/>
  <c r="A99" i="21" s="1"/>
  <c r="A100" i="21" s="1"/>
  <c r="A101" i="21" s="1"/>
  <c r="A102" i="21" s="1"/>
  <c r="A103" i="21" s="1"/>
  <c r="A104" i="21" s="1"/>
  <c r="A105" i="21" s="1"/>
  <c r="A106" i="21" s="1"/>
  <c r="A107" i="21" s="1"/>
  <c r="A108" i="21" s="1"/>
  <c r="A109" i="21" s="1"/>
  <c r="A110" i="21" s="1"/>
  <c r="A111" i="21" s="1"/>
  <c r="A112" i="21" s="1"/>
  <c r="A113" i="21" s="1"/>
  <c r="A114" i="21" s="1"/>
  <c r="A115" i="21" s="1"/>
  <c r="A116" i="21" s="1"/>
  <c r="A117" i="21" s="1"/>
  <c r="A118" i="21" s="1"/>
  <c r="A119" i="21" s="1"/>
  <c r="A120" i="21" s="1"/>
  <c r="A121" i="21" s="1"/>
  <c r="A122" i="21" s="1"/>
  <c r="A123" i="21" s="1"/>
  <c r="A124" i="21" s="1"/>
  <c r="A125" i="21" s="1"/>
  <c r="A126" i="21" s="1"/>
  <c r="A127" i="21" s="1"/>
  <c r="A128" i="21" s="1"/>
  <c r="A129" i="21" s="1"/>
  <c r="A130" i="21" s="1"/>
  <c r="A131" i="21" s="1"/>
  <c r="A132" i="21" s="1"/>
  <c r="A133" i="21" s="1"/>
  <c r="A134" i="21" s="1"/>
  <c r="A135" i="21" s="1"/>
  <c r="A136" i="21" s="1"/>
  <c r="A137" i="21" s="1"/>
  <c r="A138" i="21" s="1"/>
  <c r="A139" i="21" s="1"/>
  <c r="A140" i="21" s="1"/>
  <c r="A141" i="21" s="1"/>
  <c r="A142" i="21" s="1"/>
  <c r="A143" i="21" s="1"/>
  <c r="A144" i="21" s="1"/>
  <c r="A145" i="21" s="1"/>
  <c r="A146" i="21" s="1"/>
  <c r="A147" i="21" s="1"/>
  <c r="A148" i="21" s="1"/>
  <c r="A149" i="21" s="1"/>
  <c r="A150" i="21" s="1"/>
  <c r="A151" i="21" s="1"/>
  <c r="A152" i="21" s="1"/>
  <c r="A153" i="21" s="1"/>
  <c r="A154" i="21" s="1"/>
  <c r="A155" i="21" s="1"/>
  <c r="A156" i="21" s="1"/>
  <c r="A157" i="21" s="1"/>
  <c r="A158" i="21" s="1"/>
  <c r="A159" i="21" s="1"/>
  <c r="A160" i="21" s="1"/>
  <c r="A161" i="21" s="1"/>
  <c r="A162" i="21" s="1"/>
  <c r="A163" i="21" s="1"/>
  <c r="A164" i="21" s="1"/>
  <c r="A165" i="21" s="1"/>
  <c r="A166" i="21" s="1"/>
  <c r="A167" i="21" s="1"/>
  <c r="A168" i="21" s="1"/>
  <c r="A169" i="21" s="1"/>
  <c r="A170" i="21" s="1"/>
  <c r="FZ20" i="21"/>
  <c r="GG20" i="21"/>
  <c r="GK20" i="21" s="1"/>
  <c r="FZ143" i="21"/>
  <c r="FZ108" i="21"/>
  <c r="FZ39" i="21"/>
  <c r="FZ125" i="21"/>
  <c r="FZ29" i="21"/>
  <c r="FZ155" i="21"/>
  <c r="FZ25" i="21"/>
  <c r="FZ164" i="21"/>
  <c r="FZ127" i="21"/>
  <c r="FZ44" i="21"/>
  <c r="FZ34" i="21"/>
  <c r="FZ135" i="21"/>
  <c r="FZ37" i="21"/>
  <c r="FZ51" i="21"/>
  <c r="FZ165" i="21"/>
  <c r="FZ161" i="21"/>
  <c r="FZ31" i="21"/>
  <c r="FZ145" i="21"/>
  <c r="FZ89" i="21"/>
  <c r="FZ40" i="21"/>
  <c r="FZ30" i="21"/>
  <c r="FZ130" i="21"/>
  <c r="FZ92" i="21"/>
  <c r="FZ144" i="21"/>
  <c r="FZ132" i="21"/>
  <c r="FZ115" i="21"/>
  <c r="FZ147" i="21"/>
  <c r="FZ104" i="21"/>
  <c r="FZ91" i="21"/>
  <c r="FZ15" i="21"/>
  <c r="FZ14" i="21"/>
  <c r="FZ65" i="21"/>
  <c r="FZ61" i="21"/>
  <c r="FZ23" i="21"/>
  <c r="FZ26" i="21"/>
  <c r="FZ151" i="21"/>
  <c r="FZ141" i="21"/>
  <c r="FZ83" i="21"/>
  <c r="FZ80" i="21"/>
  <c r="FZ11" i="21"/>
  <c r="FZ5" i="21"/>
  <c r="FZ150" i="21"/>
  <c r="FZ85" i="21"/>
  <c r="FZ78" i="21"/>
  <c r="FZ77" i="21"/>
  <c r="FZ4" i="21"/>
  <c r="FZ133" i="21"/>
  <c r="FZ113" i="21"/>
  <c r="FZ93" i="21"/>
  <c r="FZ82" i="21"/>
  <c r="FZ58" i="21"/>
  <c r="FZ52" i="21"/>
  <c r="FZ8" i="21"/>
  <c r="FZ36" i="21"/>
  <c r="FZ162" i="21"/>
  <c r="FZ17" i="21"/>
  <c r="FZ149" i="21"/>
  <c r="FZ136" i="21"/>
  <c r="FZ116" i="21"/>
  <c r="FZ112" i="21"/>
  <c r="FZ90" i="21"/>
  <c r="FZ87" i="21"/>
  <c r="FZ13" i="21"/>
  <c r="FZ69" i="21"/>
  <c r="FZ62" i="21"/>
  <c r="FZ9" i="21"/>
  <c r="FZ49" i="21"/>
  <c r="FZ46" i="21"/>
  <c r="FZ18" i="21"/>
  <c r="FZ148" i="21"/>
  <c r="FZ139" i="21"/>
  <c r="FZ103" i="21"/>
  <c r="FZ101" i="21"/>
  <c r="FZ97" i="21"/>
  <c r="FZ84" i="21"/>
  <c r="FZ76" i="21"/>
  <c r="FZ71" i="21"/>
  <c r="FZ59" i="21"/>
  <c r="FZ54" i="21"/>
  <c r="FZ35" i="21"/>
  <c r="FZ131" i="21"/>
  <c r="FZ107" i="21"/>
  <c r="FZ100" i="21"/>
  <c r="FZ94" i="21"/>
  <c r="GG77" i="21"/>
  <c r="GK77" i="21" s="1"/>
  <c r="FZ67" i="21"/>
  <c r="FZ158" i="21"/>
  <c r="FZ142" i="21"/>
  <c r="FZ137" i="21"/>
  <c r="FZ134" i="21"/>
  <c r="GG130" i="21"/>
  <c r="GK130" i="21" s="1"/>
  <c r="FZ128" i="21"/>
  <c r="FZ126" i="21"/>
  <c r="FZ121" i="21"/>
  <c r="FZ119" i="21"/>
  <c r="FZ79" i="21"/>
  <c r="FZ70" i="21"/>
  <c r="FZ68" i="21"/>
  <c r="FZ47" i="21"/>
  <c r="FZ160" i="21"/>
  <c r="FZ156" i="21"/>
  <c r="FZ152" i="21"/>
  <c r="FZ111" i="21"/>
  <c r="FZ105" i="21"/>
  <c r="FZ99" i="21"/>
  <c r="FZ81" i="21"/>
  <c r="FZ75" i="21"/>
  <c r="FZ73" i="21"/>
  <c r="FZ66" i="21"/>
  <c r="FZ64" i="21"/>
  <c r="FZ43" i="21"/>
  <c r="FZ38" i="21"/>
  <c r="FZ32" i="21"/>
  <c r="FZ7" i="21"/>
  <c r="FZ22" i="21"/>
  <c r="GG132" i="21"/>
  <c r="FZ118" i="21"/>
  <c r="GG106" i="21"/>
  <c r="GK106" i="21" s="1"/>
  <c r="GG85" i="21"/>
  <c r="GK85" i="21" s="1"/>
  <c r="GG80" i="21"/>
  <c r="GK80" i="21" s="1"/>
  <c r="GG6" i="21"/>
  <c r="GK6" i="21" s="1"/>
  <c r="FZ146" i="21"/>
  <c r="FZ129" i="21"/>
  <c r="FZ123" i="21"/>
  <c r="GG113" i="21"/>
  <c r="GK113" i="21" s="1"/>
  <c r="FZ98" i="21"/>
  <c r="FZ96" i="21"/>
  <c r="FZ88" i="21"/>
  <c r="FZ86" i="21"/>
  <c r="GG65" i="21"/>
  <c r="GK65" i="21" s="1"/>
  <c r="FZ60" i="21"/>
  <c r="FZ55" i="21"/>
  <c r="FZ53" i="21"/>
  <c r="FZ154" i="21"/>
  <c r="FZ163" i="21"/>
  <c r="FZ159" i="21"/>
  <c r="FZ140" i="21"/>
  <c r="FZ138" i="21"/>
  <c r="FZ124" i="21"/>
  <c r="FZ120" i="21"/>
  <c r="FZ110" i="21"/>
  <c r="FZ74" i="21"/>
  <c r="FZ42" i="21"/>
  <c r="FZ24" i="21"/>
  <c r="FZ157" i="21"/>
  <c r="FZ153" i="21"/>
  <c r="FZ122" i="21"/>
  <c r="FZ117" i="21"/>
  <c r="FZ102" i="21"/>
  <c r="FZ95" i="21"/>
  <c r="GG14" i="21"/>
  <c r="GK14" i="21" s="1"/>
  <c r="FZ12" i="21"/>
  <c r="FZ57" i="21"/>
  <c r="FZ50" i="21"/>
  <c r="FZ6" i="21"/>
  <c r="FZ28" i="21"/>
  <c r="GG50" i="21"/>
  <c r="GK50" i="21" s="1"/>
  <c r="GG91" i="21"/>
  <c r="GK91" i="21" s="1"/>
  <c r="GG83" i="21"/>
  <c r="GK83" i="21" s="1"/>
  <c r="GG76" i="21"/>
  <c r="GK76" i="21" s="1"/>
  <c r="GG125" i="21"/>
  <c r="GK125" i="21" s="1"/>
  <c r="GG120" i="21"/>
  <c r="GK120" i="21" s="1"/>
  <c r="GG98" i="21"/>
  <c r="GK98" i="21" s="1"/>
  <c r="GG69" i="21"/>
  <c r="GK69" i="21" s="1"/>
  <c r="GG48" i="21"/>
  <c r="GK48" i="21" s="1"/>
  <c r="GG23" i="21"/>
  <c r="GK23" i="21" s="1"/>
  <c r="GG160" i="21"/>
  <c r="GK160" i="21" s="1"/>
  <c r="GG67" i="21"/>
  <c r="GK67" i="21" s="1"/>
  <c r="GG61" i="21"/>
  <c r="GK61" i="21" s="1"/>
  <c r="GG44" i="21"/>
  <c r="GK44" i="21" s="1"/>
  <c r="GG32" i="21"/>
  <c r="GK32" i="21" s="1"/>
  <c r="GG7" i="21"/>
  <c r="GK7" i="21" s="1"/>
  <c r="GG58" i="21"/>
  <c r="GK58" i="21" s="1"/>
  <c r="GG163" i="21"/>
  <c r="GK163" i="21" s="1"/>
  <c r="GG78" i="21"/>
  <c r="GK78" i="21" s="1"/>
  <c r="GG70" i="21"/>
  <c r="GK70" i="21" s="1"/>
  <c r="GG68" i="21"/>
  <c r="GK68" i="21" s="1"/>
  <c r="GG9" i="21"/>
  <c r="GK9" i="21" s="1"/>
  <c r="GG24" i="21"/>
  <c r="GK24" i="21" s="1"/>
  <c r="GG107" i="21"/>
  <c r="GK107" i="21" s="1"/>
  <c r="GG37" i="21"/>
  <c r="GK37" i="21" s="1"/>
  <c r="GG62" i="21"/>
  <c r="GK62" i="21" s="1"/>
  <c r="GG60" i="21"/>
  <c r="GK60" i="21" s="1"/>
  <c r="GG31" i="21"/>
  <c r="GK31" i="21" s="1"/>
  <c r="GG104" i="21"/>
  <c r="GK104" i="21" s="1"/>
  <c r="GG96" i="21"/>
  <c r="GK96" i="21" s="1"/>
  <c r="GG52" i="21"/>
  <c r="GK52" i="21" s="1"/>
  <c r="GK132" i="21"/>
  <c r="GG118" i="21"/>
  <c r="GK118" i="21" s="1"/>
  <c r="GG116" i="21"/>
  <c r="GK116" i="21" s="1"/>
  <c r="GG105" i="21"/>
  <c r="GK105" i="21" s="1"/>
  <c r="GG90" i="21"/>
  <c r="GK90" i="21" s="1"/>
  <c r="GG74" i="21"/>
  <c r="GK74" i="21" s="1"/>
  <c r="GG51" i="21"/>
  <c r="GK51" i="21" s="1"/>
  <c r="GG46" i="21"/>
  <c r="GK46" i="21" s="1"/>
  <c r="GG30" i="21"/>
  <c r="GK30" i="21" s="1"/>
  <c r="GG156" i="21"/>
  <c r="GK156" i="21" s="1"/>
  <c r="GG154" i="21"/>
  <c r="GK154" i="21" s="1"/>
  <c r="GG149" i="21"/>
  <c r="GK149" i="21" s="1"/>
  <c r="GG146" i="21"/>
  <c r="GK146" i="21" s="1"/>
  <c r="GG141" i="21"/>
  <c r="GK141" i="21" s="1"/>
  <c r="GG138" i="21"/>
  <c r="GK138" i="21" s="1"/>
  <c r="GG133" i="21"/>
  <c r="GK133" i="21" s="1"/>
  <c r="GG128" i="21"/>
  <c r="GK128" i="21" s="1"/>
  <c r="GG161" i="21"/>
  <c r="GK161" i="21" s="1"/>
  <c r="GG158" i="21"/>
  <c r="GK158" i="21" s="1"/>
  <c r="GG152" i="21"/>
  <c r="GK152" i="21" s="1"/>
  <c r="GG144" i="21"/>
  <c r="GK144" i="21" s="1"/>
  <c r="GG136" i="21"/>
  <c r="GK136" i="21" s="1"/>
  <c r="GG123" i="21"/>
  <c r="GK123" i="21" s="1"/>
  <c r="GG117" i="21"/>
  <c r="GK117" i="21" s="1"/>
  <c r="GG164" i="21"/>
  <c r="GK164" i="21" s="1"/>
  <c r="GG147" i="21"/>
  <c r="GK147" i="21" s="1"/>
  <c r="GG131" i="21"/>
  <c r="GK131" i="21" s="1"/>
  <c r="GG126" i="21"/>
  <c r="GK126" i="21" s="1"/>
  <c r="GG119" i="21"/>
  <c r="GK119" i="21" s="1"/>
  <c r="GG155" i="21"/>
  <c r="GK155" i="21" s="1"/>
  <c r="GG139" i="21"/>
  <c r="GK139" i="21" s="1"/>
  <c r="GG157" i="21"/>
  <c r="GK157" i="21" s="1"/>
  <c r="GG150" i="21"/>
  <c r="GK150" i="21" s="1"/>
  <c r="GG142" i="21"/>
  <c r="GK142" i="21" s="1"/>
  <c r="GG121" i="21"/>
  <c r="GK121" i="21" s="1"/>
  <c r="GG134" i="21"/>
  <c r="GK134" i="21" s="1"/>
  <c r="GG129" i="21"/>
  <c r="GK129" i="21" s="1"/>
  <c r="GG165" i="21"/>
  <c r="GK165" i="21" s="1"/>
  <c r="GG159" i="21"/>
  <c r="GK159" i="21" s="1"/>
  <c r="GG17" i="21"/>
  <c r="GK17" i="21" s="1"/>
  <c r="GG153" i="21"/>
  <c r="GK153" i="21" s="1"/>
  <c r="GG148" i="21"/>
  <c r="GK148" i="21" s="1"/>
  <c r="GG145" i="21"/>
  <c r="GK145" i="21" s="1"/>
  <c r="GG140" i="21"/>
  <c r="GK140" i="21" s="1"/>
  <c r="GG137" i="21"/>
  <c r="GK137" i="21" s="1"/>
  <c r="GG127" i="21"/>
  <c r="GK127" i="21" s="1"/>
  <c r="GG124" i="21"/>
  <c r="GK124" i="21" s="1"/>
  <c r="GG122" i="21"/>
  <c r="GK122" i="21" s="1"/>
  <c r="GG162" i="21"/>
  <c r="GK162" i="21" s="1"/>
  <c r="GG18" i="21"/>
  <c r="GK18" i="21" s="1"/>
  <c r="GG151" i="21"/>
  <c r="GK151" i="21" s="1"/>
  <c r="GG143" i="21"/>
  <c r="GK143" i="21" s="1"/>
  <c r="GG135" i="21"/>
  <c r="GK135" i="21" s="1"/>
  <c r="GG114" i="21"/>
  <c r="GK114" i="21" s="1"/>
  <c r="GG101" i="21"/>
  <c r="GK101" i="21" s="1"/>
  <c r="GG73" i="21"/>
  <c r="GK73" i="21" s="1"/>
  <c r="GG11" i="21"/>
  <c r="GK11" i="21" s="1"/>
  <c r="GG115" i="21"/>
  <c r="GK115" i="21" s="1"/>
  <c r="GG109" i="21"/>
  <c r="GK109" i="21" s="1"/>
  <c r="FZ106" i="21"/>
  <c r="GG103" i="21"/>
  <c r="GK103" i="21" s="1"/>
  <c r="GG99" i="21"/>
  <c r="GK99" i="21" s="1"/>
  <c r="GG79" i="21"/>
  <c r="GK79" i="21" s="1"/>
  <c r="GG13" i="21"/>
  <c r="GK13" i="21" s="1"/>
  <c r="GG75" i="21"/>
  <c r="GK75" i="21" s="1"/>
  <c r="GG100" i="21"/>
  <c r="GK100" i="21" s="1"/>
  <c r="GG95" i="21"/>
  <c r="GK95" i="21" s="1"/>
  <c r="GG93" i="21"/>
  <c r="GK93" i="21" s="1"/>
  <c r="GG87" i="21"/>
  <c r="GK87" i="21" s="1"/>
  <c r="GG84" i="21"/>
  <c r="GK84" i="21" s="1"/>
  <c r="GG10" i="21"/>
  <c r="GK10" i="21" s="1"/>
  <c r="GG110" i="21"/>
  <c r="GK110" i="21" s="1"/>
  <c r="FZ114" i="21"/>
  <c r="FZ109" i="21"/>
  <c r="GG108" i="21"/>
  <c r="GK108" i="21" s="1"/>
  <c r="GG16" i="21"/>
  <c r="GK16" i="21" s="1"/>
  <c r="GG92" i="21"/>
  <c r="GK92" i="21" s="1"/>
  <c r="GG12" i="21"/>
  <c r="GK12" i="21" s="1"/>
  <c r="GG112" i="21"/>
  <c r="GK112" i="21" s="1"/>
  <c r="GG111" i="21"/>
  <c r="GK111" i="21" s="1"/>
  <c r="GG88" i="21"/>
  <c r="GK88" i="21" s="1"/>
  <c r="GG82" i="21"/>
  <c r="GK82" i="21" s="1"/>
  <c r="GG15" i="21"/>
  <c r="GK15" i="21" s="1"/>
  <c r="GG81" i="21"/>
  <c r="GK81" i="21" s="1"/>
  <c r="GG102" i="21"/>
  <c r="GK102" i="21" s="1"/>
  <c r="GG97" i="21"/>
  <c r="GK97" i="21" s="1"/>
  <c r="GG89" i="21"/>
  <c r="GK89" i="21" s="1"/>
  <c r="FZ16" i="21"/>
  <c r="GG94" i="21"/>
  <c r="GK94" i="21" s="1"/>
  <c r="GG86" i="21"/>
  <c r="GK86" i="21" s="1"/>
  <c r="GG63" i="21"/>
  <c r="GK63" i="21" s="1"/>
  <c r="GG57" i="21"/>
  <c r="GK57" i="21" s="1"/>
  <c r="FZ56" i="21"/>
  <c r="GG45" i="21"/>
  <c r="GK45" i="21" s="1"/>
  <c r="GG33" i="21"/>
  <c r="GK33" i="21" s="1"/>
  <c r="GG28" i="21"/>
  <c r="GK28" i="21" s="1"/>
  <c r="FZ27" i="21"/>
  <c r="GG5" i="21"/>
  <c r="GK5" i="21" s="1"/>
  <c r="GG55" i="21"/>
  <c r="GK55" i="21" s="1"/>
  <c r="GG8" i="21"/>
  <c r="GK8" i="21" s="1"/>
  <c r="GG26" i="21"/>
  <c r="GK26" i="21" s="1"/>
  <c r="GG21" i="21"/>
  <c r="GK21" i="21" s="1"/>
  <c r="GG64" i="21"/>
  <c r="GK64" i="21" s="1"/>
  <c r="FZ63" i="21"/>
  <c r="GG53" i="21"/>
  <c r="GK53" i="21" s="1"/>
  <c r="GG41" i="21"/>
  <c r="GK41" i="21" s="1"/>
  <c r="GG39" i="21"/>
  <c r="GK39" i="21" s="1"/>
  <c r="GG34" i="21"/>
  <c r="GK34" i="21" s="1"/>
  <c r="FZ33" i="21"/>
  <c r="GG72" i="21"/>
  <c r="GK72" i="21" s="1"/>
  <c r="GG22" i="21"/>
  <c r="GK22" i="21" s="1"/>
  <c r="FZ21" i="21"/>
  <c r="GG71" i="21"/>
  <c r="GK71" i="21" s="1"/>
  <c r="GG42" i="21"/>
  <c r="GK42" i="21" s="1"/>
  <c r="FZ41" i="21"/>
  <c r="GG59" i="21"/>
  <c r="GK59" i="21" s="1"/>
  <c r="FZ45" i="21"/>
  <c r="GG40" i="21"/>
  <c r="GK40" i="21" s="1"/>
  <c r="GG35" i="21"/>
  <c r="GK35" i="21" s="1"/>
  <c r="GG29" i="21"/>
  <c r="GK29" i="21" s="1"/>
  <c r="GG25" i="21"/>
  <c r="GK25" i="21" s="1"/>
  <c r="GG66" i="21"/>
  <c r="GK66" i="21" s="1"/>
  <c r="GG56" i="21"/>
  <c r="GK56" i="21" s="1"/>
  <c r="GG54" i="21"/>
  <c r="GK54" i="21" s="1"/>
  <c r="GG49" i="21"/>
  <c r="GK49" i="21" s="1"/>
  <c r="FZ48" i="21"/>
  <c r="GG38" i="21"/>
  <c r="GK38" i="21" s="1"/>
  <c r="GG27" i="21"/>
  <c r="GK27" i="21" s="1"/>
  <c r="GG4" i="21"/>
  <c r="GK4" i="21" s="1"/>
  <c r="FZ72" i="21"/>
  <c r="FZ10" i="21"/>
  <c r="GG47" i="21"/>
  <c r="GK47" i="21" s="1"/>
  <c r="GG43" i="21"/>
  <c r="GK43" i="21" s="1"/>
  <c r="GG36" i="21"/>
  <c r="GK36" i="21" s="1"/>
  <c r="CG2" i="3" l="1"/>
  <c r="CH2" i="3"/>
  <c r="CI2" i="3"/>
  <c r="CJ2" i="3"/>
  <c r="CK2" i="3"/>
  <c r="CL2" i="3"/>
  <c r="CM2" i="3"/>
  <c r="CN2" i="3"/>
  <c r="CO2" i="3"/>
  <c r="CP2" i="3"/>
  <c r="CQ2" i="3"/>
  <c r="CR2" i="3"/>
  <c r="CS2" i="3"/>
  <c r="CT2" i="3"/>
  <c r="CU2" i="3"/>
  <c r="CV2" i="3"/>
  <c r="CW2" i="3"/>
  <c r="CX2" i="3"/>
  <c r="CY2" i="3"/>
  <c r="CZ2" i="3"/>
  <c r="DA2" i="3"/>
  <c r="DB2" i="3"/>
  <c r="DC2" i="3"/>
  <c r="DD2" i="3"/>
  <c r="DE2" i="3"/>
  <c r="DF2" i="3"/>
  <c r="DG2" i="3"/>
  <c r="DH2" i="3"/>
  <c r="DI2" i="3"/>
  <c r="DJ2" i="3"/>
  <c r="H2" i="3"/>
  <c r="I2" i="3"/>
  <c r="J2" i="3"/>
  <c r="K2" i="3"/>
  <c r="L2" i="3"/>
  <c r="M2" i="3"/>
  <c r="N2" i="3"/>
  <c r="O2" i="3"/>
  <c r="P2" i="3"/>
  <c r="Q2" i="3"/>
  <c r="R2" i="3"/>
  <c r="S2" i="3"/>
  <c r="T2" i="3"/>
  <c r="U2" i="3"/>
  <c r="V2" i="3"/>
  <c r="W2" i="3"/>
  <c r="X2" i="3"/>
  <c r="Y2" i="3"/>
  <c r="Z2" i="3"/>
  <c r="AA2" i="3"/>
  <c r="AB2" i="3"/>
  <c r="AC2" i="3"/>
  <c r="AD2" i="3"/>
  <c r="AE2" i="3"/>
  <c r="AF2" i="3"/>
  <c r="AG2" i="3"/>
  <c r="AH2" i="3"/>
  <c r="AI2" i="3"/>
  <c r="AJ2" i="3"/>
  <c r="AK2" i="3"/>
  <c r="AL2" i="3"/>
  <c r="AM2" i="3"/>
  <c r="AN2" i="3"/>
  <c r="AO2" i="3"/>
  <c r="AP2" i="3"/>
  <c r="AQ2" i="3"/>
  <c r="AR2" i="3"/>
  <c r="AS2" i="3"/>
  <c r="AT2" i="3"/>
  <c r="AU2" i="3"/>
  <c r="AV2" i="3"/>
  <c r="AW2" i="3"/>
  <c r="AX2" i="3"/>
  <c r="AY2" i="3"/>
  <c r="AZ2" i="3"/>
  <c r="BA2" i="3"/>
  <c r="BB2" i="3"/>
  <c r="BC2" i="3"/>
  <c r="BD2" i="3"/>
  <c r="BE2" i="3"/>
  <c r="BF2" i="3"/>
  <c r="BG2" i="3"/>
  <c r="BI2" i="3"/>
  <c r="BJ2" i="3"/>
  <c r="BK2" i="3"/>
  <c r="BL2" i="3"/>
  <c r="BM2" i="3"/>
  <c r="BN2" i="3"/>
  <c r="BO2" i="3"/>
  <c r="BP2" i="3"/>
  <c r="BQ2" i="3"/>
  <c r="BR2" i="3"/>
  <c r="BS2" i="3"/>
  <c r="BT2" i="3"/>
  <c r="BU2" i="3"/>
  <c r="BV2" i="3"/>
  <c r="BW2" i="3"/>
  <c r="BX2" i="3"/>
  <c r="BY2" i="3"/>
  <c r="CA2" i="3"/>
  <c r="CB2" i="3"/>
  <c r="CC2" i="3"/>
  <c r="CD2" i="3"/>
  <c r="CE2" i="3"/>
  <c r="CF2" i="3"/>
  <c r="C2" i="3"/>
  <c r="D2" i="3"/>
  <c r="E2" i="3"/>
  <c r="F2" i="3"/>
  <c r="G2" i="3"/>
  <c r="B2" i="3"/>
  <c r="A3" i="11" l="1"/>
  <c r="A4" i="11" s="1"/>
  <c r="A5" i="11" s="1"/>
  <c r="A6" i="11" s="1"/>
  <c r="A7" i="11" s="1"/>
  <c r="A8" i="11" s="1"/>
  <c r="A9" i="11" s="1"/>
  <c r="A10" i="11" s="1"/>
  <c r="A11" i="11" s="1"/>
  <c r="A12" i="11" s="1"/>
  <c r="A13" i="11" s="1"/>
  <c r="A14" i="11" s="1"/>
  <c r="A15" i="11" s="1"/>
  <c r="A16" i="11" s="1"/>
  <c r="A17" i="11" s="1"/>
  <c r="A18" i="11" s="1"/>
  <c r="A19" i="11" s="1"/>
  <c r="A20" i="11" s="1"/>
  <c r="A21" i="11" s="1"/>
  <c r="A22" i="11" s="1"/>
  <c r="A23" i="11" s="1"/>
  <c r="A4" i="3" l="1"/>
  <c r="A5" i="3" s="1"/>
  <c r="A6" i="3" s="1"/>
  <c r="A7" i="3" s="1"/>
  <c r="A8" i="3" s="1"/>
  <c r="A9" i="3" s="1"/>
  <c r="A10" i="3" s="1"/>
  <c r="A11" i="3" s="1"/>
  <c r="A12" i="3" s="1"/>
  <c r="A13" i="3" s="1"/>
  <c r="A14" i="3" s="1"/>
  <c r="A15" i="3" s="1"/>
  <c r="A16" i="3" s="1"/>
  <c r="A17" i="3" s="1"/>
  <c r="A18" i="3" s="1"/>
  <c r="A19" i="3" s="1"/>
  <c r="A20" i="3" s="1"/>
  <c r="A21" i="3" s="1"/>
  <c r="A22" i="3" s="1"/>
  <c r="A23" i="3" s="1"/>
  <c r="A24" i="3" s="1"/>
  <c r="A25"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tc={10272F9A-833C-4094-94F2-55B8C948CBD1}</author>
    <author>tc={6C3CC10E-1E71-4E91-8913-9CC9251297E9}</author>
  </authors>
  <commentList>
    <comment ref="BQ11" authorId="0" shapeId="0" xr:uid="{10272F9A-833C-4094-94F2-55B8C948CBD1}">
      <text>
        <t>[Threaded comment]
Your version of Excel allows you to read this threaded comment; however, any edits to it will get removed if the file is opened in a newer version of Excel. Learn more: https://go.microsoft.com/fwlink/?linkid=870924
Comment:
    Kelly advised 01/09/21 unable to do TL role would like to remain as caller</t>
      </text>
    </comment>
    <comment ref="CC11" authorId="1" shapeId="0" xr:uid="{6C3CC10E-1E71-4E91-8913-9CC9251297E9}">
      <text>
        <t>[Threaded comment]
Your version of Excel allows you to read this threaded comment; however, any edits to it will get removed if the file is opened in a newer version of Excel. Learn more: https://go.microsoft.com/fwlink/?linkid=870924
Comment:
    Kelly advised 01/09/21 unable to do TL role would like to remain as caller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tc={B2FD740A-8056-4B4D-8C8C-E787B2C748C5}</author>
    <author>tc={B263EA22-973E-482B-B062-7C0FFA705535}</author>
    <author>tc={833D53C3-C4A9-4BE5-974D-8E2CB4DA1068}</author>
    <author>tc={66AFC389-E0B7-49D5-898F-73EB77FE9BFF}</author>
    <author>tc={2AD28996-77C4-4B32-97F2-0361D570E8A1}</author>
  </authors>
  <commentList>
    <comment ref="B21" authorId="0" shapeId="0" xr:uid="{B2FD740A-8056-4B4D-8C8C-E787B2C748C5}">
      <text>
        <t>[Threaded comment]
Your version of Excel allows you to read this threaded comment; however, any edits to it will get removed if the file is opened in a newer version of Excel. Learn more: https://go.microsoft.com/fwlink/?linkid=870924
Comment:
    Ahkey, did  shifts 19/07, 26/07, 02/08 before being exmpted from CCT</t>
      </text>
    </comment>
    <comment ref="B54" authorId="1" shapeId="0" xr:uid="{B263EA22-973E-482B-B062-7C0FFA705535}">
      <text>
        <t>[Threaded comment]
Your version of Excel allows you to read this threaded comment; however, any edits to it will get removed if the file is opened in a newer version of Excel. Learn more: https://go.microsoft.com/fwlink/?linkid=870924
Comment:
    Ginny did shift 18/08 &amp; 19/08 before being deployed</t>
      </text>
    </comment>
    <comment ref="B59" authorId="2" shapeId="0" xr:uid="{833D53C3-C4A9-4BE5-974D-8E2CB4DA1068}">
      <text>
        <t>[Threaded comment]
Your version of Excel allows you to read this threaded comment; however, any edits to it will get removed if the file is opened in a newer version of Excel. Learn more: https://go.microsoft.com/fwlink/?linkid=870924
Comment:
    Isacc did 1 shift 19/0, 22/07 before being exmpted from CCT</t>
      </text>
    </comment>
    <comment ref="B62" authorId="3" shapeId="0" xr:uid="{66AFC389-E0B7-49D5-898F-73EB77FE9BFF}">
      <text>
        <t>[Threaded comment]
Your version of Excel allows you to read this threaded comment; however, any edits to it will get removed if the file is opened in a newer version of Excel. Learn more: https://go.microsoft.com/fwlink/?linkid=870924
Comment:
    Janelle, did 1 shift before leaving CI 17/7</t>
      </text>
    </comment>
    <comment ref="B165" authorId="4" shapeId="0" xr:uid="{2AD28996-77C4-4B32-97F2-0361D570E8A1}">
      <text>
        <t>[Threaded comment]
Your version of Excel allows you to read this threaded comment; however, any edits to it will get removed if the file is opened in a newer version of Excel. Learn more: https://go.microsoft.com/fwlink/?linkid=870924
Comment:
    Vanessa W did shift 25/07 before being deployed</t>
      </text>
    </comment>
  </commentList>
</comments>
</file>

<file path=xl/sharedStrings.xml><?xml version="1.0" encoding="utf-8"?>
<sst xmlns="http://schemas.openxmlformats.org/spreadsheetml/2006/main" count="4790" uniqueCount="949">
  <si>
    <t>No</t>
  </si>
  <si>
    <t>Aastha Srivastava</t>
  </si>
  <si>
    <t>Jacquelyn Abbott</t>
  </si>
  <si>
    <t>Dalya Karezi</t>
  </si>
  <si>
    <t>Anthea Temple</t>
  </si>
  <si>
    <t>Aimee Russell</t>
  </si>
  <si>
    <t>Ahkey Liao</t>
  </si>
  <si>
    <t>Amalia Czeizler</t>
  </si>
  <si>
    <t>Christine Ryan</t>
  </si>
  <si>
    <t>Jose Sao</t>
  </si>
  <si>
    <t>Aisling Kelly</t>
  </si>
  <si>
    <t>Alisha McInerney</t>
  </si>
  <si>
    <t>Catherine Westaway</t>
  </si>
  <si>
    <t>Chirag Mistry</t>
  </si>
  <si>
    <t>Alisha McInery</t>
  </si>
  <si>
    <t>Amanda Jayakody</t>
  </si>
  <si>
    <t>Chali Jiang</t>
  </si>
  <si>
    <t>Anthea Leslie</t>
  </si>
  <si>
    <t>Catherine Miles</t>
  </si>
  <si>
    <t>Danielle Yan</t>
  </si>
  <si>
    <t>Brooke Stapleton</t>
  </si>
  <si>
    <t>Daisy Chan</t>
  </si>
  <si>
    <t>Cherry Liang</t>
  </si>
  <si>
    <t>Flora Ding</t>
  </si>
  <si>
    <t>Kate Reakes</t>
  </si>
  <si>
    <t>Denise Bradfield</t>
  </si>
  <si>
    <t>Kylie Ide</t>
  </si>
  <si>
    <t>Julie Callaghan</t>
  </si>
  <si>
    <t xml:space="preserve">Brooke Selby </t>
  </si>
  <si>
    <t>Amit Bhatt</t>
  </si>
  <si>
    <t>Giorgina Papandony</t>
  </si>
  <si>
    <t>Elizabeth Norsa (CW)</t>
  </si>
  <si>
    <t>Margaux Ruane</t>
  </si>
  <si>
    <t>Karina McCarthy</t>
  </si>
  <si>
    <t>Kate Braude</t>
  </si>
  <si>
    <t>Julia Kennedy</t>
  </si>
  <si>
    <t>Laura Wuellner</t>
  </si>
  <si>
    <t>Isaac Addo</t>
  </si>
  <si>
    <t>Kimberley Yip</t>
  </si>
  <si>
    <t>Gemma Hearnshaw</t>
  </si>
  <si>
    <t>Martin Foster</t>
  </si>
  <si>
    <t>Maria Arcorace</t>
  </si>
  <si>
    <t>Jane Hager</t>
  </si>
  <si>
    <t>Jasmine Aurora</t>
  </si>
  <si>
    <t>Hanyu Chen</t>
  </si>
  <si>
    <t>Ginny Monteiro</t>
  </si>
  <si>
    <t>Christine Spooner</t>
  </si>
  <si>
    <t>Erin Furestad</t>
  </si>
  <si>
    <t>Meenaskshi Chopra</t>
  </si>
  <si>
    <t>Mary Mitchelhill</t>
  </si>
  <si>
    <t>Lisa Thai</t>
  </si>
  <si>
    <t>Kan Ren</t>
  </si>
  <si>
    <t>Nathalia Sanchez</t>
  </si>
  <si>
    <t>Nina Klug</t>
  </si>
  <si>
    <t>Kate O'Connor</t>
  </si>
  <si>
    <t>Kelly Elsner</t>
  </si>
  <si>
    <t>Kalliopi Galanis</t>
  </si>
  <si>
    <t>Neva Miller</t>
  </si>
  <si>
    <t>John Apostolakis</t>
  </si>
  <si>
    <t>Christopher Torrisi</t>
  </si>
  <si>
    <t>Matthew Warner-Smith</t>
  </si>
  <si>
    <t>Vaibhav Agrawal</t>
  </si>
  <si>
    <t>Felicity Devitt</t>
  </si>
  <si>
    <t>Kate Morrison</t>
  </si>
  <si>
    <t>Mayra Ouriques</t>
  </si>
  <si>
    <t>Janelle Burns</t>
  </si>
  <si>
    <t>Louise Ross</t>
  </si>
  <si>
    <t>Shirlee Nichols</t>
  </si>
  <si>
    <t>Pasang Mitchell</t>
  </si>
  <si>
    <t>Niki Sansey</t>
  </si>
  <si>
    <t>Jenny Miu</t>
  </si>
  <si>
    <t>Julia Shingleton</t>
  </si>
  <si>
    <t>Rebecca Cerio</t>
  </si>
  <si>
    <t>Vidur Mahindra</t>
  </si>
  <si>
    <t>Samantha Parker</t>
  </si>
  <si>
    <t>Penny Perry</t>
  </si>
  <si>
    <t>Kimberley Williamson</t>
  </si>
  <si>
    <t>Nikki Woolley</t>
  </si>
  <si>
    <t>Philllipa Hastings</t>
  </si>
  <si>
    <t>Sue Edwards</t>
  </si>
  <si>
    <t>Simone Jones</t>
  </si>
  <si>
    <t>Russell Cameron</t>
  </si>
  <si>
    <t>Kahren White</t>
  </si>
  <si>
    <t>Leanne Robinson</t>
  </si>
  <si>
    <t>Lauren Lee</t>
  </si>
  <si>
    <t>Mimi Tan</t>
  </si>
  <si>
    <t>Lisa King</t>
  </si>
  <si>
    <t>Shelby Burns</t>
  </si>
  <si>
    <t>Kara Martin</t>
  </si>
  <si>
    <t>William Hui</t>
  </si>
  <si>
    <t>Melissa Minett</t>
  </si>
  <si>
    <t>Leona McGrath</t>
  </si>
  <si>
    <t>Ryan Adcock</t>
  </si>
  <si>
    <t>Taryn-Lea Bright</t>
  </si>
  <si>
    <t>Sonia Castino</t>
  </si>
  <si>
    <t>Stella Suen</t>
  </si>
  <si>
    <t>Stella Jun</t>
  </si>
  <si>
    <t>Kavitha Jyoshith</t>
  </si>
  <si>
    <t>Kathryn Duggan</t>
  </si>
  <si>
    <t>Tess Tanner</t>
  </si>
  <si>
    <t>Lydia McGee</t>
  </si>
  <si>
    <t>Savitha Subramanian (CW)</t>
  </si>
  <si>
    <t>Tracey Vashishtha</t>
  </si>
  <si>
    <t>Nazli Davar</t>
  </si>
  <si>
    <t>Kyong Ok Lee</t>
  </si>
  <si>
    <t>Taryn Medcalf</t>
  </si>
  <si>
    <t>Punam Kaur</t>
  </si>
  <si>
    <t>Philippa Smith</t>
  </si>
  <si>
    <t>Jason Hamilton</t>
  </si>
  <si>
    <t>Sheetal Challam</t>
  </si>
  <si>
    <t>Parvin Ataie-Kachoie</t>
  </si>
  <si>
    <t>Vanessa Buchmann</t>
  </si>
  <si>
    <t>Sandra Leon</t>
  </si>
  <si>
    <t>Sandra Rickards</t>
  </si>
  <si>
    <t>Nicola Scott</t>
  </si>
  <si>
    <t>Liesel Byrne</t>
  </si>
  <si>
    <t>Shivani Sharma</t>
  </si>
  <si>
    <t>Shalini S Bhat</t>
  </si>
  <si>
    <t>Svetlana Aristidi</t>
  </si>
  <si>
    <t>Morgan Lawrence</t>
  </si>
  <si>
    <t>Sheila Thackeray</t>
  </si>
  <si>
    <t>Stephen Silva</t>
  </si>
  <si>
    <t>Nicola Daye</t>
  </si>
  <si>
    <t>Kim Cameron</t>
  </si>
  <si>
    <t>Vanessa Wright</t>
  </si>
  <si>
    <t>Wendy Phillips</t>
  </si>
  <si>
    <t>Suzanna Mai</t>
  </si>
  <si>
    <t>Phillipa Hastings</t>
  </si>
  <si>
    <t>Richard Woods</t>
  </si>
  <si>
    <t>Victor Kapruziak</t>
  </si>
  <si>
    <t>Tara Bowman</t>
  </si>
  <si>
    <t>Invites Sent</t>
  </si>
  <si>
    <t>1st shift</t>
  </si>
  <si>
    <t>2nd shift</t>
  </si>
  <si>
    <t>Trainee T/Lead</t>
  </si>
  <si>
    <t>T/Lead on calls</t>
  </si>
  <si>
    <t>Email</t>
  </si>
  <si>
    <t>Aastha.Srivastava@health.nsw.gov.au</t>
  </si>
  <si>
    <t>E20/15606</t>
  </si>
  <si>
    <t>Yes</t>
  </si>
  <si>
    <t>Aimee.Russell@health.nsw.gov.au</t>
  </si>
  <si>
    <t>E20/09703</t>
  </si>
  <si>
    <t>Aisling.Kelly@health.nsw.gov.au</t>
  </si>
  <si>
    <t>E20/16168</t>
  </si>
  <si>
    <t>alisha.mcinerney@health.nsw.gov.au</t>
  </si>
  <si>
    <t>E20/07546</t>
  </si>
  <si>
    <t>Amalia.Czeizler@health.nsw.gov.au</t>
  </si>
  <si>
    <t>E20/08223</t>
  </si>
  <si>
    <t>amanda.jayakody@health.nsw.gov.au</t>
  </si>
  <si>
    <t>E21/13042</t>
  </si>
  <si>
    <t>Amit.Bhatt@health.nsw.gov.au</t>
  </si>
  <si>
    <t>E21/15293</t>
  </si>
  <si>
    <t>Andrew Douglas</t>
  </si>
  <si>
    <t>Andrew.Douglas@health.nsw.gov.au</t>
  </si>
  <si>
    <t>E20/15668</t>
  </si>
  <si>
    <t>Annette Patroni</t>
  </si>
  <si>
    <t>Annette.Patroni@health.nsw.gov.au</t>
  </si>
  <si>
    <t>5614 7364</t>
  </si>
  <si>
    <t>E21/15317</t>
  </si>
  <si>
    <t>Annie Zheng</t>
  </si>
  <si>
    <t>E21/15170</t>
  </si>
  <si>
    <t>Anna Hartley</t>
  </si>
  <si>
    <t>Anna.Hartley@health.nsw.gov.au</t>
  </si>
  <si>
    <t>E21/14987</t>
  </si>
  <si>
    <t>E20/07485</t>
  </si>
  <si>
    <t>anthea.temple@health.nsw.gov.au</t>
  </si>
  <si>
    <t>E21/12851</t>
  </si>
  <si>
    <t>Belinda Marchant</t>
  </si>
  <si>
    <t>belinda.marchant@health.nsw.gov.au</t>
  </si>
  <si>
    <t>E20/08553</t>
  </si>
  <si>
    <t>E20/07513</t>
  </si>
  <si>
    <t>Brooke.Stapleton@health.nsw.gov.au</t>
  </si>
  <si>
    <t>E20/15727</t>
  </si>
  <si>
    <t>Catherine.Miles@health.nsw.gov.au</t>
  </si>
  <si>
    <t>E21/15075</t>
  </si>
  <si>
    <t>Catherine.Westaway@health.nsw.gov.au</t>
  </si>
  <si>
    <t>E20/15831</t>
  </si>
  <si>
    <t>chali.jiang@health.nsw.gov.au</t>
  </si>
  <si>
    <t>E21/14787</t>
  </si>
  <si>
    <t>yunhui.liang@health.nsw.gov.au</t>
  </si>
  <si>
    <t>60181558-2</t>
  </si>
  <si>
    <t>E21/15034</t>
  </si>
  <si>
    <t>Chirag.Mistry@health.nsw.gov.au</t>
  </si>
  <si>
    <t> 60226270</t>
  </si>
  <si>
    <t>E21/14287</t>
  </si>
  <si>
    <t>Christine.Ryan2@health.nsw.gov.au</t>
  </si>
  <si>
    <t>E21/13124</t>
  </si>
  <si>
    <t>christine.spooner@health.nsw.gov.au</t>
  </si>
  <si>
    <t>E21/13029</t>
  </si>
  <si>
    <t>Christopher Horn</t>
  </si>
  <si>
    <t>Christopher.Horn@health.nsw.gov.au</t>
  </si>
  <si>
    <t>60049374-2</t>
  </si>
  <si>
    <t>E20/15376</t>
  </si>
  <si>
    <t>Christopher.Torrisi@health.nsw.gov.au</t>
  </si>
  <si>
    <t>E21/15338</t>
  </si>
  <si>
    <t>Claire Cooke-Yarborough</t>
  </si>
  <si>
    <t>Claire.CookeYarborough@health.nsw.gov.au</t>
  </si>
  <si>
    <t>E20/07527</t>
  </si>
  <si>
    <t>Cynthia Lean</t>
  </si>
  <si>
    <t>cynthia.lean@health.nsw.gov.au</t>
  </si>
  <si>
    <t>E21/15014</t>
  </si>
  <si>
    <t xml:space="preserve">daisy.chan@health.nsw.gov.au  </t>
  </si>
  <si>
    <t>E20/15513</t>
  </si>
  <si>
    <t>Dalya.Karezi@health.nsw.gov.au</t>
  </si>
  <si>
    <t>E2/012878</t>
  </si>
  <si>
    <t>Danhong.Yan@health.nsw.gov.au</t>
  </si>
  <si>
    <t>E21/15076</t>
  </si>
  <si>
    <t>Denise.Bradfield@health.nsw.gov.au</t>
  </si>
  <si>
    <t>E20/15632</t>
  </si>
  <si>
    <t>Eliza Laidlaw</t>
  </si>
  <si>
    <t>Eliza.Laidlaw@health.nsw.gov.au</t>
  </si>
  <si>
    <t>E20/07364</t>
  </si>
  <si>
    <t>elizabeth.norsa@health.nsw.gov.au</t>
  </si>
  <si>
    <t>E21/13073</t>
  </si>
  <si>
    <t>Emma Heeley</t>
  </si>
  <si>
    <t>Emma.Heeley@health.nsw.gov.au</t>
  </si>
  <si>
    <t>E20/15911</t>
  </si>
  <si>
    <t>Erin.Furestad@health.nsw.gov.au</t>
  </si>
  <si>
    <t>E21/15291</t>
  </si>
  <si>
    <t>Felicity.Devitt@health.nsw.gov.au</t>
  </si>
  <si>
    <t>E20/07635</t>
  </si>
  <si>
    <t>Flora.Ding@health.nsw.gov.au</t>
  </si>
  <si>
    <t>E20/15928</t>
  </si>
  <si>
    <t>Gemma.Hearnshaw@health.nsw.gov.au</t>
  </si>
  <si>
    <t>E20/07502</t>
  </si>
  <si>
    <t>Giorgina.Papandony@health.nsw.gov.au</t>
  </si>
  <si>
    <t>E21/12942</t>
  </si>
  <si>
    <t>Sarojini.Monteiro@health.nsw.gov.au</t>
  </si>
  <si>
    <t>E21/15166</t>
  </si>
  <si>
    <t>Hanyu.Chen@health.nsw.gov.au</t>
  </si>
  <si>
    <t>E21/15294</t>
  </si>
  <si>
    <t>Hayley Robertson</t>
  </si>
  <si>
    <t>Hayley.Robertson@health.nsw.gov.au</t>
  </si>
  <si>
    <t>60079538-2</t>
  </si>
  <si>
    <t>E21/15171</t>
  </si>
  <si>
    <t>Ian Mead</t>
  </si>
  <si>
    <t>Ian.Mead@health.nsw.gov.au</t>
  </si>
  <si>
    <t>E20/15919</t>
  </si>
  <si>
    <t>Jacquelyn.Abbott@health.nsw.gov.au</t>
  </si>
  <si>
    <t>E20/15611</t>
  </si>
  <si>
    <t>Jane.Hager@health.nsw.gov.au</t>
  </si>
  <si>
    <t>E21/14396</t>
  </si>
  <si>
    <t>jasmine.aurora@health.nsw.gov.au</t>
  </si>
  <si>
    <t>E21/12856</t>
  </si>
  <si>
    <t>Jenny.Miu@health.nsw.gov.au</t>
  </si>
  <si>
    <t>E20/07366</t>
  </si>
  <si>
    <t>Jeremy Roberts</t>
  </si>
  <si>
    <t>Jeremy.Roberts@health.nsw.gov.au</t>
  </si>
  <si>
    <t>E21/15172</t>
  </si>
  <si>
    <t>john.apostolakis@health.nsw.gov.au</t>
  </si>
  <si>
    <t>E21/13123</t>
  </si>
  <si>
    <t>Jose.Sao@health.nsw.gov.au</t>
  </si>
  <si>
    <t>E20/08020</t>
  </si>
  <si>
    <t>Josephine.Touma@health.nsw.gov.au</t>
  </si>
  <si>
    <t>60041475-3</t>
  </si>
  <si>
    <t>julia.kennedy@health.nsw.gov.au</t>
  </si>
  <si>
    <t>E21/13126</t>
  </si>
  <si>
    <t>Julia.Shingleton@health.nsw.gov.au</t>
  </si>
  <si>
    <t>Julie.Callaghan@health.nsw.gov.au</t>
  </si>
  <si>
    <t>E20/08674</t>
  </si>
  <si>
    <t>Julie Sherring</t>
  </si>
  <si>
    <t>Julie.Sherring@health.nsw.gov.au</t>
  </si>
  <si>
    <t>E20/08863</t>
  </si>
  <si>
    <t>E20/15520</t>
  </si>
  <si>
    <t>Kalliopi.Galanis@health.nsw.gov.au</t>
  </si>
  <si>
    <t>E21/12931</t>
  </si>
  <si>
    <t>Kan.Ren@health.nsw.gov.au</t>
  </si>
  <si>
    <t>E20/15975</t>
  </si>
  <si>
    <t>Kara.Martin1@health.nsw.gov.au</t>
  </si>
  <si>
    <t>E21/15083</t>
  </si>
  <si>
    <t>Karina.McCarthy@health.nsw.gov.au</t>
  </si>
  <si>
    <t>E20/07528</t>
  </si>
  <si>
    <t>Kate.Braude@health.nsw.gov.au</t>
  </si>
  <si>
    <t>E20/07794</t>
  </si>
  <si>
    <t>kate.morrison@health.nsw.gov.au</t>
  </si>
  <si>
    <t>E21/12843</t>
  </si>
  <si>
    <t>Kate.OConnor8@health.nsw.gov.au</t>
  </si>
  <si>
    <t>E21/12930</t>
  </si>
  <si>
    <t>Kate.Reakes@health.nsw.gov.au</t>
  </si>
  <si>
    <t>56162453-2</t>
  </si>
  <si>
    <t>E20/07634</t>
  </si>
  <si>
    <t>Kathryn.Duggan@health.nsw.gov.au</t>
  </si>
  <si>
    <t>E21/15235</t>
  </si>
  <si>
    <t>Kathryn Edwards</t>
  </si>
  <si>
    <t>Kathryn.Edwards1@health.nsw.gov.au</t>
  </si>
  <si>
    <t>E21/15315</t>
  </si>
  <si>
    <t>Kavitha.Jyoshith@health.nsw.gov.au</t>
  </si>
  <si>
    <t>E21/15088</t>
  </si>
  <si>
    <t>kelly.elsner@health.nsw.gov.au</t>
  </si>
  <si>
    <t xml:space="preserve">25049714-1 </t>
  </si>
  <si>
    <t>E21/13602</t>
  </si>
  <si>
    <t>Kimberley.Gelland@health.nsw.gov.au</t>
  </si>
  <si>
    <t>E20/07540</t>
  </si>
  <si>
    <t>Kimberley.Yip@health.nsw.gov.au</t>
  </si>
  <si>
    <t>E20/07510</t>
  </si>
  <si>
    <t>Kylie.Ide@health.nsw.gov.au</t>
  </si>
  <si>
    <t>E20/08207</t>
  </si>
  <si>
    <t>Kylie Williams</t>
  </si>
  <si>
    <t>Kylie.Williams8@health.nsw.gov.au</t>
  </si>
  <si>
    <t>E21/13620</t>
  </si>
  <si>
    <t>KyongOk.Lee@health.nsw.gov.au</t>
  </si>
  <si>
    <t>E21/15290</t>
  </si>
  <si>
    <t>Larry Armstrong</t>
  </si>
  <si>
    <t>Larry.Armstrong@health.nsw.gov.au</t>
  </si>
  <si>
    <t>E21/15292</t>
  </si>
  <si>
    <t>Laura.Wuellner@health.nsw.gov.au</t>
  </si>
  <si>
    <t>E20/15603</t>
  </si>
  <si>
    <t>Lauren.Lee@health.nsw.gov.au</t>
  </si>
  <si>
    <t>E20/07939</t>
  </si>
  <si>
    <t>Leanne.Robinson1@health.nsw.gov.au</t>
  </si>
  <si>
    <t>E20/08081</t>
  </si>
  <si>
    <t>Leighna Carmichael</t>
  </si>
  <si>
    <t>Leighna.Carmichael@health.nsw.gov.au</t>
  </si>
  <si>
    <t>E21/15174</t>
  </si>
  <si>
    <t>Liesel.Byrne@health.nsw.gov.au</t>
  </si>
  <si>
    <t>E20/16050</t>
  </si>
  <si>
    <t>Lindsey Jasicki</t>
  </si>
  <si>
    <t>Lindsey.Jasicki@health.nsw.gov.au</t>
  </si>
  <si>
    <t>E21/15193</t>
  </si>
  <si>
    <t>Lisa Cox</t>
  </si>
  <si>
    <t>lisa.cox@health.nsw.gov.au</t>
  </si>
  <si>
    <t>40040687-3</t>
  </si>
  <si>
    <t>E20/07535</t>
  </si>
  <si>
    <t>Lisa.King@health.nsw.gov.au</t>
  </si>
  <si>
    <t>E20/07484</t>
  </si>
  <si>
    <t>Lisa McLean</t>
  </si>
  <si>
    <t>Lisa.McLean@health.nsw.gov.au</t>
  </si>
  <si>
    <t>40000163-2</t>
  </si>
  <si>
    <t>E20/08355</t>
  </si>
  <si>
    <t>Lisa.Thai@health.nsw.gov.au</t>
  </si>
  <si>
    <t>E21/13021</t>
  </si>
  <si>
    <t>Louise.Ross@health.nsw.gov.au</t>
  </si>
  <si>
    <t>E20/08213</t>
  </si>
  <si>
    <t>Lydia.McGee@health.nsw.gov.au</t>
  </si>
  <si>
    <t>Madeline Palfrey</t>
  </si>
  <si>
    <t>Madeline.Palfrey@health.nsw.gov.au</t>
  </si>
  <si>
    <t>Madhan Kumar</t>
  </si>
  <si>
    <t>Madhan.Kumar@health.nsw.gov.au</t>
  </si>
  <si>
    <t>60126329-2</t>
  </si>
  <si>
    <t>E20/15833</t>
  </si>
  <si>
    <t>Margaux.Ruane@health.nsw.gov.au</t>
  </si>
  <si>
    <t>60104719-2</t>
  </si>
  <si>
    <t>E20/09227</t>
  </si>
  <si>
    <t>maria.arcorace@health.nsw.gov.au</t>
  </si>
  <si>
    <t>E21/13020</t>
  </si>
  <si>
    <t>Maria Mury</t>
  </si>
  <si>
    <t>Maria.Mury@health.nsw.gov.au</t>
  </si>
  <si>
    <t>E21/15136</t>
  </si>
  <si>
    <t>Marie Brand</t>
  </si>
  <si>
    <t>Marie.Brand@health.nsw.gov.au</t>
  </si>
  <si>
    <t>E20/15516</t>
  </si>
  <si>
    <t>Martin.Foster1@health.nsw.gov.au</t>
  </si>
  <si>
    <t>E20/15978</t>
  </si>
  <si>
    <t>Mary.Mitchelhill@health.nsw.gov.au</t>
  </si>
  <si>
    <t>E20/07372</t>
  </si>
  <si>
    <t>Matthew.WarnerSmith@health.nsw.gov.au</t>
  </si>
  <si>
    <t>E20/08656</t>
  </si>
  <si>
    <t>Mayra.Ouriques@health.nsw.gov.au</t>
  </si>
  <si>
    <t>E20/07791</t>
  </si>
  <si>
    <t>Meenakshi.Chopra@health.nsw.gov.au</t>
  </si>
  <si>
    <t>52014259-2</t>
  </si>
  <si>
    <t>E21/15236</t>
  </si>
  <si>
    <t>Melanie Eslick</t>
  </si>
  <si>
    <t>Melanie.Eslick@health.nsw.gov.au</t>
  </si>
  <si>
    <t>E20/07544</t>
  </si>
  <si>
    <t>Melissa.Minett@health.nsw.gov.au</t>
  </si>
  <si>
    <t>E21/15217</t>
  </si>
  <si>
    <t>Mimi.Tan@health.nsw.gov.au</t>
  </si>
  <si>
    <t>E21/15040</t>
  </si>
  <si>
    <t>morgan.lawrence@health.nsw.gov.au</t>
  </si>
  <si>
    <t>E21/14993</t>
  </si>
  <si>
    <t>nathalia.sanchez@health.nsw.gov.au</t>
  </si>
  <si>
    <t>E21/12941</t>
  </si>
  <si>
    <t>Nazli.Davar@health.nsw.gov.au</t>
  </si>
  <si>
    <t>E21/15205</t>
  </si>
  <si>
    <t>Neva.Miller@health.nsw.gov.au</t>
  </si>
  <si>
    <t>E21/13017</t>
  </si>
  <si>
    <t>nicola.daye@health.nsw.gov.au</t>
  </si>
  <si>
    <t>E21/13039</t>
  </si>
  <si>
    <t>Nicola.Scott1@health.nsw.gov.au</t>
  </si>
  <si>
    <t>60030904-2</t>
  </si>
  <si>
    <t>E21/15215</t>
  </si>
  <si>
    <t>Nicole.Stuart@health.nsw.gov.au</t>
  </si>
  <si>
    <t>E21/15325</t>
  </si>
  <si>
    <t>Niki.Sansey@health.nsw.gov.au</t>
  </si>
  <si>
    <t>E20/15981</t>
  </si>
  <si>
    <t>Nikki.Woolley@health.nsw.gov.au</t>
  </si>
  <si>
    <t>E20/07526</t>
  </si>
  <si>
    <t>nina.klug@health.nsw.gov.au</t>
  </si>
  <si>
    <t>E21/3072</t>
  </si>
  <si>
    <t>Parvin.AtaieKachoie@health.nsw.gov.au</t>
  </si>
  <si>
    <t>E20/07790</t>
  </si>
  <si>
    <t>pasang.mitchell@health.nsw.gov.au</t>
  </si>
  <si>
    <t>E21/12868</t>
  </si>
  <si>
    <t>Patricia.Donnelly@health.nsw.gov.au</t>
  </si>
  <si>
    <t>E21/15318</t>
  </si>
  <si>
    <t>Pene Manolas</t>
  </si>
  <si>
    <t>pene.manolas@health.nsw.gov.au</t>
  </si>
  <si>
    <t>25042174-2</t>
  </si>
  <si>
    <t>E20/07536</t>
  </si>
  <si>
    <t>penny.perry@health.nsw.gov.au</t>
  </si>
  <si>
    <t>E21/12842</t>
  </si>
  <si>
    <t>Philippa.Smith2@health.nsw.gov.au</t>
  </si>
  <si>
    <t>60072926-2</t>
  </si>
  <si>
    <t>E21/15316</t>
  </si>
  <si>
    <t>E20/09092</t>
  </si>
  <si>
    <t>Punam.Kaur@health.nsw.gov.au</t>
  </si>
  <si>
    <t>E20/15359</t>
  </si>
  <si>
    <t>Rachel Claire Tan</t>
  </si>
  <si>
    <t>rachelclaire.graham@health.nsw.gov.au</t>
  </si>
  <si>
    <t xml:space="preserve">60097832-6 </t>
  </si>
  <si>
    <t>E21/15237</t>
  </si>
  <si>
    <t>Rebecca.Cerio@health.nsw.gov.au</t>
  </si>
  <si>
    <t>E21/14025</t>
  </si>
  <si>
    <t>Rebecca Sebastian</t>
  </si>
  <si>
    <t>Rebecca.Sebastian@health.nsw.gov.au</t>
  </si>
  <si>
    <t>60130165-2</t>
  </si>
  <si>
    <t>E20/7381</t>
  </si>
  <si>
    <t>Richard Haberhauer</t>
  </si>
  <si>
    <t>Richard.Haberhauer@health.nsw.gov.au</t>
  </si>
  <si>
    <t>E20/16138</t>
  </si>
  <si>
    <t>Richard.Woods1@health.nsw.gov.au</t>
  </si>
  <si>
    <t>E20/16130</t>
  </si>
  <si>
    <t>Roy Alquiza</t>
  </si>
  <si>
    <t>RoyOliver.Alquiza@health.nsw.gov.au</t>
  </si>
  <si>
    <t>E21/15204</t>
  </si>
  <si>
    <t>Russell.Cameron@health.nsw.gov.au</t>
  </si>
  <si>
    <t>E20/15915</t>
  </si>
  <si>
    <t>ryan.adcock@health.nsw.gov.au</t>
  </si>
  <si>
    <t>E21/12848</t>
  </si>
  <si>
    <t>samantha.parker@health.nsw.gov.au</t>
  </si>
  <si>
    <t>E21/12845</t>
  </si>
  <si>
    <t>Sandra.Leon@health.nsw.gov.au</t>
  </si>
  <si>
    <t>E21/13494</t>
  </si>
  <si>
    <t>Sandra.Rickards@health.nsw.gov.au</t>
  </si>
  <si>
    <t>E20/15646</t>
  </si>
  <si>
    <t>Sarah Chung</t>
  </si>
  <si>
    <t>Sarah.Chung@health.nsw.gov.au</t>
  </si>
  <si>
    <t>56141384-3</t>
  </si>
  <si>
    <t>E21/15327</t>
  </si>
  <si>
    <t>Satoshi Yasuda</t>
  </si>
  <si>
    <t>satoshi.yasuda@health.nsw.gov.au</t>
  </si>
  <si>
    <t>E21/15169</t>
  </si>
  <si>
    <t>savitha.subramanian@health.nsw.gov.au</t>
  </si>
  <si>
    <t>E21/12859</t>
  </si>
  <si>
    <t>Serina Teuss</t>
  </si>
  <si>
    <t>Serina.Teuss@health.nsw.gov.au</t>
  </si>
  <si>
    <t>E21/15295</t>
  </si>
  <si>
    <t>Shalini.SatyanarayanaBhat@health.nsw.gov.au</t>
  </si>
  <si>
    <t>E20/15618</t>
  </si>
  <si>
    <t>Sheetal.Challam@health.nsw.gov.au</t>
  </si>
  <si>
    <t>E20/07368</t>
  </si>
  <si>
    <t>Sheila.Thackeray@health.nsw.gov.au</t>
  </si>
  <si>
    <t>E20/07722</t>
  </si>
  <si>
    <t>Shelby.Burns@health.nsw.gov.au</t>
  </si>
  <si>
    <t>E20/15628</t>
  </si>
  <si>
    <t>Shelley Rushton</t>
  </si>
  <si>
    <t>shelley.rushton@health.nsw.gov.au</t>
  </si>
  <si>
    <t>E20/07388</t>
  </si>
  <si>
    <t>Shivani.Sharma1@health.nsw.gov.au</t>
  </si>
  <si>
    <t>E20/16285</t>
  </si>
  <si>
    <t>Simone.Jones3@health.nsw.gov.au</t>
  </si>
  <si>
    <t>E21/12849</t>
  </si>
  <si>
    <t>Sonia.Castino@health.nsw.gov.au</t>
  </si>
  <si>
    <t>E20/10160</t>
  </si>
  <si>
    <t>Stella.Jun@health.nsw.gov.au</t>
  </si>
  <si>
    <t>E21/13128</t>
  </si>
  <si>
    <t>Stella.Suen1@health.nsw.gov.au</t>
  </si>
  <si>
    <t>E21/13156</t>
  </si>
  <si>
    <t>Stephen.Silva@health.nsw.gov.au</t>
  </si>
  <si>
    <t>E21/12953</t>
  </si>
  <si>
    <t>Sue.Edwards1@health.nsw.gov.au</t>
  </si>
  <si>
    <t>E20/07503</t>
  </si>
  <si>
    <t>suzanna.mai@health.nsw.gov.au</t>
  </si>
  <si>
    <t>E20/16605</t>
  </si>
  <si>
    <t>Svetlana.Aristidi@health.nsw.gov.au</t>
  </si>
  <si>
    <t>E21/15028</t>
  </si>
  <si>
    <t>Tara.Bowman@health.nsw.gov.au</t>
  </si>
  <si>
    <t>E20/15636</t>
  </si>
  <si>
    <t>Taryn.Medcalf@health.nsw.gov.au</t>
  </si>
  <si>
    <t>E21/14208</t>
  </si>
  <si>
    <t>E20/15365</t>
  </si>
  <si>
    <t>Teresa Fisher</t>
  </si>
  <si>
    <t>Teresa.Fisher@health.nsw.gov.au</t>
  </si>
  <si>
    <t>Tess.Tanner@health.nsw.gov.au</t>
  </si>
  <si>
    <t>E20/00816</t>
  </si>
  <si>
    <t>Tia Moeke</t>
  </si>
  <si>
    <t>tia.moeke@health.nsw.gov.au</t>
  </si>
  <si>
    <t>E20/07371</t>
  </si>
  <si>
    <t>tracey.vashishtha@health.nsw.gov.au</t>
  </si>
  <si>
    <t>E21/12846</t>
  </si>
  <si>
    <t>vaibhav.agrawal@health.nsw.gov.au</t>
  </si>
  <si>
    <t>E21/12862</t>
  </si>
  <si>
    <t>Victor.Kapruziak@health.nsw.gov.au</t>
  </si>
  <si>
    <t>E20/15391</t>
  </si>
  <si>
    <t>vidur.mahindra@health.nsw.gov.au</t>
  </si>
  <si>
    <t>E21/13172</t>
  </si>
  <si>
    <t>Volodymyr Soloshenko</t>
  </si>
  <si>
    <t>Volodymyr.Soloshenko@health.nsw.gov.au</t>
  </si>
  <si>
    <t>Wendy.Phillips1@health.nsw.gov.au</t>
  </si>
  <si>
    <t>E20/15573</t>
  </si>
  <si>
    <t>William.Hui@health.nsw.gov.au</t>
  </si>
  <si>
    <t>E20/15665</t>
  </si>
  <si>
    <t>SLT</t>
  </si>
  <si>
    <t>CSI</t>
  </si>
  <si>
    <t>QSP</t>
  </si>
  <si>
    <t>Haley Robertson</t>
  </si>
  <si>
    <t>eviQ</t>
  </si>
  <si>
    <t>S&amp;P</t>
  </si>
  <si>
    <t>Prevention</t>
  </si>
  <si>
    <t>BIIS</t>
  </si>
  <si>
    <t>Breastscreen</t>
  </si>
  <si>
    <t>Cervical</t>
  </si>
  <si>
    <t>SRI</t>
  </si>
  <si>
    <t>Registries</t>
  </si>
  <si>
    <t>Sheena Lawrance</t>
  </si>
  <si>
    <t>Corporate</t>
  </si>
  <si>
    <t>Communications</t>
  </si>
  <si>
    <t>Melissa Devine</t>
  </si>
  <si>
    <t>Equity</t>
  </si>
  <si>
    <t>Sarah McGill</t>
  </si>
  <si>
    <t>Finance</t>
  </si>
  <si>
    <t>CIA</t>
  </si>
  <si>
    <t>Carol George</t>
  </si>
  <si>
    <t>Leadership</t>
  </si>
  <si>
    <t>Paul Crees</t>
  </si>
  <si>
    <t>Bowel</t>
  </si>
  <si>
    <t>David Currow</t>
  </si>
  <si>
    <t>eviQ Ed</t>
  </si>
  <si>
    <t>Amanda J</t>
  </si>
  <si>
    <t>Isacc Addo</t>
  </si>
  <si>
    <t>Denise B</t>
  </si>
  <si>
    <t>Kimberley W</t>
  </si>
  <si>
    <t>Despina T</t>
  </si>
  <si>
    <t>Isaac A</t>
  </si>
  <si>
    <t>John A</t>
  </si>
  <si>
    <t>Jose S</t>
  </si>
  <si>
    <t>Kalliopi G</t>
  </si>
  <si>
    <t>Karina M</t>
  </si>
  <si>
    <t>Kate Au</t>
  </si>
  <si>
    <t>Kelly E</t>
  </si>
  <si>
    <t xml:space="preserve">Kimberley W </t>
  </si>
  <si>
    <t>Kylie I</t>
  </si>
  <si>
    <t>Lisa T</t>
  </si>
  <si>
    <t>Margaux R</t>
  </si>
  <si>
    <t>Maria A</t>
  </si>
  <si>
    <t>Nicola D</t>
  </si>
  <si>
    <t>Nikki W</t>
  </si>
  <si>
    <t>Russell C</t>
  </si>
  <si>
    <t>Samantha P</t>
  </si>
  <si>
    <t>Sandra L</t>
  </si>
  <si>
    <t>Stephen S</t>
  </si>
  <si>
    <t>Tracey V</t>
  </si>
  <si>
    <t>Vidur M</t>
  </si>
  <si>
    <t>Ahkey.Liao@health.nsw.gov.au</t>
  </si>
  <si>
    <t>60081603-3</t>
  </si>
  <si>
    <t>E20/07914</t>
  </si>
  <si>
    <t>See email of 13/08 on H:/drive</t>
  </si>
  <si>
    <t>Alexis.LeClerc@health.nsw.gov.au</t>
  </si>
  <si>
    <t>Cameron.Sugden@health.nsw.gov.au</t>
  </si>
  <si>
    <t>despina.tambassis@health.nsw.gov.au</t>
  </si>
  <si>
    <t>isaac.addo@health.nsw.gov.au</t>
  </si>
  <si>
    <t>E21/12940</t>
  </si>
  <si>
    <t>Janelle.Burns@health.nsw.gov.au</t>
  </si>
  <si>
    <t>E20/08250</t>
  </si>
  <si>
    <t>Yes (DI)</t>
  </si>
  <si>
    <t>Jason.Hamilton@health.nsw.gov.au</t>
  </si>
  <si>
    <t>E20/16320</t>
  </si>
  <si>
    <t>Kate.Aubin@health.nsw.gov.au</t>
  </si>
  <si>
    <t>E21/13018</t>
  </si>
  <si>
    <t>Leona.Mcgrath@health.nsw.gov.au</t>
  </si>
  <si>
    <t>E21/12847</t>
  </si>
  <si>
    <t>Matthew.Clarke1@health.nsw.gov.au</t>
  </si>
  <si>
    <t>E20/16053</t>
  </si>
  <si>
    <t>Withdrew by MM 09/08</t>
  </si>
  <si>
    <t>melissa.devine@health.nsw.gov.au</t>
  </si>
  <si>
    <t>Not received</t>
  </si>
  <si>
    <t>Nikki.Ramos@health.nsw.gov.au</t>
  </si>
  <si>
    <t>E20/07622</t>
  </si>
  <si>
    <t>Rachael.Sorensen@health.nsw.gov.au</t>
  </si>
  <si>
    <t>E20/15381</t>
  </si>
  <si>
    <t>Maternity leave</t>
  </si>
  <si>
    <t>susan.anderson1@health.nsw.gov.au</t>
  </si>
  <si>
    <t>60038498-4</t>
  </si>
  <si>
    <t> E20/07365</t>
  </si>
  <si>
    <t>Vanessa.Wright2@health.nsw.gov.au</t>
  </si>
  <si>
    <t>E21/13157</t>
  </si>
  <si>
    <t>Vanessa.Buchmann@health.nsw.gov.au</t>
  </si>
  <si>
    <t>E21/13019</t>
  </si>
  <si>
    <t>kahren.white@health.nsw.gov.au</t>
  </si>
  <si>
    <t>Patricia Donnelly</t>
  </si>
  <si>
    <t xml:space="preserve">Tejnei Vaishnav </t>
  </si>
  <si>
    <t>annie.zheng1@health.nsw.gov.au</t>
  </si>
  <si>
    <t>Brooke.selby@health.nsw.gov.au</t>
  </si>
  <si>
    <t>tarynlea.bright@health.nsw.gov.au</t>
  </si>
  <si>
    <t>Tejnei.Vaishnav@health.nsw.gov.au</t>
  </si>
  <si>
    <t>WEEKDAY</t>
  </si>
  <si>
    <t>DIVISION</t>
  </si>
  <si>
    <t>TEAM</t>
  </si>
  <si>
    <t>IM&amp;T</t>
  </si>
  <si>
    <t>PRMs</t>
  </si>
  <si>
    <t>Nicole Stuart</t>
  </si>
  <si>
    <t>E21/15384</t>
  </si>
  <si>
    <t>E21/15446</t>
  </si>
  <si>
    <t>Andy Cook</t>
  </si>
  <si>
    <t>E21/15448</t>
  </si>
  <si>
    <t>SAT.</t>
  </si>
  <si>
    <t>SUN</t>
  </si>
  <si>
    <t>TOTALS</t>
  </si>
  <si>
    <t>Caller</t>
  </si>
  <si>
    <t>Both</t>
  </si>
  <si>
    <t>CM</t>
  </si>
  <si>
    <t>Data</t>
  </si>
  <si>
    <t>Executive</t>
  </si>
  <si>
    <r>
      <t>60012196-3</t>
    </r>
    <r>
      <rPr>
        <sz val="10"/>
        <color rgb="FF000000"/>
        <rFont val="Arial"/>
        <family val="2"/>
      </rPr>
      <t xml:space="preserve"> </t>
    </r>
  </si>
  <si>
    <t>Tobacco</t>
  </si>
  <si>
    <t>Rachael Bodley</t>
  </si>
  <si>
    <t>Andy.Cook@health.nsw.gov.au</t>
  </si>
  <si>
    <t>NAME</t>
  </si>
  <si>
    <t>STAFFLINK</t>
  </si>
  <si>
    <t>CONF FORM</t>
  </si>
  <si>
    <t>TEAMS</t>
  </si>
  <si>
    <t>TRAINED</t>
  </si>
  <si>
    <t>NCIMS</t>
  </si>
  <si>
    <t>Alexis Le Clerc</t>
  </si>
  <si>
    <t>Despina Tambassis</t>
  </si>
  <si>
    <t>Kate Aubin</t>
  </si>
  <si>
    <t>Matthew Clarke</t>
  </si>
  <si>
    <t>Nikki Ramos</t>
  </si>
  <si>
    <t>Rachael Sorensen</t>
  </si>
  <si>
    <t xml:space="preserve">Cameron Sugden
</t>
  </si>
  <si>
    <t>Susan Anderson</t>
  </si>
  <si>
    <t>Vanessa Buchamann</t>
  </si>
  <si>
    <t>EMAIL</t>
  </si>
  <si>
    <t>TRAINING</t>
  </si>
  <si>
    <t>CALLER</t>
  </si>
  <si>
    <t>BOTH</t>
  </si>
  <si>
    <t>60159229-2</t>
  </si>
  <si>
    <t>Ralph Glanze</t>
  </si>
  <si>
    <t>Ralph.Glanze@health.nsw.gov.au</t>
  </si>
  <si>
    <t>MON</t>
  </si>
  <si>
    <t>TUE</t>
  </si>
  <si>
    <t>WED</t>
  </si>
  <si>
    <t>THU</t>
  </si>
  <si>
    <t>FRI</t>
  </si>
  <si>
    <t>SAT</t>
  </si>
  <si>
    <t>E21/15368</t>
  </si>
  <si>
    <t>E21/15639</t>
  </si>
  <si>
    <t>E21/15638</t>
  </si>
  <si>
    <t>16/08/2021 (AM)</t>
  </si>
  <si>
    <t>16/08/2021 (PM)</t>
  </si>
  <si>
    <t>17/08/2021 (AM)</t>
  </si>
  <si>
    <t>17/08/2021 (PM)</t>
  </si>
  <si>
    <t>18/08/2021 (AM)</t>
  </si>
  <si>
    <t>18/08/2021 (PM)</t>
  </si>
  <si>
    <t>19/08/21 (PM)</t>
  </si>
  <si>
    <t>20/08/2021 (AM)</t>
  </si>
  <si>
    <t>Drop-In Kylie</t>
  </si>
  <si>
    <t>Drop-In - Athena</t>
  </si>
  <si>
    <t>COMMENT</t>
  </si>
  <si>
    <t>Deployed to NSW Health</t>
  </si>
  <si>
    <t>Saveth Chorn</t>
  </si>
  <si>
    <t>Saveth.Chorn@health.nsw.gov.au</t>
  </si>
  <si>
    <t>Kylie/Karina</t>
  </si>
  <si>
    <t>Last training</t>
  </si>
  <si>
    <t>E20/15853</t>
  </si>
  <si>
    <t>E21/15830</t>
  </si>
  <si>
    <t>Jacqui Abbott</t>
  </si>
  <si>
    <t>Mary Mitchell</t>
  </si>
  <si>
    <t>Mayra Ouriques (am)</t>
  </si>
  <si>
    <t>Anthea Leslie (pm)</t>
  </si>
  <si>
    <t>Jacqui Abbott (after 2.30pm)</t>
  </si>
  <si>
    <t xml:space="preserve">Dalya Karezi </t>
  </si>
  <si>
    <t>Maria Arcorace Italian</t>
  </si>
  <si>
    <t>Catherine Westaway (PM)</t>
  </si>
  <si>
    <t>Catherine Westaway (3.30-5.30pm)</t>
  </si>
  <si>
    <t xml:space="preserve">Janelle Burns </t>
  </si>
  <si>
    <t>Maria Arcorace  (started at 10am)</t>
  </si>
  <si>
    <t>Russell Cameron (finished 4:45pm)</t>
  </si>
  <si>
    <t>Gemma Hearnshaw (from 4pm)</t>
  </si>
  <si>
    <t>Elizabeth Norsa</t>
  </si>
  <si>
    <t>Savitha Subramanian</t>
  </si>
  <si>
    <t>Shirlee Nichols
(9.30 -1.00pm)</t>
  </si>
  <si>
    <t>Shirliee Nichols
(10-12-30pm)</t>
  </si>
  <si>
    <t>Sheetal Challam 
(off 10.30-4pm)</t>
  </si>
  <si>
    <t>Isaac Addo 
(finished at 2pm)</t>
  </si>
  <si>
    <t>Shirlee Nichols 
(finished at 3pm)</t>
  </si>
  <si>
    <t>Christine Ryan
(Offline for 3 hours only wkd 5hrs)</t>
  </si>
  <si>
    <t>Shirlee Nichols 
(1/2 day PM)</t>
  </si>
  <si>
    <t>Martin Foster (9.30-10.30am)</t>
  </si>
  <si>
    <t>Shirlee Nichols 
(from 10.30am)</t>
  </si>
  <si>
    <t>Isaac Addo (left session after 1/2hr)</t>
  </si>
  <si>
    <t xml:space="preserve">Anthea Temple </t>
  </si>
  <si>
    <t xml:space="preserve">Nina Klug </t>
  </si>
  <si>
    <t xml:space="preserve">Pasang Mitchell </t>
  </si>
  <si>
    <t xml:space="preserve">Simone Jones </t>
  </si>
  <si>
    <t xml:space="preserve">Sonia Castino </t>
  </si>
  <si>
    <t xml:space="preserve">Sue Edwards </t>
  </si>
  <si>
    <t xml:space="preserve">Tracey Vashishtha </t>
  </si>
  <si>
    <t xml:space="preserve">Vaibhav Agrawal </t>
  </si>
  <si>
    <t>Julia Kennedy 
(finished at 2.45pm)</t>
  </si>
  <si>
    <t xml:space="preserve">Vanessa Wright </t>
  </si>
  <si>
    <t>Shirlee Nichols
(until 4.30pm)</t>
  </si>
  <si>
    <t>Stella Suen  
(Left at 4.45 pm)</t>
  </si>
  <si>
    <t xml:space="preserve">Taryn-Lea Bright </t>
  </si>
  <si>
    <t>Giorgina Papandony (first shift)</t>
  </si>
  <si>
    <t>Mayra Ouriques (until 1.30pm)</t>
  </si>
  <si>
    <t>Shirlee Nichols 
(1-4.30 pm)</t>
  </si>
  <si>
    <t xml:space="preserve">Lisa Thai </t>
  </si>
  <si>
    <t xml:space="preserve">William Hui </t>
  </si>
  <si>
    <t xml:space="preserve">Neva Miller (Moved her day to tomorrow) </t>
  </si>
  <si>
    <t>Anthea Temple (until 11.30am internet issues)</t>
  </si>
  <si>
    <t xml:space="preserve">Jane Hager </t>
  </si>
  <si>
    <t xml:space="preserve">Taryn Medcalf </t>
  </si>
  <si>
    <t xml:space="preserve">Tess Tanner </t>
  </si>
  <si>
    <t>Sue Edwards (half day only til lunch)</t>
  </si>
  <si>
    <t>William Hui (half day only til lunch)</t>
  </si>
  <si>
    <t>Ginny Monterio</t>
  </si>
  <si>
    <t>Hanyu Chen (First day Soft phone didn’t work left calls at 11:20AM)</t>
  </si>
  <si>
    <t>Jacquelyn Abbott (Leaving at 3:30)</t>
  </si>
  <si>
    <t>Nazli Davar (First day)</t>
  </si>
  <si>
    <t>Vidur Mahindra (Leaving at 3:30)</t>
  </si>
  <si>
    <t>Julia Kennedy Finished at 2:30PM</t>
  </si>
  <si>
    <t>Mimi Tan (1st shift)</t>
  </si>
  <si>
    <t>Punam Kaur (1st shift)</t>
  </si>
  <si>
    <t>Shalini S Bhat (1st shift)</t>
  </si>
  <si>
    <r>
      <t>Wendy Phillips (2</t>
    </r>
    <r>
      <rPr>
        <vertAlign val="superscript"/>
        <sz val="8.5"/>
        <color rgb="FF000000"/>
        <rFont val="Arial"/>
        <family val="2"/>
      </rPr>
      <t>nd</t>
    </r>
    <r>
      <rPr>
        <sz val="8.5"/>
        <color rgb="FF000000"/>
        <rFont val="Arial"/>
        <family val="2"/>
      </rPr>
      <t xml:space="preserve"> shift)</t>
    </r>
  </si>
  <si>
    <t xml:space="preserve">Catherine Westaway </t>
  </si>
  <si>
    <t xml:space="preserve">Chali Jiang </t>
  </si>
  <si>
    <t xml:space="preserve">Christine Ryan </t>
  </si>
  <si>
    <t xml:space="preserve">Denise Bradfield </t>
  </si>
  <si>
    <t xml:space="preserve">Lauren Lee  </t>
  </si>
  <si>
    <t xml:space="preserve">Mimi Tan </t>
  </si>
  <si>
    <t xml:space="preserve">Morgan Lawrence </t>
  </si>
  <si>
    <t xml:space="preserve">Nazli Davar </t>
  </si>
  <si>
    <t xml:space="preserve">Neva Miller </t>
  </si>
  <si>
    <t xml:space="preserve">Rebecca Cerio </t>
  </si>
  <si>
    <t xml:space="preserve">Shelby Burns </t>
  </si>
  <si>
    <t xml:space="preserve">Stella Jun </t>
  </si>
  <si>
    <t xml:space="preserve">Nathalia Sanchez </t>
  </si>
  <si>
    <t xml:space="preserve">Niki Sansey </t>
  </si>
  <si>
    <t xml:space="preserve">Samantha Parker </t>
  </si>
  <si>
    <t xml:space="preserve">Shivani Sharma </t>
  </si>
  <si>
    <t>Brooke Selby</t>
  </si>
  <si>
    <t>Amalia Czeizler (Whispr)</t>
  </si>
  <si>
    <t>Melissa Minett (finish @ 4pm)</t>
  </si>
  <si>
    <t>Stella Suen (finish @ 5pm)</t>
  </si>
  <si>
    <t>See email 26/08 on H:/drive from Lisa C</t>
  </si>
  <si>
    <t>Team Lead on calls</t>
  </si>
  <si>
    <t xml:space="preserve"> </t>
  </si>
  <si>
    <t>TEAM LEADS</t>
  </si>
  <si>
    <t>CALLERS</t>
  </si>
  <si>
    <t>Team Leads</t>
  </si>
  <si>
    <t>Case Managers from 17/08</t>
  </si>
  <si>
    <t>shirlee.nichols@health.nsw.gov.au</t>
  </si>
  <si>
    <t>Phillipa.Hastings@health.nsw.gov.au</t>
  </si>
  <si>
    <t>See email of 30/08/21, Nicole did one shift 27/08</t>
  </si>
  <si>
    <t>CASE MANAGERS</t>
  </si>
  <si>
    <t>anthea.leslie@health.nsw.gov.au</t>
  </si>
  <si>
    <t>E21/16076</t>
  </si>
  <si>
    <t>CMs doing calls</t>
  </si>
  <si>
    <t>Left CINSW 26/08/2021, NCIMS &amp; PHEOC Teams access removed</t>
  </si>
  <si>
    <t>Removed by Exec 10/08, NCIMS &amp; PHEOC Teams access removed</t>
  </si>
  <si>
    <t>Removed by Exec 10/08,  NCIMS &amp; PHEOC Teams access removed</t>
  </si>
  <si>
    <t>Josephine Adattini Touma</t>
  </si>
  <si>
    <t>Evaluation</t>
  </si>
  <si>
    <t>RBCO</t>
  </si>
  <si>
    <t>Christine Stubbs</t>
  </si>
  <si>
    <t>Data Governance</t>
  </si>
  <si>
    <t>Data Intelligence</t>
  </si>
  <si>
    <t>Business Unit</t>
  </si>
  <si>
    <t>BF&amp;Q</t>
  </si>
  <si>
    <t>Finances</t>
  </si>
  <si>
    <t>R&amp;E</t>
  </si>
  <si>
    <t>Ann Chong</t>
  </si>
  <si>
    <t xml:space="preserve">CIA </t>
  </si>
  <si>
    <t>Vaibhav A</t>
  </si>
  <si>
    <t>Tess T</t>
  </si>
  <si>
    <t>Taryn-Lea B</t>
  </si>
  <si>
    <t>Sue E</t>
  </si>
  <si>
    <t>Sonia C</t>
  </si>
  <si>
    <t>Ryan A</t>
  </si>
  <si>
    <t>Penny P</t>
  </si>
  <si>
    <t>Pasang M</t>
  </si>
  <si>
    <t>Mayra O</t>
  </si>
  <si>
    <t>Mary M</t>
  </si>
  <si>
    <t>Louise R</t>
  </si>
  <si>
    <t>Laura W</t>
  </si>
  <si>
    <t>Stella J</t>
  </si>
  <si>
    <t>Kim C</t>
  </si>
  <si>
    <t>Shivani S</t>
  </si>
  <si>
    <t>Kate R</t>
  </si>
  <si>
    <t>Kate M</t>
  </si>
  <si>
    <t>Phillipa H</t>
  </si>
  <si>
    <t>Kate B</t>
  </si>
  <si>
    <t>Parvin A-K</t>
  </si>
  <si>
    <t>Jason H</t>
  </si>
  <si>
    <t>Nikki S</t>
  </si>
  <si>
    <t>Jasmine A</t>
  </si>
  <si>
    <t>Jacquelyn A</t>
  </si>
  <si>
    <t>Neva M</t>
  </si>
  <si>
    <t>Isacc A</t>
  </si>
  <si>
    <t>Nathalia S</t>
  </si>
  <si>
    <t>Gemma H</t>
  </si>
  <si>
    <t>Melissa D</t>
  </si>
  <si>
    <t>Felicity D</t>
  </si>
  <si>
    <t>Matthew C</t>
  </si>
  <si>
    <t>Dalya K</t>
  </si>
  <si>
    <t>Julie C</t>
  </si>
  <si>
    <t>Catherine W</t>
  </si>
  <si>
    <t>Roster</t>
  </si>
  <si>
    <t>Janelle B</t>
  </si>
  <si>
    <t>Anthea L</t>
  </si>
  <si>
    <t>to all on</t>
  </si>
  <si>
    <t>Claire C-Y</t>
  </si>
  <si>
    <t>Amalia C</t>
  </si>
  <si>
    <t>Open</t>
  </si>
  <si>
    <t>Alexis L</t>
  </si>
  <si>
    <t>Christine S</t>
  </si>
  <si>
    <t>Aastha S</t>
  </si>
  <si>
    <t>Drop-In Session</t>
  </si>
  <si>
    <t>Kylie &amp; Karina</t>
  </si>
  <si>
    <t>Nicki Dean (MOH)</t>
  </si>
  <si>
    <t>Volodymyr S</t>
  </si>
  <si>
    <t>Victor K</t>
  </si>
  <si>
    <t>Satoshi Y</t>
  </si>
  <si>
    <t>Roy A</t>
  </si>
  <si>
    <t>Richard H</t>
  </si>
  <si>
    <t>Rachel T</t>
  </si>
  <si>
    <t>Matthew W-S</t>
  </si>
  <si>
    <t>Madhan K</t>
  </si>
  <si>
    <t>Lisa C</t>
  </si>
  <si>
    <t>Kyong L</t>
  </si>
  <si>
    <t>Kavitha J</t>
  </si>
  <si>
    <t>Leighna C</t>
  </si>
  <si>
    <t>Josephine T</t>
  </si>
  <si>
    <t>Punam K</t>
  </si>
  <si>
    <t>Brooke S</t>
  </si>
  <si>
    <t>Wendy P</t>
  </si>
  <si>
    <t>Andrew D</t>
  </si>
  <si>
    <t>Marie B</t>
  </si>
  <si>
    <t>Amit B</t>
  </si>
  <si>
    <t>Meenakshi C</t>
  </si>
  <si>
    <t>Sue &amp;Phillipa</t>
  </si>
  <si>
    <t>Serina T</t>
  </si>
  <si>
    <t>Tejnei V</t>
  </si>
  <si>
    <t>Tia M</t>
  </si>
  <si>
    <t>Danielle Y</t>
  </si>
  <si>
    <t>Teresa F</t>
  </si>
  <si>
    <t>Catherine M</t>
  </si>
  <si>
    <t>Svetlana A</t>
  </si>
  <si>
    <t>Melanie E</t>
  </si>
  <si>
    <t>Pene M</t>
  </si>
  <si>
    <t>Kimberley &amp; Karina</t>
  </si>
  <si>
    <t>Madeline P</t>
  </si>
  <si>
    <t>Lydia M</t>
  </si>
  <si>
    <t>Rebecca S</t>
  </si>
  <si>
    <t>Karina</t>
  </si>
  <si>
    <t>Lisa K</t>
  </si>
  <si>
    <t>Wenzhong S</t>
  </si>
  <si>
    <t>Suzanna M</t>
  </si>
  <si>
    <t>Shirlee N</t>
  </si>
  <si>
    <t>Ralph G</t>
  </si>
  <si>
    <t>Liesel B</t>
  </si>
  <si>
    <t>Nazil D</t>
  </si>
  <si>
    <t>Richard W</t>
  </si>
  <si>
    <t>Philipa H</t>
  </si>
  <si>
    <t>Patricia D</t>
  </si>
  <si>
    <t>Lauren L</t>
  </si>
  <si>
    <t>Mimi T</t>
  </si>
  <si>
    <t>Philippa S</t>
  </si>
  <si>
    <t>Nicole S</t>
  </si>
  <si>
    <t>Sarah C</t>
  </si>
  <si>
    <t>Melissa M</t>
  </si>
  <si>
    <t>Martin F</t>
  </si>
  <si>
    <t>Larry A</t>
  </si>
  <si>
    <t>Sandra R</t>
  </si>
  <si>
    <t>Kara M</t>
  </si>
  <si>
    <t>Lindsey J</t>
  </si>
  <si>
    <t>13/08/2021 (PM)</t>
  </si>
  <si>
    <t>Kathryn E</t>
  </si>
  <si>
    <t>Nicola S</t>
  </si>
  <si>
    <t>Ian m</t>
  </si>
  <si>
    <t>Leanne R</t>
  </si>
  <si>
    <t>Shelby B</t>
  </si>
  <si>
    <t>Leona M</t>
  </si>
  <si>
    <t>Julia S</t>
  </si>
  <si>
    <t>Lisa M</t>
  </si>
  <si>
    <t>Hayley R</t>
  </si>
  <si>
    <t>Kathryn D</t>
  </si>
  <si>
    <t>Tara B</t>
  </si>
  <si>
    <t>Giorgina P</t>
  </si>
  <si>
    <t>Erin F</t>
  </si>
  <si>
    <t>Julie S</t>
  </si>
  <si>
    <t>Hanyu C</t>
  </si>
  <si>
    <t>Jeremy R</t>
  </si>
  <si>
    <t>Svetlana S</t>
  </si>
  <si>
    <t>Niki S</t>
  </si>
  <si>
    <t>Cynthia L</t>
  </si>
  <si>
    <t>Eliza L</t>
  </si>
  <si>
    <t>Ginny M</t>
  </si>
  <si>
    <t>Jenny M</t>
  </si>
  <si>
    <t>Rebecca C</t>
  </si>
  <si>
    <t>Chirag M</t>
  </si>
  <si>
    <t>Annette P</t>
  </si>
  <si>
    <t>Daisy C</t>
  </si>
  <si>
    <t>Emma H</t>
  </si>
  <si>
    <t>Cherry L</t>
  </si>
  <si>
    <t>Morgan L</t>
  </si>
  <si>
    <t>Chali J</t>
  </si>
  <si>
    <t>Taryn M</t>
  </si>
  <si>
    <t>Andy C</t>
  </si>
  <si>
    <t>Annie Z</t>
  </si>
  <si>
    <t>Christopher H</t>
  </si>
  <si>
    <t>Christopher T</t>
  </si>
  <si>
    <t>Anna H</t>
  </si>
  <si>
    <t>Kahren W</t>
  </si>
  <si>
    <t>Alish M</t>
  </si>
  <si>
    <t>Shalini B</t>
  </si>
  <si>
    <t>Drop-In</t>
  </si>
  <si>
    <t>Karina &amp; Taz</t>
  </si>
  <si>
    <t>Karin &amp; Martin</t>
  </si>
  <si>
    <t>Martin &amp;Kate</t>
  </si>
  <si>
    <t>Sue &amp; Phillipa</t>
  </si>
  <si>
    <t>Karina &amp; Shirlee</t>
  </si>
  <si>
    <t>13/08/2021 (AM)</t>
  </si>
  <si>
    <t>Nick Peters</t>
  </si>
  <si>
    <t>Rebecca Constable</t>
  </si>
  <si>
    <t>Sheila Thackery</t>
  </si>
  <si>
    <t>Rose Boutros</t>
  </si>
  <si>
    <t>Christen Stubbs</t>
  </si>
  <si>
    <t>Jamie Gabriel</t>
  </si>
  <si>
    <t>Savitha S</t>
  </si>
  <si>
    <t>19/07/2021 DI</t>
  </si>
  <si>
    <t>Simone J</t>
  </si>
  <si>
    <t>Nina K</t>
  </si>
  <si>
    <t>Vanessa W</t>
  </si>
  <si>
    <t>Elizabeth N</t>
  </si>
  <si>
    <t>Aimee R</t>
  </si>
  <si>
    <t>Kate A</t>
  </si>
  <si>
    <t>Ahkey L</t>
  </si>
  <si>
    <t>Christine R</t>
  </si>
  <si>
    <t>Kate O'C</t>
  </si>
  <si>
    <t>Flora D</t>
  </si>
  <si>
    <t>Anthea T</t>
  </si>
  <si>
    <t>Julia K</t>
  </si>
  <si>
    <r>
      <t xml:space="preserve">Catherine </t>
    </r>
    <r>
      <rPr>
        <b/>
        <sz val="8"/>
        <rFont val="Arial"/>
        <family val="2"/>
      </rPr>
      <t>MILES</t>
    </r>
  </si>
  <si>
    <t>Laura Wuellner(am)</t>
  </si>
  <si>
    <t>Tess Tanner(pm)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</si>
</sst>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dd\-mmm\-yy;@"/>
    <numFmt numFmtId="165" formatCode="[$-C09]ddd\,\ d\-mmm\-yy;@"/>
    <numFmt numFmtId="166" formatCode="[$-C09]ddd\,\ d\-mmm;@"/>
  </numFmts>
  <fonts count="49" x14ac:knownFonts="1">
    <font>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sz val="8.5"/>
      <name val="Arial Nova"/>
      <family val="2"/>
    </font>
    <font>
      <sz val="8.5"/>
      <color theme="1"/>
      <name val="Arial Nova"/>
      <family val="2"/>
    </font>
    <font>
      <sz val="8"/>
      <color theme="1"/>
      <name val="Arial Nova"/>
      <family val="2"/>
    </font>
    <font>
      <sz val="8"/>
      <name val="Arial Nova"/>
      <family val="2"/>
    </font>
    <font>
      <b/>
      <sz val="8.5"/>
      <color theme="1"/>
      <name val="Arial Nova"/>
      <family val="2"/>
    </font>
    <font>
      <sz val="8.5"/>
      <color rgb="FFFF0000"/>
      <name val="Arial Nova"/>
      <family val="2"/>
    </font>
    <font>
      <sz val="8.5"/>
      <color rgb="FF000000"/>
      <name val="Arial Nova"/>
      <family val="2"/>
    </font>
    <font>
      <sz val="9"/>
      <color theme="1"/>
      <name val="Arial Nova"/>
      <family val="2"/>
    </font>
    <font>
      <sz val="8"/>
      <color rgb="FF000000"/>
      <name val="Arial Nova"/>
      <family val="2"/>
    </font>
    <font>
      <sz val="9"/>
      <name val="Arial Nova"/>
      <family val="2"/>
    </font>
    <font>
      <sz val="9"/>
      <color theme="3"/>
      <name val="Arial Nova"/>
      <family val="2"/>
    </font>
    <font>
      <sz val="8.5"/>
      <name val="Arial"/>
      <family val="2"/>
    </font>
    <font>
      <sz val="8.5"/>
      <color rgb="FFFF0000"/>
      <name val="Arial"/>
      <family val="2"/>
    </font>
    <font>
      <sz val="8"/>
      <color theme="1"/>
      <name val="Arial"/>
      <family val="2"/>
    </font>
    <font>
      <sz val="8"/>
      <color theme="0"/>
      <name val="Arial"/>
      <family val="2"/>
    </font>
    <font>
      <sz val="8"/>
      <name val="Arial"/>
      <family val="2"/>
    </font>
    <font>
      <sz val="8.5"/>
      <color theme="1"/>
      <name val="Arial"/>
      <family val="2"/>
    </font>
    <font>
      <sz val="8"/>
      <color rgb="FFFF0000"/>
      <name val="Arial"/>
      <family val="2"/>
    </font>
    <font>
      <sz val="8.5"/>
      <color rgb="FF000000"/>
      <name val="Arial"/>
      <family val="2"/>
    </font>
    <font>
      <sz val="10"/>
      <color rgb="FF000000"/>
      <name val="Arial"/>
      <family val="2"/>
    </font>
    <font>
      <sz val="8"/>
      <color rgb="FF000000"/>
      <name val="Arial"/>
      <family val="2"/>
    </font>
    <font>
      <sz val="8.5"/>
      <color theme="0"/>
      <name val="Arial"/>
      <family val="2"/>
    </font>
    <font>
      <sz val="9"/>
      <color theme="0"/>
      <name val="Arial"/>
      <family val="2"/>
    </font>
    <font>
      <sz val="9"/>
      <name val="Arial"/>
      <family val="2"/>
    </font>
    <font>
      <sz val="9.5"/>
      <color theme="1"/>
      <name val="Arial Nova"/>
      <family val="2"/>
    </font>
    <font>
      <b/>
      <sz val="8.5"/>
      <name val="Arial"/>
      <family val="2"/>
    </font>
    <font>
      <vertAlign val="superscript"/>
      <sz val="8.5"/>
      <color rgb="FF000000"/>
      <name val="Arial"/>
      <family val="2"/>
    </font>
    <font>
      <b/>
      <sz val="8.5"/>
      <color theme="1"/>
      <name val="Arial"/>
      <family val="2"/>
    </font>
    <font>
      <sz val="10.5"/>
      <color theme="0" tint="-4.9989318521683403E-2"/>
      <name val="Arial"/>
      <family val="2"/>
    </font>
    <font>
      <b/>
      <sz val="10.5"/>
      <color theme="0" tint="-4.9989318521683403E-2"/>
      <name val="Arial"/>
      <family val="2"/>
    </font>
    <font>
      <b/>
      <sz val="10.5"/>
      <color theme="0"/>
      <name val="Arial"/>
      <family val="2"/>
    </font>
    <font>
      <sz val="8.5"/>
      <color theme="0" tint="-4.9989318521683403E-2"/>
      <name val="Arial"/>
      <family val="2"/>
    </font>
    <font>
      <sz val="8"/>
      <color theme="0" tint="-4.9989318521683403E-2"/>
      <name val="Arial"/>
      <family val="2"/>
    </font>
    <font>
      <b/>
      <sz val="9"/>
      <color theme="0" tint="-4.9989318521683403E-2"/>
      <name val="Arial"/>
      <family val="2"/>
    </font>
    <font>
      <sz val="8"/>
      <name val="Arial"/>
      <family val="2"/>
    </font>
    <font>
      <sz val="8"/>
      <color theme="1"/>
      <name val="Arial"/>
      <family val="2"/>
    </font>
    <font>
      <sz val="8.5"/>
      <name val="Arial"/>
      <family val="2"/>
    </font>
    <font>
      <sz val="8"/>
      <color rgb="FFFF0000"/>
      <name val="Arial"/>
      <family val="2"/>
    </font>
    <font>
      <sz val="8.5"/>
      <color rgb="FFFF0000"/>
      <name val="Arial"/>
      <family val="2"/>
    </font>
    <font>
      <b/>
      <sz val="10.5"/>
      <color theme="1"/>
      <name val="Arial"/>
      <family val="2"/>
    </font>
    <font>
      <sz val="9.5"/>
      <color theme="1"/>
      <name val="Arial"/>
      <family val="2"/>
    </font>
    <font>
      <i/>
      <sz val="9.5"/>
      <color theme="1"/>
      <name val="Arial"/>
      <family val="2"/>
    </font>
    <font>
      <sz val="11"/>
      <color theme="1"/>
      <name val="Arial"/>
      <family val="2"/>
    </font>
    <font>
      <sz val="9.5"/>
      <color theme="0"/>
      <name val="Arial"/>
      <family val="2"/>
    </font>
    <font>
      <b/>
      <sz val="8"/>
      <name val="Arial"/>
      <family val="2"/>
    </font>
  </fonts>
  <fills count="21">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rgb="FFCC99FF"/>
        <bgColor indexed="64"/>
      </patternFill>
    </fill>
    <fill>
      <patternFill patternType="solid">
        <fgColor theme="5" tint="0.39997558519241921"/>
        <bgColor indexed="64"/>
      </patternFill>
    </fill>
    <fill>
      <patternFill patternType="solid">
        <fgColor rgb="FF00B0F0"/>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theme="9" tint="0.39997558519241921"/>
        <bgColor indexed="64"/>
      </patternFill>
    </fill>
    <fill>
      <patternFill patternType="solid">
        <fgColor indexed="65"/>
        <bgColor auto="1"/>
      </patternFill>
    </fill>
    <fill>
      <patternFill patternType="solid">
        <fgColor auto="1"/>
        <bgColor auto="1"/>
      </patternFill>
    </fill>
    <fill>
      <patternFill patternType="solid">
        <fgColor rgb="FFCCCCFF"/>
        <bgColor indexed="64"/>
      </patternFill>
    </fill>
    <fill>
      <patternFill patternType="solid">
        <fgColor rgb="FF0070C0"/>
        <bgColor indexed="64"/>
      </patternFill>
    </fill>
    <fill>
      <patternFill patternType="lightUp">
        <fgColor theme="0" tint="-0.34998626667073579"/>
        <bgColor indexed="65"/>
      </patternFill>
    </fill>
    <fill>
      <patternFill patternType="solid">
        <fgColor theme="0" tint="-0.249977111117893"/>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7"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top style="thin">
        <color indexed="64"/>
      </top>
      <bottom style="medium">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316">
    <xf numFmtId="0" fontId="0" fillId="0" borderId="0" xfId="0"/>
    <xf numFmtId="0" fontId="5" fillId="0" borderId="1" xfId="0" applyFont="1" applyBorder="1" applyAlignment="1">
      <alignment horizontal="left" vertical="top" wrapText="1"/>
    </xf>
    <xf numFmtId="0" fontId="5" fillId="0" borderId="0" xfId="2" applyFont="1" applyAlignment="1">
      <alignment horizontal="center" vertical="top"/>
    </xf>
    <xf numFmtId="0" fontId="5" fillId="0" borderId="0" xfId="2" applyFont="1" applyAlignment="1">
      <alignment horizontal="center"/>
    </xf>
    <xf numFmtId="0" fontId="8" fillId="0" borderId="0" xfId="2" applyFont="1" applyAlignment="1">
      <alignment horizontal="center"/>
    </xf>
    <xf numFmtId="0" fontId="5" fillId="0" borderId="0" xfId="0" applyFont="1" applyAlignment="1">
      <alignment vertical="top"/>
    </xf>
    <xf numFmtId="0" fontId="7" fillId="8" borderId="1" xfId="0" applyFont="1" applyFill="1" applyBorder="1" applyAlignment="1">
      <alignment horizontal="center" vertical="top" wrapText="1"/>
    </xf>
    <xf numFmtId="0" fontId="4" fillId="0" borderId="1" xfId="0" applyFont="1" applyBorder="1" applyAlignment="1">
      <alignment horizontal="center" vertical="top" wrapText="1"/>
    </xf>
    <xf numFmtId="0" fontId="4" fillId="8" borderId="1" xfId="0" applyFont="1" applyFill="1" applyBorder="1" applyAlignment="1">
      <alignment horizontal="center" vertical="top" wrapText="1"/>
    </xf>
    <xf numFmtId="1" fontId="11" fillId="0" borderId="1" xfId="2" applyNumberFormat="1" applyFont="1" applyBorder="1" applyAlignment="1">
      <alignment horizontal="center" vertical="top"/>
    </xf>
    <xf numFmtId="1" fontId="11" fillId="4" borderId="1" xfId="2" applyNumberFormat="1" applyFont="1" applyFill="1" applyBorder="1" applyAlignment="1">
      <alignment horizontal="center"/>
    </xf>
    <xf numFmtId="0" fontId="14" fillId="0" borderId="0" xfId="2" applyFont="1" applyAlignment="1">
      <alignment horizontal="center"/>
    </xf>
    <xf numFmtId="0" fontId="4" fillId="14" borderId="1" xfId="0" applyFont="1" applyFill="1" applyBorder="1" applyAlignment="1">
      <alignment horizontal="left" vertical="top"/>
    </xf>
    <xf numFmtId="0" fontId="17" fillId="0" borderId="0" xfId="0" applyFont="1" applyAlignment="1">
      <alignment horizontal="center" vertical="top"/>
    </xf>
    <xf numFmtId="0" fontId="17" fillId="0" borderId="0" xfId="0" applyFont="1"/>
    <xf numFmtId="0" fontId="19" fillId="0" borderId="0" xfId="0" applyFont="1" applyAlignment="1">
      <alignment horizontal="center" vertical="top"/>
    </xf>
    <xf numFmtId="0" fontId="19" fillId="0" borderId="1" xfId="0" applyFont="1" applyBorder="1" applyAlignment="1">
      <alignment horizontal="left" vertical="top"/>
    </xf>
    <xf numFmtId="0" fontId="15" fillId="0" borderId="1" xfId="0" applyFont="1" applyBorder="1" applyAlignment="1">
      <alignment horizontal="left" vertical="top"/>
    </xf>
    <xf numFmtId="0" fontId="20" fillId="0" borderId="1" xfId="0" applyFont="1" applyBorder="1" applyAlignment="1">
      <alignment horizontal="left" vertical="top"/>
    </xf>
    <xf numFmtId="1" fontId="20" fillId="0" borderId="1" xfId="0" applyNumberFormat="1" applyFont="1" applyBorder="1" applyAlignment="1">
      <alignment horizontal="left" vertical="top"/>
    </xf>
    <xf numFmtId="0" fontId="17" fillId="0" borderId="1" xfId="0" applyFont="1" applyBorder="1" applyAlignment="1">
      <alignment horizontal="center" vertical="top"/>
    </xf>
    <xf numFmtId="0" fontId="17" fillId="0" borderId="1" xfId="0" applyFont="1" applyBorder="1"/>
    <xf numFmtId="0" fontId="20" fillId="0" borderId="1" xfId="0" applyFont="1" applyBorder="1" applyAlignment="1">
      <alignment vertical="top"/>
    </xf>
    <xf numFmtId="0" fontId="19" fillId="0" borderId="1" xfId="0" applyFont="1" applyBorder="1" applyAlignment="1">
      <alignment vertical="top"/>
    </xf>
    <xf numFmtId="0" fontId="15" fillId="0" borderId="1" xfId="0" applyFont="1" applyBorder="1" applyAlignment="1">
      <alignment vertical="top"/>
    </xf>
    <xf numFmtId="164" fontId="15" fillId="0" borderId="1" xfId="0" applyNumberFormat="1" applyFont="1" applyBorder="1" applyAlignment="1">
      <alignment horizontal="left" vertical="top"/>
    </xf>
    <xf numFmtId="0" fontId="21" fillId="0" borderId="1" xfId="0" applyFont="1" applyBorder="1" applyAlignment="1">
      <alignment horizontal="left" vertical="top"/>
    </xf>
    <xf numFmtId="1" fontId="15" fillId="0" borderId="1" xfId="0" applyNumberFormat="1" applyFont="1" applyBorder="1" applyAlignment="1">
      <alignment horizontal="left" vertical="top"/>
    </xf>
    <xf numFmtId="0" fontId="15" fillId="0" borderId="1" xfId="0" applyFont="1" applyBorder="1" applyAlignment="1">
      <alignment horizontal="left" vertical="top" wrapText="1"/>
    </xf>
    <xf numFmtId="0" fontId="17" fillId="14" borderId="1" xfId="0" applyFont="1" applyFill="1" applyBorder="1" applyAlignment="1">
      <alignment vertical="top"/>
    </xf>
    <xf numFmtId="0" fontId="7" fillId="14" borderId="1" xfId="0" applyFont="1" applyFill="1" applyBorder="1" applyAlignment="1">
      <alignment horizontal="left" vertical="top"/>
    </xf>
    <xf numFmtId="0" fontId="17" fillId="0" borderId="1" xfId="0" applyFont="1" applyBorder="1" applyAlignment="1">
      <alignment horizontal="center"/>
    </xf>
    <xf numFmtId="0" fontId="22" fillId="0" borderId="1" xfId="0" applyFont="1" applyBorder="1" applyAlignment="1">
      <alignment horizontal="left" vertical="top"/>
    </xf>
    <xf numFmtId="0" fontId="17" fillId="0" borderId="1" xfId="0" applyFont="1" applyBorder="1" applyAlignment="1">
      <alignment horizontal="left" vertical="top" wrapText="1"/>
    </xf>
    <xf numFmtId="0" fontId="19" fillId="14" borderId="1" xfId="0" applyFont="1" applyFill="1" applyBorder="1" applyAlignment="1">
      <alignment horizontal="left" vertical="top"/>
    </xf>
    <xf numFmtId="0" fontId="15" fillId="0" borderId="1" xfId="1" applyFont="1" applyBorder="1" applyAlignment="1">
      <alignment horizontal="left" vertical="top"/>
    </xf>
    <xf numFmtId="0" fontId="19" fillId="0" borderId="1" xfId="0" applyFont="1" applyBorder="1" applyAlignment="1">
      <alignment vertical="top" wrapText="1"/>
    </xf>
    <xf numFmtId="0" fontId="15" fillId="0" borderId="1" xfId="0" applyFont="1" applyBorder="1" applyAlignment="1">
      <alignment vertical="top" wrapText="1"/>
    </xf>
    <xf numFmtId="0" fontId="19" fillId="14" borderId="1" xfId="0" applyFont="1" applyFill="1" applyBorder="1" applyAlignment="1">
      <alignment vertical="top"/>
    </xf>
    <xf numFmtId="0" fontId="20" fillId="10" borderId="1" xfId="0" applyFont="1" applyFill="1" applyBorder="1" applyAlignment="1">
      <alignment horizontal="left" vertical="top"/>
    </xf>
    <xf numFmtId="0" fontId="19" fillId="0" borderId="1" xfId="0" applyFont="1" applyBorder="1" applyAlignment="1">
      <alignment horizontal="left" vertical="top" wrapText="1"/>
    </xf>
    <xf numFmtId="0" fontId="15" fillId="0" borderId="1" xfId="1" applyFont="1" applyBorder="1" applyAlignment="1">
      <alignment vertical="top"/>
    </xf>
    <xf numFmtId="0" fontId="15" fillId="14" borderId="1" xfId="0" applyFont="1" applyFill="1" applyBorder="1" applyAlignment="1">
      <alignment horizontal="left" vertical="top"/>
    </xf>
    <xf numFmtId="0" fontId="16" fillId="0" borderId="1" xfId="0" applyFont="1" applyBorder="1" applyAlignment="1">
      <alignment horizontal="left" vertical="top"/>
    </xf>
    <xf numFmtId="0" fontId="15" fillId="8" borderId="1" xfId="0" applyFont="1" applyFill="1" applyBorder="1" applyAlignment="1">
      <alignment horizontal="left" vertical="top" wrapText="1"/>
    </xf>
    <xf numFmtId="0" fontId="17" fillId="0" borderId="1" xfId="0" applyFont="1" applyBorder="1" applyAlignment="1">
      <alignment horizontal="left" vertical="top"/>
    </xf>
    <xf numFmtId="0" fontId="22" fillId="0" borderId="1" xfId="0" applyFont="1" applyBorder="1" applyAlignment="1">
      <alignment horizontal="left" vertical="center"/>
    </xf>
    <xf numFmtId="0" fontId="15" fillId="0" borderId="1" xfId="0" applyFont="1" applyBorder="1" applyAlignment="1">
      <alignment horizontal="left" vertical="top" wrapText="1" readingOrder="1"/>
    </xf>
    <xf numFmtId="0" fontId="17" fillId="0" borderId="0" xfId="0" applyFont="1" applyAlignment="1">
      <alignment horizontal="center"/>
    </xf>
    <xf numFmtId="0" fontId="13" fillId="0" borderId="0" xfId="2" applyFont="1" applyAlignment="1">
      <alignment horizontal="center" vertical="top"/>
    </xf>
    <xf numFmtId="0" fontId="26" fillId="15" borderId="1" xfId="0" applyFont="1" applyFill="1" applyBorder="1" applyAlignment="1">
      <alignment horizontal="center" vertical="top" wrapText="1"/>
    </xf>
    <xf numFmtId="14" fontId="26" fillId="15" borderId="1" xfId="0" applyNumberFormat="1" applyFont="1" applyFill="1" applyBorder="1" applyAlignment="1">
      <alignment horizontal="center" vertical="top" wrapText="1"/>
    </xf>
    <xf numFmtId="1" fontId="17" fillId="0" borderId="0" xfId="0" applyNumberFormat="1" applyFont="1"/>
    <xf numFmtId="0" fontId="17" fillId="0" borderId="0" xfId="0" applyFont="1" applyProtection="1">
      <protection locked="0"/>
    </xf>
    <xf numFmtId="0" fontId="19" fillId="0" borderId="0" xfId="0" applyFont="1" applyAlignment="1" applyProtection="1">
      <alignment horizontal="center" vertical="top"/>
      <protection locked="0"/>
    </xf>
    <xf numFmtId="0" fontId="19" fillId="0" borderId="1" xfId="0" applyFont="1" applyBorder="1" applyAlignment="1" applyProtection="1">
      <alignment horizontal="left" vertical="top"/>
      <protection locked="0"/>
    </xf>
    <xf numFmtId="0" fontId="15" fillId="0" borderId="1" xfId="0" applyFont="1" applyBorder="1" applyAlignment="1" applyProtection="1">
      <alignment horizontal="left" vertical="top"/>
      <protection locked="0"/>
    </xf>
    <xf numFmtId="0" fontId="17" fillId="0" borderId="1" xfId="0" applyFont="1" applyBorder="1" applyAlignment="1" applyProtection="1">
      <alignment horizontal="center" vertical="top"/>
      <protection locked="0"/>
    </xf>
    <xf numFmtId="0" fontId="19" fillId="0" borderId="1" xfId="0" applyFont="1" applyBorder="1" applyAlignment="1" applyProtection="1">
      <alignment horizontal="center" wrapText="1"/>
      <protection locked="0"/>
    </xf>
    <xf numFmtId="0" fontId="17" fillId="0" borderId="1" xfId="0" applyFont="1" applyBorder="1" applyAlignment="1" applyProtection="1">
      <alignment horizontal="center" wrapText="1"/>
      <protection locked="0"/>
    </xf>
    <xf numFmtId="1" fontId="11" fillId="0" borderId="1" xfId="2" applyNumberFormat="1" applyFont="1" applyBorder="1" applyAlignment="1" applyProtection="1">
      <alignment horizontal="center" vertical="top"/>
      <protection locked="0"/>
    </xf>
    <xf numFmtId="0" fontId="19" fillId="0" borderId="1" xfId="0" applyFont="1" applyBorder="1" applyAlignment="1" applyProtection="1">
      <alignment vertical="top"/>
      <protection locked="0"/>
    </xf>
    <xf numFmtId="0" fontId="21" fillId="0" borderId="1" xfId="0" applyFont="1" applyBorder="1" applyAlignment="1" applyProtection="1">
      <alignment horizontal="left" vertical="top"/>
      <protection locked="0"/>
    </xf>
    <xf numFmtId="0" fontId="17" fillId="14" borderId="1" xfId="0" applyFont="1" applyFill="1" applyBorder="1" applyAlignment="1" applyProtection="1">
      <alignment vertical="top"/>
      <protection locked="0"/>
    </xf>
    <xf numFmtId="0" fontId="17" fillId="0" borderId="1" xfId="0" applyFont="1" applyBorder="1" applyAlignment="1" applyProtection="1">
      <alignment horizontal="center"/>
      <protection locked="0"/>
    </xf>
    <xf numFmtId="0" fontId="7" fillId="0" borderId="1" xfId="0" applyFont="1" applyBorder="1" applyAlignment="1" applyProtection="1">
      <alignment horizontal="center" wrapText="1"/>
      <protection locked="0"/>
    </xf>
    <xf numFmtId="0" fontId="17" fillId="0" borderId="1" xfId="0" applyFont="1" applyBorder="1" applyAlignment="1" applyProtection="1">
      <alignment horizontal="left" vertical="top" wrapText="1"/>
      <protection locked="0"/>
    </xf>
    <xf numFmtId="0" fontId="19" fillId="14" borderId="1" xfId="0" applyFont="1" applyFill="1" applyBorder="1" applyAlignment="1" applyProtection="1">
      <alignment horizontal="left" vertical="top"/>
      <protection locked="0"/>
    </xf>
    <xf numFmtId="0" fontId="19" fillId="0" borderId="1" xfId="0" applyFont="1" applyBorder="1" applyAlignment="1" applyProtection="1">
      <alignment vertical="top" wrapText="1"/>
      <protection locked="0"/>
    </xf>
    <xf numFmtId="0" fontId="19" fillId="14" borderId="1" xfId="0" applyFont="1" applyFill="1" applyBorder="1" applyAlignment="1" applyProtection="1">
      <alignment vertical="top"/>
      <protection locked="0"/>
    </xf>
    <xf numFmtId="0" fontId="19" fillId="0" borderId="1" xfId="0" applyFont="1" applyBorder="1" applyAlignment="1" applyProtection="1">
      <alignment horizontal="left" vertical="top" wrapText="1"/>
      <protection locked="0"/>
    </xf>
    <xf numFmtId="0" fontId="15" fillId="14" borderId="1" xfId="0" applyFont="1" applyFill="1" applyBorder="1" applyAlignment="1" applyProtection="1">
      <alignment horizontal="left" vertical="top"/>
      <protection locked="0"/>
    </xf>
    <xf numFmtId="0" fontId="16" fillId="0" borderId="1" xfId="0" applyFont="1" applyBorder="1" applyAlignment="1" applyProtection="1">
      <alignment horizontal="left" vertical="top"/>
      <protection locked="0"/>
    </xf>
    <xf numFmtId="0" fontId="5" fillId="0" borderId="0" xfId="2" applyFont="1" applyAlignment="1" applyProtection="1">
      <alignment horizontal="center" vertical="top"/>
      <protection locked="0"/>
    </xf>
    <xf numFmtId="0" fontId="17" fillId="0" borderId="0" xfId="0" applyFont="1" applyAlignment="1" applyProtection="1">
      <alignment horizontal="center" vertical="top"/>
    </xf>
    <xf numFmtId="0" fontId="19" fillId="0" borderId="0" xfId="0" applyFont="1" applyAlignment="1" applyProtection="1">
      <alignment horizontal="center" vertical="top"/>
    </xf>
    <xf numFmtId="0" fontId="17" fillId="0" borderId="1" xfId="2" quotePrefix="1" applyFont="1" applyBorder="1" applyAlignment="1" applyProtection="1">
      <alignment horizontal="left" vertical="top"/>
      <protection locked="0"/>
    </xf>
    <xf numFmtId="0" fontId="17" fillId="0" borderId="1" xfId="2" quotePrefix="1" applyFont="1" applyBorder="1" applyAlignment="1" applyProtection="1">
      <alignment horizontal="left" vertical="top" wrapText="1"/>
      <protection locked="0"/>
    </xf>
    <xf numFmtId="0" fontId="17" fillId="0" borderId="1" xfId="0" applyFont="1" applyBorder="1" applyAlignment="1" applyProtection="1">
      <alignment vertical="top"/>
      <protection locked="0"/>
    </xf>
    <xf numFmtId="0" fontId="17" fillId="5" borderId="1" xfId="2" applyFont="1" applyFill="1" applyBorder="1" applyAlignment="1" applyProtection="1">
      <alignment horizontal="left" vertical="top"/>
      <protection locked="0"/>
    </xf>
    <xf numFmtId="0" fontId="20" fillId="0" borderId="1" xfId="0" applyFont="1" applyFill="1" applyBorder="1" applyAlignment="1">
      <alignment horizontal="left" vertical="top"/>
    </xf>
    <xf numFmtId="0" fontId="22" fillId="0" borderId="1" xfId="0" applyFont="1" applyFill="1" applyBorder="1" applyAlignment="1">
      <alignment horizontal="left" vertical="top"/>
    </xf>
    <xf numFmtId="0" fontId="19" fillId="3" borderId="1" xfId="0" applyFont="1" applyFill="1" applyBorder="1" applyAlignment="1" applyProtection="1">
      <alignment horizontal="left" vertical="top"/>
      <protection locked="0"/>
    </xf>
    <xf numFmtId="0" fontId="21" fillId="3" borderId="1" xfId="0" applyFont="1" applyFill="1" applyBorder="1" applyAlignment="1" applyProtection="1">
      <alignment horizontal="left" vertical="top"/>
      <protection locked="0"/>
    </xf>
    <xf numFmtId="0" fontId="15" fillId="3" borderId="1" xfId="0" applyFont="1" applyFill="1" applyBorder="1" applyAlignment="1" applyProtection="1">
      <alignment horizontal="left" vertical="top"/>
      <protection locked="0"/>
    </xf>
    <xf numFmtId="0" fontId="16" fillId="3" borderId="1" xfId="0" applyFont="1" applyFill="1" applyBorder="1" applyAlignment="1" applyProtection="1">
      <alignment horizontal="left" vertical="top"/>
      <protection locked="0"/>
    </xf>
    <xf numFmtId="0" fontId="19" fillId="3" borderId="1" xfId="0" applyFont="1" applyFill="1" applyBorder="1" applyAlignment="1" applyProtection="1">
      <alignment vertical="top"/>
      <protection locked="0"/>
    </xf>
    <xf numFmtId="0" fontId="19" fillId="3" borderId="1" xfId="0" applyFont="1" applyFill="1" applyBorder="1" applyAlignment="1" applyProtection="1">
      <alignment vertical="top" wrapText="1"/>
      <protection locked="0"/>
    </xf>
    <xf numFmtId="0" fontId="28" fillId="0" borderId="0" xfId="0" applyFont="1" applyAlignment="1">
      <alignment horizontal="center" vertical="top" wrapText="1"/>
    </xf>
    <xf numFmtId="0" fontId="28" fillId="0" borderId="0" xfId="0" applyFont="1" applyAlignment="1">
      <alignment horizontal="center" vertical="center" wrapText="1"/>
    </xf>
    <xf numFmtId="0" fontId="28" fillId="0" borderId="0" xfId="0" applyFont="1" applyAlignment="1">
      <alignment vertical="top" wrapText="1"/>
    </xf>
    <xf numFmtId="0" fontId="28" fillId="0" borderId="0" xfId="0" applyFont="1" applyAlignment="1">
      <alignment vertical="top"/>
    </xf>
    <xf numFmtId="0" fontId="28" fillId="0" borderId="0" xfId="0" applyFont="1" applyAlignment="1">
      <alignment horizontal="left" vertical="top" wrapText="1"/>
    </xf>
    <xf numFmtId="0" fontId="29" fillId="0" borderId="1" xfId="0" applyFont="1" applyBorder="1" applyAlignment="1">
      <alignment vertical="top" wrapText="1"/>
    </xf>
    <xf numFmtId="0" fontId="16" fillId="3" borderId="1" xfId="0" applyFont="1" applyFill="1" applyBorder="1" applyAlignment="1">
      <alignment vertical="top" wrapText="1"/>
    </xf>
    <xf numFmtId="0" fontId="15" fillId="3" borderId="1" xfId="0" applyFont="1" applyFill="1" applyBorder="1" applyAlignment="1">
      <alignment vertical="top" wrapText="1"/>
    </xf>
    <xf numFmtId="0" fontId="16" fillId="3" borderId="2" xfId="0" applyFont="1" applyFill="1" applyBorder="1" applyAlignment="1">
      <alignment vertical="top" wrapText="1"/>
    </xf>
    <xf numFmtId="0" fontId="15" fillId="3" borderId="2" xfId="0" applyFont="1" applyFill="1" applyBorder="1" applyAlignment="1">
      <alignment vertical="top" wrapText="1"/>
    </xf>
    <xf numFmtId="0" fontId="22" fillId="3" borderId="1" xfId="0" applyFont="1" applyFill="1" applyBorder="1" applyAlignment="1">
      <alignment vertical="top" wrapText="1"/>
    </xf>
    <xf numFmtId="0" fontId="22" fillId="5" borderId="1" xfId="0" applyFont="1" applyFill="1" applyBorder="1" applyAlignment="1">
      <alignment vertical="top" wrapText="1"/>
    </xf>
    <xf numFmtId="0" fontId="22" fillId="3" borderId="2" xfId="0" applyFont="1" applyFill="1" applyBorder="1" applyAlignment="1">
      <alignment vertical="top" wrapText="1"/>
    </xf>
    <xf numFmtId="0" fontId="22" fillId="5" borderId="2" xfId="0" applyFont="1" applyFill="1" applyBorder="1" applyAlignment="1">
      <alignment vertical="top" wrapText="1"/>
    </xf>
    <xf numFmtId="0" fontId="22" fillId="6" borderId="1" xfId="0" applyFont="1" applyFill="1" applyBorder="1" applyAlignment="1">
      <alignment vertical="top" wrapText="1"/>
    </xf>
    <xf numFmtId="0" fontId="15" fillId="0" borderId="4" xfId="0" applyFont="1" applyBorder="1" applyAlignment="1">
      <alignment vertical="top" wrapText="1"/>
    </xf>
    <xf numFmtId="0" fontId="15" fillId="6" borderId="2" xfId="0" applyFont="1" applyFill="1" applyBorder="1" applyAlignment="1">
      <alignment vertical="top" wrapText="1"/>
    </xf>
    <xf numFmtId="0" fontId="22" fillId="6" borderId="2" xfId="0" applyFont="1" applyFill="1" applyBorder="1" applyAlignment="1">
      <alignment vertical="top" wrapText="1"/>
    </xf>
    <xf numFmtId="0" fontId="22" fillId="9" borderId="1" xfId="0" applyFont="1" applyFill="1" applyBorder="1" applyAlignment="1">
      <alignment vertical="top" wrapText="1"/>
    </xf>
    <xf numFmtId="0" fontId="22" fillId="9" borderId="2" xfId="0" applyFont="1" applyFill="1" applyBorder="1" applyAlignment="1">
      <alignment vertical="top" wrapText="1"/>
    </xf>
    <xf numFmtId="0" fontId="15" fillId="0" borderId="2" xfId="0" applyFont="1" applyBorder="1" applyAlignment="1">
      <alignment vertical="top" wrapText="1"/>
    </xf>
    <xf numFmtId="0" fontId="16" fillId="5" borderId="1" xfId="0" applyFont="1" applyFill="1" applyBorder="1" applyAlignment="1">
      <alignment vertical="top" wrapText="1"/>
    </xf>
    <xf numFmtId="0" fontId="16" fillId="5" borderId="2" xfId="0" applyFont="1" applyFill="1" applyBorder="1" applyAlignment="1">
      <alignment vertical="top" wrapText="1"/>
    </xf>
    <xf numFmtId="0" fontId="22" fillId="3" borderId="5" xfId="0" applyFont="1" applyFill="1" applyBorder="1" applyAlignment="1">
      <alignment vertical="top" wrapText="1"/>
    </xf>
    <xf numFmtId="0" fontId="16" fillId="7" borderId="2" xfId="0" applyFont="1" applyFill="1" applyBorder="1" applyAlignment="1">
      <alignment vertical="top" wrapText="1"/>
    </xf>
    <xf numFmtId="0" fontId="20" fillId="0" borderId="0" xfId="0" applyFont="1" applyAlignment="1">
      <alignment horizontal="center" vertical="top" wrapText="1"/>
    </xf>
    <xf numFmtId="0" fontId="15" fillId="3" borderId="7" xfId="0" applyFont="1" applyFill="1" applyBorder="1" applyAlignment="1">
      <alignment vertical="top" wrapText="1"/>
    </xf>
    <xf numFmtId="0" fontId="16" fillId="7" borderId="0" xfId="0" applyFont="1" applyFill="1" applyAlignment="1">
      <alignment vertical="top" wrapText="1"/>
    </xf>
    <xf numFmtId="0" fontId="20" fillId="0" borderId="0" xfId="0" applyFont="1" applyAlignment="1">
      <alignment vertical="top" wrapText="1"/>
    </xf>
    <xf numFmtId="0" fontId="16" fillId="5" borderId="7" xfId="0" applyFont="1" applyFill="1" applyBorder="1" applyAlignment="1">
      <alignment vertical="top" wrapText="1"/>
    </xf>
    <xf numFmtId="0" fontId="16" fillId="3" borderId="7" xfId="0" applyFont="1" applyFill="1" applyBorder="1" applyAlignment="1">
      <alignment vertical="top" wrapText="1"/>
    </xf>
    <xf numFmtId="0" fontId="20" fillId="0" borderId="7" xfId="0" applyFont="1" applyBorder="1" applyAlignment="1">
      <alignment vertical="top" wrapText="1"/>
    </xf>
    <xf numFmtId="0" fontId="20" fillId="3" borderId="2" xfId="0" applyFont="1" applyFill="1" applyBorder="1" applyAlignment="1">
      <alignment vertical="top" wrapText="1"/>
    </xf>
    <xf numFmtId="0" fontId="20" fillId="0" borderId="1" xfId="0" applyFont="1" applyBorder="1" applyAlignment="1">
      <alignment vertical="top" wrapText="1"/>
    </xf>
    <xf numFmtId="0" fontId="20" fillId="0" borderId="3" xfId="0" applyFont="1" applyBorder="1" applyAlignment="1">
      <alignment vertical="top" wrapText="1"/>
    </xf>
    <xf numFmtId="0" fontId="20" fillId="0" borderId="8" xfId="0" applyFont="1" applyBorder="1" applyAlignment="1">
      <alignment vertical="top" wrapText="1"/>
    </xf>
    <xf numFmtId="0" fontId="15" fillId="0" borderId="7" xfId="0" applyFont="1" applyBorder="1" applyAlignment="1">
      <alignment vertical="top" wrapText="1"/>
    </xf>
    <xf numFmtId="0" fontId="15" fillId="0" borderId="6" xfId="0" applyFont="1" applyBorder="1" applyAlignment="1">
      <alignment vertical="top" wrapText="1"/>
    </xf>
    <xf numFmtId="0" fontId="15" fillId="13" borderId="8" xfId="0" applyFont="1" applyFill="1" applyBorder="1" applyAlignment="1">
      <alignment vertical="top" wrapText="1"/>
    </xf>
    <xf numFmtId="0" fontId="15" fillId="13" borderId="9" xfId="0" applyFont="1" applyFill="1" applyBorder="1" applyAlignment="1">
      <alignment vertical="top" wrapText="1"/>
    </xf>
    <xf numFmtId="0" fontId="20" fillId="0" borderId="9" xfId="0" applyFont="1" applyBorder="1" applyAlignment="1">
      <alignment vertical="top" wrapText="1"/>
    </xf>
    <xf numFmtId="0" fontId="15" fillId="0" borderId="3" xfId="0" applyFont="1" applyBorder="1" applyAlignment="1">
      <alignment vertical="top" wrapText="1"/>
    </xf>
    <xf numFmtId="0" fontId="15" fillId="0" borderId="9" xfId="0" applyFont="1" applyBorder="1" applyAlignment="1">
      <alignment vertical="top" wrapText="1"/>
    </xf>
    <xf numFmtId="0" fontId="15" fillId="0" borderId="8" xfId="0" applyFont="1" applyBorder="1" applyAlignment="1">
      <alignment vertical="top" wrapText="1"/>
    </xf>
    <xf numFmtId="0" fontId="15" fillId="13" borderId="2" xfId="0" applyFont="1" applyFill="1" applyBorder="1" applyAlignment="1">
      <alignment vertical="top" wrapText="1"/>
    </xf>
    <xf numFmtId="0" fontId="15" fillId="13" borderId="7" xfId="0" applyFont="1" applyFill="1" applyBorder="1" applyAlignment="1">
      <alignment vertical="top" wrapText="1"/>
    </xf>
    <xf numFmtId="0" fontId="15" fillId="13" borderId="1" xfId="0" applyFont="1" applyFill="1" applyBorder="1" applyAlignment="1">
      <alignment vertical="top" wrapText="1"/>
    </xf>
    <xf numFmtId="0" fontId="15" fillId="13" borderId="3" xfId="0" applyFont="1" applyFill="1" applyBorder="1" applyAlignment="1">
      <alignment vertical="top" wrapText="1"/>
    </xf>
    <xf numFmtId="0" fontId="20" fillId="0" borderId="4" xfId="0" applyFont="1" applyBorder="1" applyAlignment="1">
      <alignment vertical="top" wrapText="1"/>
    </xf>
    <xf numFmtId="0" fontId="20" fillId="0" borderId="2" xfId="0" applyFont="1" applyBorder="1" applyAlignment="1">
      <alignment vertical="top" wrapText="1"/>
    </xf>
    <xf numFmtId="0" fontId="20" fillId="0" borderId="6" xfId="0" applyFont="1" applyBorder="1" applyAlignment="1">
      <alignment vertical="top" wrapText="1"/>
    </xf>
    <xf numFmtId="0" fontId="15" fillId="13" borderId="4" xfId="0" applyFont="1" applyFill="1" applyBorder="1" applyAlignment="1">
      <alignment vertical="top" wrapText="1"/>
    </xf>
    <xf numFmtId="0" fontId="20" fillId="12" borderId="1" xfId="0" applyFont="1" applyFill="1" applyBorder="1" applyAlignment="1">
      <alignment vertical="top" wrapText="1"/>
    </xf>
    <xf numFmtId="0" fontId="15" fillId="12" borderId="1" xfId="0" applyFont="1" applyFill="1" applyBorder="1" applyAlignment="1">
      <alignment vertical="top" wrapText="1"/>
    </xf>
    <xf numFmtId="0" fontId="15" fillId="12" borderId="3" xfId="0" applyFont="1" applyFill="1" applyBorder="1" applyAlignment="1">
      <alignment vertical="top" wrapText="1"/>
    </xf>
    <xf numFmtId="0" fontId="15" fillId="12" borderId="6" xfId="0" applyFont="1" applyFill="1" applyBorder="1" applyAlignment="1">
      <alignment vertical="top" wrapText="1"/>
    </xf>
    <xf numFmtId="0" fontId="15" fillId="0" borderId="0" xfId="0" applyFont="1" applyAlignment="1">
      <alignment vertical="top" wrapText="1"/>
    </xf>
    <xf numFmtId="0" fontId="15" fillId="11" borderId="0" xfId="0" applyFont="1" applyFill="1" applyAlignment="1">
      <alignment vertical="top" wrapText="1"/>
    </xf>
    <xf numFmtId="0" fontId="15" fillId="6" borderId="0" xfId="0" applyFont="1" applyFill="1" applyAlignment="1">
      <alignment vertical="top" wrapText="1"/>
    </xf>
    <xf numFmtId="0" fontId="15" fillId="9" borderId="0" xfId="0" applyFont="1" applyFill="1" applyAlignment="1">
      <alignment vertical="top" wrapText="1"/>
    </xf>
    <xf numFmtId="0" fontId="16" fillId="5" borderId="0" xfId="0" applyFont="1" applyFill="1" applyAlignment="1">
      <alignment vertical="top" wrapText="1"/>
    </xf>
    <xf numFmtId="0" fontId="16" fillId="0" borderId="0" xfId="0" applyFont="1" applyAlignment="1">
      <alignment vertical="top" wrapText="1"/>
    </xf>
    <xf numFmtId="166" fontId="29" fillId="0" borderId="0" xfId="0" applyNumberFormat="1" applyFont="1" applyFill="1" applyAlignment="1">
      <alignment horizontal="center" vertical="top" wrapText="1"/>
    </xf>
    <xf numFmtId="166" fontId="25" fillId="15" borderId="1" xfId="0" applyNumberFormat="1" applyFont="1" applyFill="1" applyBorder="1" applyAlignment="1">
      <alignment horizontal="center" vertical="top" wrapText="1"/>
    </xf>
    <xf numFmtId="166" fontId="15" fillId="0" borderId="0" xfId="0" applyNumberFormat="1" applyFont="1" applyFill="1" applyAlignment="1">
      <alignment horizontal="center" vertical="top" wrapText="1"/>
    </xf>
    <xf numFmtId="0" fontId="31" fillId="2" borderId="1" xfId="0" applyFont="1" applyFill="1" applyBorder="1" applyAlignment="1">
      <alignment horizontal="center" vertical="top" wrapText="1"/>
    </xf>
    <xf numFmtId="0" fontId="20" fillId="9" borderId="1" xfId="0" applyFont="1" applyFill="1" applyBorder="1" applyAlignment="1">
      <alignment vertical="top"/>
    </xf>
    <xf numFmtId="0" fontId="15" fillId="3" borderId="4" xfId="0" applyFont="1" applyFill="1" applyBorder="1" applyAlignment="1" applyProtection="1">
      <alignment horizontal="left" vertical="top"/>
      <protection locked="0"/>
    </xf>
    <xf numFmtId="0" fontId="16" fillId="7" borderId="1" xfId="0" applyFont="1" applyFill="1" applyBorder="1" applyAlignment="1" applyProtection="1">
      <alignment horizontal="left" vertical="top"/>
      <protection locked="0"/>
    </xf>
    <xf numFmtId="0" fontId="15" fillId="0" borderId="1" xfId="0" applyFont="1" applyBorder="1" applyAlignment="1" applyProtection="1">
      <alignment horizontal="center" vertical="top" wrapText="1"/>
      <protection locked="0"/>
    </xf>
    <xf numFmtId="0" fontId="19" fillId="0" borderId="1" xfId="0" applyFont="1" applyBorder="1" applyAlignment="1" applyProtection="1">
      <alignment horizontal="center" vertical="top" wrapText="1"/>
      <protection locked="0"/>
    </xf>
    <xf numFmtId="0" fontId="19" fillId="9" borderId="1" xfId="0" applyFont="1" applyFill="1" applyBorder="1" applyAlignment="1" applyProtection="1">
      <alignment horizontal="center" vertical="top" wrapText="1"/>
      <protection locked="0"/>
    </xf>
    <xf numFmtId="0" fontId="17" fillId="9" borderId="1" xfId="0" applyFont="1" applyFill="1" applyBorder="1" applyAlignment="1" applyProtection="1">
      <alignment horizontal="center" vertical="top" wrapText="1"/>
      <protection locked="0"/>
    </xf>
    <xf numFmtId="0" fontId="17" fillId="0" borderId="1" xfId="0" applyFont="1" applyBorder="1" applyAlignment="1" applyProtection="1">
      <alignment horizontal="center" vertical="top" wrapText="1"/>
      <protection locked="0"/>
    </xf>
    <xf numFmtId="0" fontId="20" fillId="0" borderId="1" xfId="0" applyFont="1" applyBorder="1" applyAlignment="1" applyProtection="1">
      <alignment horizontal="center" vertical="top" wrapText="1"/>
      <protection locked="0"/>
    </xf>
    <xf numFmtId="0" fontId="15" fillId="9" borderId="1" xfId="0" applyFont="1" applyFill="1" applyBorder="1" applyAlignment="1" applyProtection="1">
      <alignment horizontal="center" vertical="top" wrapText="1"/>
      <protection locked="0"/>
    </xf>
    <xf numFmtId="0" fontId="20" fillId="9" borderId="1" xfId="0" applyFont="1" applyFill="1" applyBorder="1" applyAlignment="1" applyProtection="1">
      <alignment horizontal="center" vertical="top" wrapText="1"/>
      <protection locked="0"/>
    </xf>
    <xf numFmtId="0" fontId="32" fillId="16" borderId="4" xfId="0" applyFont="1" applyFill="1" applyBorder="1" applyAlignment="1" applyProtection="1">
      <alignment horizontal="left" vertical="top" wrapText="1"/>
      <protection locked="0"/>
    </xf>
    <xf numFmtId="0" fontId="32" fillId="16" borderId="4" xfId="0" applyFont="1" applyFill="1" applyBorder="1" applyAlignment="1" applyProtection="1">
      <alignment horizontal="center" vertical="top" wrapText="1"/>
      <protection locked="0"/>
    </xf>
    <xf numFmtId="0" fontId="21" fillId="0" borderId="1" xfId="0" applyFont="1" applyBorder="1" applyAlignment="1" applyProtection="1">
      <alignment horizontal="center" vertical="top" wrapText="1"/>
      <protection locked="0"/>
    </xf>
    <xf numFmtId="0" fontId="19" fillId="14" borderId="1" xfId="0" applyFont="1" applyFill="1" applyBorder="1" applyAlignment="1" applyProtection="1">
      <alignment horizontal="center" vertical="top" wrapText="1"/>
      <protection locked="0"/>
    </xf>
    <xf numFmtId="0" fontId="19" fillId="0" borderId="1" xfId="0" applyFont="1" applyBorder="1" applyAlignment="1" applyProtection="1">
      <alignment horizontal="center" vertical="top"/>
      <protection locked="0"/>
    </xf>
    <xf numFmtId="0" fontId="20" fillId="0" borderId="1" xfId="0" applyFont="1" applyBorder="1" applyAlignment="1" applyProtection="1">
      <alignment horizontal="center" vertical="top"/>
      <protection locked="0"/>
    </xf>
    <xf numFmtId="0" fontId="27" fillId="0" borderId="1" xfId="0" applyFont="1" applyBorder="1" applyAlignment="1" applyProtection="1">
      <alignment vertical="top" wrapText="1"/>
      <protection locked="0"/>
    </xf>
    <xf numFmtId="1" fontId="15" fillId="0" borderId="1" xfId="0" applyNumberFormat="1" applyFont="1" applyBorder="1" applyAlignment="1" applyProtection="1">
      <alignment horizontal="center" vertical="top"/>
      <protection locked="0"/>
    </xf>
    <xf numFmtId="0" fontId="15" fillId="0" borderId="1" xfId="0" applyFont="1" applyBorder="1" applyAlignment="1" applyProtection="1">
      <alignment horizontal="center" vertical="top"/>
      <protection locked="0"/>
    </xf>
    <xf numFmtId="0" fontId="20" fillId="10" borderId="5" xfId="0" applyFont="1" applyFill="1" applyBorder="1" applyAlignment="1" applyProtection="1">
      <alignment vertical="top"/>
      <protection locked="0"/>
    </xf>
    <xf numFmtId="0" fontId="33" fillId="10" borderId="8" xfId="0" applyFont="1" applyFill="1" applyBorder="1" applyAlignment="1" applyProtection="1">
      <alignment horizontal="center" vertical="top" wrapText="1"/>
      <protection locked="0"/>
    </xf>
    <xf numFmtId="0" fontId="34" fillId="7" borderId="4" xfId="0" applyFont="1" applyFill="1" applyBorder="1" applyAlignment="1" applyProtection="1">
      <alignment horizontal="left" vertical="top" wrapText="1"/>
      <protection locked="0"/>
    </xf>
    <xf numFmtId="0" fontId="34" fillId="7" borderId="1" xfId="0" applyFont="1" applyFill="1" applyBorder="1" applyAlignment="1" applyProtection="1">
      <alignment horizontal="left" vertical="top" wrapText="1"/>
      <protection locked="0"/>
    </xf>
    <xf numFmtId="0" fontId="19" fillId="17" borderId="1" xfId="0" applyFont="1" applyFill="1" applyBorder="1" applyAlignment="1" applyProtection="1">
      <alignment horizontal="left" vertical="top"/>
      <protection locked="0"/>
    </xf>
    <xf numFmtId="0" fontId="17" fillId="17" borderId="1" xfId="0" applyFont="1" applyFill="1" applyBorder="1" applyAlignment="1" applyProtection="1">
      <alignment vertical="top"/>
      <protection locked="0"/>
    </xf>
    <xf numFmtId="0" fontId="19" fillId="17" borderId="1" xfId="0" applyFont="1" applyFill="1" applyBorder="1" applyAlignment="1" applyProtection="1">
      <alignment vertical="top" wrapText="1"/>
      <protection locked="0"/>
    </xf>
    <xf numFmtId="0" fontId="19" fillId="17" borderId="1" xfId="0" applyFont="1" applyFill="1" applyBorder="1" applyAlignment="1" applyProtection="1">
      <alignment vertical="top"/>
      <protection locked="0"/>
    </xf>
    <xf numFmtId="0" fontId="15" fillId="17" borderId="1" xfId="0" applyFont="1" applyFill="1" applyBorder="1" applyAlignment="1" applyProtection="1">
      <alignment horizontal="left" vertical="top"/>
      <protection locked="0"/>
    </xf>
    <xf numFmtId="0" fontId="20" fillId="0" borderId="0" xfId="0" applyFont="1" applyProtection="1">
      <protection locked="0"/>
    </xf>
    <xf numFmtId="0" fontId="16" fillId="0" borderId="0" xfId="0" applyFont="1" applyProtection="1">
      <protection locked="0"/>
    </xf>
    <xf numFmtId="0" fontId="32" fillId="7" borderId="1" xfId="0" applyFont="1" applyFill="1" applyBorder="1" applyAlignment="1" applyProtection="1">
      <alignment horizontal="left" vertical="top" wrapText="1"/>
      <protection locked="0"/>
    </xf>
    <xf numFmtId="0" fontId="15" fillId="0" borderId="1" xfId="0" applyFont="1" applyFill="1" applyBorder="1" applyAlignment="1">
      <alignment vertical="top"/>
    </xf>
    <xf numFmtId="0" fontId="15" fillId="0" borderId="1" xfId="0" applyFont="1" applyFill="1" applyBorder="1" applyAlignment="1">
      <alignment horizontal="left" vertical="top"/>
    </xf>
    <xf numFmtId="164" fontId="15" fillId="0" borderId="1" xfId="0" applyNumberFormat="1" applyFont="1" applyFill="1" applyBorder="1" applyAlignment="1">
      <alignment horizontal="left" vertical="top"/>
    </xf>
    <xf numFmtId="1" fontId="20" fillId="0" borderId="1" xfId="0" applyNumberFormat="1" applyFont="1" applyFill="1" applyBorder="1" applyAlignment="1">
      <alignment horizontal="left" vertical="top"/>
    </xf>
    <xf numFmtId="0" fontId="4" fillId="0" borderId="1" xfId="0" applyFont="1" applyFill="1" applyBorder="1" applyAlignment="1">
      <alignment vertical="top"/>
    </xf>
    <xf numFmtId="0" fontId="15" fillId="0" borderId="1" xfId="0" applyFont="1" applyFill="1" applyBorder="1" applyAlignment="1">
      <alignment horizontal="left" vertical="top" wrapText="1"/>
    </xf>
    <xf numFmtId="0" fontId="15" fillId="0" borderId="1" xfId="1" applyFont="1" applyFill="1" applyBorder="1" applyAlignment="1">
      <alignment horizontal="left" vertical="top"/>
    </xf>
    <xf numFmtId="1" fontId="15" fillId="0" borderId="1" xfId="0" applyNumberFormat="1" applyFont="1" applyFill="1" applyBorder="1" applyAlignment="1">
      <alignment horizontal="left" vertical="top"/>
    </xf>
    <xf numFmtId="0" fontId="4" fillId="0" borderId="1" xfId="1" applyFont="1" applyFill="1" applyBorder="1" applyAlignment="1">
      <alignment vertical="top"/>
    </xf>
    <xf numFmtId="0" fontId="4" fillId="0" borderId="1" xfId="1" applyFont="1" applyFill="1" applyBorder="1" applyAlignment="1">
      <alignment horizontal="left" vertical="top"/>
    </xf>
    <xf numFmtId="0" fontId="15" fillId="0" borderId="1" xfId="0" applyFont="1" applyFill="1" applyBorder="1" applyAlignment="1">
      <alignment vertical="top" wrapText="1"/>
    </xf>
    <xf numFmtId="0" fontId="7" fillId="0" borderId="1" xfId="1" applyFont="1" applyFill="1" applyBorder="1" applyAlignment="1">
      <alignment horizontal="left" vertical="top"/>
    </xf>
    <xf numFmtId="0" fontId="15" fillId="0" borderId="1" xfId="1" applyFont="1" applyFill="1" applyBorder="1" applyAlignment="1">
      <alignment vertical="top"/>
    </xf>
    <xf numFmtId="0" fontId="15" fillId="0" borderId="1" xfId="1" applyFont="1" applyFill="1" applyBorder="1" applyAlignment="1">
      <alignment horizontal="left" vertical="top" wrapText="1"/>
    </xf>
    <xf numFmtId="0" fontId="20" fillId="0" borderId="5" xfId="0" applyFont="1" applyBorder="1" applyAlignment="1">
      <alignment horizontal="center" vertical="top" wrapText="1"/>
    </xf>
    <xf numFmtId="0" fontId="25" fillId="10" borderId="1" xfId="0" applyFont="1" applyFill="1" applyBorder="1" applyAlignment="1">
      <alignment horizontal="center" vertical="top" wrapText="1"/>
    </xf>
    <xf numFmtId="14" fontId="25" fillId="10" borderId="1" xfId="0" applyNumberFormat="1" applyFont="1" applyFill="1" applyBorder="1" applyAlignment="1">
      <alignment horizontal="center" vertical="top" wrapText="1"/>
    </xf>
    <xf numFmtId="0" fontId="20" fillId="0" borderId="0" xfId="0" applyFont="1" applyBorder="1" applyAlignment="1">
      <alignment horizontal="center" vertical="center" wrapText="1"/>
    </xf>
    <xf numFmtId="0" fontId="20" fillId="0" borderId="1" xfId="0" applyFont="1" applyBorder="1" applyAlignment="1">
      <alignment horizontal="center" vertical="top"/>
    </xf>
    <xf numFmtId="0" fontId="20" fillId="0" borderId="1" xfId="2" applyFont="1" applyBorder="1" applyAlignment="1">
      <alignment horizontal="left" vertical="top" wrapText="1"/>
    </xf>
    <xf numFmtId="0" fontId="20" fillId="0" borderId="1" xfId="2" applyFont="1" applyBorder="1" applyAlignment="1">
      <alignment horizontal="left" vertical="top"/>
    </xf>
    <xf numFmtId="164" fontId="20" fillId="0" borderId="1" xfId="0" applyNumberFormat="1" applyFont="1" applyBorder="1" applyAlignment="1">
      <alignment horizontal="left" vertical="top"/>
    </xf>
    <xf numFmtId="0" fontId="20" fillId="0" borderId="1" xfId="0" applyFont="1" applyBorder="1"/>
    <xf numFmtId="1" fontId="20" fillId="0" borderId="1" xfId="2" applyNumberFormat="1" applyFont="1" applyBorder="1" applyAlignment="1">
      <alignment horizontal="left" vertical="top"/>
    </xf>
    <xf numFmtId="0" fontId="15" fillId="10" borderId="1" xfId="0" applyFont="1" applyFill="1" applyBorder="1" applyAlignment="1">
      <alignment horizontal="left" vertical="top"/>
    </xf>
    <xf numFmtId="0" fontId="20" fillId="0" borderId="1" xfId="0" applyFont="1" applyBorder="1" applyAlignment="1">
      <alignment horizontal="center"/>
    </xf>
    <xf numFmtId="166" fontId="18" fillId="10" borderId="1" xfId="0" applyNumberFormat="1" applyFont="1" applyFill="1" applyBorder="1" applyAlignment="1">
      <alignment horizontal="center" vertical="top" wrapText="1"/>
    </xf>
    <xf numFmtId="166" fontId="25" fillId="10" borderId="1" xfId="0" applyNumberFormat="1" applyFont="1" applyFill="1" applyBorder="1" applyAlignment="1">
      <alignment horizontal="center" vertical="top" wrapText="1"/>
    </xf>
    <xf numFmtId="166" fontId="35" fillId="10" borderId="1" xfId="0" applyNumberFormat="1" applyFont="1" applyFill="1" applyBorder="1" applyAlignment="1">
      <alignment horizontal="center" vertical="top" wrapText="1"/>
    </xf>
    <xf numFmtId="166" fontId="36" fillId="10" borderId="1" xfId="0" applyNumberFormat="1" applyFont="1" applyFill="1" applyBorder="1" applyAlignment="1">
      <alignment horizontal="center" vertical="top" wrapText="1"/>
    </xf>
    <xf numFmtId="0" fontId="37" fillId="10" borderId="1" xfId="2" applyFont="1" applyFill="1" applyBorder="1" applyAlignment="1">
      <alignment horizontal="center" vertical="top"/>
    </xf>
    <xf numFmtId="0" fontId="38" fillId="0" borderId="1" xfId="0" applyFont="1" applyBorder="1" applyAlignment="1" applyProtection="1">
      <alignment horizontal="center" vertical="top" wrapText="1"/>
      <protection locked="0"/>
    </xf>
    <xf numFmtId="0" fontId="39" fillId="0" borderId="1" xfId="0" applyFont="1" applyBorder="1" applyAlignment="1" applyProtection="1">
      <alignment horizontal="center" vertical="top" wrapText="1"/>
      <protection locked="0"/>
    </xf>
    <xf numFmtId="0" fontId="39" fillId="9" borderId="1" xfId="0" applyFont="1" applyFill="1" applyBorder="1" applyAlignment="1" applyProtection="1">
      <alignment horizontal="center" vertical="top" wrapText="1"/>
      <protection locked="0"/>
    </xf>
    <xf numFmtId="0" fontId="40" fillId="9" borderId="1" xfId="0" applyFont="1" applyFill="1" applyBorder="1" applyAlignment="1" applyProtection="1">
      <alignment horizontal="center" vertical="top" wrapText="1"/>
      <protection locked="0"/>
    </xf>
    <xf numFmtId="0" fontId="39" fillId="0" borderId="1" xfId="0" applyFont="1" applyBorder="1" applyAlignment="1" applyProtection="1">
      <alignment horizontal="center"/>
      <protection locked="0"/>
    </xf>
    <xf numFmtId="0" fontId="13" fillId="10" borderId="0" xfId="2" applyFont="1" applyFill="1" applyAlignment="1">
      <alignment horizontal="center" vertical="top"/>
    </xf>
    <xf numFmtId="166" fontId="18" fillId="10" borderId="1" xfId="0" applyNumberFormat="1" applyFont="1" applyFill="1" applyBorder="1" applyAlignment="1" applyProtection="1">
      <alignment horizontal="center" vertical="top" wrapText="1"/>
      <protection locked="0"/>
    </xf>
    <xf numFmtId="0" fontId="13" fillId="10" borderId="0" xfId="2" applyFont="1" applyFill="1" applyAlignment="1" applyProtection="1">
      <alignment horizontal="center" vertical="top"/>
      <protection locked="0"/>
    </xf>
    <xf numFmtId="0" fontId="20" fillId="14" borderId="0" xfId="0" applyFont="1" applyFill="1" applyAlignment="1">
      <alignment vertical="top" wrapText="1"/>
    </xf>
    <xf numFmtId="0" fontId="17" fillId="3" borderId="1" xfId="0" applyFont="1" applyFill="1" applyBorder="1" applyAlignment="1" applyProtection="1">
      <alignment horizontal="left" vertical="top" wrapText="1"/>
      <protection locked="0"/>
    </xf>
    <xf numFmtId="0" fontId="19" fillId="0" borderId="1" xfId="0" applyFont="1" applyFill="1" applyBorder="1" applyAlignment="1">
      <alignment horizontal="left" vertical="top"/>
    </xf>
    <xf numFmtId="0" fontId="19" fillId="0" borderId="1" xfId="0" applyFont="1" applyFill="1" applyBorder="1" applyAlignment="1">
      <alignment horizontal="center" vertical="top"/>
    </xf>
    <xf numFmtId="0" fontId="19" fillId="0" borderId="1" xfId="0" applyFont="1" applyFill="1" applyBorder="1"/>
    <xf numFmtId="0" fontId="40" fillId="3" borderId="1" xfId="0" applyFont="1" applyFill="1" applyBorder="1" applyAlignment="1" applyProtection="1">
      <alignment horizontal="left" vertical="top"/>
      <protection locked="0"/>
    </xf>
    <xf numFmtId="0" fontId="42" fillId="7" borderId="0" xfId="0" applyFont="1" applyFill="1" applyAlignment="1">
      <alignment vertical="top" wrapText="1"/>
    </xf>
    <xf numFmtId="0" fontId="42" fillId="0" borderId="1" xfId="0" applyFont="1" applyBorder="1" applyAlignment="1" applyProtection="1">
      <alignment horizontal="left" vertical="top"/>
      <protection locked="0"/>
    </xf>
    <xf numFmtId="0" fontId="38" fillId="0" borderId="1" xfId="0" applyFont="1" applyBorder="1" applyAlignment="1" applyProtection="1">
      <alignment horizontal="left" vertical="top"/>
      <protection locked="0"/>
    </xf>
    <xf numFmtId="0" fontId="38" fillId="14" borderId="1" xfId="0" applyFont="1" applyFill="1" applyBorder="1" applyAlignment="1" applyProtection="1">
      <alignment vertical="top"/>
      <protection locked="0"/>
    </xf>
    <xf numFmtId="0" fontId="40" fillId="14" borderId="1" xfId="0" applyFont="1" applyFill="1" applyBorder="1" applyAlignment="1" applyProtection="1">
      <alignment horizontal="left" vertical="top"/>
      <protection locked="0"/>
    </xf>
    <xf numFmtId="0" fontId="38" fillId="14" borderId="1" xfId="0" applyFont="1" applyFill="1" applyBorder="1" applyAlignment="1" applyProtection="1">
      <alignment horizontal="left" vertical="top"/>
      <protection locked="0"/>
    </xf>
    <xf numFmtId="0" fontId="40" fillId="0" borderId="1" xfId="0" applyFont="1" applyBorder="1" applyAlignment="1" applyProtection="1">
      <alignment horizontal="left" vertical="top"/>
      <protection locked="0"/>
    </xf>
    <xf numFmtId="0" fontId="39" fillId="0" borderId="1" xfId="0" applyFont="1" applyBorder="1" applyAlignment="1" applyProtection="1">
      <alignment horizontal="left" vertical="top" wrapText="1"/>
      <protection locked="0"/>
    </xf>
    <xf numFmtId="0" fontId="38" fillId="0" borderId="1" xfId="0" applyFont="1" applyBorder="1" applyAlignment="1" applyProtection="1">
      <alignment vertical="top" wrapText="1"/>
      <protection locked="0"/>
    </xf>
    <xf numFmtId="0" fontId="38" fillId="0" borderId="1" xfId="0" applyFont="1" applyBorder="1" applyAlignment="1" applyProtection="1">
      <alignment vertical="top"/>
      <protection locked="0"/>
    </xf>
    <xf numFmtId="0" fontId="41" fillId="0" borderId="1" xfId="0" applyFont="1" applyBorder="1" applyAlignment="1" applyProtection="1">
      <alignment horizontal="left" vertical="top"/>
      <protection locked="0"/>
    </xf>
    <xf numFmtId="0" fontId="38" fillId="3" borderId="1" xfId="0" applyFont="1" applyFill="1" applyBorder="1" applyAlignment="1" applyProtection="1">
      <alignment horizontal="left" vertical="top"/>
      <protection locked="0"/>
    </xf>
    <xf numFmtId="0" fontId="16" fillId="3" borderId="0" xfId="0" applyFont="1" applyFill="1" applyAlignment="1">
      <alignment vertical="top" wrapText="1"/>
    </xf>
    <xf numFmtId="0" fontId="40" fillId="0" borderId="1" xfId="0" applyFont="1" applyBorder="1" applyAlignment="1">
      <alignment horizontal="left" vertical="top"/>
    </xf>
    <xf numFmtId="0" fontId="19" fillId="18" borderId="1" xfId="0" applyFont="1" applyFill="1" applyBorder="1" applyAlignment="1">
      <alignment horizontal="left" vertical="top"/>
    </xf>
    <xf numFmtId="0" fontId="15" fillId="18" borderId="1" xfId="0" applyFont="1" applyFill="1" applyBorder="1" applyAlignment="1">
      <alignment horizontal="left" vertical="top"/>
    </xf>
    <xf numFmtId="0" fontId="15" fillId="5" borderId="1" xfId="0" applyFont="1" applyFill="1" applyBorder="1" applyAlignment="1">
      <alignment horizontal="left" vertical="top"/>
    </xf>
    <xf numFmtId="0" fontId="19" fillId="5" borderId="1" xfId="0" applyFont="1" applyFill="1" applyBorder="1" applyAlignment="1">
      <alignment horizontal="left" vertical="top"/>
    </xf>
    <xf numFmtId="0" fontId="15" fillId="11" borderId="1" xfId="0" applyFont="1" applyFill="1" applyBorder="1" applyAlignment="1">
      <alignment horizontal="left" vertical="top"/>
    </xf>
    <xf numFmtId="0" fontId="19" fillId="19" borderId="1" xfId="0" applyFont="1" applyFill="1" applyBorder="1" applyAlignment="1">
      <alignment horizontal="left" vertical="top"/>
    </xf>
    <xf numFmtId="0" fontId="38" fillId="3" borderId="1" xfId="0" applyFont="1" applyFill="1" applyBorder="1" applyAlignment="1" applyProtection="1">
      <alignment vertical="top" wrapText="1"/>
      <protection locked="0"/>
    </xf>
    <xf numFmtId="0" fontId="38" fillId="3" borderId="1" xfId="0" applyFont="1" applyFill="1" applyBorder="1" applyAlignment="1" applyProtection="1">
      <alignment horizontal="left" vertical="top" wrapText="1"/>
      <protection locked="0"/>
    </xf>
    <xf numFmtId="0" fontId="42" fillId="3" borderId="1" xfId="0" applyFont="1" applyFill="1" applyBorder="1" applyAlignment="1" applyProtection="1">
      <alignment horizontal="left" vertical="top"/>
      <protection locked="0"/>
    </xf>
    <xf numFmtId="0" fontId="19" fillId="0" borderId="4" xfId="0" applyFont="1" applyBorder="1" applyAlignment="1">
      <alignment horizontal="left" vertical="top"/>
    </xf>
    <xf numFmtId="0" fontId="17" fillId="14" borderId="1" xfId="2" applyFont="1" applyFill="1" applyBorder="1" applyAlignment="1" applyProtection="1">
      <alignment horizontal="left" vertical="top"/>
      <protection locked="0"/>
    </xf>
    <xf numFmtId="0" fontId="17" fillId="5" borderId="0" xfId="0" applyFont="1" applyFill="1" applyAlignment="1">
      <alignment horizontal="center"/>
    </xf>
    <xf numFmtId="0" fontId="17" fillId="20" borderId="0" xfId="0" applyFont="1" applyFill="1" applyAlignment="1">
      <alignment horizontal="center"/>
    </xf>
    <xf numFmtId="0" fontId="17" fillId="11" borderId="0" xfId="0" applyFont="1" applyFill="1" applyAlignment="1">
      <alignment horizontal="center"/>
    </xf>
    <xf numFmtId="0" fontId="17" fillId="0" borderId="0" xfId="0" applyFont="1" applyAlignment="1">
      <alignment horizontal="left"/>
    </xf>
    <xf numFmtId="0" fontId="43" fillId="0" borderId="10" xfId="0" applyFont="1" applyBorder="1" applyAlignment="1">
      <alignment horizontal="left"/>
    </xf>
    <xf numFmtId="164" fontId="26" fillId="15" borderId="1" xfId="0" applyNumberFormat="1" applyFont="1" applyFill="1" applyBorder="1" applyAlignment="1">
      <alignment horizontal="center" vertical="top" wrapText="1"/>
    </xf>
    <xf numFmtId="164" fontId="34" fillId="7" borderId="1" xfId="0" applyNumberFormat="1" applyFont="1" applyFill="1" applyBorder="1" applyAlignment="1" applyProtection="1">
      <alignment horizontal="left" vertical="top" wrapText="1"/>
      <protection locked="0"/>
    </xf>
    <xf numFmtId="164" fontId="22" fillId="0" borderId="1" xfId="0" applyNumberFormat="1" applyFont="1" applyBorder="1" applyAlignment="1">
      <alignment horizontal="left" vertical="top"/>
    </xf>
    <xf numFmtId="164" fontId="20" fillId="0" borderId="1" xfId="0" applyNumberFormat="1" applyFont="1" applyFill="1" applyBorder="1" applyAlignment="1">
      <alignment horizontal="left" vertical="top"/>
    </xf>
    <xf numFmtId="164" fontId="22" fillId="0" borderId="1" xfId="0" applyNumberFormat="1" applyFont="1" applyFill="1" applyBorder="1" applyAlignment="1">
      <alignment horizontal="left" vertical="top"/>
    </xf>
    <xf numFmtId="164" fontId="17" fillId="0" borderId="0" xfId="0" applyNumberFormat="1" applyFont="1"/>
    <xf numFmtId="0" fontId="44" fillId="0" borderId="0" xfId="0" applyFont="1" applyAlignment="1">
      <alignment horizontal="center" vertical="top"/>
    </xf>
    <xf numFmtId="14" fontId="44" fillId="0" borderId="0" xfId="0" applyNumberFormat="1" applyFont="1" applyAlignment="1">
      <alignment horizontal="center" vertical="top"/>
    </xf>
    <xf numFmtId="0" fontId="44" fillId="0" borderId="1" xfId="0" applyFont="1" applyBorder="1" applyAlignment="1">
      <alignment horizontal="center" vertical="top"/>
    </xf>
    <xf numFmtId="0" fontId="45" fillId="0" borderId="1" xfId="0" applyFont="1" applyBorder="1" applyAlignment="1">
      <alignment horizontal="center" vertical="top"/>
    </xf>
    <xf numFmtId="0" fontId="46" fillId="0" borderId="0" xfId="0" applyFont="1" applyAlignment="1">
      <alignment horizontal="center"/>
    </xf>
    <xf numFmtId="0" fontId="46" fillId="0" borderId="1" xfId="0" applyFont="1" applyBorder="1" applyAlignment="1">
      <alignment horizontal="center"/>
    </xf>
    <xf numFmtId="0" fontId="44" fillId="0" borderId="1" xfId="0" applyFont="1" applyBorder="1" applyAlignment="1">
      <alignment horizontal="center"/>
    </xf>
    <xf numFmtId="165" fontId="47" fillId="7" borderId="1" xfId="0" applyNumberFormat="1" applyFont="1" applyFill="1" applyBorder="1" applyAlignment="1">
      <alignment horizontal="center" vertical="top"/>
    </xf>
    <xf numFmtId="0" fontId="44" fillId="0" borderId="0" xfId="0" applyFont="1" applyBorder="1" applyAlignment="1">
      <alignment horizontal="center" vertical="top"/>
    </xf>
    <xf numFmtId="0" fontId="44" fillId="0" borderId="3" xfId="0" applyFont="1" applyBorder="1" applyAlignment="1">
      <alignment horizontal="center" vertical="top"/>
    </xf>
    <xf numFmtId="0" fontId="20" fillId="0" borderId="0" xfId="0" applyFont="1" applyFill="1" applyAlignment="1">
      <alignment vertical="top" wrapText="1"/>
    </xf>
    <xf numFmtId="0" fontId="42" fillId="0" borderId="0" xfId="0" applyFont="1" applyFill="1" applyAlignment="1">
      <alignment vertical="top" wrapText="1"/>
    </xf>
    <xf numFmtId="164" fontId="15" fillId="0" borderId="1" xfId="0" applyNumberFormat="1" applyFont="1" applyFill="1" applyBorder="1" applyAlignment="1">
      <alignment vertical="top" wrapText="1"/>
    </xf>
    <xf numFmtId="0" fontId="4" fillId="0" borderId="0" xfId="0" applyFont="1" applyAlignment="1">
      <alignment horizontal="center" vertical="top"/>
    </xf>
    <xf numFmtId="0" fontId="4" fillId="18" borderId="0" xfId="0" applyFont="1" applyFill="1" applyAlignment="1">
      <alignment horizontal="center" vertical="top"/>
    </xf>
    <xf numFmtId="164" fontId="6" fillId="0" borderId="1" xfId="0" applyNumberFormat="1" applyFont="1" applyBorder="1" applyAlignment="1">
      <alignment horizontal="left" vertical="top"/>
    </xf>
    <xf numFmtId="1" fontId="6" fillId="0" borderId="1" xfId="0" applyNumberFormat="1" applyFont="1" applyBorder="1" applyAlignment="1">
      <alignment horizontal="left" vertical="top"/>
    </xf>
    <xf numFmtId="0" fontId="6" fillId="0" borderId="1" xfId="0" applyFont="1" applyBorder="1" applyAlignment="1">
      <alignment horizontal="left" vertical="top"/>
    </xf>
    <xf numFmtId="0" fontId="6" fillId="0" borderId="1" xfId="0" applyFont="1" applyBorder="1" applyAlignment="1">
      <alignment horizontal="right" vertical="top"/>
    </xf>
    <xf numFmtId="0" fontId="7" fillId="0" borderId="1" xfId="0" applyFont="1" applyBorder="1" applyAlignment="1">
      <alignment horizontal="left" vertical="top"/>
    </xf>
    <xf numFmtId="164" fontId="5" fillId="0" borderId="1" xfId="0" applyNumberFormat="1" applyFont="1" applyBorder="1" applyAlignment="1">
      <alignment horizontal="left" vertical="top"/>
    </xf>
    <xf numFmtId="1" fontId="5" fillId="0" borderId="1" xfId="0" applyNumberFormat="1"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horizontal="left" vertical="top"/>
    </xf>
    <xf numFmtId="0" fontId="7" fillId="0" borderId="1" xfId="0" applyFont="1" applyBorder="1" applyAlignment="1">
      <alignment vertical="top"/>
    </xf>
    <xf numFmtId="164" fontId="12" fillId="0" borderId="1" xfId="0" applyNumberFormat="1" applyFont="1" applyBorder="1" applyAlignment="1">
      <alignment horizontal="left" vertical="top"/>
    </xf>
    <xf numFmtId="164" fontId="10" fillId="0" borderId="1" xfId="0" applyNumberFormat="1" applyFont="1" applyBorder="1" applyAlignment="1">
      <alignment horizontal="left" vertical="top"/>
    </xf>
    <xf numFmtId="0" fontId="4" fillId="0" borderId="1" xfId="0" applyFont="1" applyBorder="1" applyAlignment="1">
      <alignment horizontal="left" vertical="top" wrapText="1"/>
    </xf>
    <xf numFmtId="0" fontId="10" fillId="0" borderId="1" xfId="0" applyFont="1" applyBorder="1" applyAlignment="1">
      <alignment horizontal="left" vertical="top"/>
    </xf>
    <xf numFmtId="0" fontId="4" fillId="0" borderId="1" xfId="0" applyFont="1" applyBorder="1" applyAlignment="1">
      <alignment vertical="top"/>
    </xf>
    <xf numFmtId="0" fontId="7" fillId="0" borderId="1" xfId="2" quotePrefix="1" applyFont="1" applyBorder="1" applyAlignment="1">
      <alignment horizontal="left" vertical="top"/>
    </xf>
    <xf numFmtId="0" fontId="6" fillId="0" borderId="1" xfId="0" applyFont="1" applyBorder="1" applyAlignment="1">
      <alignment horizontal="left" vertical="top" wrapText="1"/>
    </xf>
    <xf numFmtId="164" fontId="16" fillId="0" borderId="1" xfId="0" applyNumberFormat="1" applyFont="1" applyBorder="1" applyAlignment="1">
      <alignment horizontal="left" vertical="top"/>
    </xf>
    <xf numFmtId="164" fontId="7" fillId="0" borderId="1" xfId="0" applyNumberFormat="1" applyFont="1" applyBorder="1" applyAlignment="1">
      <alignment horizontal="left" vertical="top"/>
    </xf>
    <xf numFmtId="164" fontId="7" fillId="0" borderId="1" xfId="0" applyNumberFormat="1" applyFont="1" applyBorder="1" applyAlignment="1">
      <alignment horizontal="left" vertical="top" wrapText="1"/>
    </xf>
    <xf numFmtId="1" fontId="7" fillId="0" borderId="1" xfId="0" applyNumberFormat="1" applyFont="1" applyBorder="1" applyAlignment="1">
      <alignment horizontal="left" vertical="top"/>
    </xf>
    <xf numFmtId="0" fontId="7" fillId="0" borderId="1" xfId="0" applyFont="1" applyBorder="1" applyAlignment="1">
      <alignment vertical="top" wrapText="1"/>
    </xf>
    <xf numFmtId="0" fontId="17" fillId="0" borderId="1" xfId="0" applyFont="1" applyBorder="1" applyAlignment="1">
      <alignment vertical="top"/>
    </xf>
    <xf numFmtId="0" fontId="12" fillId="0" borderId="1" xfId="0" applyFont="1" applyBorder="1" applyAlignment="1">
      <alignment horizontal="left" vertical="top"/>
    </xf>
    <xf numFmtId="164" fontId="9" fillId="0" borderId="1" xfId="0" applyNumberFormat="1" applyFont="1" applyBorder="1" applyAlignment="1">
      <alignment horizontal="left" vertical="top"/>
    </xf>
    <xf numFmtId="0" fontId="6" fillId="0" borderId="1" xfId="0" applyFont="1" applyBorder="1" applyAlignment="1">
      <alignment horizontal="left"/>
    </xf>
    <xf numFmtId="0" fontId="24" fillId="0" borderId="1" xfId="0" applyFont="1" applyBorder="1" applyAlignment="1">
      <alignment horizontal="left" vertical="top"/>
    </xf>
    <xf numFmtId="0" fontId="22" fillId="0" borderId="1" xfId="0" applyFont="1" applyBorder="1" applyAlignment="1">
      <alignment vertical="top"/>
    </xf>
    <xf numFmtId="0" fontId="20" fillId="0" borderId="1" xfId="0" applyFont="1" applyBorder="1" applyAlignment="1">
      <alignment horizontal="left" vertical="top" wrapText="1"/>
    </xf>
    <xf numFmtId="0" fontId="7" fillId="0" borderId="1" xfId="0" applyFont="1" applyBorder="1" applyAlignment="1">
      <alignment horizontal="left" vertical="top" wrapText="1"/>
    </xf>
    <xf numFmtId="164" fontId="20" fillId="0" borderId="1" xfId="0" applyNumberFormat="1" applyFont="1" applyBorder="1" applyAlignment="1">
      <alignment horizontal="left" vertical="top" wrapText="1"/>
    </xf>
    <xf numFmtId="0" fontId="15" fillId="0" borderId="1" xfId="0" quotePrefix="1" applyFont="1" applyBorder="1" applyAlignment="1">
      <alignment horizontal="left" vertical="top"/>
    </xf>
    <xf numFmtId="164" fontId="15" fillId="0" borderId="1" xfId="0" applyNumberFormat="1" applyFont="1" applyBorder="1" applyAlignment="1">
      <alignment horizontal="left" vertical="top" wrapText="1"/>
    </xf>
    <xf numFmtId="0" fontId="21" fillId="7" borderId="1" xfId="0" applyFont="1" applyFill="1" applyBorder="1" applyAlignment="1" applyProtection="1">
      <alignment horizontal="left" vertical="top"/>
      <protection locked="0"/>
    </xf>
  </cellXfs>
  <cellStyles count="3">
    <cellStyle name="Hyperlink" xfId="1" builtinId="8"/>
    <cellStyle name="Normal" xfId="0" builtinId="0"/>
    <cellStyle name="Normal 2" xfId="2" xr:uid="{5053AD3B-27B4-4A37-A163-39ECDC0EA398}"/>
  </cellStyles>
  <dxfs count="8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ill>
        <patternFill patternType="lightUp">
          <fgColor theme="0" tint="-0.24994659260841701"/>
        </patternFill>
      </fill>
    </dxf>
  </dxfs>
  <tableStyles count="0" defaultTableStyle="TableStyleMedium2" defaultPivotStyle="PivotStyleLight16"/>
  <colors>
    <mruColors>
      <color rgb="FFCCCCFF"/>
      <color rgb="FF9966FF"/>
      <color rgb="FF9933FF"/>
      <color rgb="FFCC99FF"/>
      <color rgb="FF9999FF"/>
      <color rgb="FFB48F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33116631/AppData/Local/Microsoft/Windows/INetCache/Content.Outlook/QB7BOTIK/COVID%20contact%20tracing%20SP%20opt-of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mp;P"/>
      <sheetName val="Naomi"/>
      <sheetName val="Chris Horn"/>
      <sheetName val="Matthew"/>
      <sheetName val="Pene"/>
      <sheetName val="Shane"/>
      <sheetName val="Kate "/>
      <sheetName val="Mary "/>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POSITION NUMBER</v>
          </cell>
          <cell r="B1" t="str">
            <v>DIVISION</v>
          </cell>
          <cell r="C1" t="str">
            <v>POSITION TITLE</v>
          </cell>
          <cell r="D1" t="str">
            <v>comments</v>
          </cell>
        </row>
        <row r="2">
          <cell r="A2">
            <v>22223</v>
          </cell>
          <cell r="B2" t="str">
            <v>Board</v>
          </cell>
          <cell r="C2" t="str">
            <v>Board</v>
          </cell>
        </row>
        <row r="3">
          <cell r="A3">
            <v>22223</v>
          </cell>
          <cell r="B3" t="str">
            <v>Board</v>
          </cell>
          <cell r="C3" t="str">
            <v>Board</v>
          </cell>
        </row>
        <row r="4">
          <cell r="A4">
            <v>15098</v>
          </cell>
          <cell r="B4" t="str">
            <v>Board</v>
          </cell>
          <cell r="C4" t="str">
            <v>Board</v>
          </cell>
        </row>
        <row r="5">
          <cell r="A5">
            <v>15098</v>
          </cell>
          <cell r="B5" t="str">
            <v>Board</v>
          </cell>
          <cell r="C5" t="str">
            <v>Board</v>
          </cell>
        </row>
        <row r="6">
          <cell r="A6">
            <v>15098</v>
          </cell>
          <cell r="B6" t="str">
            <v>Board</v>
          </cell>
          <cell r="C6" t="str">
            <v>Board</v>
          </cell>
        </row>
        <row r="7">
          <cell r="A7">
            <v>15098</v>
          </cell>
          <cell r="B7" t="str">
            <v>Board</v>
          </cell>
          <cell r="C7" t="str">
            <v>Board</v>
          </cell>
        </row>
        <row r="8">
          <cell r="A8">
            <v>15098</v>
          </cell>
          <cell r="B8" t="str">
            <v>Board</v>
          </cell>
          <cell r="C8" t="str">
            <v>Board</v>
          </cell>
        </row>
        <row r="9">
          <cell r="A9">
            <v>682101</v>
          </cell>
          <cell r="B9" t="str">
            <v>Services and Information</v>
          </cell>
          <cell r="C9" t="str">
            <v>Executive Project Support Officer</v>
          </cell>
          <cell r="D9" t="str">
            <v>Ella Davies backfilling Melissa Minnet (Mat leave) - contract ends 15-01-2021</v>
          </cell>
        </row>
        <row r="10">
          <cell r="A10">
            <v>682101</v>
          </cell>
          <cell r="B10" t="str">
            <v>Services and Information</v>
          </cell>
          <cell r="C10" t="str">
            <v>Executive Project Support Officer</v>
          </cell>
          <cell r="D10" t="str">
            <v>Ella Davies backfilling Melissa Minnet (Mat leave) - contract ends 15-01-2021</v>
          </cell>
        </row>
        <row r="11">
          <cell r="A11">
            <v>642483</v>
          </cell>
          <cell r="B11" t="str">
            <v>Services and Information</v>
          </cell>
          <cell r="C11" t="str">
            <v>Project Officer Reporting and System Performance</v>
          </cell>
          <cell r="D11" t="str">
            <v>Mat Leave - CW to cover for Mel Stathakis</v>
          </cell>
        </row>
        <row r="12">
          <cell r="A12">
            <v>642483</v>
          </cell>
          <cell r="B12" t="str">
            <v>Services and Information</v>
          </cell>
          <cell r="C12" t="str">
            <v>Project Officer Reporting and System Performance</v>
          </cell>
          <cell r="D12" t="str">
            <v>Mat Leave - CW to cover for Mel Stathakis</v>
          </cell>
        </row>
        <row r="13">
          <cell r="A13">
            <v>15021</v>
          </cell>
          <cell r="B13" t="str">
            <v>Services and Information</v>
          </cell>
          <cell r="C13" t="str">
            <v>Manager Registries and Data Collection</v>
          </cell>
          <cell r="D13" t="str">
            <v>Sheena Lawrance on HGD until  24 August 2020 covering Thanos' position</v>
          </cell>
        </row>
        <row r="14">
          <cell r="A14">
            <v>15021</v>
          </cell>
          <cell r="B14" t="str">
            <v>Services and Information</v>
          </cell>
          <cell r="C14" t="str">
            <v>Manager Registries and Data Collection</v>
          </cell>
          <cell r="D14" t="str">
            <v>Sheena Lawrance on HGD until  24 August 2020 covering Thanos' position</v>
          </cell>
        </row>
        <row r="15">
          <cell r="A15">
            <v>672659</v>
          </cell>
          <cell r="B15" t="str">
            <v>Services and Information</v>
          </cell>
          <cell r="C15" t="str">
            <v>Content Author eviQ</v>
          </cell>
          <cell r="D15" t="str">
            <v>CW covering Maternity Leave for Lydia McGee</v>
          </cell>
        </row>
        <row r="16">
          <cell r="A16">
            <v>672659</v>
          </cell>
          <cell r="B16" t="str">
            <v>Services and Information</v>
          </cell>
          <cell r="C16" t="str">
            <v>Content Author eviQ</v>
          </cell>
          <cell r="D16" t="str">
            <v>CW covering Maternity Leave for Lydia McGee</v>
          </cell>
        </row>
        <row r="17">
          <cell r="A17">
            <v>672663</v>
          </cell>
          <cell r="B17" t="str">
            <v>Services and Information</v>
          </cell>
          <cell r="C17" t="str">
            <v>Content Author eviQ</v>
          </cell>
          <cell r="D17" t="str">
            <v>Melanie covering Kelly Conway on mat leave until 7Aug 2020</v>
          </cell>
        </row>
        <row r="18">
          <cell r="A18">
            <v>672663</v>
          </cell>
          <cell r="B18" t="str">
            <v>Services and Information</v>
          </cell>
          <cell r="C18" t="str">
            <v>Content Author eviQ</v>
          </cell>
          <cell r="D18" t="str">
            <v>Melanie covering Kelly Conway on mat leave until 7Aug 2020</v>
          </cell>
        </row>
        <row r="19">
          <cell r="A19">
            <v>15093</v>
          </cell>
          <cell r="B19" t="str">
            <v>Corporate Services - Strategic Communications and Public Affairs</v>
          </cell>
          <cell r="C19" t="str">
            <v>Associate Director, Strategic Communications &amp; Public Affairs</v>
          </cell>
          <cell r="D19" t="str">
            <v>Job Share - part-time arrangements with Laura Kiely</v>
          </cell>
        </row>
        <row r="20">
          <cell r="A20">
            <v>15093</v>
          </cell>
          <cell r="B20" t="str">
            <v>Corporate Services - Strategic Communications and Public Affairs</v>
          </cell>
          <cell r="C20" t="str">
            <v>Associate Director, Strategic Communications &amp; Public Affairs</v>
          </cell>
          <cell r="D20" t="str">
            <v>Job Share - part-time arrangements with Laura Kiely</v>
          </cell>
        </row>
        <row r="21">
          <cell r="A21">
            <v>14936</v>
          </cell>
          <cell r="B21" t="str">
            <v>Corporate Services - Finance</v>
          </cell>
          <cell r="C21" t="str">
            <v>Administrative Support Officer, Finance</v>
          </cell>
          <cell r="D21" t="str">
            <v>Margaux covering Maternity leave for Saveth - July 2020</v>
          </cell>
        </row>
        <row r="22">
          <cell r="A22">
            <v>14936</v>
          </cell>
          <cell r="B22" t="str">
            <v>Corporate Services - Finance</v>
          </cell>
          <cell r="C22" t="str">
            <v>Administrative Support Officer, Finance</v>
          </cell>
          <cell r="D22" t="str">
            <v>Margaux covering Maternity leave for Saveth - July 2020</v>
          </cell>
        </row>
        <row r="23">
          <cell r="A23">
            <v>689180</v>
          </cell>
          <cell r="B23" t="str">
            <v>CW - Corporate Services - IT</v>
          </cell>
          <cell r="C23" t="str">
            <v>CONTRACTOR - Project Manager, IT and Strategic Communications</v>
          </cell>
          <cell r="D23" t="str">
            <v>should not have contingents in the same posiition numbers  separate out.</v>
          </cell>
        </row>
        <row r="24">
          <cell r="A24">
            <v>689180</v>
          </cell>
          <cell r="B24" t="str">
            <v>CW - Corporate Services - IT</v>
          </cell>
          <cell r="C24" t="str">
            <v>CONTRACTOR - Project Manager, IT and Strategic Communications</v>
          </cell>
          <cell r="D24" t="str">
            <v>should not have contingents in the same posiition numbers  separate out.</v>
          </cell>
        </row>
        <row r="25">
          <cell r="A25">
            <v>697838</v>
          </cell>
          <cell r="B25" t="str">
            <v>CW - Corporate Services - IT</v>
          </cell>
          <cell r="C25" t="str">
            <v>Contractor</v>
          </cell>
          <cell r="D25" t="str">
            <v>should not have contingents in the same posiition numbers  separate out.</v>
          </cell>
        </row>
        <row r="26">
          <cell r="A26">
            <v>697838</v>
          </cell>
          <cell r="B26" t="str">
            <v>CW - Corporate Services - IT</v>
          </cell>
          <cell r="C26" t="str">
            <v>Contractor</v>
          </cell>
          <cell r="D26" t="str">
            <v>should not have contingents in the same posiition numbers  separate out.</v>
          </cell>
        </row>
        <row r="27">
          <cell r="A27">
            <v>17078</v>
          </cell>
          <cell r="B27" t="str">
            <v>Screening and Prevention</v>
          </cell>
          <cell r="C27" t="str">
            <v>Finance Officer</v>
          </cell>
          <cell r="D27" t="str">
            <v>Contingent worker in established role -  Job share with Stella Suen - Stella Suen substantive position</v>
          </cell>
        </row>
        <row r="28">
          <cell r="A28">
            <v>17078</v>
          </cell>
          <cell r="B28" t="str">
            <v>Screening and Prevention</v>
          </cell>
          <cell r="C28" t="str">
            <v>Finance Officer</v>
          </cell>
          <cell r="D28" t="str">
            <v>Contingent worker in established role -  Job share with Stella Suen - Stella Suen substantive position</v>
          </cell>
        </row>
        <row r="29">
          <cell r="A29">
            <v>14956</v>
          </cell>
          <cell r="B29" t="str">
            <v>Screening and Prevention</v>
          </cell>
          <cell r="C29" t="str">
            <v>Project Officer Primary Care</v>
          </cell>
          <cell r="D29" t="str">
            <v>Part-time Reduced 19 hours per week.  Melanie fixed term contract to 9 August.  Kathryn Duggan contingent now in remaining FTE  portion until end of June.  CW in proportion of Trisca substantive position.</v>
          </cell>
        </row>
        <row r="30">
          <cell r="A30">
            <v>14956</v>
          </cell>
          <cell r="B30" t="str">
            <v>Screening and Prevention</v>
          </cell>
          <cell r="C30" t="str">
            <v>Project Officer Primary Care</v>
          </cell>
          <cell r="D30" t="str">
            <v>Part-time Reduced 19 hours per week.  Melanie fixed term contract to 9 August.  Kathryn Duggan contingent now in remaining FTE  portion until end of June.  CW in proportion of Trisca substantive position.</v>
          </cell>
        </row>
        <row r="31">
          <cell r="A31">
            <v>653940</v>
          </cell>
          <cell r="B31" t="str">
            <v>Screening and Prevention</v>
          </cell>
          <cell r="C31" t="str">
            <v>Project Officer Social Marketing and Campaigns</v>
          </cell>
          <cell r="D31" t="str">
            <v>CW Despina using remaining FTE portion of established position</v>
          </cell>
        </row>
        <row r="32">
          <cell r="A32">
            <v>653940</v>
          </cell>
          <cell r="B32" t="str">
            <v>Screening and Prevention</v>
          </cell>
          <cell r="C32" t="str">
            <v>Project Officer Social Marketing and Campaigns</v>
          </cell>
          <cell r="D32" t="str">
            <v>CW Despina using remaining FTE portion of established position</v>
          </cell>
        </row>
        <row r="33">
          <cell r="A33">
            <v>14964</v>
          </cell>
          <cell r="B33" t="str">
            <v>Screening and Prevention</v>
          </cell>
          <cell r="C33" t="str">
            <v>Program Support Officer, Cervical and Bowel</v>
          </cell>
          <cell r="D33" t="str">
            <v>Covering Rachael Seo on Secondment</v>
          </cell>
        </row>
        <row r="34">
          <cell r="A34">
            <v>14964</v>
          </cell>
          <cell r="B34" t="str">
            <v>Screening and Prevention</v>
          </cell>
          <cell r="C34" t="str">
            <v>Program Support Officer, Cervical and Bowel</v>
          </cell>
          <cell r="D34" t="str">
            <v>Covering Rachael Seo on Secondment</v>
          </cell>
        </row>
        <row r="35">
          <cell r="A35">
            <v>679335</v>
          </cell>
          <cell r="B35" t="str">
            <v>Screening and Prevention</v>
          </cell>
          <cell r="C35" t="str">
            <v>Project Officer Cervical</v>
          </cell>
          <cell r="D35" t="str">
            <v>Maternity Leave - Anthea Leslie covering</v>
          </cell>
        </row>
        <row r="36">
          <cell r="A36">
            <v>679335</v>
          </cell>
          <cell r="B36" t="str">
            <v>Screening and Prevention</v>
          </cell>
          <cell r="C36" t="str">
            <v>Project Officer Cervical</v>
          </cell>
          <cell r="D36" t="str">
            <v>Maternity Leave - Anthea Leslie covering</v>
          </cell>
        </row>
        <row r="37">
          <cell r="A37">
            <v>651462</v>
          </cell>
          <cell r="B37" t="str">
            <v>Screening and Prevention</v>
          </cell>
          <cell r="C37" t="str">
            <v>Team Leader Research and Evaluation</v>
          </cell>
          <cell r="D37" t="str">
            <v>Maternity Leave Cover for Nicola Scott - Erin Acting</v>
          </cell>
        </row>
        <row r="38">
          <cell r="A38">
            <v>651462</v>
          </cell>
          <cell r="B38" t="str">
            <v>Screening and Prevention</v>
          </cell>
          <cell r="C38" t="str">
            <v>Team Leader Research and Evaluation</v>
          </cell>
          <cell r="D38" t="str">
            <v>Maternity Leave Cover for Nicola Scott - Erin Acting</v>
          </cell>
        </row>
        <row r="39">
          <cell r="A39">
            <v>651462</v>
          </cell>
          <cell r="B39" t="str">
            <v>Screening and Prevention</v>
          </cell>
          <cell r="C39" t="str">
            <v>Team Leader Research and Evaluation</v>
          </cell>
          <cell r="D39" t="str">
            <v>Maternity Leave Cover for Nicola Scott - Erin Acting</v>
          </cell>
        </row>
        <row r="40">
          <cell r="A40">
            <v>23713</v>
          </cell>
          <cell r="B40" t="str">
            <v>Screening and Prevention</v>
          </cell>
          <cell r="C40" t="str">
            <v>Business Analyst Systems</v>
          </cell>
          <cell r="D40" t="str">
            <v>Maternity Leave - Alica Spence CW covering</v>
          </cell>
        </row>
        <row r="41">
          <cell r="A41">
            <v>23713</v>
          </cell>
          <cell r="B41" t="str">
            <v>Screening and Prevention</v>
          </cell>
          <cell r="C41" t="str">
            <v>Business Analyst Systems</v>
          </cell>
          <cell r="D41" t="str">
            <v>Maternity Leave - Alica Spence CW covering</v>
          </cell>
        </row>
        <row r="42">
          <cell r="A42">
            <v>16728</v>
          </cell>
          <cell r="B42" t="str">
            <v>Screening and Prevention</v>
          </cell>
          <cell r="C42" t="str">
            <v>PACS Administrator</v>
          </cell>
          <cell r="D42" t="str">
            <v>Monica Connolly Mat leave - Craig Acting to cover</v>
          </cell>
        </row>
        <row r="43">
          <cell r="A43">
            <v>16728</v>
          </cell>
          <cell r="B43" t="str">
            <v>Screening and Prevention</v>
          </cell>
          <cell r="C43" t="str">
            <v>PACS Administrator</v>
          </cell>
          <cell r="D43" t="str">
            <v>Monica Connolly Mat leave - Craig Acting to cover</v>
          </cell>
        </row>
        <row r="44">
          <cell r="A44">
            <v>656023</v>
          </cell>
          <cell r="B44" t="str">
            <v>Screening and Prevention</v>
          </cell>
          <cell r="C44" t="str">
            <v>Portfolio Coordinator Social Marketing and Campaigns, Tobacco</v>
          </cell>
          <cell r="D44" t="str">
            <v>Matthew Clark mat leave cover for Sam Raheb</v>
          </cell>
        </row>
        <row r="45">
          <cell r="A45">
            <v>656023</v>
          </cell>
          <cell r="B45" t="str">
            <v>Screening and Prevention</v>
          </cell>
          <cell r="C45" t="str">
            <v>Portfolio Coordinator Social Marketing and Campaigns, Tobacco</v>
          </cell>
          <cell r="D45" t="str">
            <v>Matthew Clark mat leave cover for Sam Raheb</v>
          </cell>
        </row>
        <row r="46">
          <cell r="A46">
            <v>651459</v>
          </cell>
          <cell r="B46" t="str">
            <v>Screening and Prevention</v>
          </cell>
          <cell r="C46" t="str">
            <v>Manager Social Marketing and Campaigns</v>
          </cell>
        </row>
        <row r="47">
          <cell r="A47">
            <v>651459</v>
          </cell>
          <cell r="B47" t="str">
            <v>Screening and Prevention</v>
          </cell>
          <cell r="C47" t="str">
            <v>Manager Social Marketing and Campaigns</v>
          </cell>
        </row>
        <row r="48">
          <cell r="A48">
            <v>651583</v>
          </cell>
          <cell r="B48" t="str">
            <v>Screening and Prevention</v>
          </cell>
          <cell r="C48" t="str">
            <v>Project Officer BreastScreen</v>
          </cell>
          <cell r="D48" t="str">
            <v>Mat Leave 5 June 20 - 11 June 21 - Job Share with Paulina 19 to 26 hrs per week</v>
          </cell>
        </row>
        <row r="49">
          <cell r="A49">
            <v>651583</v>
          </cell>
          <cell r="B49" t="str">
            <v>Screening and Prevention</v>
          </cell>
          <cell r="C49" t="str">
            <v>Project Officer BreastScreen</v>
          </cell>
          <cell r="D49" t="str">
            <v>Mat Leave 5 June 20 - 11 June 21 - Job Share with Paulina 19 to 26 hrs per week</v>
          </cell>
        </row>
        <row r="50">
          <cell r="A50">
            <v>672491</v>
          </cell>
          <cell r="B50" t="str">
            <v>Screening and Prevention</v>
          </cell>
          <cell r="C50" t="str">
            <v>Project Officer BreastScreen</v>
          </cell>
          <cell r="D50" t="str">
            <v xml:space="preserve">Acting Maternity Leave Cover for Stacey (sub PN651500) </v>
          </cell>
        </row>
        <row r="51">
          <cell r="A51">
            <v>672491</v>
          </cell>
          <cell r="B51" t="str">
            <v>Screening and Prevention</v>
          </cell>
          <cell r="C51" t="str">
            <v>Project Officer BreastScreen</v>
          </cell>
          <cell r="D51" t="str">
            <v xml:space="preserve">Acting Maternity Leave Cover for Stacey (sub PN651500) </v>
          </cell>
        </row>
        <row r="52">
          <cell r="A52">
            <v>651500</v>
          </cell>
          <cell r="B52" t="str">
            <v>Screening and Prevention</v>
          </cell>
          <cell r="C52" t="str">
            <v>Program Support Officer, Prevention &amp; Social Marketing and Campaigns</v>
          </cell>
          <cell r="D52" t="str">
            <v>Irene Evelen is in this role, can you check with Manager as I think this contingent has left .  Contactor central to have HS remove please. Kate Reakes 26/4 advised Kalliopi is definitely still with the Prevention and Social Marketing teams. She is backfilling Kate Braude while she is in BreastScreen. The contract finishes at the end of FY.</v>
          </cell>
        </row>
        <row r="53">
          <cell r="A53">
            <v>651500</v>
          </cell>
          <cell r="B53" t="str">
            <v>Screening and Prevention</v>
          </cell>
          <cell r="C53" t="str">
            <v>Program Support Officer, Prevention &amp; Social Marketing and Campaigns</v>
          </cell>
          <cell r="D53" t="str">
            <v>Irene Evelen is in this role, can you check with Manager as I think this contingent has left .  Contactor central to have HS remove please. Kate Reakes 26/4 advised Kalliopi is definitely still with the Prevention and Social Marketing teams. She is backfilling Kate Braude while she is in BreastScreen. The contract finishes at the end of FY.</v>
          </cell>
        </row>
        <row r="54">
          <cell r="A54">
            <v>651576</v>
          </cell>
          <cell r="B54" t="str">
            <v>Screening and Prevention</v>
          </cell>
          <cell r="C54" t="str">
            <v>Portfolio Coordinator Social Marketing and Campaigns, Bowel and Cervical</v>
          </cell>
          <cell r="D54" t="str">
            <v>Acting materity leave cover for Blanche - 28 August 2020</v>
          </cell>
        </row>
        <row r="55">
          <cell r="A55">
            <v>651576</v>
          </cell>
          <cell r="B55" t="str">
            <v>Screening and Prevention</v>
          </cell>
          <cell r="C55" t="str">
            <v>Portfolio Coordinator Social Marketing and Campaigns, Bowel and Cervical</v>
          </cell>
          <cell r="D55" t="str">
            <v>Acting materity leave cover for Blanche - 28 August 2020</v>
          </cell>
        </row>
        <row r="56">
          <cell r="A56">
            <v>15048</v>
          </cell>
          <cell r="B56" t="str">
            <v>Services and Information</v>
          </cell>
          <cell r="C56" t="str">
            <v>Hereditary Cancer Registry Coordinator</v>
          </cell>
          <cell r="D56" t="str">
            <v>Permanent ongoing role</v>
          </cell>
        </row>
        <row r="57">
          <cell r="A57">
            <v>15049</v>
          </cell>
          <cell r="B57" t="str">
            <v>Services and Information</v>
          </cell>
          <cell r="C57" t="str">
            <v>Hereditary Cancer Registry Officer</v>
          </cell>
          <cell r="D57" t="str">
            <v>CSI proposing to Delete</v>
          </cell>
        </row>
        <row r="58">
          <cell r="A58">
            <v>684733</v>
          </cell>
          <cell r="B58" t="str">
            <v>CW - Services and Information</v>
          </cell>
          <cell r="C58">
            <v>0</v>
          </cell>
        </row>
        <row r="59">
          <cell r="A59">
            <v>684749</v>
          </cell>
          <cell r="B59" t="str">
            <v>CW - Services and Information</v>
          </cell>
          <cell r="C59">
            <v>0</v>
          </cell>
        </row>
        <row r="60">
          <cell r="A60">
            <v>684069</v>
          </cell>
          <cell r="B60" t="str">
            <v>CW - Services and Information</v>
          </cell>
          <cell r="C60" t="str">
            <v>CW - Data Officer</v>
          </cell>
        </row>
        <row r="61">
          <cell r="A61">
            <v>701143</v>
          </cell>
          <cell r="B61" t="str">
            <v>CW - Services and Information</v>
          </cell>
          <cell r="C61" t="str">
            <v xml:space="preserve">CW - PRMs Developer </v>
          </cell>
        </row>
        <row r="62">
          <cell r="A62">
            <v>686325</v>
          </cell>
          <cell r="B62" t="str">
            <v>CW - Services and Information</v>
          </cell>
          <cell r="C62" t="str">
            <v>CW - Project Manager Patient Reported Measures</v>
          </cell>
        </row>
        <row r="63">
          <cell r="A63">
            <v>660202</v>
          </cell>
          <cell r="B63" t="str">
            <v>Services and Information</v>
          </cell>
          <cell r="C63" t="str">
            <v>Project Manager Transformational Change</v>
          </cell>
        </row>
        <row r="64">
          <cell r="A64">
            <v>658499</v>
          </cell>
          <cell r="B64" t="str">
            <v>Services and Information</v>
          </cell>
          <cell r="C64" t="str">
            <v>Project Manager Transformational Change</v>
          </cell>
          <cell r="D64" t="str">
            <v>Shirley - abolished</v>
          </cell>
        </row>
        <row r="65">
          <cell r="A65">
            <v>684041</v>
          </cell>
          <cell r="B65" t="str">
            <v>CW - Services and Information</v>
          </cell>
          <cell r="C65" t="str">
            <v xml:space="preserve">CW - PRMs Developer </v>
          </cell>
        </row>
        <row r="66">
          <cell r="A66">
            <v>688055</v>
          </cell>
          <cell r="B66" t="str">
            <v>CW - Services and Information</v>
          </cell>
          <cell r="C66" t="str">
            <v>CONTRACTOR - Data Warehouse Project Management</v>
          </cell>
        </row>
        <row r="67">
          <cell r="A67">
            <v>684735</v>
          </cell>
          <cell r="B67" t="str">
            <v>CW - Services and Information</v>
          </cell>
          <cell r="C67">
            <v>0</v>
          </cell>
        </row>
        <row r="68">
          <cell r="A68">
            <v>684068</v>
          </cell>
          <cell r="B68" t="str">
            <v>CW - Services and Information</v>
          </cell>
          <cell r="C68" t="str">
            <v>CW - Business and Test Analyst</v>
          </cell>
        </row>
        <row r="69">
          <cell r="A69">
            <v>683548</v>
          </cell>
          <cell r="B69" t="str">
            <v>Services and Information</v>
          </cell>
          <cell r="C69" t="str">
            <v>Project Manager RBCO &amp; Surgical Outcomes</v>
          </cell>
          <cell r="D69" t="str">
            <v>Contingent Worker in established role</v>
          </cell>
        </row>
        <row r="70">
          <cell r="A70">
            <v>660183</v>
          </cell>
          <cell r="B70" t="str">
            <v>Services and Information</v>
          </cell>
          <cell r="C70" t="str">
            <v>Program Lead Transformational Change</v>
          </cell>
        </row>
        <row r="71">
          <cell r="A71">
            <v>697158</v>
          </cell>
          <cell r="B71" t="str">
            <v>CW - Services and Information</v>
          </cell>
          <cell r="C71" t="str">
            <v>PRMs Integration Tester</v>
          </cell>
          <cell r="D71" t="str">
            <v>12 month CS contract</v>
          </cell>
        </row>
        <row r="72">
          <cell r="A72">
            <v>697155</v>
          </cell>
          <cell r="B72" t="str">
            <v>CW - Services and Information</v>
          </cell>
          <cell r="C72" t="str">
            <v>PRMs Function Tester</v>
          </cell>
          <cell r="D72" t="str">
            <v>July - November 2019</v>
          </cell>
        </row>
        <row r="73">
          <cell r="A73">
            <v>694152</v>
          </cell>
          <cell r="B73" t="str">
            <v>CW - Services and Information</v>
          </cell>
          <cell r="C73" t="str">
            <v>Research Assistant</v>
          </cell>
          <cell r="D73" t="str">
            <v>Research Assistant to David Roder</v>
          </cell>
        </row>
        <row r="74">
          <cell r="A74">
            <v>685378</v>
          </cell>
          <cell r="B74" t="str">
            <v>CW - Services and Information</v>
          </cell>
          <cell r="C74" t="str">
            <v>CONTRACTOR - Researcher</v>
          </cell>
        </row>
        <row r="75">
          <cell r="A75">
            <v>14928</v>
          </cell>
          <cell r="B75" t="str">
            <v>Corporate Services - Executive Office</v>
          </cell>
          <cell r="C75" t="str">
            <v>Executive Officer</v>
          </cell>
        </row>
        <row r="76">
          <cell r="A76">
            <v>14927</v>
          </cell>
          <cell r="B76" t="str">
            <v>Corporate Services - Executive Office</v>
          </cell>
          <cell r="C76" t="str">
            <v xml:space="preserve">Executive Assistant to the Chief Cancer Officer &amp; CEO </v>
          </cell>
        </row>
        <row r="77">
          <cell r="A77">
            <v>21256</v>
          </cell>
          <cell r="B77" t="str">
            <v>Board</v>
          </cell>
          <cell r="C77" t="str">
            <v>Board</v>
          </cell>
        </row>
        <row r="78">
          <cell r="A78">
            <v>703969</v>
          </cell>
          <cell r="B78" t="str">
            <v>CW - Services and Information</v>
          </cell>
          <cell r="C78" t="str">
            <v>Graphic Designer</v>
          </cell>
          <cell r="D78" t="str">
            <v>Kimberley Williamson confirmed Natalie will be with CINSW until 30 June 2020</v>
          </cell>
        </row>
        <row r="79">
          <cell r="A79">
            <v>672479</v>
          </cell>
          <cell r="B79" t="str">
            <v>Services and Information</v>
          </cell>
          <cell r="C79" t="str">
            <v>Project Support Officer</v>
          </cell>
        </row>
        <row r="80">
          <cell r="A80">
            <v>629993</v>
          </cell>
          <cell r="B80" t="str">
            <v>Services and Information</v>
          </cell>
          <cell r="C80" t="str">
            <v>Project Support Officer</v>
          </cell>
        </row>
        <row r="81">
          <cell r="A81">
            <v>622701</v>
          </cell>
          <cell r="B81" t="str">
            <v>Services and Information</v>
          </cell>
          <cell r="C81" t="str">
            <v>Administrative Officer</v>
          </cell>
        </row>
        <row r="82">
          <cell r="A82">
            <v>622704</v>
          </cell>
          <cell r="B82" t="str">
            <v>Services and Information</v>
          </cell>
          <cell r="C82" t="str">
            <v>Finance, Contracts and Risk Officer</v>
          </cell>
        </row>
        <row r="83">
          <cell r="A83">
            <v>622706</v>
          </cell>
          <cell r="B83" t="str">
            <v>Services and Information</v>
          </cell>
          <cell r="C83" t="str">
            <v>Director Cancer Services and Information</v>
          </cell>
        </row>
        <row r="84">
          <cell r="A84">
            <v>622703</v>
          </cell>
          <cell r="B84" t="str">
            <v>Services and Information</v>
          </cell>
          <cell r="C84" t="str">
            <v>Business Unit Operations Manager</v>
          </cell>
        </row>
        <row r="85">
          <cell r="A85">
            <v>690177</v>
          </cell>
          <cell r="B85" t="str">
            <v>Services and Information</v>
          </cell>
          <cell r="C85" t="str">
            <v>Program Officer, CSI</v>
          </cell>
        </row>
        <row r="86">
          <cell r="A86">
            <v>677655</v>
          </cell>
          <cell r="B86" t="str">
            <v>Services and Information</v>
          </cell>
          <cell r="C86" t="str">
            <v>Associate Director, Strategy, Quality and System Performance</v>
          </cell>
          <cell r="D86" t="str">
            <v>Job Catalogue information entered - management/operation support - best fit</v>
          </cell>
        </row>
        <row r="87">
          <cell r="A87">
            <v>702110</v>
          </cell>
          <cell r="B87" t="str">
            <v>CW - Services and Information</v>
          </cell>
          <cell r="C87" t="str">
            <v>Data Manager, ACT Health</v>
          </cell>
          <cell r="D87" t="str">
            <v>Approved via Services Agreement – ACT and Cancer Institute NSW 2016. Requirement for 4 ACT Health staff to have read-only access as part of this agreement</v>
          </cell>
        </row>
        <row r="88">
          <cell r="A88">
            <v>702111</v>
          </cell>
          <cell r="B88" t="str">
            <v>CW - Services and Information</v>
          </cell>
          <cell r="C88" t="str">
            <v>Data Manager, ACT Health</v>
          </cell>
          <cell r="D88" t="str">
            <v>Approved via Services Agreement – ACT and Cancer Institute NSW 2016. Requirement for 4 ACT Health staff to have read-only access as part of this agreement (Project officer)</v>
          </cell>
        </row>
        <row r="89">
          <cell r="A89">
            <v>702113</v>
          </cell>
          <cell r="B89" t="str">
            <v>CW - Services and Information</v>
          </cell>
          <cell r="C89" t="str">
            <v>Data Manager, ACT Health</v>
          </cell>
          <cell r="D89" t="str">
            <v>Approved via Services Agreement – ACT and Cancer Institute NSW 2016. Requirement for 4 ACT Health staff to have read-only access as part of this agreement (Senior Officer)</v>
          </cell>
        </row>
        <row r="90">
          <cell r="A90">
            <v>702114</v>
          </cell>
          <cell r="B90" t="str">
            <v>CW - Services and Information</v>
          </cell>
          <cell r="C90" t="str">
            <v>Data Manager, ACT Health</v>
          </cell>
          <cell r="D90" t="str">
            <v>Approved via Services Agreement – ACT and Cancer Institute NSW 2016. Requirement for 4 ACT Health staff to have read-only access as part of this agreement (Data Manager)</v>
          </cell>
        </row>
        <row r="91">
          <cell r="A91">
            <v>703791</v>
          </cell>
          <cell r="B91" t="str">
            <v>CW - Corporate Services - IT</v>
          </cell>
          <cell r="C91" t="str">
            <v>CW - IT Project Manager</v>
          </cell>
          <cell r="D91" t="str">
            <v>Brief E20/03916 - Contingent Worker position - IT Project Manager  New position to be created,. This position is approved from 16 March 2020 to 12 March 2021.</v>
          </cell>
        </row>
        <row r="92">
          <cell r="A92">
            <v>684050</v>
          </cell>
          <cell r="B92" t="str">
            <v>CW - Corporate Services - IT</v>
          </cell>
          <cell r="C92" t="str">
            <v>CW / Contractor - Business Analyst</v>
          </cell>
        </row>
        <row r="93">
          <cell r="A93">
            <v>684051</v>
          </cell>
          <cell r="B93" t="str">
            <v>CW - Corporate Services - IT</v>
          </cell>
          <cell r="C93" t="str">
            <v>CW - Solutions Architect</v>
          </cell>
        </row>
        <row r="94">
          <cell r="A94">
            <v>684059</v>
          </cell>
          <cell r="B94" t="str">
            <v>CW - Services and Information</v>
          </cell>
          <cell r="C94" t="str">
            <v>CW - Developer</v>
          </cell>
        </row>
        <row r="95">
          <cell r="A95">
            <v>687614</v>
          </cell>
          <cell r="B95" t="str">
            <v>CW - Services and Information</v>
          </cell>
          <cell r="C95" t="str">
            <v>CONTRACTOR - Data Quality Validation</v>
          </cell>
        </row>
        <row r="96">
          <cell r="A96">
            <v>684052</v>
          </cell>
          <cell r="B96" t="str">
            <v>CW - Corporate Services - IT</v>
          </cell>
          <cell r="C96" t="str">
            <v>CW - ETL Developer</v>
          </cell>
        </row>
        <row r="97">
          <cell r="A97">
            <v>686466</v>
          </cell>
          <cell r="B97" t="str">
            <v>CW - Services and Information</v>
          </cell>
          <cell r="C97" t="str">
            <v xml:space="preserve">CW / Contractor - Business Analyst/ Data Architect </v>
          </cell>
        </row>
        <row r="98">
          <cell r="A98">
            <v>686469</v>
          </cell>
          <cell r="B98" t="str">
            <v>CW - Services and Information</v>
          </cell>
          <cell r="C98" t="str">
            <v>CW / Contractor - Enhancement Developer</v>
          </cell>
        </row>
        <row r="99">
          <cell r="A99">
            <v>686470</v>
          </cell>
          <cell r="B99" t="str">
            <v>CW - Services and Information</v>
          </cell>
          <cell r="C99" t="str">
            <v>CW - IT Business Support</v>
          </cell>
        </row>
        <row r="100">
          <cell r="A100">
            <v>684748</v>
          </cell>
          <cell r="B100" t="str">
            <v>CW - Services and Information</v>
          </cell>
          <cell r="C100" t="str">
            <v>CONTRACTOR - Website Tester</v>
          </cell>
          <cell r="D100" t="str">
            <v>Faith Papuni confirmed on 26/4 that Sushma Kalkunte's assignment ended on 30 Nov 2018. Il processed the separation in Staffilnk 26/4</v>
          </cell>
        </row>
        <row r="101">
          <cell r="A101">
            <v>701415</v>
          </cell>
          <cell r="B101" t="str">
            <v>CW - Corporate Services - IT</v>
          </cell>
          <cell r="C101" t="str">
            <v>APPARENTLY EXITED SO WHY IS SHE NOT REMOVED</v>
          </cell>
          <cell r="D101" t="str">
            <v>Irene can you follow up with reporting Manager.  If this is the case can they contact contractor central please to have them have HS remove from establishment IL emailed Kimberley Williamson 26/4</v>
          </cell>
        </row>
        <row r="102">
          <cell r="A102">
            <v>701173</v>
          </cell>
          <cell r="B102" t="str">
            <v>Services and Information</v>
          </cell>
          <cell r="C102" t="str">
            <v>Health System Performance Analyst</v>
          </cell>
        </row>
        <row r="103">
          <cell r="A103">
            <v>672485</v>
          </cell>
          <cell r="B103" t="str">
            <v>Services and Information</v>
          </cell>
          <cell r="C103" t="str">
            <v>Analyst</v>
          </cell>
        </row>
        <row r="104">
          <cell r="A104">
            <v>641786</v>
          </cell>
          <cell r="B104" t="str">
            <v>Services and Information</v>
          </cell>
          <cell r="C104" t="str">
            <v>Manager Data and Reporting</v>
          </cell>
        </row>
        <row r="105">
          <cell r="A105">
            <v>641787</v>
          </cell>
          <cell r="B105" t="str">
            <v>Services and Information</v>
          </cell>
          <cell r="C105" t="str">
            <v>Business Objects Report Developer</v>
          </cell>
        </row>
        <row r="106">
          <cell r="A106">
            <v>641788</v>
          </cell>
          <cell r="B106" t="str">
            <v>Services and Information</v>
          </cell>
          <cell r="C106" t="str">
            <v>Analyst</v>
          </cell>
        </row>
        <row r="107">
          <cell r="A107">
            <v>698934</v>
          </cell>
          <cell r="B107" t="str">
            <v>CW - Services and Information</v>
          </cell>
          <cell r="C107" t="str">
            <v>Analyst</v>
          </cell>
        </row>
        <row r="108">
          <cell r="A108">
            <v>690277</v>
          </cell>
          <cell r="B108" t="str">
            <v>Services and Information</v>
          </cell>
          <cell r="C108" t="str">
            <v>Project Officer, Medical and Scientific Advice</v>
          </cell>
          <cell r="D108" t="str">
            <v>Vacant Tala appointed to CSI Data Linkage role effective 27.04.2020</v>
          </cell>
        </row>
        <row r="109">
          <cell r="A109">
            <v>690274</v>
          </cell>
          <cell r="B109" t="str">
            <v>Services and Information</v>
          </cell>
          <cell r="C109" t="str">
            <v>Research Support Officer, Medical and Scientific Advice</v>
          </cell>
        </row>
        <row r="110">
          <cell r="A110">
            <v>690275</v>
          </cell>
          <cell r="B110" t="str">
            <v>Services and Information</v>
          </cell>
          <cell r="C110" t="str">
            <v>Project Officer, Medical and Scientific Advice</v>
          </cell>
          <cell r="D110" t="str">
            <v>Formerly Laura Holliday - CW PN692205 Maria Glinoga doing role.</v>
          </cell>
        </row>
        <row r="111">
          <cell r="A111">
            <v>684545</v>
          </cell>
          <cell r="B111" t="str">
            <v>Services and Information</v>
          </cell>
          <cell r="C111" t="str">
            <v>CW - Data Analyst</v>
          </cell>
          <cell r="D111" t="str">
            <v>CW in established role</v>
          </cell>
        </row>
        <row r="112">
          <cell r="A112">
            <v>702778</v>
          </cell>
          <cell r="B112" t="str">
            <v>Services and Information</v>
          </cell>
          <cell r="C112" t="str">
            <v>Senior Data Analyst</v>
          </cell>
          <cell r="D112" t="str">
            <v>Brief E19/28665 HM2 PN682100 used to offset new HM3 position.</v>
          </cell>
        </row>
        <row r="113">
          <cell r="A113">
            <v>672486</v>
          </cell>
          <cell r="B113" t="str">
            <v>Services and Information</v>
          </cell>
          <cell r="C113" t="str">
            <v>Analyst</v>
          </cell>
          <cell r="D113" t="str">
            <v>structure changes within CIA - realign PN 672486 into Nic Creighton's team as HM2 Epidemiologist - SR to confirm title (and retention of role) 22/1/20.  Recreate a new positoin and then abolish</v>
          </cell>
        </row>
        <row r="114">
          <cell r="A114">
            <v>684044</v>
          </cell>
          <cell r="B114" t="str">
            <v>CW - Services and Information</v>
          </cell>
          <cell r="C114" t="str">
            <v>CW - Project Officer</v>
          </cell>
          <cell r="D114" t="str">
            <v>7 Oct 19 - Reporting line changed to Serina Teuss acting position number ie PN598239, A/g Manager Registries &amp; Support</v>
          </cell>
        </row>
        <row r="115">
          <cell r="A115">
            <v>690664</v>
          </cell>
          <cell r="B115" t="str">
            <v>CW - Services and Information</v>
          </cell>
          <cell r="C115" t="str">
            <v>CW - Data Collection Officer, Prostate Clinical Cancer Registry</v>
          </cell>
          <cell r="D115" t="str">
            <v>Previous student in PCCR - DOO role to 31 July 2020 effective 25/7/18. Brief E19/02881. 7 Oct 19 - Reporting line changed to Serina W477 acting position number ie PN598239, A/g Manager Registries &amp; Support</v>
          </cell>
        </row>
        <row r="116">
          <cell r="A116">
            <v>690890</v>
          </cell>
          <cell r="B116" t="str">
            <v>CW - Services and Information</v>
          </cell>
          <cell r="C116" t="str">
            <v>CW - Data Collection Officer, Prostate Clinical Cancer Registry</v>
          </cell>
        </row>
        <row r="117">
          <cell r="A117">
            <v>690892</v>
          </cell>
          <cell r="B117" t="str">
            <v>CW - Services and Information</v>
          </cell>
          <cell r="C117" t="str">
            <v>CW - Data Collection Officer, Prostate Clinical Cancer Registry</v>
          </cell>
        </row>
        <row r="118">
          <cell r="A118">
            <v>690894</v>
          </cell>
          <cell r="B118" t="str">
            <v>CW - Services and Information</v>
          </cell>
          <cell r="C118" t="str">
            <v>CW - Administration Officer, Prostate Clinical Cancer Registry</v>
          </cell>
          <cell r="D118" t="str">
            <v>Supervised Vidur</v>
          </cell>
        </row>
        <row r="119">
          <cell r="A119">
            <v>694170</v>
          </cell>
          <cell r="B119" t="str">
            <v>CW - Services and Information</v>
          </cell>
          <cell r="C119" t="str">
            <v>CW - Data Collection Officer, Prostate Clinical Cancer Registry</v>
          </cell>
          <cell r="D119" t="str">
            <v>7 Oct 19 - Brief E18/29185. Reporting line changed to Serina Teuss acting position number ie PN598239, A/g Manager Registries &amp; Support</v>
          </cell>
        </row>
        <row r="120">
          <cell r="A120">
            <v>694169</v>
          </cell>
          <cell r="B120" t="str">
            <v>CW - Services and Information</v>
          </cell>
          <cell r="C120" t="str">
            <v>CW - Data Collection Officer, Prostate Clinical Cancer Registry</v>
          </cell>
          <cell r="D120" t="str">
            <v>7 Oct 19 - Brief E18/29185. Reporting line changed to Serina Teuss acting position number ie PN598239, A/g Manager Registries &amp; Support</v>
          </cell>
        </row>
        <row r="121">
          <cell r="A121">
            <v>616657</v>
          </cell>
          <cell r="B121" t="str">
            <v>Services and Information</v>
          </cell>
          <cell r="C121" t="str">
            <v>NSW Prostate Clinical Cancer Registry Officer</v>
          </cell>
        </row>
        <row r="122">
          <cell r="A122">
            <v>694168</v>
          </cell>
          <cell r="B122" t="str">
            <v>CW - Services and Information</v>
          </cell>
          <cell r="C122" t="str">
            <v>CW - Administration Officer PCCR</v>
          </cell>
          <cell r="D122" t="str">
            <v>7 Oct 19 - Brief E18/29185. Reporting line changed to Serina Teuss acting position number ie PN598239, A/g Manager Registries &amp; Support</v>
          </cell>
        </row>
        <row r="123">
          <cell r="A123">
            <v>684046</v>
          </cell>
          <cell r="B123" t="str">
            <v>CW - Services and Information</v>
          </cell>
          <cell r="C123" t="str">
            <v>CW - Project Officer</v>
          </cell>
          <cell r="D123" t="str">
            <v>7 Oct 19 - Reporting line changed to Serina Teuss acting position number ie PN598239, A/g Manager Registries &amp; Support</v>
          </cell>
        </row>
        <row r="124">
          <cell r="A124">
            <v>684045</v>
          </cell>
          <cell r="B124" t="str">
            <v>CW - Services and Information</v>
          </cell>
          <cell r="C124" t="str">
            <v>CW - Project Officer</v>
          </cell>
          <cell r="D124" t="str">
            <v>7 Oct 19 - Reporting line changed to Serina Teuss acting position number ie PN598239, A/g Manager Registries &amp; Support</v>
          </cell>
        </row>
        <row r="125">
          <cell r="A125">
            <v>679129</v>
          </cell>
          <cell r="B125" t="str">
            <v>Services and Information</v>
          </cell>
          <cell r="C125" t="str">
            <v>Project Manager Clinical Engagement and System Performance</v>
          </cell>
          <cell r="D125" t="str">
            <v>Kahren White substantive - CWPN679129 Sophia Bernhard offset role reqt's.</v>
          </cell>
        </row>
        <row r="126">
          <cell r="A126">
            <v>690655</v>
          </cell>
          <cell r="B126" t="str">
            <v>CW - Services and Information</v>
          </cell>
          <cell r="C126" t="str">
            <v>CW - Student Officer - Multicultural Program</v>
          </cell>
          <cell r="D126" t="str">
            <v>Retain for future student placement - no cost - CSI considering deleting</v>
          </cell>
        </row>
        <row r="127">
          <cell r="A127">
            <v>696987</v>
          </cell>
          <cell r="B127" t="str">
            <v>CW - Services and Information</v>
          </cell>
          <cell r="C127" t="str">
            <v>Project Officer</v>
          </cell>
        </row>
        <row r="128">
          <cell r="A128">
            <v>658005</v>
          </cell>
          <cell r="B128" t="str">
            <v>Services and Information</v>
          </cell>
          <cell r="C128" t="str">
            <v>Program Lead Strategy and Equity</v>
          </cell>
          <cell r="D128" t="str">
            <v>Contingent in perm position - unwell based in Newcastle - not to be extended April 2020</v>
          </cell>
        </row>
        <row r="129">
          <cell r="A129">
            <v>665246</v>
          </cell>
          <cell r="B129" t="str">
            <v>Services and Information</v>
          </cell>
          <cell r="C129" t="str">
            <v>Program Lead Clinical Engagement System Performance</v>
          </cell>
          <cell r="D129" t="str">
            <v>Taryn Medcalf in Acting Appointment until  20.06.2020 while Victoria Walton is on secondment until 20.06.2020</v>
          </cell>
        </row>
        <row r="130">
          <cell r="A130">
            <v>660138</v>
          </cell>
          <cell r="B130" t="str">
            <v>Services and Information</v>
          </cell>
          <cell r="C130" t="str">
            <v>Project Manager Clinical Engagement and System Performance</v>
          </cell>
          <cell r="D130" t="str">
            <v>Taryn Medcalf in Acting Appointment until  20.06.2020 while Victoria Walton is on secondment until 20.06.2020.  CW Hayley in established perm position.</v>
          </cell>
        </row>
        <row r="131">
          <cell r="A131">
            <v>684784</v>
          </cell>
          <cell r="B131" t="str">
            <v>CW - Services and Information</v>
          </cell>
          <cell r="C131" t="str">
            <v>CW - Administrative Support Officer</v>
          </cell>
          <cell r="D131" t="str">
            <v>Innovations Conference E18/13610</v>
          </cell>
        </row>
        <row r="132">
          <cell r="A132">
            <v>627007</v>
          </cell>
          <cell r="B132" t="str">
            <v>Services and Information</v>
          </cell>
          <cell r="C132" t="str">
            <v>Manager Quality and System Performance</v>
          </cell>
          <cell r="D132" t="str">
            <v>Julie Callaghan - Acting - 10Jun'19-30Aug'19</v>
          </cell>
        </row>
        <row r="133">
          <cell r="A133">
            <v>672480</v>
          </cell>
          <cell r="B133" t="str">
            <v>Services and Information</v>
          </cell>
          <cell r="C133" t="str">
            <v>Program Officer Stakeholder Engagement</v>
          </cell>
        </row>
        <row r="134">
          <cell r="A134">
            <v>641784</v>
          </cell>
          <cell r="B134" t="str">
            <v>Services and Information</v>
          </cell>
          <cell r="C134" t="str">
            <v>Aboriginal Strategic Advisor</v>
          </cell>
        </row>
        <row r="135">
          <cell r="A135">
            <v>641785</v>
          </cell>
          <cell r="B135" t="str">
            <v>Services and Information</v>
          </cell>
          <cell r="C135" t="str">
            <v>Multicultural Strategic Advisor</v>
          </cell>
        </row>
        <row r="136">
          <cell r="A136">
            <v>634142</v>
          </cell>
          <cell r="B136" t="str">
            <v>Services and Information</v>
          </cell>
          <cell r="C136" t="str">
            <v>Project Officer Strategy and Equity</v>
          </cell>
        </row>
        <row r="137">
          <cell r="A137">
            <v>622695</v>
          </cell>
          <cell r="B137" t="str">
            <v>Services and Information</v>
          </cell>
          <cell r="C137" t="str">
            <v>Program Lead Evaluation and Planning</v>
          </cell>
        </row>
        <row r="138">
          <cell r="A138">
            <v>15010</v>
          </cell>
          <cell r="B138" t="str">
            <v>Services and Information</v>
          </cell>
          <cell r="C138" t="str">
            <v>Senior Epidemiologist</v>
          </cell>
        </row>
        <row r="139">
          <cell r="A139">
            <v>15012</v>
          </cell>
          <cell r="B139" t="str">
            <v>Services and Information</v>
          </cell>
          <cell r="C139" t="str">
            <v>Manager Cancer Analysis and Statistics</v>
          </cell>
        </row>
        <row r="140">
          <cell r="A140">
            <v>699092</v>
          </cell>
          <cell r="B140" t="str">
            <v>Services and Information</v>
          </cell>
          <cell r="C140" t="str">
            <v>Senior Epidemologist</v>
          </cell>
          <cell r="D140" t="str">
            <v>Where has this come from E19/20578 was Hui You HM2 15013 level role for recruitment.  Created in error?  Abolish</v>
          </cell>
        </row>
        <row r="141">
          <cell r="A141">
            <v>19479</v>
          </cell>
          <cell r="B141" t="str">
            <v>Services and Information</v>
          </cell>
          <cell r="C141" t="str">
            <v>Analyst Health System Performance Improvement</v>
          </cell>
        </row>
        <row r="142">
          <cell r="A142">
            <v>666593</v>
          </cell>
          <cell r="B142" t="str">
            <v>Services and Information</v>
          </cell>
          <cell r="C142" t="str">
            <v>Senior Biostatistician</v>
          </cell>
        </row>
        <row r="143">
          <cell r="A143">
            <v>684061</v>
          </cell>
          <cell r="B143" t="str">
            <v>CW - Services and Information</v>
          </cell>
          <cell r="C143" t="str">
            <v>CW - Clinical Coder</v>
          </cell>
        </row>
        <row r="144">
          <cell r="A144">
            <v>15038</v>
          </cell>
          <cell r="B144" t="str">
            <v>Services and Information</v>
          </cell>
          <cell r="C144" t="str">
            <v>Cancer Notifications Manager</v>
          </cell>
        </row>
        <row r="145">
          <cell r="A145">
            <v>15040</v>
          </cell>
          <cell r="B145" t="str">
            <v>Services and Information</v>
          </cell>
          <cell r="C145" t="str">
            <v>Data Officer</v>
          </cell>
        </row>
        <row r="146">
          <cell r="A146">
            <v>15042</v>
          </cell>
          <cell r="B146" t="str">
            <v>Services and Information</v>
          </cell>
          <cell r="C146" t="str">
            <v>Data and Administration Officer</v>
          </cell>
        </row>
        <row r="147">
          <cell r="A147">
            <v>15044</v>
          </cell>
          <cell r="B147" t="str">
            <v>Services and Information</v>
          </cell>
          <cell r="C147" t="str">
            <v>Data Officer</v>
          </cell>
        </row>
        <row r="148">
          <cell r="A148">
            <v>672489</v>
          </cell>
          <cell r="B148" t="str">
            <v>Services and Information</v>
          </cell>
          <cell r="C148" t="str">
            <v>Epidemiologist</v>
          </cell>
          <cell r="D148" t="str">
            <v>Resigned departed 24 April 2020</v>
          </cell>
        </row>
        <row r="149">
          <cell r="A149">
            <v>616482</v>
          </cell>
          <cell r="B149" t="str">
            <v>Services and Information</v>
          </cell>
          <cell r="C149" t="str">
            <v>Epidemiologist</v>
          </cell>
          <cell r="D149" t="str">
            <v>I s this person still here given covered Hanna mat leave. IL Checked Amy Johnston's contract - permanent part time</v>
          </cell>
        </row>
        <row r="150">
          <cell r="A150">
            <v>15024</v>
          </cell>
          <cell r="B150" t="str">
            <v>Services and Information</v>
          </cell>
          <cell r="C150" t="str">
            <v>Case Abstraction and Coding Manager</v>
          </cell>
        </row>
        <row r="151">
          <cell r="A151">
            <v>693129</v>
          </cell>
          <cell r="B151" t="str">
            <v>CW - Services and Information</v>
          </cell>
          <cell r="C151" t="str">
            <v>CW - Clinical Coder</v>
          </cell>
        </row>
        <row r="152">
          <cell r="A152">
            <v>679130</v>
          </cell>
          <cell r="B152" t="str">
            <v>Services and Information</v>
          </cell>
          <cell r="C152" t="str">
            <v>Business Application Support Coordinator</v>
          </cell>
        </row>
        <row r="153">
          <cell r="A153">
            <v>695210</v>
          </cell>
          <cell r="B153" t="str">
            <v>CW - Services and Information</v>
          </cell>
          <cell r="C153" t="str">
            <v>Project Officer PRMs</v>
          </cell>
          <cell r="D153" t="str">
            <v>Project Officer PRMs</v>
          </cell>
        </row>
        <row r="154">
          <cell r="A154">
            <v>690179</v>
          </cell>
          <cell r="B154" t="str">
            <v>Services and Information</v>
          </cell>
          <cell r="C154" t="str">
            <v>Project Manager System Improvement</v>
          </cell>
        </row>
        <row r="155">
          <cell r="A155">
            <v>690181</v>
          </cell>
          <cell r="B155" t="str">
            <v>Services and Information</v>
          </cell>
          <cell r="C155" t="str">
            <v>Project Officer System Improvement</v>
          </cell>
          <cell r="D155" t="str">
            <v>29 April Mat Leave. Nina on LWOP until 30 September 2020</v>
          </cell>
        </row>
        <row r="156">
          <cell r="A156">
            <v>15099</v>
          </cell>
          <cell r="B156" t="str">
            <v>Services and Information</v>
          </cell>
          <cell r="C156" t="str">
            <v>Medical Advisor</v>
          </cell>
        </row>
        <row r="157">
          <cell r="A157">
            <v>598239</v>
          </cell>
          <cell r="B157" t="str">
            <v>Services and Information</v>
          </cell>
          <cell r="C157" t="str">
            <v>Manager Registries and Support</v>
          </cell>
        </row>
        <row r="158">
          <cell r="A158">
            <v>684785</v>
          </cell>
          <cell r="B158" t="str">
            <v>CW - Services and Information</v>
          </cell>
          <cell r="C158" t="str">
            <v>CW - Medical Coder, RBCO</v>
          </cell>
        </row>
        <row r="159">
          <cell r="A159">
            <v>621357</v>
          </cell>
          <cell r="B159" t="str">
            <v>Services and Information</v>
          </cell>
          <cell r="C159" t="str">
            <v>Medical Oncology Information Systems Support Manager</v>
          </cell>
        </row>
        <row r="160">
          <cell r="A160">
            <v>682636</v>
          </cell>
          <cell r="B160" t="str">
            <v>Services and Information</v>
          </cell>
          <cell r="C160" t="str">
            <v>Senior Application and Database Support</v>
          </cell>
          <cell r="D160" t="str">
            <v>Fixed Term Contract - to be extended 22 May 2020 Brief E20/04334</v>
          </cell>
        </row>
        <row r="161">
          <cell r="A161">
            <v>19263</v>
          </cell>
          <cell r="B161" t="str">
            <v>Services and Information</v>
          </cell>
          <cell r="C161" t="str">
            <v>Data Quality Manager</v>
          </cell>
        </row>
        <row r="162">
          <cell r="A162">
            <v>672492</v>
          </cell>
          <cell r="B162" t="str">
            <v>Services and Information</v>
          </cell>
          <cell r="C162" t="str">
            <v>Clinical Data Support Officer</v>
          </cell>
        </row>
        <row r="163">
          <cell r="A163">
            <v>661427</v>
          </cell>
          <cell r="B163" t="str">
            <v>Services and Information</v>
          </cell>
          <cell r="C163" t="str">
            <v>Project Manager Clinical Registries</v>
          </cell>
          <cell r="D163" t="str">
            <v>Formerly Surbhi Vohra role.  CW in CWPN 693130 - Rajkamal Hariram to offset role</v>
          </cell>
        </row>
        <row r="164">
          <cell r="A164">
            <v>693130</v>
          </cell>
          <cell r="B164" t="str">
            <v>CW - Services and Information</v>
          </cell>
          <cell r="C164" t="str">
            <v>CW - ETL Developer</v>
          </cell>
        </row>
        <row r="165">
          <cell r="A165">
            <v>696309</v>
          </cell>
          <cell r="B165" t="str">
            <v>CW - Services and Information</v>
          </cell>
          <cell r="C165" t="str">
            <v>Epidemiologist</v>
          </cell>
        </row>
        <row r="166">
          <cell r="A166">
            <v>15009</v>
          </cell>
          <cell r="B166" t="str">
            <v>Services and Information</v>
          </cell>
          <cell r="C166" t="str">
            <v>Manager Cancer Information and Analysis</v>
          </cell>
        </row>
        <row r="167">
          <cell r="A167">
            <v>15046</v>
          </cell>
          <cell r="B167" t="str">
            <v>Services and Information</v>
          </cell>
          <cell r="C167" t="str">
            <v>Patient Recruitment Coordinator</v>
          </cell>
          <cell r="D167" t="str">
            <v>CSI want to retain one of 2 roles in Penny Perry's team.   Note this not in latest 20/21 ERE?</v>
          </cell>
        </row>
        <row r="168">
          <cell r="A168">
            <v>685379</v>
          </cell>
          <cell r="B168" t="str">
            <v>CW - Services and Information</v>
          </cell>
          <cell r="C168" t="str">
            <v>OTHER (Researcher) - Researcher</v>
          </cell>
        </row>
        <row r="169">
          <cell r="A169">
            <v>685008</v>
          </cell>
          <cell r="B169" t="str">
            <v>CW - Services and Information</v>
          </cell>
          <cell r="C169" t="str">
            <v>OTHER (Researcher) - Research Assistant, CIA</v>
          </cell>
        </row>
        <row r="170">
          <cell r="A170">
            <v>673636</v>
          </cell>
          <cell r="B170" t="str">
            <v>Services and Information</v>
          </cell>
          <cell r="C170" t="str">
            <v>Clinical Coder</v>
          </cell>
        </row>
        <row r="171">
          <cell r="A171">
            <v>673593</v>
          </cell>
          <cell r="B171" t="str">
            <v>Services and Information</v>
          </cell>
          <cell r="C171" t="str">
            <v>Clinical Coder</v>
          </cell>
        </row>
        <row r="172">
          <cell r="A172">
            <v>673613</v>
          </cell>
          <cell r="B172" t="str">
            <v>Services and Information</v>
          </cell>
          <cell r="C172" t="str">
            <v>Clinical Coder</v>
          </cell>
        </row>
        <row r="173">
          <cell r="A173">
            <v>673633</v>
          </cell>
          <cell r="B173" t="str">
            <v>Services and Information</v>
          </cell>
          <cell r="C173" t="str">
            <v>Clinical Coder</v>
          </cell>
        </row>
        <row r="174">
          <cell r="A174">
            <v>673635</v>
          </cell>
          <cell r="B174" t="str">
            <v>Services and Information</v>
          </cell>
          <cell r="C174" t="str">
            <v>Clinical Coder</v>
          </cell>
        </row>
        <row r="175">
          <cell r="A175">
            <v>673637</v>
          </cell>
          <cell r="B175" t="str">
            <v>Services and Information</v>
          </cell>
          <cell r="C175" t="str">
            <v>Clinical Coder</v>
          </cell>
        </row>
        <row r="176">
          <cell r="A176">
            <v>673638</v>
          </cell>
          <cell r="B176" t="str">
            <v>Services and Information</v>
          </cell>
          <cell r="C176" t="str">
            <v>Clinical Coder</v>
          </cell>
        </row>
        <row r="177">
          <cell r="A177">
            <v>673639</v>
          </cell>
          <cell r="B177" t="str">
            <v>Services and Information</v>
          </cell>
          <cell r="C177" t="str">
            <v>Clinical Coder</v>
          </cell>
          <cell r="D177" t="str">
            <v>Request to increase hours 0.76 Brief E20/04529
Irene can we check FTE establishement in Stafflink was it part-time or full-time FTE</v>
          </cell>
        </row>
        <row r="178">
          <cell r="A178">
            <v>15025</v>
          </cell>
          <cell r="B178" t="str">
            <v>Services and Information</v>
          </cell>
          <cell r="C178" t="str">
            <v>Coding Coordinator</v>
          </cell>
        </row>
        <row r="179">
          <cell r="A179">
            <v>673634</v>
          </cell>
          <cell r="B179" t="str">
            <v>Services and Information</v>
          </cell>
          <cell r="C179" t="str">
            <v>Clinical Coder</v>
          </cell>
        </row>
        <row r="180">
          <cell r="A180">
            <v>673640</v>
          </cell>
          <cell r="B180" t="str">
            <v>Services and Information</v>
          </cell>
          <cell r="C180" t="str">
            <v>Clinical Coder</v>
          </cell>
        </row>
        <row r="181">
          <cell r="A181">
            <v>616481</v>
          </cell>
          <cell r="B181" t="str">
            <v>Services and Information</v>
          </cell>
          <cell r="C181" t="str">
            <v>Clinical Coder</v>
          </cell>
        </row>
        <row r="182">
          <cell r="A182">
            <v>673594</v>
          </cell>
          <cell r="B182" t="str">
            <v>Services and Information</v>
          </cell>
          <cell r="C182" t="str">
            <v>Clinical Coder</v>
          </cell>
        </row>
        <row r="183">
          <cell r="A183">
            <v>673614</v>
          </cell>
          <cell r="B183" t="str">
            <v>Services and Information</v>
          </cell>
          <cell r="C183" t="str">
            <v>Clinical Coder</v>
          </cell>
        </row>
        <row r="184">
          <cell r="A184">
            <v>15047</v>
          </cell>
          <cell r="B184" t="str">
            <v>Services and Information</v>
          </cell>
          <cell r="C184" t="str">
            <v>Patient Recruitment Officer</v>
          </cell>
        </row>
        <row r="185">
          <cell r="A185">
            <v>695209</v>
          </cell>
          <cell r="B185" t="str">
            <v>CW - Services and Information</v>
          </cell>
          <cell r="C185" t="str">
            <v>Data Collection Officer</v>
          </cell>
          <cell r="D185" t="str">
            <v>Data Collection Officer</v>
          </cell>
        </row>
        <row r="186">
          <cell r="A186">
            <v>23696</v>
          </cell>
          <cell r="B186" t="str">
            <v>Services and Information</v>
          </cell>
          <cell r="C186" t="str">
            <v>Coordinator NSW Prostate Clinical Cancer Registry</v>
          </cell>
        </row>
        <row r="187">
          <cell r="A187">
            <v>703875</v>
          </cell>
          <cell r="B187" t="str">
            <v>Services and Information</v>
          </cell>
          <cell r="C187" t="str">
            <v>Acting Program Lead, System Performance</v>
          </cell>
          <cell r="D187" t="str">
            <v xml:space="preserve">Acting in HM4 position.  Can we enter </v>
          </cell>
        </row>
        <row r="188">
          <cell r="A188">
            <v>679497</v>
          </cell>
          <cell r="B188" t="str">
            <v>Services and Information</v>
          </cell>
          <cell r="C188" t="str">
            <v>Program Lead Quality and System Performance</v>
          </cell>
        </row>
        <row r="189">
          <cell r="A189">
            <v>692205</v>
          </cell>
          <cell r="B189" t="str">
            <v>CW - Services and Information</v>
          </cell>
          <cell r="C189" t="str">
            <v>CW - Project Officer, Quality and System Performance</v>
          </cell>
        </row>
        <row r="190">
          <cell r="A190">
            <v>689042</v>
          </cell>
          <cell r="B190" t="str">
            <v>CW - Services and Information</v>
          </cell>
          <cell r="C190" t="str">
            <v>CW - Project Officer, Quality and System Performance</v>
          </cell>
        </row>
        <row r="191">
          <cell r="A191">
            <v>690249</v>
          </cell>
          <cell r="B191" t="str">
            <v>Services and Information</v>
          </cell>
          <cell r="C191" t="str">
            <v>Project Manager Clinical Engagement and System Performance</v>
          </cell>
        </row>
        <row r="192">
          <cell r="A192">
            <v>690273</v>
          </cell>
          <cell r="B192" t="str">
            <v>Services and Information</v>
          </cell>
          <cell r="C192" t="str">
            <v>Senior Health Analyst, Clinical Engagement and System Performance</v>
          </cell>
        </row>
        <row r="193">
          <cell r="A193">
            <v>690203</v>
          </cell>
          <cell r="B193" t="str">
            <v>Services and Information</v>
          </cell>
          <cell r="C193" t="str">
            <v>Project Officer System Improvement</v>
          </cell>
        </row>
        <row r="194">
          <cell r="A194">
            <v>690180</v>
          </cell>
          <cell r="B194" t="str">
            <v>Services and Information</v>
          </cell>
          <cell r="C194" t="str">
            <v>Project Officer System Improvement</v>
          </cell>
        </row>
        <row r="195">
          <cell r="A195">
            <v>690176</v>
          </cell>
          <cell r="B195" t="str">
            <v>Services and Information</v>
          </cell>
          <cell r="C195" t="str">
            <v>Program Lead System Improvement</v>
          </cell>
        </row>
        <row r="196">
          <cell r="A196">
            <v>689167</v>
          </cell>
          <cell r="B196" t="str">
            <v>Services and Information</v>
          </cell>
          <cell r="C196" t="str">
            <v>Project Manager, Leading Better Value Care</v>
          </cell>
          <cell r="D196" t="str">
            <v>Fixed Term Contract - 2 Years - ends 29 October 2021</v>
          </cell>
        </row>
        <row r="197">
          <cell r="A197">
            <v>679498</v>
          </cell>
          <cell r="B197" t="str">
            <v>Services and Information</v>
          </cell>
          <cell r="C197" t="str">
            <v>Project Support Officer Quality and System Performance</v>
          </cell>
        </row>
        <row r="198">
          <cell r="A198">
            <v>694190</v>
          </cell>
          <cell r="B198" t="str">
            <v>Services and Information</v>
          </cell>
          <cell r="C198" t="str">
            <v>PROJECT MANAGER</v>
          </cell>
          <cell r="D198" t="str">
            <v>Brief E19/39303. Paula Caroll Resigned. Separation date 22 May 2020</v>
          </cell>
        </row>
        <row r="199">
          <cell r="A199">
            <v>691449</v>
          </cell>
          <cell r="B199" t="str">
            <v>Services and Information</v>
          </cell>
          <cell r="C199" t="str">
            <v>Graphic Design and Content Lead RBCO</v>
          </cell>
          <cell r="D199" t="str">
            <v xml:space="preserve">Anna Chen previous incumbent. </v>
          </cell>
        </row>
        <row r="200">
          <cell r="A200">
            <v>684055</v>
          </cell>
          <cell r="B200" t="str">
            <v>CW - Services and Information</v>
          </cell>
          <cell r="C200" t="str">
            <v>CW - Graphic Designer</v>
          </cell>
        </row>
        <row r="201">
          <cell r="A201">
            <v>684056</v>
          </cell>
          <cell r="B201" t="str">
            <v>CW - Services and Information</v>
          </cell>
          <cell r="C201" t="str">
            <v>CW - Project Manager</v>
          </cell>
        </row>
        <row r="202">
          <cell r="A202">
            <v>684057</v>
          </cell>
          <cell r="B202" t="str">
            <v>CW - Services and Information</v>
          </cell>
          <cell r="C202" t="str">
            <v>CW - Project Manager</v>
          </cell>
        </row>
        <row r="203">
          <cell r="A203">
            <v>703738</v>
          </cell>
          <cell r="B203" t="str">
            <v>Services and Information</v>
          </cell>
          <cell r="C203" t="str">
            <v>Manager, AYA</v>
          </cell>
          <cell r="D203" t="str">
            <v>Position on hold due to COVID-19</v>
          </cell>
        </row>
        <row r="204">
          <cell r="A204">
            <v>684034</v>
          </cell>
          <cell r="B204" t="str">
            <v>CW - Services and Information</v>
          </cell>
          <cell r="C204" t="str">
            <v>CW / Contractor - Content Author- EviQ</v>
          </cell>
        </row>
        <row r="205">
          <cell r="A205">
            <v>690178</v>
          </cell>
          <cell r="B205" t="str">
            <v>Services and Information</v>
          </cell>
          <cell r="C205" t="str">
            <v>Health Content Officer System Improvement</v>
          </cell>
        </row>
        <row r="206">
          <cell r="A206">
            <v>672541</v>
          </cell>
          <cell r="B206" t="str">
            <v>Services and Information</v>
          </cell>
          <cell r="C206" t="str">
            <v>Content Author eviQ</v>
          </cell>
        </row>
        <row r="207">
          <cell r="A207">
            <v>672539</v>
          </cell>
          <cell r="B207" t="str">
            <v>Services and Information</v>
          </cell>
          <cell r="C207" t="str">
            <v>Content Author eviQ</v>
          </cell>
        </row>
        <row r="208">
          <cell r="A208">
            <v>680083</v>
          </cell>
          <cell r="B208" t="str">
            <v>Services and Information</v>
          </cell>
          <cell r="C208" t="str">
            <v>Content Author eviQ</v>
          </cell>
        </row>
        <row r="209">
          <cell r="A209">
            <v>616485</v>
          </cell>
          <cell r="B209" t="str">
            <v>Services and Information</v>
          </cell>
          <cell r="C209" t="str">
            <v>Content Author eviQ</v>
          </cell>
          <cell r="D209" t="str">
            <v>Mat Leave. Gemma McErlean terminated on 04.02.2020. Aimee Russell seconded to CINSW 06 May 2019 to 05 May 2020</v>
          </cell>
        </row>
        <row r="210">
          <cell r="A210">
            <v>672544</v>
          </cell>
          <cell r="B210" t="str">
            <v>Services and Information</v>
          </cell>
          <cell r="C210" t="str">
            <v>Content Author eviQ</v>
          </cell>
          <cell r="D210" t="str">
            <v>Engaged in secondary employment. Temporary Part-Time Hours (24 hours per week) from 24 Feb 2020 to 31 Oct 2021</v>
          </cell>
        </row>
        <row r="211">
          <cell r="A211">
            <v>684037</v>
          </cell>
          <cell r="B211" t="str">
            <v>CW - Services and Information</v>
          </cell>
          <cell r="C211" t="str">
            <v>CW - Content Migration Administration Support</v>
          </cell>
        </row>
        <row r="212">
          <cell r="A212">
            <v>684038</v>
          </cell>
          <cell r="B212" t="str">
            <v>CW - Services and Information</v>
          </cell>
          <cell r="C212" t="str">
            <v>CW - Content Author- EviQ</v>
          </cell>
        </row>
        <row r="213">
          <cell r="A213">
            <v>684035</v>
          </cell>
          <cell r="B213" t="str">
            <v>CW - Services and Information</v>
          </cell>
          <cell r="C213" t="str">
            <v>CW - eviQ Special Projects</v>
          </cell>
        </row>
        <row r="214">
          <cell r="A214">
            <v>690174</v>
          </cell>
          <cell r="B214" t="str">
            <v>Services and Information</v>
          </cell>
          <cell r="C214" t="str">
            <v>Health Literacy Advisor</v>
          </cell>
        </row>
        <row r="215">
          <cell r="A215">
            <v>703254</v>
          </cell>
          <cell r="B215" t="str">
            <v>Services and Information</v>
          </cell>
          <cell r="C215" t="str">
            <v>Content Author eviQ (Pharmacy)</v>
          </cell>
          <cell r="D215" t="str">
            <v xml:space="preserve"> Fixed Term Contract - 28 Jan 2020 to 27 Jan 2021</v>
          </cell>
        </row>
        <row r="216">
          <cell r="A216">
            <v>660982</v>
          </cell>
          <cell r="B216" t="str">
            <v>Services and Information</v>
          </cell>
          <cell r="C216" t="str">
            <v>Project Manager, Clinical Residgn &amp; Tele-Health</v>
          </cell>
          <cell r="D216" t="str">
            <v>Nicola on Maternity Lave, Shane Daye covering.  Called back to LHD COVID-19</v>
          </cell>
        </row>
        <row r="217">
          <cell r="A217">
            <v>622715</v>
          </cell>
          <cell r="B217" t="str">
            <v>Services and Information</v>
          </cell>
          <cell r="C217" t="str">
            <v>Equity Manager</v>
          </cell>
        </row>
        <row r="218">
          <cell r="A218">
            <v>701477</v>
          </cell>
          <cell r="B218" t="str">
            <v>Services and Information</v>
          </cell>
          <cell r="C218" t="str">
            <v>EviQ Content Author</v>
          </cell>
          <cell r="D218" t="str">
            <v>Temporary Internal Transfer 12 months (13.01.20 to 24.12.20) to cover mat leave Lydia McGee
Fixed Term position only to be aoblished foloiwng this term</v>
          </cell>
        </row>
        <row r="219">
          <cell r="A219">
            <v>693132</v>
          </cell>
          <cell r="B219" t="str">
            <v>Services and Information</v>
          </cell>
          <cell r="C219" t="str">
            <v>Manager Web Based Cancer Resources</v>
          </cell>
          <cell r="D219" t="str">
            <v>Position was previously titled Senior Content Manager eviQ</v>
          </cell>
        </row>
        <row r="220">
          <cell r="A220">
            <v>15084</v>
          </cell>
          <cell r="B220" t="str">
            <v>Services and Information</v>
          </cell>
          <cell r="C220" t="str">
            <v>Content Manager eviQ</v>
          </cell>
        </row>
        <row r="221">
          <cell r="A221">
            <v>702762</v>
          </cell>
          <cell r="B221" t="str">
            <v>CW - Services and Information</v>
          </cell>
          <cell r="C221">
            <v>0</v>
          </cell>
        </row>
        <row r="222">
          <cell r="A222">
            <v>700024</v>
          </cell>
          <cell r="B222" t="str">
            <v>Services and Information</v>
          </cell>
          <cell r="C222" t="str">
            <v>Program Lead, Patient Experience</v>
          </cell>
        </row>
        <row r="223">
          <cell r="A223">
            <v>629247</v>
          </cell>
          <cell r="B223" t="str">
            <v>Services and Information</v>
          </cell>
          <cell r="C223" t="str">
            <v>Project Officer Education</v>
          </cell>
        </row>
        <row r="224">
          <cell r="A224">
            <v>622709</v>
          </cell>
          <cell r="B224" t="str">
            <v>Services and Information</v>
          </cell>
          <cell r="C224" t="str">
            <v>Project Support Officer Education</v>
          </cell>
          <cell r="D224" t="str">
            <v>Jackie Hodges in a temporary appointment to Project Officer eviQ Education (PN 629247) from 15 June 2020 to 18 December 2020 following successful EOI application. After this period she will return to her substantive position (PN 622709) Project Support Officer Education</v>
          </cell>
        </row>
        <row r="225">
          <cell r="A225">
            <v>618259</v>
          </cell>
          <cell r="B225" t="str">
            <v>Services and Information</v>
          </cell>
          <cell r="C225" t="str">
            <v>Project Support Officer Strategy and Equity</v>
          </cell>
        </row>
        <row r="226">
          <cell r="A226">
            <v>679501</v>
          </cell>
          <cell r="B226" t="str">
            <v>Services and Information</v>
          </cell>
          <cell r="C226" t="str">
            <v>Content Author eviQ Education</v>
          </cell>
        </row>
        <row r="227">
          <cell r="A227">
            <v>679500</v>
          </cell>
          <cell r="B227" t="str">
            <v>Services and Information</v>
          </cell>
          <cell r="C227" t="str">
            <v>Communications and Events Coordinator</v>
          </cell>
          <cell r="D227" t="str">
            <v>Maternity leave. RTW 06 May 2020 @ 2 days (16 hours) per week umtil 06 May 2021</v>
          </cell>
        </row>
        <row r="228">
          <cell r="A228">
            <v>684062</v>
          </cell>
          <cell r="B228" t="str">
            <v>CW - Services and Information</v>
          </cell>
          <cell r="C228" t="str">
            <v>CW - Content Author</v>
          </cell>
        </row>
        <row r="229">
          <cell r="A229">
            <v>679499</v>
          </cell>
          <cell r="B229" t="str">
            <v>Services and Information</v>
          </cell>
          <cell r="C229" t="str">
            <v>Program Lead eviQ Education</v>
          </cell>
        </row>
        <row r="230">
          <cell r="A230">
            <v>672664</v>
          </cell>
          <cell r="B230" t="str">
            <v>Services and Information</v>
          </cell>
          <cell r="C230" t="str">
            <v>Content Author eviQ</v>
          </cell>
        </row>
        <row r="231">
          <cell r="A231">
            <v>672658</v>
          </cell>
          <cell r="B231" t="str">
            <v>Services and Information</v>
          </cell>
          <cell r="C231" t="str">
            <v>Content Author eviQ</v>
          </cell>
        </row>
        <row r="232">
          <cell r="A232">
            <v>616484</v>
          </cell>
          <cell r="B232" t="str">
            <v>Services and Information</v>
          </cell>
          <cell r="C232" t="str">
            <v>Content Author eviQ</v>
          </cell>
        </row>
        <row r="233">
          <cell r="A233">
            <v>685123</v>
          </cell>
          <cell r="B233" t="str">
            <v>CW - Services and Information</v>
          </cell>
          <cell r="C233" t="str">
            <v>CW - Project Manager, Pharmacist</v>
          </cell>
        </row>
        <row r="234">
          <cell r="A234">
            <v>15092</v>
          </cell>
          <cell r="B234" t="str">
            <v>Services and Information</v>
          </cell>
          <cell r="C234" t="str">
            <v>Quality Manager eviQ</v>
          </cell>
        </row>
        <row r="235">
          <cell r="A235">
            <v>598219</v>
          </cell>
          <cell r="B235" t="str">
            <v>Corporate Services - Strategic Communications and Public Affairs</v>
          </cell>
          <cell r="C235" t="str">
            <v>Digital Content Producer</v>
          </cell>
        </row>
        <row r="236">
          <cell r="A236">
            <v>15095</v>
          </cell>
          <cell r="B236" t="str">
            <v>Corporate Services - Strategic Communications and Public Affairs</v>
          </cell>
          <cell r="C236" t="str">
            <v>Digital and Online Communications Advisor</v>
          </cell>
          <cell r="D236" t="str">
            <v>Troy Beer - vacant - has this lost funding?</v>
          </cell>
        </row>
        <row r="237">
          <cell r="A237">
            <v>15096</v>
          </cell>
          <cell r="B237" t="str">
            <v>Corporate Services - Strategic Communications and Public Affairs</v>
          </cell>
          <cell r="C237" t="str">
            <v>Principal Advisor, Publications &amp; Communications</v>
          </cell>
          <cell r="D237" t="str">
            <v>Role Title changed previously Publications and Editorial Advisor</v>
          </cell>
        </row>
        <row r="238">
          <cell r="A238">
            <v>15097</v>
          </cell>
          <cell r="B238" t="str">
            <v>Corporate Services - Strategic Communications and Public Affairs</v>
          </cell>
          <cell r="C238" t="str">
            <v>Principal Advisor, Media and Public Relations</v>
          </cell>
          <cell r="D238" t="str">
            <v>Laura's substantive position.  Contingent in permanent position</v>
          </cell>
        </row>
        <row r="239">
          <cell r="A239">
            <v>689064</v>
          </cell>
          <cell r="B239" t="str">
            <v>CW - Strategic Communications and Public Affairs</v>
          </cell>
          <cell r="C239" t="str">
            <v>CW - Administration Officer, Strategic Communications and Public Affairs</v>
          </cell>
          <cell r="D239" t="str">
            <v>Abollish</v>
          </cell>
        </row>
        <row r="240">
          <cell r="A240">
            <v>662989</v>
          </cell>
          <cell r="B240" t="str">
            <v>Corporate Services - Strategic Communications and Public Affairs</v>
          </cell>
          <cell r="C240" t="str">
            <v>Principal Advisor, Brand and Marketing</v>
          </cell>
          <cell r="D240" t="str">
            <v>Role Title changed previously Marketing and Communications Advisor</v>
          </cell>
        </row>
        <row r="241">
          <cell r="A241">
            <v>616864</v>
          </cell>
          <cell r="B241" t="str">
            <v>Corporate Services - Strategic Communications and Public Affairs</v>
          </cell>
          <cell r="C241" t="str">
            <v>Media and Communications Officer</v>
          </cell>
        </row>
        <row r="242">
          <cell r="A242">
            <v>15094</v>
          </cell>
          <cell r="B242" t="str">
            <v>Corporate Services - Strategic Communications and Public Affairs</v>
          </cell>
          <cell r="C242" t="str">
            <v>Graphic Designer</v>
          </cell>
        </row>
        <row r="243">
          <cell r="A243">
            <v>701401</v>
          </cell>
          <cell r="B243" t="str">
            <v>Corporate Services - Strategic Communications and Public Affairs</v>
          </cell>
          <cell r="C243" t="str">
            <v>Principal Advisor, Digital Content</v>
          </cell>
        </row>
        <row r="244">
          <cell r="A244">
            <v>701402</v>
          </cell>
          <cell r="B244" t="str">
            <v>Corporate Services - Strategic Communications and Public Affairs</v>
          </cell>
          <cell r="C244" t="str">
            <v>Principal Advisor, Digital Production</v>
          </cell>
        </row>
        <row r="245">
          <cell r="A245">
            <v>696255</v>
          </cell>
          <cell r="B245" t="str">
            <v>Corporate Services - Executive Office</v>
          </cell>
          <cell r="C245" t="str">
            <v>Manager, Gevernance, Risk and Compliance</v>
          </cell>
        </row>
        <row r="246">
          <cell r="A246">
            <v>14933</v>
          </cell>
          <cell r="B246" t="str">
            <v>Corporate Services - Finance</v>
          </cell>
          <cell r="C246" t="str">
            <v>Financial Controller</v>
          </cell>
        </row>
        <row r="247">
          <cell r="A247">
            <v>14934</v>
          </cell>
          <cell r="B247" t="str">
            <v>Corporate Services - Executive Office</v>
          </cell>
          <cell r="C247" t="str">
            <v>Receptionist</v>
          </cell>
        </row>
        <row r="248">
          <cell r="A248">
            <v>14935</v>
          </cell>
          <cell r="B248" t="str">
            <v>Corporate Services - Finance</v>
          </cell>
          <cell r="C248" t="str">
            <v>Assistant Accountant</v>
          </cell>
        </row>
        <row r="249">
          <cell r="A249">
            <v>14937</v>
          </cell>
          <cell r="B249" t="str">
            <v>Corporate Services - Finance</v>
          </cell>
          <cell r="C249" t="str">
            <v>Management Accountant</v>
          </cell>
        </row>
        <row r="250">
          <cell r="A250">
            <v>627002</v>
          </cell>
          <cell r="B250" t="str">
            <v>Corporate Services - HR</v>
          </cell>
          <cell r="C250" t="str">
            <v>Recruitment Officer</v>
          </cell>
          <cell r="D250" t="str">
            <v>Retain in the event we can resuse - unfunded 04/2020</v>
          </cell>
        </row>
        <row r="251">
          <cell r="A251">
            <v>672693</v>
          </cell>
          <cell r="B251" t="str">
            <v>Corporate Services - HR</v>
          </cell>
          <cell r="C251" t="str">
            <v>Human Resources Business Partner</v>
          </cell>
        </row>
        <row r="252">
          <cell r="A252">
            <v>14938</v>
          </cell>
          <cell r="B252" t="str">
            <v>Corporate Services - HR</v>
          </cell>
          <cell r="C252" t="str">
            <v>Human Resources Manager</v>
          </cell>
        </row>
        <row r="253">
          <cell r="A253">
            <v>14940</v>
          </cell>
          <cell r="B253" t="str">
            <v>Corporate Services - HR</v>
          </cell>
          <cell r="C253" t="str">
            <v>Human Resources Business Partner</v>
          </cell>
        </row>
        <row r="254">
          <cell r="A254">
            <v>14941</v>
          </cell>
          <cell r="B254" t="str">
            <v>Corporate Services - HR</v>
          </cell>
          <cell r="C254" t="str">
            <v>Human Resources Coordinator</v>
          </cell>
        </row>
        <row r="255">
          <cell r="A255">
            <v>684033</v>
          </cell>
          <cell r="B255" t="str">
            <v>CW - Corporate Services - IT</v>
          </cell>
          <cell r="C255" t="str">
            <v>CW - Senior Software Development Specialist</v>
          </cell>
        </row>
        <row r="256">
          <cell r="A256">
            <v>14943</v>
          </cell>
          <cell r="B256" t="str">
            <v>Corporate Services - IT</v>
          </cell>
          <cell r="C256" t="str">
            <v>Manager Application Development and Maintenance</v>
          </cell>
          <cell r="D256" t="str">
            <v>Role to be abolished</v>
          </cell>
        </row>
        <row r="257">
          <cell r="A257">
            <v>695213</v>
          </cell>
          <cell r="B257" t="str">
            <v>CW - Corporate Services - IT</v>
          </cell>
          <cell r="C257" t="str">
            <v>Technical Writer</v>
          </cell>
          <cell r="D257" t="str">
            <v>Technical Writer</v>
          </cell>
        </row>
        <row r="258">
          <cell r="A258">
            <v>684043</v>
          </cell>
          <cell r="B258" t="str">
            <v>CW - Corporate Services - IT</v>
          </cell>
          <cell r="C258" t="str">
            <v>CW - Project Manager IT</v>
          </cell>
        </row>
        <row r="259">
          <cell r="A259">
            <v>684042</v>
          </cell>
          <cell r="B259" t="str">
            <v>CW - Corporate Services - IT</v>
          </cell>
          <cell r="C259" t="str">
            <v>CW - Manager Applications Development and Maintenance</v>
          </cell>
        </row>
        <row r="260">
          <cell r="A260">
            <v>685806</v>
          </cell>
          <cell r="B260" t="str">
            <v>CW - Corporate Services - IT</v>
          </cell>
          <cell r="C260" t="str">
            <v>CW - Principal Application Developer, Technical Lead</v>
          </cell>
        </row>
        <row r="261">
          <cell r="A261">
            <v>685009</v>
          </cell>
          <cell r="B261" t="str">
            <v>CW - Corporate Services - IT</v>
          </cell>
          <cell r="C261" t="str">
            <v>CW - Software Development Specialist</v>
          </cell>
        </row>
        <row r="262">
          <cell r="A262">
            <v>685010</v>
          </cell>
          <cell r="B262" t="str">
            <v>CW - Corporate Services - IT</v>
          </cell>
          <cell r="C262">
            <v>0</v>
          </cell>
          <cell r="D262" t="str">
            <v>Michael Carey moved into this position (in duplicate 684741) should be correct in next report JP</v>
          </cell>
        </row>
        <row r="263">
          <cell r="A263">
            <v>684736</v>
          </cell>
          <cell r="B263" t="str">
            <v>CW - Corporate Services - IT</v>
          </cell>
          <cell r="C263" t="str">
            <v>CONTRACTOR - Infrastructure Project Management</v>
          </cell>
        </row>
        <row r="264">
          <cell r="A264">
            <v>684738</v>
          </cell>
          <cell r="B264" t="str">
            <v>CW - Corporate Services - IT</v>
          </cell>
          <cell r="C264" t="str">
            <v>CONTRACTOR - Business Analysis &amp; Project Management</v>
          </cell>
        </row>
        <row r="265">
          <cell r="A265">
            <v>684739</v>
          </cell>
          <cell r="B265" t="str">
            <v>CW - Corporate Services - IT</v>
          </cell>
          <cell r="C265" t="str">
            <v>Software Development Specialist</v>
          </cell>
        </row>
        <row r="266">
          <cell r="A266">
            <v>684740</v>
          </cell>
          <cell r="B266" t="str">
            <v>CW - Corporate Services - IT</v>
          </cell>
          <cell r="C266" t="str">
            <v>CONTRACTOR - Senior Developer</v>
          </cell>
        </row>
        <row r="267">
          <cell r="A267">
            <v>684741</v>
          </cell>
          <cell r="B267" t="str">
            <v>CW - Corporate Services - IT</v>
          </cell>
          <cell r="C267" t="str">
            <v>CONTRACTOR - Senior Support</v>
          </cell>
          <cell r="D267" t="str">
            <v>StaffLink request to relocate into PN685010.  Should ot have multiple CW's in one position.</v>
          </cell>
        </row>
        <row r="268">
          <cell r="A268">
            <v>684742</v>
          </cell>
          <cell r="B268" t="str">
            <v>CW - Corporate Services - IT</v>
          </cell>
          <cell r="C268" t="str">
            <v>CONTRACTOR - Technical Writer</v>
          </cell>
        </row>
        <row r="269">
          <cell r="A269">
            <v>684745</v>
          </cell>
          <cell r="B269" t="str">
            <v>CW - Corporate Services - IT</v>
          </cell>
          <cell r="C269" t="str">
            <v>CONTRACTOR - Technical Specialist</v>
          </cell>
        </row>
        <row r="270">
          <cell r="A270">
            <v>684746</v>
          </cell>
          <cell r="B270" t="str">
            <v>CW - Corporate Services - IT</v>
          </cell>
          <cell r="C270" t="str">
            <v>CONTRACTOR - Technical Support</v>
          </cell>
        </row>
        <row r="271">
          <cell r="A271">
            <v>684030</v>
          </cell>
          <cell r="B271" t="str">
            <v>CW - Corporate Services - IT</v>
          </cell>
          <cell r="C271" t="str">
            <v>CW - IT Support Engineer</v>
          </cell>
        </row>
        <row r="272">
          <cell r="A272">
            <v>684031</v>
          </cell>
          <cell r="B272" t="str">
            <v>CW - Corporate Services - IT</v>
          </cell>
          <cell r="C272" t="str">
            <v>CW - IT Support Engineer</v>
          </cell>
        </row>
        <row r="273">
          <cell r="A273">
            <v>700955</v>
          </cell>
          <cell r="B273" t="str">
            <v>Corporate Services - IT</v>
          </cell>
          <cell r="C273" t="str">
            <v>Manager Applications and Platform Services</v>
          </cell>
          <cell r="D273" t="str">
            <v>The position classification in column E needs to be fixed in checked in StaffLink it should indicate HM5. IL checked in Stafflink Assignment Grade is HM5. Manually Adjusted column E to this and will monitor in May establishment to see where it pulls from</v>
          </cell>
        </row>
        <row r="274">
          <cell r="A274">
            <v>697141</v>
          </cell>
          <cell r="B274" t="str">
            <v>Corporate Services - IT</v>
          </cell>
          <cell r="C274" t="str">
            <v>Senior Cloud and Network Administrator</v>
          </cell>
        </row>
        <row r="275">
          <cell r="A275">
            <v>616480</v>
          </cell>
          <cell r="B275" t="str">
            <v>Corporate Services - IT</v>
          </cell>
          <cell r="C275" t="str">
            <v>Software Development Specialist</v>
          </cell>
        </row>
        <row r="276">
          <cell r="A276">
            <v>616479</v>
          </cell>
          <cell r="B276" t="str">
            <v>Corporate Services - IT</v>
          </cell>
          <cell r="C276" t="str">
            <v>Database Administration Specialist</v>
          </cell>
        </row>
        <row r="277">
          <cell r="A277">
            <v>672699</v>
          </cell>
          <cell r="B277" t="str">
            <v>Corporate Services - IT</v>
          </cell>
          <cell r="C277" t="str">
            <v>Database Administration Specialist</v>
          </cell>
        </row>
        <row r="278">
          <cell r="A278">
            <v>672697</v>
          </cell>
          <cell r="B278" t="str">
            <v>Corporate Services - IT</v>
          </cell>
          <cell r="C278" t="str">
            <v>Software Development Specialist</v>
          </cell>
          <cell r="D278" t="str">
            <v>Role to be abolished</v>
          </cell>
        </row>
        <row r="279">
          <cell r="A279">
            <v>672695</v>
          </cell>
          <cell r="B279" t="str">
            <v>Corporate Services - IT</v>
          </cell>
          <cell r="C279" t="str">
            <v>Software Development Specialist</v>
          </cell>
          <cell r="D279" t="str">
            <v>Email to SJ 23/04 to abolish</v>
          </cell>
        </row>
        <row r="280">
          <cell r="A280">
            <v>697137</v>
          </cell>
          <cell r="B280" t="str">
            <v>Corporate Services - IT</v>
          </cell>
          <cell r="C280" t="str">
            <v>Senior Application Platforms Engineer</v>
          </cell>
          <cell r="D280" t="str">
            <v>Email to SJ 23/04 to abolish</v>
          </cell>
        </row>
        <row r="281">
          <cell r="A281">
            <v>14949</v>
          </cell>
          <cell r="B281" t="str">
            <v>Corporate Services - IT</v>
          </cell>
          <cell r="C281" t="str">
            <v>Manager Infrastructure and Technology Services</v>
          </cell>
        </row>
        <row r="282">
          <cell r="A282">
            <v>697140</v>
          </cell>
          <cell r="B282" t="str">
            <v>Corporate Services - IT</v>
          </cell>
          <cell r="C282" t="str">
            <v>Senior Application Systems Administrator</v>
          </cell>
        </row>
        <row r="283">
          <cell r="A283">
            <v>704798</v>
          </cell>
          <cell r="B283" t="str">
            <v>CW - Corporate Services - IT</v>
          </cell>
          <cell r="C283" t="str">
            <v xml:space="preserve">ICT Vendor Relationship Manager </v>
          </cell>
          <cell r="D283" t="str">
            <v>Brief E20/04535 to engage a contingent worker for the period Monday, 30 March 2020 to Wednesday, 30 September 2020, via Contractor Central.</v>
          </cell>
        </row>
        <row r="284">
          <cell r="A284">
            <v>646407</v>
          </cell>
          <cell r="B284" t="str">
            <v>Corporate Services - IT</v>
          </cell>
          <cell r="C284" t="str">
            <v>IT Information and Reporting Analyst</v>
          </cell>
          <cell r="D284" t="str">
            <v>New vendor CW contingent worker position established for Title: Sectra; Contract Number: C19/0009; Record Number: E19/18517; CW worker is Richard SCHMELICH starting CW assignment 15/04/2020 and ending 30/08/2020</v>
          </cell>
        </row>
        <row r="285">
          <cell r="A285">
            <v>14953</v>
          </cell>
          <cell r="B285" t="str">
            <v>CW - Corporate Services - IT</v>
          </cell>
          <cell r="C285" t="str">
            <v>Information Management Specialist</v>
          </cell>
          <cell r="D285" t="str">
            <v xml:space="preserve">New vendor CW contingent worker position established for Title: Sectra  Contract Number: C19/0009; Record Number: E19/18517; CW worker is Tyson Churcher starting CW assignment 20/04/2020 and ending 30/08/2020. </v>
          </cell>
        </row>
        <row r="286">
          <cell r="A286">
            <v>16864</v>
          </cell>
          <cell r="B286" t="str">
            <v>Corporate Services - IT</v>
          </cell>
          <cell r="C286" t="str">
            <v>Chief Information Officer</v>
          </cell>
          <cell r="D286" t="str">
            <v>New vendor CW contingent worker position established for Title: Sectra;  Contract Number: C19/0009; Record Number: E19/18517; CW worker is Allan Tahana starting CW assignment 20/04/2020 and ending 30/08/2020.</v>
          </cell>
        </row>
        <row r="287">
          <cell r="A287">
            <v>19542</v>
          </cell>
          <cell r="B287" t="str">
            <v>Corporate Services - IT</v>
          </cell>
          <cell r="C287" t="str">
            <v>Project and Services Support Officer</v>
          </cell>
          <cell r="D287" t="str">
            <v>Vendor consultant from Taylor Fry - contingent worker is Anna Cohen to conduct COVID-19 analysis for BreastScreen NSW</v>
          </cell>
        </row>
        <row r="288">
          <cell r="A288">
            <v>651365</v>
          </cell>
          <cell r="B288" t="str">
            <v>Corporate Services - IT</v>
          </cell>
          <cell r="C288" t="str">
            <v>Data Analyst - Architect</v>
          </cell>
        </row>
        <row r="289">
          <cell r="A289">
            <v>640744</v>
          </cell>
          <cell r="B289" t="str">
            <v>Corporate Services - IT</v>
          </cell>
          <cell r="C289" t="str">
            <v>Information Security Lead</v>
          </cell>
        </row>
        <row r="290">
          <cell r="A290">
            <v>19545</v>
          </cell>
          <cell r="B290" t="str">
            <v>Corporate Services - IT</v>
          </cell>
          <cell r="C290" t="str">
            <v>Business Analyst</v>
          </cell>
          <cell r="D290" t="str">
            <v>No longer Rebecca Constable Substantive - vacant</v>
          </cell>
        </row>
        <row r="291">
          <cell r="A291">
            <v>683972</v>
          </cell>
          <cell r="B291" t="str">
            <v>Corporate Services - IT</v>
          </cell>
          <cell r="C291" t="str">
            <v>Technical Project Team Lead</v>
          </cell>
          <cell r="D291" t="str">
            <v>CW in established role</v>
          </cell>
        </row>
        <row r="292">
          <cell r="A292">
            <v>683973</v>
          </cell>
          <cell r="B292" t="str">
            <v>Corporate Services - IT</v>
          </cell>
          <cell r="C292" t="str">
            <v>Technical Team Lead</v>
          </cell>
          <cell r="D292" t="str">
            <v>Fixed Term</v>
          </cell>
        </row>
        <row r="293">
          <cell r="A293">
            <v>683971</v>
          </cell>
          <cell r="B293" t="str">
            <v>Corporate Services - IT</v>
          </cell>
          <cell r="C293" t="str">
            <v>Senior Project Manager</v>
          </cell>
          <cell r="D293" t="str">
            <v>Fixed Term</v>
          </cell>
        </row>
        <row r="294">
          <cell r="A294">
            <v>691200</v>
          </cell>
          <cell r="B294" t="str">
            <v>Corporate Services - IT</v>
          </cell>
          <cell r="C294" t="str">
            <v>Business Architect and Solutions Delivery Manager</v>
          </cell>
        </row>
        <row r="295">
          <cell r="A295">
            <v>690956</v>
          </cell>
          <cell r="B295" t="str">
            <v>Corporate Services - IT</v>
          </cell>
          <cell r="C295" t="str">
            <v>Records Management Lead</v>
          </cell>
        </row>
        <row r="296">
          <cell r="A296">
            <v>624657</v>
          </cell>
          <cell r="B296" t="str">
            <v>Corporate Services - IT</v>
          </cell>
          <cell r="C296" t="str">
            <v>Institute Data Warehouse and Business Intelligence Manager</v>
          </cell>
        </row>
        <row r="297">
          <cell r="A297">
            <v>697989</v>
          </cell>
          <cell r="B297" t="str">
            <v>CW - Corporate Services - IT</v>
          </cell>
          <cell r="C297" t="str">
            <v>ICT Contractor - Attribute Testing</v>
          </cell>
        </row>
        <row r="298">
          <cell r="A298">
            <v>697332</v>
          </cell>
          <cell r="B298" t="str">
            <v>CW - Corporate Services - IT</v>
          </cell>
          <cell r="C298" t="str">
            <v>IT Vendor</v>
          </cell>
          <cell r="D298" t="str">
            <v>Adelaide Copeland 28.05.19 - 30.06.19</v>
          </cell>
        </row>
        <row r="299">
          <cell r="A299">
            <v>670477</v>
          </cell>
          <cell r="B299" t="str">
            <v>Corporate Services - IT</v>
          </cell>
          <cell r="C299" t="str">
            <v>Information Records Specialist</v>
          </cell>
        </row>
        <row r="300">
          <cell r="A300">
            <v>704921</v>
          </cell>
          <cell r="B300" t="str">
            <v>CW - Corporate Services - IT</v>
          </cell>
          <cell r="C300" t="str">
            <v>CW / Contractor Sectra C19/0009</v>
          </cell>
          <cell r="D300" t="str">
            <v>New vendor CW contingent worker position established for Title: Sectra; Contract Number: C19/0009; Record Number: E19/18517; CW worker is Richard SCHMELICH starting CW assignment 15/04/2020 and ending 30/08/2020</v>
          </cell>
        </row>
        <row r="301">
          <cell r="A301">
            <v>686802</v>
          </cell>
          <cell r="B301" t="str">
            <v>CW - Corporate Services - IT</v>
          </cell>
          <cell r="C301" t="str">
            <v>CW / Contractor - Data Warehouse, Data Quality Validation</v>
          </cell>
        </row>
        <row r="302">
          <cell r="A302">
            <v>698032</v>
          </cell>
          <cell r="B302" t="str">
            <v>CW - Services and Information</v>
          </cell>
          <cell r="C302" t="str">
            <v>Network Engineer &amp; E-Path Product Specialist - remote in from Canada</v>
          </cell>
          <cell r="D302" t="str">
            <v>Inspirata company hired to support Epath Solution in registeries - remote into our system from Canada</v>
          </cell>
        </row>
        <row r="303">
          <cell r="A303">
            <v>698033</v>
          </cell>
          <cell r="B303" t="str">
            <v>CW - Services and Information</v>
          </cell>
          <cell r="C303" t="str">
            <v>System Integration Specialist - remote in from Canada</v>
          </cell>
          <cell r="D303" t="str">
            <v>Inspirata company hired to support Epath Solution in registeries - remote into our system from Canada</v>
          </cell>
        </row>
        <row r="304">
          <cell r="A304">
            <v>698035</v>
          </cell>
          <cell r="B304" t="str">
            <v>CW - Services and Information</v>
          </cell>
          <cell r="C304" t="str">
            <v>Product Owner - remote in from Canada</v>
          </cell>
          <cell r="D304" t="str">
            <v>Inspirata company hired to support Epath Solution in registeries - remote into our system from Canada</v>
          </cell>
        </row>
        <row r="305">
          <cell r="A305">
            <v>698036</v>
          </cell>
          <cell r="B305" t="str">
            <v>CW - Services and Information</v>
          </cell>
          <cell r="C305" t="str">
            <v>Product Owner - remote in from Canada</v>
          </cell>
          <cell r="D305" t="str">
            <v>Inspirata company hired to support Epath Solution in registeries - remote into our system from Canada</v>
          </cell>
        </row>
        <row r="306">
          <cell r="A306">
            <v>700751</v>
          </cell>
          <cell r="B306" t="str">
            <v>CW - Corporate Services - IT</v>
          </cell>
          <cell r="C306" t="str">
            <v>ICT Contractor - Varian</v>
          </cell>
        </row>
        <row r="307">
          <cell r="A307">
            <v>697324</v>
          </cell>
          <cell r="B307" t="str">
            <v>CW - Corporate Services - IT</v>
          </cell>
          <cell r="C307" t="str">
            <v>DCR Vendor</v>
          </cell>
          <cell r="D307" t="str">
            <v>Ben Sammut 06 May - 28 June 2019</v>
          </cell>
        </row>
        <row r="308">
          <cell r="A308">
            <v>697323</v>
          </cell>
          <cell r="B308" t="str">
            <v>CW - Corporate Services - IT</v>
          </cell>
          <cell r="C308" t="str">
            <v>DCR Vendor</v>
          </cell>
          <cell r="D308" t="str">
            <v>Jayson La 06 May - 28 June 2019</v>
          </cell>
        </row>
        <row r="309">
          <cell r="A309">
            <v>697325</v>
          </cell>
          <cell r="B309" t="str">
            <v>CW - Corporate Services - IT</v>
          </cell>
          <cell r="C309" t="str">
            <v>DCR Vendor</v>
          </cell>
          <cell r="D309" t="str">
            <v>Alex Petrovic 06 May - 28 June 2019</v>
          </cell>
        </row>
        <row r="310">
          <cell r="A310">
            <v>700270</v>
          </cell>
          <cell r="B310" t="str">
            <v>CW - Corporate Services - IT</v>
          </cell>
          <cell r="C310" t="str">
            <v>ICT Contractor - Symantec</v>
          </cell>
        </row>
        <row r="311">
          <cell r="A311">
            <v>701171</v>
          </cell>
          <cell r="B311" t="str">
            <v>CW - Corporate Services - IT</v>
          </cell>
          <cell r="C311" t="str">
            <v>Contractor - AIM</v>
          </cell>
        </row>
        <row r="312">
          <cell r="A312">
            <v>701170</v>
          </cell>
          <cell r="B312" t="str">
            <v>CW - Corporate Services - IT</v>
          </cell>
          <cell r="C312" t="str">
            <v>Contractor- Varian</v>
          </cell>
        </row>
        <row r="313">
          <cell r="A313">
            <v>704850</v>
          </cell>
          <cell r="B313" t="str">
            <v>CW - Corporate Services - IT</v>
          </cell>
          <cell r="C313" t="str">
            <v>CW / Contractor Sectra C19/0009</v>
          </cell>
          <cell r="D313" t="str">
            <v xml:space="preserve">New vendor CW contingent worker position established for Title: Sectra  Contract Number: C19/0009; Record Number: E19/18517; CW worker is Tyson Churcher starting CW assignment 20/04/2020 and ending 30/08/2020. </v>
          </cell>
        </row>
        <row r="314">
          <cell r="A314">
            <v>704851</v>
          </cell>
          <cell r="B314" t="str">
            <v>CW - Corporate Services - IT</v>
          </cell>
          <cell r="C314" t="str">
            <v>CW / Contractor Sectra C19/0009</v>
          </cell>
          <cell r="D314" t="str">
            <v>New vendor CW contingent worker position established for Title: Sectra;  Contract Number: C19/0009; Record Number: E19/18517; CW worker is Allan Tahana starting CW assignment 20/04/2020 and ending 30/08/2020.</v>
          </cell>
        </row>
        <row r="315">
          <cell r="A315">
            <v>701266</v>
          </cell>
          <cell r="B315" t="str">
            <v>CW - Corporate Services - IT</v>
          </cell>
          <cell r="C315" t="str">
            <v>Contractor - Varian</v>
          </cell>
          <cell r="D315" t="str">
            <v xml:space="preserve">From 20/04/2020 the position number has been reassigned to report to PN 14949 (Sheila Thackeray) for a new CW - Contractor Eric Liew Sectra Contract Number: C19/0009. </v>
          </cell>
        </row>
        <row r="316">
          <cell r="A316">
            <v>616142</v>
          </cell>
          <cell r="B316" t="str">
            <v>Corporate Services - Executive Office</v>
          </cell>
          <cell r="C316" t="str">
            <v>Project Management Officer Lead</v>
          </cell>
        </row>
        <row r="317">
          <cell r="A317">
            <v>14932</v>
          </cell>
          <cell r="B317" t="str">
            <v>Corporate Services - Executive Office</v>
          </cell>
          <cell r="C317" t="str">
            <v>Coordinator Corporate Support Services</v>
          </cell>
        </row>
        <row r="318">
          <cell r="A318">
            <v>14931</v>
          </cell>
          <cell r="B318" t="str">
            <v>Corporate Services - Executive Office</v>
          </cell>
          <cell r="C318" t="str">
            <v>Chief Operating Officer</v>
          </cell>
        </row>
        <row r="319">
          <cell r="A319">
            <v>22701</v>
          </cell>
          <cell r="B319" t="str">
            <v>Corporate Services - Executive Office</v>
          </cell>
          <cell r="C319" t="str">
            <v>Evaluation and Planning Manager</v>
          </cell>
          <cell r="D319" t="str">
            <v>Role was moved to unfunded in 2019-20 budget.  Should have been abolished.  Now being included in 20/21HR budget to offset 4 x $ losses.</v>
          </cell>
        </row>
        <row r="320">
          <cell r="A320">
            <v>691096</v>
          </cell>
          <cell r="B320" t="str">
            <v>CW - Corporate Services - Executive</v>
          </cell>
          <cell r="C320" t="str">
            <v>CONTRACTOR - Change Manager</v>
          </cell>
        </row>
        <row r="321">
          <cell r="A321">
            <v>664551</v>
          </cell>
          <cell r="B321" t="str">
            <v>Corporate Services - Executive Office</v>
          </cell>
          <cell r="C321" t="str">
            <v>Facilities Support Officer</v>
          </cell>
        </row>
        <row r="322">
          <cell r="A322">
            <v>14986</v>
          </cell>
          <cell r="B322" t="str">
            <v>Screening and Prevention</v>
          </cell>
          <cell r="C322" t="str">
            <v>Manager Business, Finance and Quality</v>
          </cell>
        </row>
        <row r="323">
          <cell r="A323">
            <v>14987</v>
          </cell>
          <cell r="B323" t="str">
            <v>Screening and Prevention</v>
          </cell>
          <cell r="C323" t="str">
            <v>Program Support Officer, Business Intelligence &amp; Finance and Quality</v>
          </cell>
        </row>
        <row r="324">
          <cell r="A324">
            <v>20257</v>
          </cell>
          <cell r="B324" t="str">
            <v>Screening and Prevention</v>
          </cell>
          <cell r="C324" t="str">
            <v>Systems Improvement and Quality Specialist</v>
          </cell>
        </row>
        <row r="325">
          <cell r="A325">
            <v>651461</v>
          </cell>
          <cell r="B325" t="str">
            <v>Screening and Prevention</v>
          </cell>
          <cell r="C325" t="str">
            <v>Business and Finance Manager</v>
          </cell>
        </row>
        <row r="326">
          <cell r="A326">
            <v>651464</v>
          </cell>
          <cell r="B326" t="str">
            <v>Screening and Prevention</v>
          </cell>
          <cell r="C326" t="str">
            <v>Portfolio Manager Primary Care</v>
          </cell>
        </row>
        <row r="327">
          <cell r="A327">
            <v>651537</v>
          </cell>
          <cell r="B327" t="str">
            <v>Screening and Prevention</v>
          </cell>
          <cell r="C327" t="str">
            <v>Procurement &amp; Contracts Co-ordinator</v>
          </cell>
          <cell r="D327" t="str">
            <v>Qier An substantive position (currently on external secondment) CW in established role</v>
          </cell>
        </row>
        <row r="328">
          <cell r="A328">
            <v>651538</v>
          </cell>
          <cell r="B328" t="str">
            <v>Screening and Prevention</v>
          </cell>
          <cell r="C328" t="str">
            <v>Project Officer</v>
          </cell>
        </row>
        <row r="329">
          <cell r="A329">
            <v>679132</v>
          </cell>
          <cell r="B329" t="str">
            <v>Screening and Prevention</v>
          </cell>
          <cell r="C329" t="str">
            <v>Executive Assistant to Director, Cancer Screening &amp; Prevention</v>
          </cell>
        </row>
        <row r="330">
          <cell r="A330">
            <v>679339</v>
          </cell>
          <cell r="B330" t="str">
            <v>Screening and Prevention</v>
          </cell>
          <cell r="C330" t="str">
            <v>Director Cancer Screening and Prevention</v>
          </cell>
        </row>
        <row r="331">
          <cell r="A331">
            <v>685007</v>
          </cell>
          <cell r="B331" t="str">
            <v>CW - Screening and Prevention</v>
          </cell>
          <cell r="C331" t="str">
            <v>CONTRACTOR - Quality Improvement Specialist</v>
          </cell>
        </row>
        <row r="332">
          <cell r="A332">
            <v>683957</v>
          </cell>
          <cell r="B332" t="str">
            <v>Screening and Prevention</v>
          </cell>
          <cell r="C332" t="str">
            <v>Project Manager Primary Care Strategy</v>
          </cell>
          <cell r="D332" t="str">
            <v>Fixed Term - 18 Months to 26 June 2020</v>
          </cell>
        </row>
        <row r="333">
          <cell r="A333">
            <v>653790</v>
          </cell>
          <cell r="B333" t="str">
            <v>Screening and Prevention</v>
          </cell>
          <cell r="C333" t="str">
            <v>Project Officer Social Marketing and Campaigns, Skin</v>
          </cell>
        </row>
        <row r="334">
          <cell r="A334">
            <v>653787</v>
          </cell>
          <cell r="B334" t="str">
            <v>Screening and Prevention</v>
          </cell>
          <cell r="C334" t="str">
            <v>Project Officer Bowel</v>
          </cell>
        </row>
        <row r="335">
          <cell r="A335">
            <v>653789</v>
          </cell>
          <cell r="B335" t="str">
            <v>Screening and Prevention</v>
          </cell>
          <cell r="C335" t="str">
            <v>Project Officer Prevention, Tobacco</v>
          </cell>
          <cell r="D335" t="str">
            <v>Digital Project Owner.  Contingent in substantive posiition approved to 27 March 2020. Brief E18/40421</v>
          </cell>
        </row>
        <row r="336">
          <cell r="A336">
            <v>685006</v>
          </cell>
          <cell r="B336" t="str">
            <v>CW - Screening and Prevention</v>
          </cell>
          <cell r="C336" t="str">
            <v>CONTRACTOR - Change Manager and Business Analyst</v>
          </cell>
        </row>
        <row r="337">
          <cell r="A337">
            <v>14972</v>
          </cell>
          <cell r="B337" t="str">
            <v>Screening and Prevention</v>
          </cell>
          <cell r="C337" t="str">
            <v>Project Officer PTR and CSP</v>
          </cell>
        </row>
        <row r="338">
          <cell r="A338">
            <v>679336</v>
          </cell>
          <cell r="B338" t="str">
            <v>Screening and Prevention</v>
          </cell>
          <cell r="C338" t="str">
            <v>Senior Project Manager, Cervical Program</v>
          </cell>
        </row>
        <row r="339">
          <cell r="A339">
            <v>679337</v>
          </cell>
          <cell r="B339" t="str">
            <v>Screening and Prevention</v>
          </cell>
          <cell r="C339" t="str">
            <v>Team Leader Client Services Follow Up and Admin</v>
          </cell>
        </row>
        <row r="340">
          <cell r="A340">
            <v>14970</v>
          </cell>
          <cell r="B340" t="str">
            <v>Screening and Prevention</v>
          </cell>
          <cell r="C340" t="str">
            <v>Program Manager Cervical Program</v>
          </cell>
        </row>
        <row r="341">
          <cell r="A341">
            <v>690430</v>
          </cell>
          <cell r="B341" t="str">
            <v>Screening and Prevention</v>
          </cell>
          <cell r="C341" t="str">
            <v>Senior Research and Evaluation Officer, Bowel</v>
          </cell>
          <cell r="D341" t="str">
            <v>Fixed Term - 3 Dec 2021 (457 Partner Visa - awaiting Visa Status March 2020)</v>
          </cell>
        </row>
        <row r="342">
          <cell r="A342">
            <v>19711</v>
          </cell>
          <cell r="B342" t="str">
            <v>Screening and Prevention</v>
          </cell>
          <cell r="C342" t="str">
            <v>Portfolio Manager Bowel</v>
          </cell>
          <cell r="D342" t="str">
            <v>E18/22979 - Increase in FTE Aug 2018 ongoing</v>
          </cell>
        </row>
        <row r="343">
          <cell r="A343">
            <v>690428</v>
          </cell>
          <cell r="B343" t="str">
            <v>Screening and Prevention</v>
          </cell>
          <cell r="C343" t="str">
            <v>Project Manager, Clinical Engagement and Implementation (Leading Better Value Care - Bowel)</v>
          </cell>
          <cell r="D343" t="str">
            <v>Should this be abolished given budget and termination of fixed term contractor
26.02.2020 - IL Requested position to be abolished on Stafflink</v>
          </cell>
        </row>
        <row r="344">
          <cell r="A344">
            <v>690431</v>
          </cell>
          <cell r="B344" t="str">
            <v>Screening and Prevention</v>
          </cell>
          <cell r="C344" t="str">
            <v xml:space="preserve">Implementation Lead, Bowel – Leading Better Value Care </v>
          </cell>
          <cell r="D344" t="str">
            <v>Fixed Term Role x 3 years - 5 Nov 2021</v>
          </cell>
        </row>
        <row r="345">
          <cell r="A345">
            <v>622842</v>
          </cell>
          <cell r="B345" t="str">
            <v>Screening and Prevention</v>
          </cell>
          <cell r="C345" t="str">
            <v>Program Manager Bowel</v>
          </cell>
        </row>
        <row r="346">
          <cell r="A346">
            <v>692810</v>
          </cell>
          <cell r="B346" t="str">
            <v>Screening and Prevention</v>
          </cell>
          <cell r="C346" t="str">
            <v>Project Officer Data Governance and Management</v>
          </cell>
          <cell r="D346" t="str">
            <v>Remove P/N move to DA P/N 690422</v>
          </cell>
        </row>
        <row r="347">
          <cell r="A347">
            <v>679333</v>
          </cell>
          <cell r="B347" t="str">
            <v>Screening and Prevention</v>
          </cell>
          <cell r="C347" t="str">
            <v>Manager Business Intelligence and Information Systems</v>
          </cell>
        </row>
        <row r="348">
          <cell r="A348">
            <v>651465</v>
          </cell>
          <cell r="B348" t="str">
            <v>Screening and Prevention</v>
          </cell>
          <cell r="C348" t="str">
            <v>Team Leader Data Governance and Management</v>
          </cell>
        </row>
        <row r="349">
          <cell r="A349">
            <v>687805</v>
          </cell>
          <cell r="B349" t="str">
            <v>Screening and Prevention</v>
          </cell>
          <cell r="C349" t="str">
            <v>Business Analyst, Business Intelligence Infrastructure</v>
          </cell>
          <cell r="D349" t="str">
            <v>Fixed Term x 2 years - 12 March 2021</v>
          </cell>
        </row>
        <row r="350">
          <cell r="A350">
            <v>685381</v>
          </cell>
          <cell r="B350" t="str">
            <v>CW - Screening and Prevention</v>
          </cell>
          <cell r="C350" t="str">
            <v>CONTRACTOR - Consultant</v>
          </cell>
        </row>
        <row r="351">
          <cell r="A351">
            <v>684066</v>
          </cell>
          <cell r="B351" t="str">
            <v>CW - Screening and Prevention</v>
          </cell>
          <cell r="C351" t="str">
            <v>CW - Data Analyst</v>
          </cell>
        </row>
        <row r="352">
          <cell r="A352">
            <v>660360</v>
          </cell>
          <cell r="B352" t="str">
            <v>Screening and Prevention</v>
          </cell>
          <cell r="C352" t="str">
            <v>Data Analyst</v>
          </cell>
        </row>
        <row r="353">
          <cell r="A353">
            <v>684032</v>
          </cell>
          <cell r="B353" t="str">
            <v>CW - Screening and Prevention</v>
          </cell>
          <cell r="C353" t="str">
            <v>CW - Business Analyst</v>
          </cell>
        </row>
        <row r="354">
          <cell r="A354">
            <v>684732</v>
          </cell>
          <cell r="B354" t="str">
            <v>CW - Screening and Prevention</v>
          </cell>
          <cell r="C354" t="str">
            <v>CONTRACTOR - Solutions Architect</v>
          </cell>
        </row>
        <row r="355">
          <cell r="A355">
            <v>684070</v>
          </cell>
          <cell r="B355" t="str">
            <v>CW - Screening and Prevention</v>
          </cell>
          <cell r="C355" t="str">
            <v>CW - Senior Research and Evaluation Officer</v>
          </cell>
        </row>
        <row r="356">
          <cell r="A356">
            <v>684071</v>
          </cell>
          <cell r="B356" t="str">
            <v>CW - Screening and Prevention</v>
          </cell>
          <cell r="C356" t="str">
            <v>CW - Data Analyst</v>
          </cell>
        </row>
        <row r="357">
          <cell r="A357">
            <v>684039</v>
          </cell>
          <cell r="B357" t="str">
            <v>CW - Screening and Prevention</v>
          </cell>
          <cell r="C357" t="str">
            <v>CONTRACTOR - Junior Test Analyst</v>
          </cell>
        </row>
        <row r="358">
          <cell r="A358">
            <v>684040</v>
          </cell>
          <cell r="B358" t="str">
            <v>CW - Screening and Prevention</v>
          </cell>
          <cell r="C358" t="str">
            <v>CW / Contractor - Systems Administrator</v>
          </cell>
          <cell r="D358" t="str">
            <v>Contingent Worker - C18/0070</v>
          </cell>
        </row>
        <row r="359">
          <cell r="A359">
            <v>685752</v>
          </cell>
          <cell r="B359" t="str">
            <v>Services and Information</v>
          </cell>
          <cell r="C359" t="str">
            <v>Data Scientist</v>
          </cell>
        </row>
        <row r="360">
          <cell r="A360">
            <v>685767</v>
          </cell>
          <cell r="B360" t="str">
            <v>Services and Information</v>
          </cell>
          <cell r="C360" t="str">
            <v>Senior Epidemiologist/Team Leader</v>
          </cell>
        </row>
        <row r="361">
          <cell r="A361">
            <v>702741</v>
          </cell>
          <cell r="B361" t="str">
            <v>CW - Services and Information</v>
          </cell>
          <cell r="C361" t="str">
            <v>MoH Trainee Placement – Research and Evaluation</v>
          </cell>
          <cell r="D361" t="str">
            <v>Brief E19/32491 - placement Feb-Aug 2020</v>
          </cell>
        </row>
        <row r="362">
          <cell r="A362">
            <v>672634</v>
          </cell>
          <cell r="B362" t="str">
            <v>Screening and Prevention</v>
          </cell>
          <cell r="C362" t="str">
            <v>Project Officer Research and Evaluation</v>
          </cell>
          <cell r="D362" t="str">
            <v>Maternity Leave - Kate Broome covering</v>
          </cell>
        </row>
        <row r="363">
          <cell r="A363">
            <v>672635</v>
          </cell>
          <cell r="B363" t="str">
            <v>Screening and Prevention</v>
          </cell>
          <cell r="C363" t="str">
            <v>Project Officer Research and Evaluation</v>
          </cell>
        </row>
        <row r="364">
          <cell r="A364">
            <v>672636</v>
          </cell>
          <cell r="B364" t="str">
            <v>Screening and Prevention</v>
          </cell>
          <cell r="C364" t="str">
            <v>Project Officer Research and Evaluation</v>
          </cell>
        </row>
        <row r="365">
          <cell r="A365">
            <v>651536</v>
          </cell>
          <cell r="B365" t="str">
            <v>Screening and Prevention</v>
          </cell>
          <cell r="C365" t="str">
            <v>Senior Research and Evaluation Officer</v>
          </cell>
        </row>
        <row r="366">
          <cell r="A366">
            <v>14960</v>
          </cell>
          <cell r="B366" t="str">
            <v>Screening and Prevention</v>
          </cell>
          <cell r="C366" t="str">
            <v>Project Officer Research and Evaluation</v>
          </cell>
        </row>
        <row r="367">
          <cell r="A367">
            <v>687803</v>
          </cell>
          <cell r="B367" t="str">
            <v>Screening and Prevention</v>
          </cell>
          <cell r="C367" t="str">
            <v>Senior Project Manager, Business Intelligence Infrastructure</v>
          </cell>
          <cell r="D367" t="str">
            <v>Fixed Term - 2 years - 24 March 2021</v>
          </cell>
        </row>
        <row r="368">
          <cell r="A368">
            <v>682862</v>
          </cell>
          <cell r="B368" t="str">
            <v>Screening and Prevention</v>
          </cell>
          <cell r="C368" t="str">
            <v>Senior Research and Evaluation Officer</v>
          </cell>
          <cell r="D368" t="str">
            <v>Fixed Term covering LWOP - 4 March Sandra Rickards</v>
          </cell>
        </row>
        <row r="369">
          <cell r="A369">
            <v>670475</v>
          </cell>
          <cell r="B369" t="str">
            <v>Screening and Prevention</v>
          </cell>
          <cell r="C369" t="str">
            <v>Project Manager Systems Support</v>
          </cell>
        </row>
        <row r="370">
          <cell r="A370">
            <v>15738</v>
          </cell>
          <cell r="B370" t="str">
            <v>Screening and Prevention</v>
          </cell>
          <cell r="C370" t="str">
            <v>BIS Administrator</v>
          </cell>
          <cell r="D370" t="str">
            <v>Remote Worker</v>
          </cell>
        </row>
        <row r="371">
          <cell r="A371">
            <v>23712</v>
          </cell>
          <cell r="B371" t="str">
            <v>Screening and Prevention</v>
          </cell>
          <cell r="C371" t="str">
            <v>Test and Support Analyst</v>
          </cell>
        </row>
        <row r="372">
          <cell r="A372">
            <v>16846</v>
          </cell>
          <cell r="B372" t="str">
            <v>Screening and Prevention</v>
          </cell>
          <cell r="C372" t="str">
            <v>Team Leader Systems Support</v>
          </cell>
        </row>
        <row r="373">
          <cell r="A373">
            <v>629246</v>
          </cell>
          <cell r="B373" t="str">
            <v>Corporate Services - IT</v>
          </cell>
          <cell r="C373" t="str">
            <v>Systems Administrator Screening and Prevention</v>
          </cell>
          <cell r="D373" t="str">
            <v>Vacant indefinitely</v>
          </cell>
        </row>
        <row r="374">
          <cell r="A374">
            <v>704863</v>
          </cell>
          <cell r="B374" t="str">
            <v>CW - Screening and Prevention</v>
          </cell>
          <cell r="C374" t="str">
            <v>CW / Contractor Taylor Fry</v>
          </cell>
          <cell r="D374" t="str">
            <v>Vendor consultant from Taylor Fry - contingent worker is Anna Cohen to conduct COVID-19 analysis for BreastScreen NSW</v>
          </cell>
        </row>
        <row r="375">
          <cell r="A375">
            <v>672546</v>
          </cell>
          <cell r="B375" t="str">
            <v>Screening and Prevention</v>
          </cell>
          <cell r="C375" t="str">
            <v>Senior Statistician</v>
          </cell>
        </row>
        <row r="376">
          <cell r="A376">
            <v>616488</v>
          </cell>
          <cell r="B376" t="str">
            <v>Screening and Prevention</v>
          </cell>
          <cell r="C376" t="str">
            <v>Data Analyst Reporting</v>
          </cell>
        </row>
        <row r="377">
          <cell r="A377">
            <v>16719</v>
          </cell>
          <cell r="B377" t="str">
            <v>Screening and Prevention</v>
          </cell>
          <cell r="C377" t="str">
            <v>Business Analyst Systems Support</v>
          </cell>
        </row>
        <row r="378">
          <cell r="A378">
            <v>14992</v>
          </cell>
          <cell r="B378" t="str">
            <v>Screening and Prevention</v>
          </cell>
          <cell r="C378" t="str">
            <v>Team Leader Reporting and Analytics</v>
          </cell>
        </row>
        <row r="379">
          <cell r="A379">
            <v>679653</v>
          </cell>
          <cell r="B379" t="str">
            <v>Screening and Prevention</v>
          </cell>
          <cell r="C379" t="str">
            <v>Business Analyst Reporting</v>
          </cell>
        </row>
        <row r="380">
          <cell r="A380">
            <v>690763</v>
          </cell>
          <cell r="B380" t="str">
            <v>Screening and Prevention</v>
          </cell>
          <cell r="C380" t="str">
            <v>Data Scientist</v>
          </cell>
          <cell r="D380" t="str">
            <v>Zahra sppointed into Data Analyst, Team Leader role in CSI March 2020</v>
          </cell>
        </row>
        <row r="381">
          <cell r="A381">
            <v>690424</v>
          </cell>
          <cell r="B381" t="str">
            <v>Screening and Prevention</v>
          </cell>
          <cell r="C381" t="str">
            <v>Business Analyst, Data Governance and Management</v>
          </cell>
        </row>
        <row r="382">
          <cell r="A382">
            <v>690423</v>
          </cell>
          <cell r="B382" t="str">
            <v>Screening and Prevention</v>
          </cell>
          <cell r="C382" t="str">
            <v>Business Analyst, Data Governance and Management</v>
          </cell>
          <cell r="D382" t="str">
            <v>Contingent Worker in established position.</v>
          </cell>
        </row>
        <row r="383">
          <cell r="A383">
            <v>690380</v>
          </cell>
          <cell r="B383" t="str">
            <v>Screening and Prevention</v>
          </cell>
          <cell r="C383" t="str">
            <v>Senior Data Analyst</v>
          </cell>
        </row>
        <row r="384">
          <cell r="A384">
            <v>662422</v>
          </cell>
          <cell r="B384" t="str">
            <v>Screening and Prevention</v>
          </cell>
          <cell r="C384" t="str">
            <v>Business Analyst</v>
          </cell>
        </row>
        <row r="385">
          <cell r="A385">
            <v>672633</v>
          </cell>
          <cell r="B385" t="str">
            <v>Screening and Prevention</v>
          </cell>
          <cell r="C385" t="str">
            <v>Data Analyst Systems Support</v>
          </cell>
        </row>
        <row r="386">
          <cell r="A386">
            <v>690422</v>
          </cell>
          <cell r="B386" t="str">
            <v>Screening and Prevention</v>
          </cell>
          <cell r="C386" t="str">
            <v>Data Analyst</v>
          </cell>
        </row>
        <row r="387">
          <cell r="A387">
            <v>684064</v>
          </cell>
          <cell r="B387" t="str">
            <v>CW - Screening and Prevention</v>
          </cell>
          <cell r="C387" t="str">
            <v xml:space="preserve">CW - Project Officer </v>
          </cell>
          <cell r="D387" t="str">
            <v>No longer employed.  SMC to contact Contractor Central to have removed</v>
          </cell>
        </row>
        <row r="388">
          <cell r="A388">
            <v>16337</v>
          </cell>
          <cell r="B388" t="str">
            <v>Screening and Prevention</v>
          </cell>
          <cell r="C388" t="str">
            <v>Portfolio Manager Prevention, Skin and Lifestyle</v>
          </cell>
        </row>
        <row r="389">
          <cell r="A389">
            <v>15005</v>
          </cell>
          <cell r="B389" t="str">
            <v>Strategic Research Investment</v>
          </cell>
          <cell r="C389" t="str">
            <v>Finance Officer</v>
          </cell>
        </row>
        <row r="390">
          <cell r="A390">
            <v>670473</v>
          </cell>
          <cell r="B390" t="str">
            <v>Strategic Research Investment</v>
          </cell>
          <cell r="C390" t="str">
            <v xml:space="preserve">Manager Data and Information Governance </v>
          </cell>
        </row>
        <row r="391">
          <cell r="A391">
            <v>704020</v>
          </cell>
          <cell r="B391" t="str">
            <v>Screening and Prevention</v>
          </cell>
          <cell r="C391" t="str">
            <v>PFUF Officer</v>
          </cell>
          <cell r="D391" t="str">
            <v>Brief E19/34683</v>
          </cell>
        </row>
        <row r="392">
          <cell r="A392">
            <v>650247</v>
          </cell>
          <cell r="B392" t="str">
            <v>Screening and Prevention</v>
          </cell>
          <cell r="C392" t="str">
            <v>Participant Follow Up Function Manager</v>
          </cell>
          <cell r="D392" t="str">
            <v>Kelly Elsner Substantive - Temporary Internal transfer to eviQ - 1/01/20 - 24/12/2020</v>
          </cell>
        </row>
        <row r="393">
          <cell r="A393">
            <v>672540</v>
          </cell>
          <cell r="B393" t="str">
            <v>Screening and Prevention</v>
          </cell>
          <cell r="C393" t="str">
            <v>Participant Follow Up Function Officer</v>
          </cell>
        </row>
        <row r="394">
          <cell r="A394">
            <v>650246</v>
          </cell>
          <cell r="B394" t="str">
            <v>Screening and Prevention</v>
          </cell>
          <cell r="C394" t="str">
            <v>Participant Follow Up Function Officer</v>
          </cell>
        </row>
        <row r="395">
          <cell r="A395">
            <v>672513</v>
          </cell>
          <cell r="B395" t="str">
            <v>Screening and Prevention</v>
          </cell>
          <cell r="C395" t="str">
            <v>Participant Follow Up Function Officer</v>
          </cell>
        </row>
        <row r="396">
          <cell r="A396">
            <v>672537</v>
          </cell>
          <cell r="B396" t="str">
            <v>Screening and Prevention</v>
          </cell>
          <cell r="C396" t="str">
            <v>Participant Follow Up Function Officer</v>
          </cell>
        </row>
        <row r="397">
          <cell r="A397">
            <v>685741</v>
          </cell>
          <cell r="B397" t="str">
            <v>Screening and Prevention</v>
          </cell>
          <cell r="C397" t="str">
            <v>Participant Follow Up Function Officer</v>
          </cell>
        </row>
        <row r="398">
          <cell r="A398">
            <v>672535</v>
          </cell>
          <cell r="B398" t="str">
            <v>Screening and Prevention</v>
          </cell>
          <cell r="C398" t="str">
            <v>Participant Follow Up Function Officer</v>
          </cell>
        </row>
        <row r="399">
          <cell r="A399">
            <v>672543</v>
          </cell>
          <cell r="B399" t="str">
            <v>Screening and Prevention</v>
          </cell>
          <cell r="C399" t="str">
            <v>Participant Follow Up Function Officer</v>
          </cell>
        </row>
        <row r="400">
          <cell r="A400">
            <v>704019</v>
          </cell>
          <cell r="B400" t="str">
            <v>Screening and Prevention</v>
          </cell>
          <cell r="C400" t="str">
            <v>PFUF Officer</v>
          </cell>
          <cell r="D400" t="str">
            <v>Brief E19/34683</v>
          </cell>
        </row>
        <row r="401">
          <cell r="A401">
            <v>651496</v>
          </cell>
          <cell r="B401" t="str">
            <v>Screening and Prevention</v>
          </cell>
          <cell r="C401" t="str">
            <v>Operations Manager BreastScreen</v>
          </cell>
        </row>
        <row r="402">
          <cell r="A402">
            <v>651498</v>
          </cell>
          <cell r="B402" t="str">
            <v>Screening and Prevention</v>
          </cell>
          <cell r="C402" t="str">
            <v>Portfolio Manager BreastScreen</v>
          </cell>
        </row>
        <row r="403">
          <cell r="A403">
            <v>651580</v>
          </cell>
          <cell r="B403" t="str">
            <v>Screening and Prevention</v>
          </cell>
          <cell r="C403" t="str">
            <v>Portfolio Coordinator BreastScreen, Accreditation</v>
          </cell>
        </row>
        <row r="404">
          <cell r="A404">
            <v>679121</v>
          </cell>
          <cell r="B404" t="str">
            <v>Screening and Prevention</v>
          </cell>
          <cell r="C404" t="str">
            <v>State Radiographer</v>
          </cell>
        </row>
        <row r="405">
          <cell r="A405">
            <v>679123</v>
          </cell>
          <cell r="B405" t="str">
            <v>Screening and Prevention</v>
          </cell>
          <cell r="C405" t="str">
            <v>Program Support Officer, BreastScreen NSW and Bowel</v>
          </cell>
          <cell r="D405" t="str">
            <v>Contingent worker in established role</v>
          </cell>
        </row>
        <row r="406">
          <cell r="A406">
            <v>679120</v>
          </cell>
          <cell r="B406" t="str">
            <v>Screening and Prevention</v>
          </cell>
          <cell r="C406" t="str">
            <v>Program Manager BreastScreen</v>
          </cell>
        </row>
        <row r="407">
          <cell r="A407">
            <v>679122</v>
          </cell>
          <cell r="B407" t="str">
            <v>Screening and Prevention</v>
          </cell>
          <cell r="C407" t="str">
            <v>Portfolio Coordinator BreastScreen, Operations</v>
          </cell>
        </row>
        <row r="408">
          <cell r="A408">
            <v>691201</v>
          </cell>
          <cell r="B408" t="str">
            <v>Screening and Prevention</v>
          </cell>
          <cell r="C408" t="str">
            <v>BSNSW Portfolio Coordinator (Quality and Accreditation) -</v>
          </cell>
          <cell r="D408" t="str">
            <v xml:space="preserve"> Fixed Term Contract - 1 July 2019 to 10 April 2020</v>
          </cell>
        </row>
        <row r="409">
          <cell r="A409">
            <v>685140</v>
          </cell>
          <cell r="B409" t="str">
            <v>CW - Screening and Prevention</v>
          </cell>
          <cell r="C409" t="str">
            <v>OTHER (Radiologist) - BreastScreen NSW Clinical Director</v>
          </cell>
        </row>
        <row r="410">
          <cell r="A410">
            <v>690373</v>
          </cell>
          <cell r="B410" t="str">
            <v>Screening and Prevention</v>
          </cell>
          <cell r="C410" t="str">
            <v>Project Coordinator, Smoking Cessation</v>
          </cell>
          <cell r="D410" t="str">
            <v>Fixed Term x 3 Years - 12 Nov 18 - 12 Nov 2021</v>
          </cell>
        </row>
        <row r="411">
          <cell r="A411">
            <v>651460</v>
          </cell>
          <cell r="B411" t="str">
            <v>Screening and Prevention</v>
          </cell>
          <cell r="C411" t="str">
            <v>Program Manager Prevention</v>
          </cell>
        </row>
        <row r="412">
          <cell r="A412">
            <v>651494</v>
          </cell>
          <cell r="B412" t="str">
            <v>Screening and Prevention</v>
          </cell>
          <cell r="C412" t="str">
            <v>Portfolio Manager Prevention, Tobacco Control and Smoking Cessation</v>
          </cell>
        </row>
        <row r="413">
          <cell r="A413">
            <v>679118</v>
          </cell>
          <cell r="B413" t="str">
            <v>Screening and Prevention</v>
          </cell>
          <cell r="C413" t="str">
            <v>Project Officer Prevention - Skin and Lifestyle</v>
          </cell>
        </row>
        <row r="414">
          <cell r="A414">
            <v>695189</v>
          </cell>
          <cell r="B414" t="str">
            <v>Screening and Prevention</v>
          </cell>
          <cell r="C414" t="str">
            <v>Student Placement - Health Promotion Support Officer</v>
          </cell>
          <cell r="D414" t="str">
            <v>CW postion to support unpaid University Placements.</v>
          </cell>
        </row>
        <row r="415">
          <cell r="A415">
            <v>689929</v>
          </cell>
          <cell r="B415" t="str">
            <v>Screening and Prevention</v>
          </cell>
          <cell r="C415" t="str">
            <v>Project Manager Smoking Cessation</v>
          </cell>
          <cell r="D415" t="str">
            <v>Fixed Term Contract 2 years - 13 Nov 2020</v>
          </cell>
        </row>
        <row r="416">
          <cell r="A416">
            <v>677656</v>
          </cell>
          <cell r="B416" t="str">
            <v>Screening and Prevention</v>
          </cell>
          <cell r="C416" t="str">
            <v>Portfolio Coordinator, Smoking Cessation Services</v>
          </cell>
        </row>
        <row r="417">
          <cell r="A417">
            <v>651575</v>
          </cell>
          <cell r="B417" t="str">
            <v>Screening and Prevention</v>
          </cell>
          <cell r="C417" t="str">
            <v>Project Officer Social Marketing and Campaigns, Breast</v>
          </cell>
        </row>
        <row r="418">
          <cell r="A418">
            <v>651577</v>
          </cell>
          <cell r="B418" t="str">
            <v>Screening and Prevention</v>
          </cell>
          <cell r="C418" t="str">
            <v>Portfolio Coordinator Social Marketing and Campaigns, Breast</v>
          </cell>
        </row>
        <row r="419">
          <cell r="A419">
            <v>679334</v>
          </cell>
          <cell r="B419" t="str">
            <v>Screening and Prevention</v>
          </cell>
          <cell r="C419" t="str">
            <v>Project Officer Social Marketing and Campaigns, Bowel and Cervical</v>
          </cell>
        </row>
        <row r="420">
          <cell r="A420">
            <v>651579</v>
          </cell>
          <cell r="B420" t="str">
            <v>Screening and Prevention</v>
          </cell>
          <cell r="C420" t="str">
            <v>Portfolio Coordinator Social Marketing and Campaigns, Skin</v>
          </cell>
        </row>
        <row r="421">
          <cell r="A421">
            <v>660856</v>
          </cell>
          <cell r="B421" t="str">
            <v>Screening and Prevention</v>
          </cell>
          <cell r="C421" t="str">
            <v>Project Officer Social Marketing and Campaigns, Tobacco</v>
          </cell>
        </row>
        <row r="422">
          <cell r="A422">
            <v>660081</v>
          </cell>
          <cell r="B422" t="str">
            <v>Strategic Research Investment</v>
          </cell>
          <cell r="C422" t="str">
            <v>Project Support Officer, Ethics</v>
          </cell>
        </row>
        <row r="423">
          <cell r="A423">
            <v>670332</v>
          </cell>
          <cell r="B423" t="str">
            <v>Strategic Research Investment</v>
          </cell>
          <cell r="C423" t="str">
            <v>Project Officer Clinical Trials</v>
          </cell>
        </row>
        <row r="424">
          <cell r="A424">
            <v>14994</v>
          </cell>
          <cell r="B424" t="str">
            <v>Strategic Research Investment</v>
          </cell>
          <cell r="C424" t="str">
            <v>Manager Clinical Trials</v>
          </cell>
        </row>
        <row r="425">
          <cell r="A425">
            <v>14997</v>
          </cell>
          <cell r="B425" t="str">
            <v>Strategic Research Investment</v>
          </cell>
          <cell r="C425" t="str">
            <v>Program Manager Clinical Trials</v>
          </cell>
        </row>
        <row r="426">
          <cell r="A426">
            <v>689170</v>
          </cell>
          <cell r="B426" t="str">
            <v>Strategic Research Investment</v>
          </cell>
          <cell r="C426" t="str">
            <v>Research &amp; Ethics Manager</v>
          </cell>
          <cell r="D426" t="str">
            <v>Amend FTE to 0.80 ERE 20/21 Budget allocation.</v>
          </cell>
        </row>
        <row r="427">
          <cell r="A427">
            <v>705737</v>
          </cell>
          <cell r="B427" t="str">
            <v>Strategic Research Investment</v>
          </cell>
          <cell r="C427" t="str">
            <v>Senior Grants and Research Officer</v>
          </cell>
          <cell r="D427" t="str">
            <v>E20/10150 : Brief - Approval to create/establish a new HM3 position and recruit for the role of Senior Grants and Research Officer, Strategic Research Investment.</v>
          </cell>
        </row>
        <row r="428">
          <cell r="A428">
            <v>15002</v>
          </cell>
          <cell r="B428" t="str">
            <v>Strategic Research Investment</v>
          </cell>
          <cell r="C428" t="str">
            <v>Manager Grants and Research Development</v>
          </cell>
          <cell r="D428" t="str">
            <v>Maryann postion used for new HM3 to be develoiped and approved</v>
          </cell>
        </row>
        <row r="429">
          <cell r="A429">
            <v>15004</v>
          </cell>
          <cell r="B429" t="str">
            <v>Strategic Research Investment</v>
          </cell>
          <cell r="C429" t="str">
            <v>Project Support Officer, Grants</v>
          </cell>
        </row>
        <row r="430">
          <cell r="A430">
            <v>696250</v>
          </cell>
          <cell r="B430" t="str">
            <v>Strategic Research Investment</v>
          </cell>
          <cell r="C430" t="str">
            <v>Finance Officer</v>
          </cell>
          <cell r="D430" t="str">
            <v>Moved in StaffLink on 8 May to position no 15005 JP
Should be correct in next establishment report</v>
          </cell>
        </row>
        <row r="431">
          <cell r="A431">
            <v>14993</v>
          </cell>
          <cell r="B431" t="str">
            <v>Strategic Research Investment</v>
          </cell>
          <cell r="C431" t="str">
            <v>Director Strategic Research Investment</v>
          </cell>
        </row>
        <row r="432">
          <cell r="A432">
            <v>650255</v>
          </cell>
          <cell r="B432" t="str">
            <v>Strategic Research Investment</v>
          </cell>
          <cell r="C432" t="str">
            <v>Finance and Operations Lead</v>
          </cell>
        </row>
        <row r="433">
          <cell r="A433">
            <v>690096</v>
          </cell>
          <cell r="B433" t="str">
            <v>Strategic Research Investment</v>
          </cell>
          <cell r="C433" t="str">
            <v>Data and Research Governance Officer</v>
          </cell>
        </row>
        <row r="434">
          <cell r="A434">
            <v>660080</v>
          </cell>
          <cell r="B434" t="str">
            <v>Strategic Research Investment</v>
          </cell>
          <cell r="C434" t="str">
            <v>Research and Evaluation Officer</v>
          </cell>
        </row>
        <row r="435">
          <cell r="A435">
            <v>658007</v>
          </cell>
          <cell r="B435" t="str">
            <v>Strategic Research Investment</v>
          </cell>
          <cell r="C435" t="str">
            <v>Manager Data Intelligence</v>
          </cell>
        </row>
        <row r="436">
          <cell r="A436">
            <v>696454</v>
          </cell>
          <cell r="B436" t="str">
            <v>CW - Strategic Research Investment</v>
          </cell>
          <cell r="C436" t="str">
            <v>Support Officer</v>
          </cell>
        </row>
        <row r="437">
          <cell r="A437">
            <v>628624</v>
          </cell>
          <cell r="B437" t="str">
            <v>Corporate Services - Executive Office</v>
          </cell>
          <cell r="C437" t="str">
            <v>Evaluation and Planning Coordinator</v>
          </cell>
        </row>
        <row r="438">
          <cell r="A438">
            <v>14925</v>
          </cell>
          <cell r="B438" t="str">
            <v>Corporate Services - Executive Office</v>
          </cell>
          <cell r="C438" t="str">
            <v>Chief Cancer Officer and Chief Executive Officer</v>
          </cell>
        </row>
      </sheetData>
    </sheetDataSet>
  </externalBook>
</externalLink>
</file>

<file path=xl/persons/person.xml><?xml version="1.0" encoding="utf-8"?>
<personList xmlns="http://schemas.microsoft.com/office/spreadsheetml/2018/threadedcomments" xmlns:x="http://schemas.openxmlformats.org/spreadsheetml/2006/main">
  <person displayName="Faith Papuni (Cancer Institute NSW)" id="{2624EE28-57E7-4B6B-9166-90B51DD287E0}" userId="S::Faith.Papuni@health.nsw.gov.au::d7eb28ef-9e0f-4327-b243-b9f3d5ecc6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Q11" dT="2021-08-31T23:46:21.41" personId="{2624EE28-57E7-4B6B-9166-90B51DD287E0}" id="{10272F9A-833C-4094-94F2-55B8C948CBD1}">
    <text>Kelly advised 01/09/21 unable to do TL role would like to remain as caller</text>
  </threadedComment>
  <threadedComment ref="CC11" dT="2021-08-31T23:46:21.41" personId="{2624EE28-57E7-4B6B-9166-90B51DD287E0}" id="{6C3CC10E-1E71-4E91-8913-9CC9251297E9}">
    <text>Kelly advised 01/09/21 unable to do TL role would like to remain as caller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1" dT="2021-08-25T12:14:27.64" personId="{2624EE28-57E7-4B6B-9166-90B51DD287E0}" id="{B2FD740A-8056-4B4D-8C8C-E787B2C748C5}">
    <text>Ahkey, did  shifts 19/07, 26/07, 02/08 before being exmpted from CCT</text>
  </threadedComment>
  <threadedComment ref="B54" dT="2021-08-25T13:05:18.91" personId="{2624EE28-57E7-4B6B-9166-90B51DD287E0}" id="{B263EA22-973E-482B-B062-7C0FFA705535}">
    <text>Ginny did shift 18/08 &amp; 19/08 before being deployed</text>
  </threadedComment>
  <threadedComment ref="B59" dT="2021-08-25T12:17:32.78" personId="{2624EE28-57E7-4B6B-9166-90B51DD287E0}" id="{833D53C3-C4A9-4BE5-974D-8E2CB4DA1068}">
    <text>Isacc did 1 shift 19/0, 22/07 before being exmpted from CCT</text>
  </threadedComment>
  <threadedComment ref="B62" dT="2021-08-25T12:10:09.97" personId="{2624EE28-57E7-4B6B-9166-90B51DD287E0}" id="{66AFC389-E0B7-49D5-898F-73EB77FE9BFF}">
    <text>Janelle, did 1 shift before leaving CI 17/7</text>
  </threadedComment>
  <threadedComment ref="B165" dT="2021-08-25T12:23:33.24" personId="{2624EE28-57E7-4B6B-9166-90B51DD287E0}" id="{2AD28996-77C4-4B32-97F2-0361D570E8A1}">
    <text>Vanessa W did shift 25/07 before being deployed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mailto:Kimberley.Yip@health.nsw.gov.au" TargetMode="External"/><Relationship Id="rId13" Type="http://schemas.openxmlformats.org/officeDocument/2006/relationships/hyperlink" Target="mailto:Matthew.WarnerSmith@health.nsw.gov.au" TargetMode="External"/><Relationship Id="rId18" Type="http://schemas.openxmlformats.org/officeDocument/2006/relationships/hyperlink" Target="mailto:Russell.Cameron@health.nsw.gov.au" TargetMode="External"/><Relationship Id="rId26" Type="http://schemas.openxmlformats.org/officeDocument/2006/relationships/hyperlink" Target="mailto:amanda.jayakody@health.nsw.gov.au" TargetMode="External"/><Relationship Id="rId3" Type="http://schemas.openxmlformats.org/officeDocument/2006/relationships/hyperlink" Target="mailto:Chirag.Mistry@health.nsw.gov.au" TargetMode="External"/><Relationship Id="rId21" Type="http://schemas.openxmlformats.org/officeDocument/2006/relationships/hyperlink" Target="mailto:Shivani.Sharma1@health.nsw.gov.au" TargetMode="External"/><Relationship Id="rId34" Type="http://schemas.openxmlformats.org/officeDocument/2006/relationships/hyperlink" Target="mailto:Louise.Ross@health.nsw.gov.au" TargetMode="External"/><Relationship Id="rId7" Type="http://schemas.openxmlformats.org/officeDocument/2006/relationships/hyperlink" Target="mailto:kelly.elsner@health.nsw.gov.au" TargetMode="External"/><Relationship Id="rId12" Type="http://schemas.openxmlformats.org/officeDocument/2006/relationships/hyperlink" Target="mailto:Martin.Foster1@health.nsw.gov.au" TargetMode="External"/><Relationship Id="rId17" Type="http://schemas.openxmlformats.org/officeDocument/2006/relationships/hyperlink" Target="mailto:Sandra.Leon@health.nsw.gov.au" TargetMode="External"/><Relationship Id="rId25" Type="http://schemas.openxmlformats.org/officeDocument/2006/relationships/hyperlink" Target="mailto:tia.moeke@health.nsw.gov.au" TargetMode="External"/><Relationship Id="rId33" Type="http://schemas.openxmlformats.org/officeDocument/2006/relationships/hyperlink" Target="mailto:lisa.cox@health.nsw.gov.au" TargetMode="External"/><Relationship Id="rId2" Type="http://schemas.openxmlformats.org/officeDocument/2006/relationships/hyperlink" Target="mailto:Brooke.selby@health.nsw.gov.au" TargetMode="External"/><Relationship Id="rId16" Type="http://schemas.openxmlformats.org/officeDocument/2006/relationships/hyperlink" Target="mailto:rachelclaire.graham@health.nsw.gov.au" TargetMode="External"/><Relationship Id="rId20" Type="http://schemas.openxmlformats.org/officeDocument/2006/relationships/hyperlink" Target="mailto:Shelby.Burns@health.nsw.gov.au" TargetMode="External"/><Relationship Id="rId29" Type="http://schemas.openxmlformats.org/officeDocument/2006/relationships/hyperlink" Target="mailto:elizabeth.norsa@health.nsw.gov.au" TargetMode="External"/><Relationship Id="rId1" Type="http://schemas.openxmlformats.org/officeDocument/2006/relationships/hyperlink" Target="mailto:annie.zheng1@health.nsw.gov.au" TargetMode="External"/><Relationship Id="rId6" Type="http://schemas.openxmlformats.org/officeDocument/2006/relationships/hyperlink" Target="mailto:daisy.chan@health.nsw.gov.au" TargetMode="External"/><Relationship Id="rId11" Type="http://schemas.openxmlformats.org/officeDocument/2006/relationships/hyperlink" Target="mailto:Kylie.Williams8@health.nsw.gov.au" TargetMode="External"/><Relationship Id="rId24" Type="http://schemas.openxmlformats.org/officeDocument/2006/relationships/hyperlink" Target="mailto:Taryn.Medcalf@health.nsw.gov.au" TargetMode="External"/><Relationship Id="rId32" Type="http://schemas.openxmlformats.org/officeDocument/2006/relationships/hyperlink" Target="mailto:kahren.white@health.nsw.gov.au" TargetMode="External"/><Relationship Id="rId37" Type="http://schemas.openxmlformats.org/officeDocument/2006/relationships/printerSettings" Target="../printerSettings/printerSettings2.bin"/><Relationship Id="rId5" Type="http://schemas.openxmlformats.org/officeDocument/2006/relationships/hyperlink" Target="mailto:yunhui.liang@health.nsw.gov.au" TargetMode="External"/><Relationship Id="rId15" Type="http://schemas.openxmlformats.org/officeDocument/2006/relationships/hyperlink" Target="mailto:Punam.Kaur@health.nsw.gov.au" TargetMode="External"/><Relationship Id="rId23" Type="http://schemas.openxmlformats.org/officeDocument/2006/relationships/hyperlink" Target="mailto:suzanna.mai@health.nsw.gov.au" TargetMode="External"/><Relationship Id="rId28" Type="http://schemas.openxmlformats.org/officeDocument/2006/relationships/hyperlink" Target="mailto:cynthia.lean@health.nsw.gov.au" TargetMode="External"/><Relationship Id="rId36" Type="http://schemas.openxmlformats.org/officeDocument/2006/relationships/hyperlink" Target="mailto:shelley.rushton@health.nsw.gov.au" TargetMode="External"/><Relationship Id="rId10" Type="http://schemas.openxmlformats.org/officeDocument/2006/relationships/hyperlink" Target="mailto:Kavitha.Jyoshith@health.nsw.gov.au" TargetMode="External"/><Relationship Id="rId19" Type="http://schemas.openxmlformats.org/officeDocument/2006/relationships/hyperlink" Target="mailto:satoshi.yasuda@health.nsw.gov.au" TargetMode="External"/><Relationship Id="rId31" Type="http://schemas.openxmlformats.org/officeDocument/2006/relationships/hyperlink" Target="mailto:Hayley.Robertson@health.nsw.gov.au" TargetMode="External"/><Relationship Id="rId4" Type="http://schemas.openxmlformats.org/officeDocument/2006/relationships/hyperlink" Target="mailto:chali.jiang@health.nsw.gov.au" TargetMode="External"/><Relationship Id="rId9" Type="http://schemas.openxmlformats.org/officeDocument/2006/relationships/hyperlink" Target="mailto:Leanne.Robinson1@health.nsw.gov.au" TargetMode="External"/><Relationship Id="rId14" Type="http://schemas.openxmlformats.org/officeDocument/2006/relationships/hyperlink" Target="mailto:Niki.Sansey@health.nsw.gov.au" TargetMode="External"/><Relationship Id="rId22" Type="http://schemas.openxmlformats.org/officeDocument/2006/relationships/hyperlink" Target="mailto:Stella.Suen1@health.nsw.gov.au" TargetMode="External"/><Relationship Id="rId27" Type="http://schemas.openxmlformats.org/officeDocument/2006/relationships/hyperlink" Target="mailto:belinda.marchant@health.nsw.gov.au" TargetMode="External"/><Relationship Id="rId30" Type="http://schemas.openxmlformats.org/officeDocument/2006/relationships/hyperlink" Target="mailto:Gemma.Hearnshaw@health.nsw.gov.au" TargetMode="External"/><Relationship Id="rId35" Type="http://schemas.openxmlformats.org/officeDocument/2006/relationships/hyperlink" Target="mailto:pene.manolas@health.nsw.gov.au"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saac.addo@health.nsw.gov.au" TargetMode="External"/><Relationship Id="rId7" Type="http://schemas.openxmlformats.org/officeDocument/2006/relationships/hyperlink" Target="mailto:anthea.leslie@health.nsw.gov.au" TargetMode="External"/><Relationship Id="rId2" Type="http://schemas.openxmlformats.org/officeDocument/2006/relationships/hyperlink" Target="mailto:susan.anderson1@health.nsw.gov.au" TargetMode="External"/><Relationship Id="rId1" Type="http://schemas.openxmlformats.org/officeDocument/2006/relationships/hyperlink" Target="mailto:Matthew.Clarke1@health.nsw.gov.au" TargetMode="External"/><Relationship Id="rId6" Type="http://schemas.openxmlformats.org/officeDocument/2006/relationships/hyperlink" Target="mailto:Richard.Haberhauer@health.nsw.gov.au" TargetMode="External"/><Relationship Id="rId5" Type="http://schemas.openxmlformats.org/officeDocument/2006/relationships/hyperlink" Target="mailto:Kate.Aubin@health.nsw.gov.au" TargetMode="External"/><Relationship Id="rId4" Type="http://schemas.openxmlformats.org/officeDocument/2006/relationships/hyperlink" Target="mailto:Vanessa.Wright2@health.nsw.gov.a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BBFA4-0FD5-4177-87EB-F8721F9B7DE6}">
  <sheetPr codeName="Sheet1">
    <tabColor rgb="FF00B050"/>
  </sheetPr>
  <dimension ref="A1:DJ58"/>
  <sheetViews>
    <sheetView tabSelected="1" zoomScaleNormal="100" workbookViewId="0">
      <selection activeCell="BE11" sqref="BE11:BE20"/>
    </sheetView>
  </sheetViews>
  <sheetFormatPr defaultColWidth="18.5703125" defaultRowHeight="12.95" customHeight="1" x14ac:dyDescent="0.25"/>
  <cols>
    <col min="1" max="1" width="3" style="113" bestFit="1" customWidth="1"/>
    <col min="2" max="2" width="8.7109375" style="116" hidden="1" customWidth="1"/>
    <col min="3" max="4" width="15.7109375" style="116" hidden="1" customWidth="1"/>
    <col min="5" max="5" width="21" style="116" hidden="1" customWidth="1"/>
    <col min="6" max="6" width="20" style="116" hidden="1" customWidth="1"/>
    <col min="7" max="7" width="19.42578125" style="116" hidden="1" customWidth="1"/>
    <col min="8" max="8" width="25.5703125" style="116" hidden="1" customWidth="1"/>
    <col min="9" max="9" width="15.5703125" style="116" hidden="1" customWidth="1"/>
    <col min="10" max="10" width="23.140625" style="116" hidden="1" customWidth="1"/>
    <col min="11" max="11" width="14.85546875" style="116" hidden="1" customWidth="1"/>
    <col min="12" max="12" width="15.7109375" style="116" hidden="1" customWidth="1"/>
    <col min="13" max="13" width="12.28515625" style="116" hidden="1" customWidth="1"/>
    <col min="14" max="14" width="15.140625" style="116" hidden="1" customWidth="1"/>
    <col min="15" max="15" width="14.85546875" style="116" hidden="1" customWidth="1"/>
    <col min="16" max="16" width="15.5703125" style="116" hidden="1" customWidth="1"/>
    <col min="17" max="17" width="18.7109375" style="116" hidden="1" customWidth="1"/>
    <col min="18" max="18" width="13.85546875" style="116" hidden="1" customWidth="1"/>
    <col min="19" max="19" width="21.42578125" style="116" hidden="1" customWidth="1"/>
    <col min="20" max="20" width="18.5703125" style="116" hidden="1" customWidth="1"/>
    <col min="21" max="21" width="14.28515625" style="116" hidden="1" customWidth="1"/>
    <col min="22" max="22" width="14.85546875" style="116" hidden="1" customWidth="1"/>
    <col min="23" max="23" width="15.5703125" style="116" hidden="1" customWidth="1"/>
    <col min="24" max="24" width="15.85546875" style="116" hidden="1" customWidth="1"/>
    <col min="25" max="25" width="14" style="116" hidden="1" customWidth="1"/>
    <col min="26" max="26" width="13.140625" style="116" hidden="1" customWidth="1"/>
    <col min="27" max="27" width="14.28515625" style="116" hidden="1" customWidth="1"/>
    <col min="28" max="28" width="13.140625" style="116" hidden="1" customWidth="1"/>
    <col min="29" max="29" width="14.85546875" style="116" hidden="1" customWidth="1"/>
    <col min="30" max="30" width="23" style="116" hidden="1" customWidth="1"/>
    <col min="31" max="31" width="15.7109375" style="116" hidden="1" customWidth="1"/>
    <col min="32" max="32" width="14" style="116" hidden="1" customWidth="1"/>
    <col min="33" max="33" width="18.42578125" style="116" hidden="1" customWidth="1"/>
    <col min="34" max="34" width="19.85546875" style="116" hidden="1" customWidth="1"/>
    <col min="35" max="35" width="14.28515625" style="116" hidden="1" customWidth="1"/>
    <col min="36" max="36" width="14.85546875" style="116" hidden="1" customWidth="1"/>
    <col min="37" max="37" width="15.42578125" style="116" hidden="1" customWidth="1"/>
    <col min="38" max="38" width="15.7109375" style="116" hidden="1" customWidth="1"/>
    <col min="39" max="39" width="14" style="116" hidden="1" customWidth="1"/>
    <col min="40" max="40" width="18" style="116" hidden="1" customWidth="1"/>
    <col min="41" max="41" width="13.28515625" style="116" hidden="1" customWidth="1"/>
    <col min="42" max="42" width="22.5703125" style="116" hidden="1" customWidth="1"/>
    <col min="43" max="43" width="15" style="116" hidden="1" customWidth="1"/>
    <col min="44" max="44" width="24.28515625" style="116" hidden="1" customWidth="1"/>
    <col min="45" max="45" width="17" style="116" hidden="1" customWidth="1"/>
    <col min="46" max="46" width="14.7109375" style="116" hidden="1" customWidth="1"/>
    <col min="47" max="47" width="21.5703125" style="116" hidden="1" customWidth="1"/>
    <col min="48" max="48" width="19.85546875" style="116" hidden="1" customWidth="1"/>
    <col min="49" max="49" width="15" style="116" hidden="1" customWidth="1"/>
    <col min="50" max="50" width="13.28515625" style="116" hidden="1" customWidth="1"/>
    <col min="51" max="51" width="14" style="116" hidden="1" customWidth="1"/>
    <col min="52" max="53" width="17" style="116" hidden="1" customWidth="1"/>
    <col min="54" max="54" width="15" style="116" hidden="1" customWidth="1"/>
    <col min="55" max="55" width="19.85546875" style="116" hidden="1" customWidth="1"/>
    <col min="56" max="56" width="14.7109375" style="116" customWidth="1"/>
    <col min="57" max="57" width="15.5703125" style="116" bestFit="1" customWidth="1"/>
    <col min="58" max="58" width="15.42578125" style="116" customWidth="1"/>
    <col min="59" max="59" width="17" style="116" customWidth="1"/>
    <col min="60" max="60" width="14" style="116" customWidth="1"/>
    <col min="61" max="61" width="15" style="116" customWidth="1"/>
    <col min="62" max="62" width="19.85546875" style="116" bestFit="1" customWidth="1"/>
    <col min="63" max="63" width="15.7109375" style="116" bestFit="1" customWidth="1"/>
    <col min="64" max="64" width="14.85546875" style="116" bestFit="1" customWidth="1"/>
    <col min="65" max="65" width="14" style="116" customWidth="1"/>
    <col min="66" max="66" width="17" style="116" customWidth="1"/>
    <col min="67" max="67" width="14" style="116" customWidth="1"/>
    <col min="68" max="68" width="14.7109375" style="116" customWidth="1"/>
    <col min="69" max="69" width="19.85546875" style="116" bestFit="1" customWidth="1"/>
    <col min="70" max="70" width="14.28515625" style="116" bestFit="1" customWidth="1"/>
    <col min="71" max="71" width="15.5703125" style="116" bestFit="1" customWidth="1"/>
    <col min="72" max="72" width="15.42578125" style="116" bestFit="1" customWidth="1"/>
    <col min="73" max="73" width="17" style="116" bestFit="1" customWidth="1"/>
    <col min="74" max="74" width="14" style="116" bestFit="1" customWidth="1"/>
    <col min="75" max="75" width="13.85546875" style="116" bestFit="1" customWidth="1"/>
    <col min="76" max="76" width="19.85546875" style="116" bestFit="1" customWidth="1"/>
    <col min="77" max="77" width="15.7109375" style="116" bestFit="1" customWidth="1"/>
    <col min="78" max="78" width="14.85546875" style="116" bestFit="1" customWidth="1"/>
    <col min="79" max="79" width="13.85546875" style="116" customWidth="1"/>
    <col min="80" max="80" width="17" style="116" bestFit="1" customWidth="1"/>
    <col min="81" max="81" width="14" style="116" bestFit="1" customWidth="1"/>
    <col min="82" max="82" width="14.7109375" style="116" bestFit="1" customWidth="1"/>
    <col min="83" max="83" width="19.85546875" style="116" bestFit="1" customWidth="1"/>
    <col min="84" max="84" width="15.7109375" style="116" bestFit="1" customWidth="1"/>
    <col min="85" max="85" width="13.28515625" style="116" bestFit="1" customWidth="1"/>
    <col min="86" max="86" width="15.42578125" style="116" bestFit="1" customWidth="1"/>
    <col min="87" max="88" width="14.7109375" style="116" bestFit="1" customWidth="1"/>
    <col min="89" max="89" width="15" style="116" bestFit="1" customWidth="1"/>
    <col min="90" max="90" width="19.85546875" style="116" bestFit="1" customWidth="1"/>
    <col min="91" max="91" width="14.28515625" style="116" bestFit="1" customWidth="1"/>
    <col min="92" max="92" width="15.5703125" style="116" bestFit="1" customWidth="1"/>
    <col min="93" max="93" width="15.42578125" style="116" bestFit="1" customWidth="1"/>
    <col min="94" max="94" width="9.42578125" style="116" bestFit="1" customWidth="1"/>
    <col min="95" max="95" width="9.140625" style="116" bestFit="1" customWidth="1"/>
    <col min="96" max="96" width="9.7109375" style="116" bestFit="1" customWidth="1"/>
    <col min="97" max="97" width="9.140625" style="116" bestFit="1" customWidth="1"/>
    <col min="98" max="98" width="8.28515625" style="116" bestFit="1" customWidth="1"/>
    <col min="99" max="99" width="8.85546875" style="116" bestFit="1" customWidth="1"/>
    <col min="100" max="100" width="9.28515625" style="116" bestFit="1" customWidth="1"/>
    <col min="101" max="101" width="9.42578125" style="116" bestFit="1" customWidth="1"/>
    <col min="102" max="102" width="9.140625" style="116" bestFit="1" customWidth="1"/>
    <col min="103" max="103" width="9.7109375" style="116" bestFit="1" customWidth="1"/>
    <col min="104" max="104" width="9.140625" style="116" bestFit="1" customWidth="1"/>
    <col min="105" max="105" width="8.28515625" style="116" bestFit="1" customWidth="1"/>
    <col min="106" max="106" width="8.85546875" style="116" bestFit="1" customWidth="1"/>
    <col min="107" max="107" width="9.28515625" style="116" bestFit="1" customWidth="1"/>
    <col min="108" max="108" width="9.42578125" style="116" bestFit="1" customWidth="1"/>
    <col min="109" max="109" width="9.140625" style="116" bestFit="1" customWidth="1"/>
    <col min="110" max="110" width="9.7109375" style="116" bestFit="1" customWidth="1"/>
    <col min="111" max="111" width="9.140625" style="116" bestFit="1" customWidth="1"/>
    <col min="112" max="112" width="8.28515625" style="116" bestFit="1" customWidth="1"/>
    <col min="113" max="113" width="8.85546875" style="116" bestFit="1" customWidth="1"/>
    <col min="114" max="114" width="9.28515625" style="116" bestFit="1" customWidth="1"/>
    <col min="115" max="115" width="18.5703125" style="116" customWidth="1"/>
    <col min="116" max="16384" width="18.5703125" style="116"/>
  </cols>
  <sheetData>
    <row r="1" spans="1:114" s="152" customFormat="1" ht="12.95" customHeight="1" x14ac:dyDescent="0.25">
      <c r="A1" s="150" t="s">
        <v>0</v>
      </c>
      <c r="B1" s="151">
        <v>44388</v>
      </c>
      <c r="C1" s="151">
        <v>44389</v>
      </c>
      <c r="D1" s="151">
        <v>44390</v>
      </c>
      <c r="E1" s="151">
        <v>44391</v>
      </c>
      <c r="F1" s="151">
        <v>44392</v>
      </c>
      <c r="G1" s="151">
        <v>44393</v>
      </c>
      <c r="H1" s="151">
        <v>44394</v>
      </c>
      <c r="I1" s="151">
        <v>44395</v>
      </c>
      <c r="J1" s="151">
        <v>44396</v>
      </c>
      <c r="K1" s="151">
        <v>44397</v>
      </c>
      <c r="L1" s="151">
        <v>44398</v>
      </c>
      <c r="M1" s="151">
        <v>44399</v>
      </c>
      <c r="N1" s="151">
        <v>44400</v>
      </c>
      <c r="O1" s="151">
        <v>44401</v>
      </c>
      <c r="P1" s="151">
        <v>44402</v>
      </c>
      <c r="Q1" s="151">
        <v>44403</v>
      </c>
      <c r="R1" s="151">
        <v>44404</v>
      </c>
      <c r="S1" s="151">
        <v>44405</v>
      </c>
      <c r="T1" s="151">
        <v>44406</v>
      </c>
      <c r="U1" s="151">
        <v>44407</v>
      </c>
      <c r="V1" s="151">
        <v>44408</v>
      </c>
      <c r="W1" s="151">
        <v>44409</v>
      </c>
      <c r="X1" s="151">
        <v>44410</v>
      </c>
      <c r="Y1" s="151">
        <v>44411</v>
      </c>
      <c r="Z1" s="151">
        <v>44412</v>
      </c>
      <c r="AA1" s="151">
        <v>44413</v>
      </c>
      <c r="AB1" s="151">
        <v>44414</v>
      </c>
      <c r="AC1" s="151">
        <v>44415</v>
      </c>
      <c r="AD1" s="151">
        <v>44416</v>
      </c>
      <c r="AE1" s="151">
        <v>44417</v>
      </c>
      <c r="AF1" s="151">
        <v>44418</v>
      </c>
      <c r="AG1" s="151">
        <v>44419</v>
      </c>
      <c r="AH1" s="151">
        <v>44420</v>
      </c>
      <c r="AI1" s="151">
        <v>44421</v>
      </c>
      <c r="AJ1" s="151">
        <v>44422</v>
      </c>
      <c r="AK1" s="151">
        <v>44423</v>
      </c>
      <c r="AL1" s="151">
        <v>44424</v>
      </c>
      <c r="AM1" s="151">
        <v>44425</v>
      </c>
      <c r="AN1" s="151">
        <v>44426</v>
      </c>
      <c r="AO1" s="151">
        <v>44427</v>
      </c>
      <c r="AP1" s="151">
        <v>44428</v>
      </c>
      <c r="AQ1" s="151">
        <v>44429</v>
      </c>
      <c r="AR1" s="151">
        <v>44430</v>
      </c>
      <c r="AS1" s="151">
        <v>44431</v>
      </c>
      <c r="AT1" s="151">
        <v>44432</v>
      </c>
      <c r="AU1" s="151">
        <v>44433</v>
      </c>
      <c r="AV1" s="151">
        <v>44434</v>
      </c>
      <c r="AW1" s="151">
        <v>44435</v>
      </c>
      <c r="AX1" s="151">
        <v>44436</v>
      </c>
      <c r="AY1" s="151">
        <v>44437</v>
      </c>
      <c r="AZ1" s="151">
        <v>44438</v>
      </c>
      <c r="BA1" s="151">
        <v>44439</v>
      </c>
      <c r="BB1" s="151">
        <v>44440</v>
      </c>
      <c r="BC1" s="151">
        <v>44441</v>
      </c>
      <c r="BD1" s="151">
        <v>44442</v>
      </c>
      <c r="BE1" s="151">
        <v>44443</v>
      </c>
      <c r="BF1" s="151">
        <v>44444</v>
      </c>
      <c r="BG1" s="151">
        <v>44445</v>
      </c>
      <c r="BH1" s="151">
        <v>44446</v>
      </c>
      <c r="BI1" s="151">
        <v>44447</v>
      </c>
      <c r="BJ1" s="151">
        <v>44448</v>
      </c>
      <c r="BK1" s="151">
        <v>44449</v>
      </c>
      <c r="BL1" s="151">
        <v>44450</v>
      </c>
      <c r="BM1" s="151">
        <v>44451</v>
      </c>
      <c r="BN1" s="151">
        <v>44452</v>
      </c>
      <c r="BO1" s="151">
        <v>44453</v>
      </c>
      <c r="BP1" s="151">
        <v>44454</v>
      </c>
      <c r="BQ1" s="151">
        <v>44455</v>
      </c>
      <c r="BR1" s="151">
        <v>44456</v>
      </c>
      <c r="BS1" s="151">
        <v>44457</v>
      </c>
      <c r="BT1" s="151">
        <v>44458</v>
      </c>
      <c r="BU1" s="151">
        <v>44459</v>
      </c>
      <c r="BV1" s="151">
        <v>44460</v>
      </c>
      <c r="BW1" s="151">
        <v>44461</v>
      </c>
      <c r="BX1" s="151">
        <v>44462</v>
      </c>
      <c r="BY1" s="151">
        <v>44463</v>
      </c>
      <c r="BZ1" s="151">
        <v>44464</v>
      </c>
      <c r="CA1" s="151">
        <v>44465</v>
      </c>
      <c r="CB1" s="151">
        <v>44466</v>
      </c>
      <c r="CC1" s="151">
        <v>44467</v>
      </c>
      <c r="CD1" s="151">
        <v>44468</v>
      </c>
      <c r="CE1" s="151">
        <v>44469</v>
      </c>
      <c r="CF1" s="151">
        <v>44470</v>
      </c>
      <c r="CG1" s="151">
        <v>44471</v>
      </c>
      <c r="CH1" s="151">
        <v>44472</v>
      </c>
      <c r="CI1" s="151">
        <v>44473</v>
      </c>
      <c r="CJ1" s="151">
        <v>44474</v>
      </c>
      <c r="CK1" s="151">
        <v>44475</v>
      </c>
      <c r="CL1" s="151">
        <v>44476</v>
      </c>
      <c r="CM1" s="151">
        <v>44477</v>
      </c>
      <c r="CN1" s="151">
        <v>44478</v>
      </c>
      <c r="CO1" s="151">
        <v>44479</v>
      </c>
      <c r="CP1" s="151">
        <v>44480</v>
      </c>
      <c r="CQ1" s="151">
        <v>44481</v>
      </c>
      <c r="CR1" s="151">
        <v>44482</v>
      </c>
      <c r="CS1" s="151">
        <v>44483</v>
      </c>
      <c r="CT1" s="151">
        <v>44484</v>
      </c>
      <c r="CU1" s="151">
        <v>44485</v>
      </c>
      <c r="CV1" s="151">
        <v>44486</v>
      </c>
      <c r="CW1" s="151">
        <v>44487</v>
      </c>
      <c r="CX1" s="151">
        <v>44488</v>
      </c>
      <c r="CY1" s="151">
        <v>44489</v>
      </c>
      <c r="CZ1" s="151">
        <v>44490</v>
      </c>
      <c r="DA1" s="151">
        <v>44491</v>
      </c>
      <c r="DB1" s="151">
        <v>44492</v>
      </c>
      <c r="DC1" s="151">
        <v>44493</v>
      </c>
      <c r="DD1" s="151">
        <v>44494</v>
      </c>
      <c r="DE1" s="151">
        <v>44495</v>
      </c>
      <c r="DF1" s="151">
        <v>44496</v>
      </c>
      <c r="DG1" s="151">
        <v>44497</v>
      </c>
      <c r="DH1" s="151">
        <v>44498</v>
      </c>
      <c r="DI1" s="151">
        <v>44499</v>
      </c>
      <c r="DJ1" s="151">
        <v>44500</v>
      </c>
    </row>
    <row r="2" spans="1:114" s="113" customFormat="1" ht="12.95" customHeight="1" x14ac:dyDescent="0.25">
      <c r="B2" s="153">
        <f>COUNTA(B3:B26)</f>
        <v>0</v>
      </c>
      <c r="C2" s="153">
        <f t="shared" ref="C2:H2" si="0">COUNTA(C3:C26)</f>
        <v>21</v>
      </c>
      <c r="D2" s="153">
        <f t="shared" si="0"/>
        <v>13</v>
      </c>
      <c r="E2" s="153">
        <f t="shared" si="0"/>
        <v>6</v>
      </c>
      <c r="F2" s="153">
        <f t="shared" si="0"/>
        <v>9</v>
      </c>
      <c r="G2" s="153">
        <f t="shared" si="0"/>
        <v>11</v>
      </c>
      <c r="H2" s="153">
        <f t="shared" si="0"/>
        <v>12</v>
      </c>
      <c r="I2" s="153">
        <f t="shared" ref="I2" si="1">COUNTA(I3:I26)</f>
        <v>10</v>
      </c>
      <c r="J2" s="153">
        <f t="shared" ref="J2" si="2">COUNTA(J3:J26)</f>
        <v>12</v>
      </c>
      <c r="K2" s="153">
        <f t="shared" ref="K2" si="3">COUNTA(K3:K26)</f>
        <v>12</v>
      </c>
      <c r="L2" s="153">
        <f t="shared" ref="L2" si="4">COUNTA(L3:L26)</f>
        <v>12</v>
      </c>
      <c r="M2" s="153">
        <f t="shared" ref="M2:N2" si="5">COUNTA(M3:M26)</f>
        <v>9</v>
      </c>
      <c r="N2" s="153">
        <f t="shared" si="5"/>
        <v>9</v>
      </c>
      <c r="O2" s="153">
        <f t="shared" ref="O2" si="6">COUNTA(O3:O26)</f>
        <v>11</v>
      </c>
      <c r="P2" s="153">
        <f t="shared" ref="P2" si="7">COUNTA(P3:P26)</f>
        <v>15</v>
      </c>
      <c r="Q2" s="153">
        <f t="shared" ref="Q2" si="8">COUNTA(Q3:Q26)</f>
        <v>8</v>
      </c>
      <c r="R2" s="153">
        <f t="shared" ref="R2" si="9">COUNTA(R3:R26)</f>
        <v>9</v>
      </c>
      <c r="S2" s="153">
        <f t="shared" ref="S2:T2" si="10">COUNTA(S3:S26)</f>
        <v>10</v>
      </c>
      <c r="T2" s="153">
        <f t="shared" si="10"/>
        <v>14</v>
      </c>
      <c r="U2" s="153">
        <f t="shared" ref="U2" si="11">COUNTA(U3:U26)</f>
        <v>10</v>
      </c>
      <c r="V2" s="153">
        <f t="shared" ref="V2" si="12">COUNTA(V3:V26)</f>
        <v>10</v>
      </c>
      <c r="W2" s="153">
        <f t="shared" ref="W2" si="13">COUNTA(W3:W26)</f>
        <v>13</v>
      </c>
      <c r="X2" s="153">
        <f t="shared" ref="X2" si="14">COUNTA(X3:X26)</f>
        <v>9</v>
      </c>
      <c r="Y2" s="153">
        <f t="shared" ref="Y2:Z2" si="15">COUNTA(Y3:Y26)</f>
        <v>12</v>
      </c>
      <c r="Z2" s="153">
        <f t="shared" si="15"/>
        <v>9</v>
      </c>
      <c r="AA2" s="153">
        <f t="shared" ref="AA2" si="16">COUNTA(AA3:AA26)</f>
        <v>10</v>
      </c>
      <c r="AB2" s="153">
        <f t="shared" ref="AB2" si="17">COUNTA(AB3:AB26)</f>
        <v>11</v>
      </c>
      <c r="AC2" s="153">
        <f t="shared" ref="AC2" si="18">COUNTA(AC3:AC26)</f>
        <v>11</v>
      </c>
      <c r="AD2" s="153">
        <f t="shared" ref="AD2" si="19">COUNTA(AD3:AD26)</f>
        <v>12</v>
      </c>
      <c r="AE2" s="153">
        <f t="shared" ref="AE2:AF2" si="20">COUNTA(AE3:AE26)</f>
        <v>8</v>
      </c>
      <c r="AF2" s="153">
        <f t="shared" si="20"/>
        <v>11</v>
      </c>
      <c r="AG2" s="153">
        <f t="shared" ref="AG2" si="21">COUNTA(AG3:AG26)</f>
        <v>9</v>
      </c>
      <c r="AH2" s="153">
        <f t="shared" ref="AH2" si="22">COUNTA(AH3:AH26)</f>
        <v>13</v>
      </c>
      <c r="AI2" s="153">
        <f t="shared" ref="AI2" si="23">COUNTA(AI3:AI26)</f>
        <v>14</v>
      </c>
      <c r="AJ2" s="153">
        <f t="shared" ref="AJ2" si="24">COUNTA(AJ3:AJ26)</f>
        <v>11</v>
      </c>
      <c r="AK2" s="153">
        <f t="shared" ref="AK2:AL2" si="25">COUNTA(AK3:AK26)</f>
        <v>10</v>
      </c>
      <c r="AL2" s="153">
        <f t="shared" si="25"/>
        <v>12</v>
      </c>
      <c r="AM2" s="153">
        <f t="shared" ref="AM2" si="26">COUNTA(AM3:AM26)</f>
        <v>21</v>
      </c>
      <c r="AN2" s="153">
        <f t="shared" ref="AN2" si="27">COUNTA(AN3:AN26)</f>
        <v>20</v>
      </c>
      <c r="AO2" s="153">
        <f t="shared" ref="AO2" si="28">COUNTA(AO3:AO26)</f>
        <v>14</v>
      </c>
      <c r="AP2" s="153">
        <f t="shared" ref="AP2" si="29">COUNTA(AP3:AP26)</f>
        <v>18</v>
      </c>
      <c r="AQ2" s="153">
        <f t="shared" ref="AQ2:AR2" si="30">COUNTA(AQ3:AQ26)</f>
        <v>13</v>
      </c>
      <c r="AR2" s="153">
        <f t="shared" si="30"/>
        <v>17</v>
      </c>
      <c r="AS2" s="153">
        <f t="shared" ref="AS2" si="31">COUNTA(AS3:AS26)</f>
        <v>18</v>
      </c>
      <c r="AT2" s="153">
        <f t="shared" ref="AT2" si="32">COUNTA(AT3:AT26)</f>
        <v>20</v>
      </c>
      <c r="AU2" s="153">
        <f t="shared" ref="AU2" si="33">COUNTA(AU3:AU26)</f>
        <v>21</v>
      </c>
      <c r="AV2" s="153">
        <f t="shared" ref="AV2" si="34">COUNTA(AV3:AV26)</f>
        <v>16</v>
      </c>
      <c r="AW2" s="153">
        <f t="shared" ref="AW2:AX2" si="35">COUNTA(AW3:AW26)</f>
        <v>21</v>
      </c>
      <c r="AX2" s="153">
        <f t="shared" si="35"/>
        <v>20</v>
      </c>
      <c r="AY2" s="153">
        <f t="shared" ref="AY2" si="36">COUNTA(AY3:AY26)</f>
        <v>19</v>
      </c>
      <c r="AZ2" s="153">
        <f t="shared" ref="AZ2" si="37">COUNTA(AZ3:AZ26)</f>
        <v>20</v>
      </c>
      <c r="BA2" s="153">
        <f>COUNTA(BA3:BA26)</f>
        <v>20</v>
      </c>
      <c r="BB2" s="153">
        <f t="shared" ref="BB2" si="38">COUNTA(BB3:BB26)</f>
        <v>18</v>
      </c>
      <c r="BC2" s="153">
        <f>COUNTA(BC3:BC26)</f>
        <v>19</v>
      </c>
      <c r="BD2" s="153">
        <f t="shared" ref="BD2" si="39">COUNTA(BD3:BD26)</f>
        <v>19</v>
      </c>
      <c r="BE2" s="153">
        <f t="shared" ref="BE2" si="40">COUNTA(BE3:BE26)</f>
        <v>18</v>
      </c>
      <c r="BF2" s="153">
        <f t="shared" ref="BF2" si="41">COUNTA(BF3:BF26)</f>
        <v>20</v>
      </c>
      <c r="BG2" s="153">
        <f t="shared" ref="BG2:BH2" si="42">COUNTA(BG3:BG26)</f>
        <v>19</v>
      </c>
      <c r="BH2" s="153">
        <f t="shared" si="42"/>
        <v>20</v>
      </c>
      <c r="BI2" s="153">
        <f t="shared" ref="BI2:BJ2" si="43">COUNTA(BI3:BI26)</f>
        <v>20</v>
      </c>
      <c r="BJ2" s="153">
        <f t="shared" si="43"/>
        <v>21</v>
      </c>
      <c r="BK2" s="153">
        <f t="shared" ref="BK2" si="44">COUNTA(BK3:BK26)</f>
        <v>20</v>
      </c>
      <c r="BL2" s="153">
        <f t="shared" ref="BL2" si="45">COUNTA(BL3:BL26)</f>
        <v>18</v>
      </c>
      <c r="BM2" s="153">
        <f t="shared" ref="BM2" si="46">COUNTA(BM3:BM26)</f>
        <v>19</v>
      </c>
      <c r="BN2" s="153">
        <f>COUNTA(BN3:BN26)</f>
        <v>20</v>
      </c>
      <c r="BO2" s="153">
        <f t="shared" ref="BO2:BP2" si="47">COUNTA(BO3:BO26)</f>
        <v>20</v>
      </c>
      <c r="BP2" s="153">
        <f t="shared" si="47"/>
        <v>20</v>
      </c>
      <c r="BQ2" s="153">
        <f t="shared" ref="BQ2" si="48">COUNTA(BQ3:BQ26)</f>
        <v>21</v>
      </c>
      <c r="BR2" s="153">
        <f t="shared" ref="BR2" si="49">COUNTA(BR3:BR26)</f>
        <v>18</v>
      </c>
      <c r="BS2" s="153">
        <f t="shared" ref="BS2" si="50">COUNTA(BS3:BS26)</f>
        <v>20</v>
      </c>
      <c r="BT2" s="153">
        <f t="shared" ref="BT2" si="51">COUNTA(BT3:BT26)</f>
        <v>17</v>
      </c>
      <c r="BU2" s="153">
        <f t="shared" ref="BU2:BV2" si="52">COUNTA(BU3:BU26)</f>
        <v>21</v>
      </c>
      <c r="BV2" s="153">
        <f t="shared" si="52"/>
        <v>20</v>
      </c>
      <c r="BW2" s="153">
        <f t="shared" ref="BW2" si="53">COUNTA(BW3:BW26)</f>
        <v>20</v>
      </c>
      <c r="BX2" s="153">
        <f t="shared" ref="BX2" si="54">COUNTA(BX3:BX26)</f>
        <v>19</v>
      </c>
      <c r="BY2" s="153">
        <f t="shared" ref="BY2" si="55">COUNTA(BY3:BY26)</f>
        <v>20</v>
      </c>
      <c r="BZ2" s="153">
        <f>COUNTA(BZ3:BZ26)</f>
        <v>19</v>
      </c>
      <c r="CA2" s="153">
        <f t="shared" ref="CA2:CB2" si="56">COUNTA(CA3:CA26)</f>
        <v>19</v>
      </c>
      <c r="CB2" s="153">
        <f t="shared" si="56"/>
        <v>19</v>
      </c>
      <c r="CC2" s="153">
        <f t="shared" ref="CC2" si="57">COUNTA(CC3:CC26)</f>
        <v>20</v>
      </c>
      <c r="CD2" s="153">
        <f t="shared" ref="CD2" si="58">COUNTA(CD3:CD26)</f>
        <v>20</v>
      </c>
      <c r="CE2" s="153">
        <f t="shared" ref="CE2" si="59">COUNTA(CE3:CE26)</f>
        <v>21</v>
      </c>
      <c r="CF2" s="153">
        <f t="shared" ref="CF2" si="60">COUNTA(CF3:CF26)</f>
        <v>20</v>
      </c>
      <c r="CG2" s="153">
        <f t="shared" ref="CG2" si="61">COUNTA(CG3:CG26)</f>
        <v>13</v>
      </c>
      <c r="CH2" s="153">
        <f t="shared" ref="CH2" si="62">COUNTA(CH3:CH26)</f>
        <v>13</v>
      </c>
      <c r="CI2" s="153">
        <f t="shared" ref="CI2" si="63">COUNTA(CI3:CI26)</f>
        <v>18</v>
      </c>
      <c r="CJ2" s="153">
        <f t="shared" ref="CJ2" si="64">COUNTA(CJ3:CJ26)</f>
        <v>20</v>
      </c>
      <c r="CK2" s="153">
        <f t="shared" ref="CK2" si="65">COUNTA(CK3:CK26)</f>
        <v>18</v>
      </c>
      <c r="CL2" s="153">
        <f t="shared" ref="CL2" si="66">COUNTA(CL3:CL26)</f>
        <v>19</v>
      </c>
      <c r="CM2" s="153">
        <f t="shared" ref="CM2" si="67">COUNTA(CM3:CM26)</f>
        <v>20</v>
      </c>
      <c r="CN2" s="153">
        <f t="shared" ref="CN2" si="68">COUNTA(CN3:CN26)</f>
        <v>11</v>
      </c>
      <c r="CO2" s="153">
        <f t="shared" ref="CO2" si="69">COUNTA(CO3:CO26)</f>
        <v>16</v>
      </c>
      <c r="CP2" s="153">
        <f t="shared" ref="CP2" si="70">COUNTA(CP3:CP26)</f>
        <v>0</v>
      </c>
      <c r="CQ2" s="153">
        <f t="shared" ref="CQ2" si="71">COUNTA(CQ3:CQ26)</f>
        <v>0</v>
      </c>
      <c r="CR2" s="153">
        <f t="shared" ref="CR2" si="72">COUNTA(CR3:CR26)</f>
        <v>0</v>
      </c>
      <c r="CS2" s="153">
        <f t="shared" ref="CS2" si="73">COUNTA(CS3:CS26)</f>
        <v>0</v>
      </c>
      <c r="CT2" s="153">
        <f t="shared" ref="CT2" si="74">COUNTA(CT3:CT26)</f>
        <v>0</v>
      </c>
      <c r="CU2" s="153">
        <f t="shared" ref="CU2" si="75">COUNTA(CU3:CU26)</f>
        <v>0</v>
      </c>
      <c r="CV2" s="153">
        <f t="shared" ref="CV2" si="76">COUNTA(CV3:CV26)</f>
        <v>0</v>
      </c>
      <c r="CW2" s="153">
        <f t="shared" ref="CW2" si="77">COUNTA(CW3:CW26)</f>
        <v>0</v>
      </c>
      <c r="CX2" s="153">
        <f t="shared" ref="CX2" si="78">COUNTA(CX3:CX26)</f>
        <v>0</v>
      </c>
      <c r="CY2" s="153">
        <f t="shared" ref="CY2" si="79">COUNTA(CY3:CY26)</f>
        <v>0</v>
      </c>
      <c r="CZ2" s="153">
        <f t="shared" ref="CZ2" si="80">COUNTA(CZ3:CZ26)</f>
        <v>0</v>
      </c>
      <c r="DA2" s="153">
        <f t="shared" ref="DA2" si="81">COUNTA(DA3:DA26)</f>
        <v>0</v>
      </c>
      <c r="DB2" s="153">
        <f t="shared" ref="DB2" si="82">COUNTA(DB3:DB26)</f>
        <v>0</v>
      </c>
      <c r="DC2" s="153">
        <f t="shared" ref="DC2" si="83">COUNTA(DC3:DC26)</f>
        <v>0</v>
      </c>
      <c r="DD2" s="153">
        <f t="shared" ref="DD2" si="84">COUNTA(DD3:DD26)</f>
        <v>0</v>
      </c>
      <c r="DE2" s="153">
        <f t="shared" ref="DE2" si="85">COUNTA(DE3:DE26)</f>
        <v>0</v>
      </c>
      <c r="DF2" s="153">
        <f t="shared" ref="DF2" si="86">COUNTA(DF3:DF26)</f>
        <v>0</v>
      </c>
      <c r="DG2" s="153">
        <f t="shared" ref="DG2" si="87">COUNTA(DG3:DG26)</f>
        <v>0</v>
      </c>
      <c r="DH2" s="153">
        <f t="shared" ref="DH2" si="88">COUNTA(DH3:DH26)</f>
        <v>0</v>
      </c>
      <c r="DI2" s="153">
        <f t="shared" ref="DI2" si="89">COUNTA(DI3:DI26)</f>
        <v>0</v>
      </c>
      <c r="DJ2" s="153">
        <f t="shared" ref="DJ2" si="90">COUNTA(DJ3:DJ26)</f>
        <v>0</v>
      </c>
    </row>
    <row r="3" spans="1:114" ht="12.95" customHeight="1" x14ac:dyDescent="0.25">
      <c r="A3" s="113">
        <v>1</v>
      </c>
      <c r="B3" s="108"/>
      <c r="C3" s="96" t="s">
        <v>26</v>
      </c>
      <c r="D3" s="96" t="s">
        <v>79</v>
      </c>
      <c r="E3" s="97" t="s">
        <v>671</v>
      </c>
      <c r="F3" s="96" t="s">
        <v>79</v>
      </c>
      <c r="G3" s="97" t="s">
        <v>4</v>
      </c>
      <c r="H3" s="97" t="s">
        <v>5</v>
      </c>
      <c r="I3" s="100" t="s">
        <v>1</v>
      </c>
      <c r="J3" s="100" t="s">
        <v>6</v>
      </c>
      <c r="K3" s="100" t="s">
        <v>1</v>
      </c>
      <c r="L3" s="100" t="s">
        <v>7</v>
      </c>
      <c r="M3" s="100" t="s">
        <v>8</v>
      </c>
      <c r="N3" s="100" t="s">
        <v>9</v>
      </c>
      <c r="O3" s="100" t="s">
        <v>10</v>
      </c>
      <c r="P3" s="100" t="s">
        <v>1</v>
      </c>
      <c r="Q3" s="100" t="s">
        <v>6</v>
      </c>
      <c r="R3" s="96" t="s">
        <v>11</v>
      </c>
      <c r="S3" s="100" t="s">
        <v>7</v>
      </c>
      <c r="T3" s="97" t="s">
        <v>12</v>
      </c>
      <c r="U3" s="100" t="s">
        <v>692</v>
      </c>
      <c r="V3" s="100" t="s">
        <v>5</v>
      </c>
      <c r="W3" s="100" t="s">
        <v>1</v>
      </c>
      <c r="X3" s="97" t="s">
        <v>6</v>
      </c>
      <c r="Y3" s="100" t="s">
        <v>1</v>
      </c>
      <c r="Z3" s="100" t="s">
        <v>7</v>
      </c>
      <c r="AA3" s="100" t="s">
        <v>8</v>
      </c>
      <c r="AB3" s="100" t="s">
        <v>2</v>
      </c>
      <c r="AC3" s="105" t="s">
        <v>13</v>
      </c>
      <c r="AD3" s="100" t="s">
        <v>1</v>
      </c>
      <c r="AE3" s="97" t="s">
        <v>12</v>
      </c>
      <c r="AF3" s="100" t="s">
        <v>1</v>
      </c>
      <c r="AG3" s="100" t="s">
        <v>7</v>
      </c>
      <c r="AH3" s="96" t="s">
        <v>14</v>
      </c>
      <c r="AI3" s="100" t="s">
        <v>15</v>
      </c>
      <c r="AJ3" s="100" t="s">
        <v>5</v>
      </c>
      <c r="AK3" s="100" t="s">
        <v>1</v>
      </c>
      <c r="AL3" s="97" t="s">
        <v>12</v>
      </c>
      <c r="AM3" s="100" t="s">
        <v>1</v>
      </c>
      <c r="AN3" s="99" t="s">
        <v>7</v>
      </c>
      <c r="AO3" s="114" t="s">
        <v>8</v>
      </c>
      <c r="AP3" s="100" t="s">
        <v>5</v>
      </c>
      <c r="AQ3" s="96" t="s">
        <v>17</v>
      </c>
      <c r="AR3" s="100" t="s">
        <v>1</v>
      </c>
      <c r="AS3" s="100" t="s">
        <v>727</v>
      </c>
      <c r="AT3" s="100" t="s">
        <v>1</v>
      </c>
      <c r="AU3" s="98" t="s">
        <v>744</v>
      </c>
      <c r="AV3" s="83" t="s">
        <v>11</v>
      </c>
      <c r="AW3" s="83" t="s">
        <v>11</v>
      </c>
      <c r="AX3" s="83" t="s">
        <v>28</v>
      </c>
      <c r="AY3" s="156" t="s">
        <v>3</v>
      </c>
      <c r="AZ3" s="115" t="s">
        <v>43</v>
      </c>
      <c r="BA3" s="83" t="s">
        <v>28</v>
      </c>
      <c r="BB3" s="83" t="s">
        <v>7</v>
      </c>
      <c r="BC3" s="83" t="s">
        <v>28</v>
      </c>
      <c r="BD3" s="83" t="s">
        <v>43</v>
      </c>
      <c r="BE3" s="83" t="s">
        <v>33</v>
      </c>
      <c r="BF3" s="85" t="s">
        <v>3</v>
      </c>
      <c r="BG3" s="115" t="s">
        <v>43</v>
      </c>
      <c r="BH3" s="243" t="s">
        <v>11</v>
      </c>
      <c r="BI3" s="83" t="s">
        <v>7</v>
      </c>
      <c r="BJ3" s="83" t="s">
        <v>11</v>
      </c>
      <c r="BK3" s="83" t="s">
        <v>33</v>
      </c>
      <c r="BL3" s="62" t="s">
        <v>28</v>
      </c>
      <c r="BM3" s="231" t="s">
        <v>3</v>
      </c>
      <c r="BN3" s="232" t="s">
        <v>36</v>
      </c>
      <c r="BO3" s="62" t="s">
        <v>11</v>
      </c>
      <c r="BP3" s="62" t="s">
        <v>7</v>
      </c>
      <c r="BQ3" s="62" t="s">
        <v>11</v>
      </c>
      <c r="BR3" s="62" t="s">
        <v>33</v>
      </c>
      <c r="BS3" s="231" t="s">
        <v>28</v>
      </c>
      <c r="BT3" s="72" t="s">
        <v>3</v>
      </c>
      <c r="BU3" s="62" t="s">
        <v>43</v>
      </c>
      <c r="BV3" s="62" t="s">
        <v>11</v>
      </c>
      <c r="BW3" s="62" t="s">
        <v>7</v>
      </c>
      <c r="BX3" s="62" t="s">
        <v>11</v>
      </c>
      <c r="BY3" s="62" t="s">
        <v>33</v>
      </c>
      <c r="BZ3" s="62" t="s">
        <v>28</v>
      </c>
      <c r="CA3" s="72" t="s">
        <v>3</v>
      </c>
      <c r="CB3" s="232" t="s">
        <v>36</v>
      </c>
      <c r="CC3" s="62" t="s">
        <v>11</v>
      </c>
      <c r="CD3" s="62" t="s">
        <v>7</v>
      </c>
      <c r="CE3" s="62" t="s">
        <v>11</v>
      </c>
      <c r="CF3" s="62" t="s">
        <v>33</v>
      </c>
      <c r="CG3" s="241" t="s">
        <v>43</v>
      </c>
      <c r="CH3" s="62" t="s">
        <v>63</v>
      </c>
      <c r="CI3" s="231" t="s">
        <v>43</v>
      </c>
      <c r="CJ3" s="241" t="s">
        <v>11</v>
      </c>
      <c r="CK3" s="241" t="s">
        <v>7</v>
      </c>
      <c r="CL3" s="62" t="s">
        <v>11</v>
      </c>
      <c r="CM3" s="241" t="s">
        <v>33</v>
      </c>
      <c r="CN3" s="62" t="s">
        <v>43</v>
      </c>
      <c r="CO3" s="62" t="s">
        <v>63</v>
      </c>
      <c r="CP3" s="37"/>
      <c r="CQ3" s="37"/>
      <c r="CR3" s="37"/>
      <c r="CS3" s="37"/>
      <c r="CT3" s="37"/>
      <c r="CU3" s="37"/>
      <c r="CV3" s="37"/>
      <c r="CW3" s="37"/>
      <c r="CX3" s="37"/>
      <c r="CY3" s="37"/>
      <c r="CZ3" s="37"/>
      <c r="DA3" s="37"/>
      <c r="DB3" s="37"/>
      <c r="DC3" s="37"/>
      <c r="DD3" s="37"/>
      <c r="DE3" s="37"/>
      <c r="DF3" s="37"/>
      <c r="DG3" s="37"/>
      <c r="DH3" s="37"/>
      <c r="DI3" s="37"/>
      <c r="DJ3" s="37"/>
    </row>
    <row r="4" spans="1:114" ht="12.95" customHeight="1" x14ac:dyDescent="0.25">
      <c r="A4" s="113">
        <f t="shared" ref="A4:A25" si="91">A3+1</f>
        <v>2</v>
      </c>
      <c r="B4" s="108"/>
      <c r="C4" s="97" t="s">
        <v>1</v>
      </c>
      <c r="D4" s="97" t="s">
        <v>1</v>
      </c>
      <c r="E4" s="97" t="s">
        <v>24</v>
      </c>
      <c r="F4" s="97" t="s">
        <v>675</v>
      </c>
      <c r="G4" s="97" t="s">
        <v>674</v>
      </c>
      <c r="H4" s="97" t="s">
        <v>10</v>
      </c>
      <c r="I4" s="100" t="s">
        <v>7</v>
      </c>
      <c r="J4" s="96" t="s">
        <v>17</v>
      </c>
      <c r="K4" s="100" t="s">
        <v>15</v>
      </c>
      <c r="L4" s="96" t="s">
        <v>26</v>
      </c>
      <c r="M4" s="100" t="s">
        <v>3</v>
      </c>
      <c r="N4" s="96" t="s">
        <v>27</v>
      </c>
      <c r="O4" s="100" t="s">
        <v>23</v>
      </c>
      <c r="P4" s="100" t="s">
        <v>5</v>
      </c>
      <c r="Q4" s="96" t="s">
        <v>17</v>
      </c>
      <c r="R4" s="97" t="s">
        <v>15</v>
      </c>
      <c r="S4" s="96" t="s">
        <v>27</v>
      </c>
      <c r="T4" s="100" t="s">
        <v>8</v>
      </c>
      <c r="U4" s="97" t="s">
        <v>24</v>
      </c>
      <c r="V4" s="100" t="s">
        <v>23</v>
      </c>
      <c r="W4" s="100" t="s">
        <v>3</v>
      </c>
      <c r="X4" s="96" t="s">
        <v>17</v>
      </c>
      <c r="Y4" s="100" t="s">
        <v>15</v>
      </c>
      <c r="Z4" s="100" t="s">
        <v>3</v>
      </c>
      <c r="AA4" s="100" t="s">
        <v>3</v>
      </c>
      <c r="AB4" s="100" t="s">
        <v>9</v>
      </c>
      <c r="AC4" s="100" t="s">
        <v>23</v>
      </c>
      <c r="AD4" s="100" t="s">
        <v>5</v>
      </c>
      <c r="AE4" s="96" t="s">
        <v>27</v>
      </c>
      <c r="AF4" s="97" t="s">
        <v>17</v>
      </c>
      <c r="AG4" s="100" t="s">
        <v>711</v>
      </c>
      <c r="AH4" s="100" t="s">
        <v>8</v>
      </c>
      <c r="AI4" s="100" t="s">
        <v>2</v>
      </c>
      <c r="AJ4" s="100" t="s">
        <v>13</v>
      </c>
      <c r="AK4" s="104" t="s">
        <v>22</v>
      </c>
      <c r="AL4" s="100" t="s">
        <v>25</v>
      </c>
      <c r="AM4" s="100" t="s">
        <v>16</v>
      </c>
      <c r="AN4" s="98" t="s">
        <v>28</v>
      </c>
      <c r="AO4" s="117" t="s">
        <v>3</v>
      </c>
      <c r="AP4" s="100" t="s">
        <v>16</v>
      </c>
      <c r="AQ4" s="100" t="s">
        <v>20</v>
      </c>
      <c r="AR4" s="100" t="s">
        <v>5</v>
      </c>
      <c r="AS4" s="100" t="s">
        <v>728</v>
      </c>
      <c r="AT4" s="96" t="s">
        <v>11</v>
      </c>
      <c r="AU4" s="98" t="s">
        <v>16</v>
      </c>
      <c r="AV4" s="82" t="s">
        <v>20</v>
      </c>
      <c r="AW4" s="82" t="s">
        <v>16</v>
      </c>
      <c r="AX4" s="83" t="s">
        <v>33</v>
      </c>
      <c r="AY4" s="83" t="s">
        <v>43</v>
      </c>
      <c r="AZ4" s="83" t="s">
        <v>55</v>
      </c>
      <c r="BA4" s="84" t="s">
        <v>1</v>
      </c>
      <c r="BB4" s="85" t="s">
        <v>36</v>
      </c>
      <c r="BC4" s="85" t="s">
        <v>3</v>
      </c>
      <c r="BD4" s="83" t="s">
        <v>33</v>
      </c>
      <c r="BE4" s="83" t="s">
        <v>26</v>
      </c>
      <c r="BF4" s="315" t="s">
        <v>43</v>
      </c>
      <c r="BG4" s="83" t="s">
        <v>26</v>
      </c>
      <c r="BH4" s="83" t="s">
        <v>28</v>
      </c>
      <c r="BI4" s="83" t="s">
        <v>26</v>
      </c>
      <c r="BJ4" s="85" t="s">
        <v>93</v>
      </c>
      <c r="BK4" s="85" t="s">
        <v>36</v>
      </c>
      <c r="BL4" s="62" t="s">
        <v>43</v>
      </c>
      <c r="BM4" s="241" t="s">
        <v>63</v>
      </c>
      <c r="BN4" s="72" t="s">
        <v>64</v>
      </c>
      <c r="BO4" s="232" t="s">
        <v>36</v>
      </c>
      <c r="BP4" s="231" t="s">
        <v>28</v>
      </c>
      <c r="BQ4" s="62" t="s">
        <v>63</v>
      </c>
      <c r="BR4" s="62" t="s">
        <v>26</v>
      </c>
      <c r="BS4" s="62" t="s">
        <v>33</v>
      </c>
      <c r="BT4" s="62" t="s">
        <v>43</v>
      </c>
      <c r="BU4" s="232" t="s">
        <v>64</v>
      </c>
      <c r="BV4" s="62" t="s">
        <v>28</v>
      </c>
      <c r="BW4" s="62" t="s">
        <v>26</v>
      </c>
      <c r="BX4" s="72" t="s">
        <v>3</v>
      </c>
      <c r="BY4" s="72" t="s">
        <v>93</v>
      </c>
      <c r="BZ4" s="62" t="s">
        <v>43</v>
      </c>
      <c r="CA4" s="62" t="s">
        <v>63</v>
      </c>
      <c r="CB4" s="232" t="s">
        <v>64</v>
      </c>
      <c r="CC4" s="62" t="s">
        <v>28</v>
      </c>
      <c r="CD4" s="72" t="s">
        <v>3</v>
      </c>
      <c r="CE4" s="62" t="s">
        <v>43</v>
      </c>
      <c r="CF4" s="72" t="s">
        <v>93</v>
      </c>
      <c r="CG4" s="241" t="s">
        <v>33</v>
      </c>
      <c r="CH4" s="62" t="s">
        <v>76</v>
      </c>
      <c r="CI4" s="241" t="s">
        <v>26</v>
      </c>
      <c r="CJ4" s="241" t="s">
        <v>28</v>
      </c>
      <c r="CK4" s="241" t="s">
        <v>26</v>
      </c>
      <c r="CL4" s="62" t="s">
        <v>28</v>
      </c>
      <c r="CM4" s="232" t="s">
        <v>93</v>
      </c>
      <c r="CN4" s="62" t="s">
        <v>33</v>
      </c>
      <c r="CO4" s="62" t="s">
        <v>76</v>
      </c>
      <c r="CP4" s="37"/>
      <c r="CQ4" s="37"/>
      <c r="CR4" s="37"/>
      <c r="CS4" s="37"/>
      <c r="CT4" s="37"/>
      <c r="CU4" s="37"/>
      <c r="CV4" s="37"/>
      <c r="CW4" s="37"/>
      <c r="CX4" s="37"/>
      <c r="CY4" s="37"/>
      <c r="CZ4" s="37"/>
      <c r="DA4" s="37"/>
      <c r="DB4" s="37"/>
      <c r="DC4" s="37"/>
      <c r="DD4" s="37"/>
      <c r="DE4" s="37"/>
      <c r="DF4" s="37"/>
      <c r="DG4" s="37"/>
      <c r="DH4" s="37"/>
      <c r="DI4" s="37"/>
      <c r="DJ4" s="37"/>
    </row>
    <row r="5" spans="1:114" ht="12.95" customHeight="1" x14ac:dyDescent="0.25">
      <c r="A5" s="113">
        <f t="shared" si="91"/>
        <v>3</v>
      </c>
      <c r="B5" s="108"/>
      <c r="C5" s="97" t="s">
        <v>17</v>
      </c>
      <c r="D5" s="97" t="s">
        <v>670</v>
      </c>
      <c r="E5" s="97" t="s">
        <v>32</v>
      </c>
      <c r="F5" s="97" t="s">
        <v>672</v>
      </c>
      <c r="G5" s="96" t="s">
        <v>34</v>
      </c>
      <c r="H5" s="97" t="s">
        <v>23</v>
      </c>
      <c r="I5" s="100" t="s">
        <v>35</v>
      </c>
      <c r="J5" s="100" t="s">
        <v>12</v>
      </c>
      <c r="K5" s="104" t="s">
        <v>8</v>
      </c>
      <c r="L5" s="100" t="s">
        <v>36</v>
      </c>
      <c r="M5" s="105" t="s">
        <v>37</v>
      </c>
      <c r="N5" s="100" t="s">
        <v>38</v>
      </c>
      <c r="O5" s="100" t="s">
        <v>39</v>
      </c>
      <c r="P5" s="100" t="s">
        <v>7</v>
      </c>
      <c r="Q5" s="97" t="s">
        <v>12</v>
      </c>
      <c r="R5" s="100" t="s">
        <v>8</v>
      </c>
      <c r="S5" s="100" t="s">
        <v>32</v>
      </c>
      <c r="T5" s="100" t="s">
        <v>3</v>
      </c>
      <c r="U5" s="96" t="s">
        <v>40</v>
      </c>
      <c r="V5" s="96" t="s">
        <v>39</v>
      </c>
      <c r="W5" s="100" t="s">
        <v>700</v>
      </c>
      <c r="X5" s="100" t="s">
        <v>12</v>
      </c>
      <c r="Y5" s="100" t="s">
        <v>8</v>
      </c>
      <c r="Z5" s="100" t="s">
        <v>2</v>
      </c>
      <c r="AA5" s="100" t="s">
        <v>25</v>
      </c>
      <c r="AB5" s="96" t="s">
        <v>27</v>
      </c>
      <c r="AC5" s="96" t="s">
        <v>39</v>
      </c>
      <c r="AD5" s="100" t="s">
        <v>8</v>
      </c>
      <c r="AE5" s="100" t="s">
        <v>41</v>
      </c>
      <c r="AF5" s="100" t="s">
        <v>8</v>
      </c>
      <c r="AG5" s="100" t="s">
        <v>2</v>
      </c>
      <c r="AH5" s="100" t="s">
        <v>31</v>
      </c>
      <c r="AI5" s="104" t="s">
        <v>712</v>
      </c>
      <c r="AJ5" s="100" t="s">
        <v>23</v>
      </c>
      <c r="AK5" s="100" t="s">
        <v>3</v>
      </c>
      <c r="AL5" s="100" t="s">
        <v>43</v>
      </c>
      <c r="AM5" s="100" t="s">
        <v>8</v>
      </c>
      <c r="AN5" s="98" t="s">
        <v>13</v>
      </c>
      <c r="AO5" s="114" t="s">
        <v>25</v>
      </c>
      <c r="AP5" s="100" t="s">
        <v>718</v>
      </c>
      <c r="AQ5" s="100" t="s">
        <v>22</v>
      </c>
      <c r="AR5" s="100" t="s">
        <v>10</v>
      </c>
      <c r="AS5" s="100" t="s">
        <v>729</v>
      </c>
      <c r="AT5" s="110" t="s">
        <v>743</v>
      </c>
      <c r="AU5" s="94" t="s">
        <v>3</v>
      </c>
      <c r="AV5" s="82" t="s">
        <v>18</v>
      </c>
      <c r="AW5" s="83" t="s">
        <v>3</v>
      </c>
      <c r="AX5" s="85" t="s">
        <v>93</v>
      </c>
      <c r="AY5" s="83" t="s">
        <v>63</v>
      </c>
      <c r="AZ5" s="85" t="s">
        <v>36</v>
      </c>
      <c r="BA5" s="82" t="s">
        <v>18</v>
      </c>
      <c r="BB5" s="85" t="s">
        <v>93</v>
      </c>
      <c r="BC5" s="85" t="s">
        <v>93</v>
      </c>
      <c r="BD5" s="85" t="s">
        <v>947</v>
      </c>
      <c r="BE5" s="85" t="s">
        <v>93</v>
      </c>
      <c r="BF5" s="83" t="s">
        <v>63</v>
      </c>
      <c r="BG5" s="85" t="s">
        <v>64</v>
      </c>
      <c r="BH5" s="85" t="s">
        <v>3</v>
      </c>
      <c r="BI5" s="85" t="s">
        <v>36</v>
      </c>
      <c r="BJ5" s="253" t="s">
        <v>99</v>
      </c>
      <c r="BK5" s="85" t="s">
        <v>93</v>
      </c>
      <c r="BL5" s="62" t="s">
        <v>33</v>
      </c>
      <c r="BM5" s="232" t="s">
        <v>64</v>
      </c>
      <c r="BN5" s="241" t="s">
        <v>99</v>
      </c>
      <c r="BO5" s="72" t="s">
        <v>93</v>
      </c>
      <c r="BP5" s="232" t="s">
        <v>3</v>
      </c>
      <c r="BQ5" s="72" t="s">
        <v>93</v>
      </c>
      <c r="BR5" s="72" t="s">
        <v>73</v>
      </c>
      <c r="BS5" s="241" t="s">
        <v>26</v>
      </c>
      <c r="BT5" s="72" t="s">
        <v>64</v>
      </c>
      <c r="BU5" s="232" t="s">
        <v>99</v>
      </c>
      <c r="BV5" s="72" t="s">
        <v>3</v>
      </c>
      <c r="BW5" s="72" t="s">
        <v>36</v>
      </c>
      <c r="BX5" s="72" t="s">
        <v>36</v>
      </c>
      <c r="BY5" s="232" t="s">
        <v>99</v>
      </c>
      <c r="BZ5" s="62" t="s">
        <v>33</v>
      </c>
      <c r="CA5" s="231" t="s">
        <v>64</v>
      </c>
      <c r="CB5" s="72" t="s">
        <v>99</v>
      </c>
      <c r="CC5" s="72" t="s">
        <v>93</v>
      </c>
      <c r="CD5" s="62" t="s">
        <v>26</v>
      </c>
      <c r="CE5" s="62" t="s">
        <v>63</v>
      </c>
      <c r="CF5" s="72" t="s">
        <v>73</v>
      </c>
      <c r="CG5" s="232" t="s">
        <v>93</v>
      </c>
      <c r="CH5" s="72" t="s">
        <v>64</v>
      </c>
      <c r="CI5" s="232" t="s">
        <v>36</v>
      </c>
      <c r="CJ5" s="232" t="s">
        <v>3</v>
      </c>
      <c r="CK5" s="232" t="s">
        <v>36</v>
      </c>
      <c r="CL5" s="115" t="s">
        <v>3</v>
      </c>
      <c r="CM5" s="232" t="s">
        <v>73</v>
      </c>
      <c r="CN5" s="72" t="s">
        <v>93</v>
      </c>
      <c r="CO5" s="72" t="s">
        <v>64</v>
      </c>
      <c r="CP5" s="37"/>
      <c r="CQ5" s="37"/>
      <c r="CR5" s="37"/>
      <c r="CS5" s="37"/>
      <c r="CT5" s="37"/>
      <c r="CU5" s="37"/>
      <c r="CV5" s="37"/>
      <c r="CW5" s="37"/>
      <c r="CX5" s="37"/>
      <c r="CY5" s="37"/>
      <c r="CZ5" s="37"/>
      <c r="DA5" s="37"/>
      <c r="DB5" s="37"/>
      <c r="DC5" s="37"/>
      <c r="DD5" s="37"/>
      <c r="DE5" s="37"/>
      <c r="DF5" s="37"/>
      <c r="DG5" s="37"/>
      <c r="DH5" s="37"/>
      <c r="DI5" s="37"/>
      <c r="DJ5" s="37"/>
    </row>
    <row r="6" spans="1:114" ht="12.95" customHeight="1" x14ac:dyDescent="0.25">
      <c r="A6" s="113">
        <f t="shared" si="91"/>
        <v>4</v>
      </c>
      <c r="B6" s="108"/>
      <c r="C6" s="97" t="s">
        <v>12</v>
      </c>
      <c r="D6" s="97" t="s">
        <v>3</v>
      </c>
      <c r="E6" s="97" t="s">
        <v>49</v>
      </c>
      <c r="F6" s="97" t="s">
        <v>25</v>
      </c>
      <c r="G6" s="97" t="s">
        <v>38</v>
      </c>
      <c r="H6" s="96" t="s">
        <v>39</v>
      </c>
      <c r="I6" s="100" t="s">
        <v>51</v>
      </c>
      <c r="J6" s="100" t="s">
        <v>679</v>
      </c>
      <c r="K6" s="100" t="s">
        <v>3</v>
      </c>
      <c r="L6" s="100" t="s">
        <v>52</v>
      </c>
      <c r="M6" s="105" t="s">
        <v>43</v>
      </c>
      <c r="N6" s="100" t="s">
        <v>41</v>
      </c>
      <c r="O6" s="96" t="s">
        <v>33</v>
      </c>
      <c r="P6" s="100" t="s">
        <v>687</v>
      </c>
      <c r="Q6" s="100" t="s">
        <v>195</v>
      </c>
      <c r="R6" s="100" t="s">
        <v>3</v>
      </c>
      <c r="S6" s="100" t="s">
        <v>41</v>
      </c>
      <c r="T6" s="100" t="s">
        <v>691</v>
      </c>
      <c r="U6" s="100" t="s">
        <v>693</v>
      </c>
      <c r="V6" s="96" t="s">
        <v>33</v>
      </c>
      <c r="W6" s="100" t="s">
        <v>51</v>
      </c>
      <c r="X6" s="100" t="s">
        <v>25</v>
      </c>
      <c r="Y6" s="100" t="s">
        <v>54</v>
      </c>
      <c r="Z6" s="100" t="s">
        <v>52</v>
      </c>
      <c r="AA6" s="100" t="s">
        <v>55</v>
      </c>
      <c r="AB6" s="105" t="s">
        <v>56</v>
      </c>
      <c r="AC6" s="96" t="s">
        <v>33</v>
      </c>
      <c r="AD6" s="100" t="s">
        <v>3</v>
      </c>
      <c r="AE6" s="100" t="s">
        <v>57</v>
      </c>
      <c r="AF6" s="100" t="s">
        <v>3</v>
      </c>
      <c r="AG6" s="100" t="s">
        <v>38</v>
      </c>
      <c r="AH6" s="100" t="s">
        <v>58</v>
      </c>
      <c r="AI6" s="100" t="s">
        <v>9</v>
      </c>
      <c r="AJ6" s="97" t="s">
        <v>39</v>
      </c>
      <c r="AK6" s="100" t="s">
        <v>35</v>
      </c>
      <c r="AL6" s="96" t="s">
        <v>26</v>
      </c>
      <c r="AM6" s="100" t="s">
        <v>42</v>
      </c>
      <c r="AN6" s="98" t="s">
        <v>3</v>
      </c>
      <c r="AO6" s="114" t="s">
        <v>45</v>
      </c>
      <c r="AP6" s="100" t="s">
        <v>719</v>
      </c>
      <c r="AQ6" s="100" t="s">
        <v>19</v>
      </c>
      <c r="AR6" s="105" t="s">
        <v>29</v>
      </c>
      <c r="AS6" s="100" t="s">
        <v>730</v>
      </c>
      <c r="AT6" s="105" t="s">
        <v>18</v>
      </c>
      <c r="AU6" s="98" t="s">
        <v>30</v>
      </c>
      <c r="AV6" s="82" t="s">
        <v>59</v>
      </c>
      <c r="AW6" s="87" t="s">
        <v>30</v>
      </c>
      <c r="AX6" s="82" t="s">
        <v>5</v>
      </c>
      <c r="AY6" s="85" t="s">
        <v>64</v>
      </c>
      <c r="AZ6" s="85" t="s">
        <v>64</v>
      </c>
      <c r="BA6" s="84" t="s">
        <v>8</v>
      </c>
      <c r="BB6" s="115" t="s">
        <v>99</v>
      </c>
      <c r="BC6" s="82" t="s">
        <v>18</v>
      </c>
      <c r="BD6" s="85" t="s">
        <v>948</v>
      </c>
      <c r="BE6" s="82" t="s">
        <v>13</v>
      </c>
      <c r="BF6" s="83" t="s">
        <v>76</v>
      </c>
      <c r="BG6" s="85" t="s">
        <v>99</v>
      </c>
      <c r="BH6" s="84" t="s">
        <v>1</v>
      </c>
      <c r="BI6" s="242" t="s">
        <v>20</v>
      </c>
      <c r="BJ6" s="242" t="s">
        <v>18</v>
      </c>
      <c r="BK6" s="148" t="s">
        <v>73</v>
      </c>
      <c r="BL6" s="115" t="s">
        <v>73</v>
      </c>
      <c r="BM6" s="232" t="s">
        <v>93</v>
      </c>
      <c r="BN6" s="240" t="s">
        <v>12</v>
      </c>
      <c r="BO6" s="237" t="s">
        <v>1</v>
      </c>
      <c r="BP6" s="72" t="s">
        <v>99</v>
      </c>
      <c r="BQ6" s="55" t="s">
        <v>946</v>
      </c>
      <c r="BR6" s="66" t="s">
        <v>152</v>
      </c>
      <c r="BS6" s="232" t="s">
        <v>93</v>
      </c>
      <c r="BT6" s="231" t="s">
        <v>76</v>
      </c>
      <c r="BU6" s="238" t="s">
        <v>604</v>
      </c>
      <c r="BV6" s="231" t="s">
        <v>55</v>
      </c>
      <c r="BW6" s="66" t="s">
        <v>152</v>
      </c>
      <c r="BX6" s="66" t="s">
        <v>155</v>
      </c>
      <c r="BY6" s="231" t="s">
        <v>73</v>
      </c>
      <c r="BZ6" s="231" t="s">
        <v>73</v>
      </c>
      <c r="CA6" s="72" t="s">
        <v>93</v>
      </c>
      <c r="CB6" s="237" t="s">
        <v>8</v>
      </c>
      <c r="CC6" s="56" t="s">
        <v>1</v>
      </c>
      <c r="CD6" s="231" t="s">
        <v>99</v>
      </c>
      <c r="CE6" s="55" t="s">
        <v>5</v>
      </c>
      <c r="CF6" s="66" t="s">
        <v>604</v>
      </c>
      <c r="CG6" s="231" t="s">
        <v>73</v>
      </c>
      <c r="CH6" s="56" t="s">
        <v>1</v>
      </c>
      <c r="CI6" s="231" t="s">
        <v>64</v>
      </c>
      <c r="CJ6" s="231" t="s">
        <v>93</v>
      </c>
      <c r="CK6" s="232" t="s">
        <v>99</v>
      </c>
      <c r="CL6" s="115" t="s">
        <v>43</v>
      </c>
      <c r="CM6" s="240" t="s">
        <v>21</v>
      </c>
      <c r="CN6" s="72" t="s">
        <v>73</v>
      </c>
      <c r="CO6" s="56" t="s">
        <v>1</v>
      </c>
      <c r="CP6" s="37"/>
      <c r="CQ6" s="37"/>
      <c r="CR6" s="37"/>
      <c r="CS6" s="37"/>
      <c r="CT6" s="37"/>
      <c r="CU6" s="37"/>
      <c r="CV6" s="37"/>
      <c r="CW6" s="37"/>
      <c r="CX6" s="37"/>
      <c r="CY6" s="37"/>
      <c r="CZ6" s="37"/>
      <c r="DA6" s="37"/>
      <c r="DB6" s="37"/>
      <c r="DC6" s="37"/>
      <c r="DD6" s="37"/>
      <c r="DE6" s="37"/>
      <c r="DF6" s="37"/>
      <c r="DG6" s="37"/>
      <c r="DH6" s="37"/>
      <c r="DI6" s="37"/>
      <c r="DJ6" s="37"/>
    </row>
    <row r="7" spans="1:114" ht="12.95" customHeight="1" x14ac:dyDescent="0.25">
      <c r="A7" s="113">
        <f t="shared" si="91"/>
        <v>5</v>
      </c>
      <c r="B7" s="108"/>
      <c r="C7" s="97" t="s">
        <v>3</v>
      </c>
      <c r="D7" s="97" t="s">
        <v>37</v>
      </c>
      <c r="E7" s="96" t="s">
        <v>64</v>
      </c>
      <c r="F7" s="97" t="s">
        <v>33</v>
      </c>
      <c r="G7" s="97" t="s">
        <v>673</v>
      </c>
      <c r="H7" s="97" t="s">
        <v>676</v>
      </c>
      <c r="I7" s="96" t="s">
        <v>34</v>
      </c>
      <c r="J7" s="100" t="s">
        <v>685</v>
      </c>
      <c r="K7" s="105" t="s">
        <v>680</v>
      </c>
      <c r="L7" s="100" t="s">
        <v>57</v>
      </c>
      <c r="M7" s="96" t="s">
        <v>66</v>
      </c>
      <c r="N7" s="96" t="s">
        <v>40</v>
      </c>
      <c r="O7" s="96" t="s">
        <v>34</v>
      </c>
      <c r="P7" s="100" t="s">
        <v>3</v>
      </c>
      <c r="Q7" s="100" t="s">
        <v>25</v>
      </c>
      <c r="R7" s="100" t="s">
        <v>688</v>
      </c>
      <c r="S7" s="96" t="s">
        <v>689</v>
      </c>
      <c r="T7" s="105" t="s">
        <v>58</v>
      </c>
      <c r="U7" s="97" t="s">
        <v>694</v>
      </c>
      <c r="V7" s="100" t="s">
        <v>41</v>
      </c>
      <c r="W7" s="96" t="s">
        <v>34</v>
      </c>
      <c r="X7" s="100" t="s">
        <v>31</v>
      </c>
      <c r="Y7" s="100" t="s">
        <v>24</v>
      </c>
      <c r="Z7" s="100" t="s">
        <v>57</v>
      </c>
      <c r="AA7" s="110" t="s">
        <v>36</v>
      </c>
      <c r="AB7" s="100" t="s">
        <v>41</v>
      </c>
      <c r="AC7" s="100" t="s">
        <v>63</v>
      </c>
      <c r="AD7" s="105" t="s">
        <v>705</v>
      </c>
      <c r="AE7" s="100" t="s">
        <v>69</v>
      </c>
      <c r="AF7" s="96" t="s">
        <v>36</v>
      </c>
      <c r="AG7" s="100" t="s">
        <v>49</v>
      </c>
      <c r="AH7" s="112" t="s">
        <v>33</v>
      </c>
      <c r="AI7" s="96" t="s">
        <v>36</v>
      </c>
      <c r="AJ7" s="96" t="s">
        <v>33</v>
      </c>
      <c r="AK7" s="100" t="s">
        <v>51</v>
      </c>
      <c r="AL7" s="96" t="s">
        <v>40</v>
      </c>
      <c r="AM7" s="100" t="s">
        <v>70</v>
      </c>
      <c r="AN7" s="98" t="s">
        <v>31</v>
      </c>
      <c r="AO7" s="118" t="s">
        <v>27</v>
      </c>
      <c r="AP7" s="100" t="s">
        <v>9</v>
      </c>
      <c r="AQ7" s="100" t="s">
        <v>23</v>
      </c>
      <c r="AR7" s="97" t="s">
        <v>3</v>
      </c>
      <c r="AS7" s="96" t="s">
        <v>26</v>
      </c>
      <c r="AT7" s="105" t="s">
        <v>59</v>
      </c>
      <c r="AU7" s="98" t="s">
        <v>44</v>
      </c>
      <c r="AV7" s="82" t="s">
        <v>47</v>
      </c>
      <c r="AW7" s="87" t="s">
        <v>44</v>
      </c>
      <c r="AX7" s="226" t="s">
        <v>155</v>
      </c>
      <c r="AY7" s="84" t="s">
        <v>1</v>
      </c>
      <c r="AZ7" s="148" t="s">
        <v>99</v>
      </c>
      <c r="BA7" s="243" t="s">
        <v>3</v>
      </c>
      <c r="BB7" s="82" t="s">
        <v>16</v>
      </c>
      <c r="BC7" s="84" t="s">
        <v>8</v>
      </c>
      <c r="BD7" s="84" t="s">
        <v>73</v>
      </c>
      <c r="BE7" s="82" t="s">
        <v>19</v>
      </c>
      <c r="BF7" s="156" t="s">
        <v>64</v>
      </c>
      <c r="BG7" s="86" t="s">
        <v>12</v>
      </c>
      <c r="BH7" s="82" t="s">
        <v>5</v>
      </c>
      <c r="BI7" s="82" t="s">
        <v>16</v>
      </c>
      <c r="BJ7" s="230" t="s">
        <v>8</v>
      </c>
      <c r="BK7" s="86" t="s">
        <v>12</v>
      </c>
      <c r="BL7" s="55" t="s">
        <v>5</v>
      </c>
      <c r="BM7" s="237" t="s">
        <v>1</v>
      </c>
      <c r="BN7" s="237" t="s">
        <v>8</v>
      </c>
      <c r="BO7" s="233" t="s">
        <v>18</v>
      </c>
      <c r="BP7" s="55" t="s">
        <v>59</v>
      </c>
      <c r="BQ7" s="56" t="s">
        <v>8</v>
      </c>
      <c r="BR7" s="66" t="s">
        <v>155</v>
      </c>
      <c r="BS7" s="231" t="s">
        <v>73</v>
      </c>
      <c r="BT7" s="56" t="s">
        <v>1</v>
      </c>
      <c r="BU7" s="238" t="s">
        <v>155</v>
      </c>
      <c r="BV7" s="56" t="s">
        <v>1</v>
      </c>
      <c r="BW7" s="55" t="s">
        <v>20</v>
      </c>
      <c r="BX7" s="55" t="s">
        <v>946</v>
      </c>
      <c r="BY7" s="238" t="s">
        <v>152</v>
      </c>
      <c r="BZ7" s="55" t="s">
        <v>5</v>
      </c>
      <c r="CA7" s="56" t="s">
        <v>1</v>
      </c>
      <c r="CB7" s="233" t="s">
        <v>19</v>
      </c>
      <c r="CC7" s="66" t="s">
        <v>152</v>
      </c>
      <c r="CD7" s="55" t="s">
        <v>59</v>
      </c>
      <c r="CE7" s="66" t="s">
        <v>152</v>
      </c>
      <c r="CF7" s="61" t="s">
        <v>12</v>
      </c>
      <c r="CG7" s="233" t="s">
        <v>5</v>
      </c>
      <c r="CH7" s="55" t="s">
        <v>29</v>
      </c>
      <c r="CI7" s="232" t="s">
        <v>99</v>
      </c>
      <c r="CJ7" s="237" t="s">
        <v>1</v>
      </c>
      <c r="CK7" s="233" t="s">
        <v>20</v>
      </c>
      <c r="CL7" s="62" t="s">
        <v>63</v>
      </c>
      <c r="CM7" s="239" t="s">
        <v>44</v>
      </c>
      <c r="CN7" s="55" t="s">
        <v>5</v>
      </c>
      <c r="CO7" s="55" t="s">
        <v>29</v>
      </c>
      <c r="CP7" s="37"/>
      <c r="CQ7" s="37"/>
      <c r="CR7" s="37"/>
      <c r="CS7" s="37"/>
      <c r="CT7" s="37"/>
      <c r="CU7" s="37"/>
      <c r="CV7" s="37"/>
      <c r="CW7" s="37"/>
      <c r="CX7" s="37"/>
      <c r="CY7" s="37"/>
      <c r="CZ7" s="37"/>
      <c r="DA7" s="37"/>
      <c r="DB7" s="37"/>
      <c r="DC7" s="37"/>
      <c r="DD7" s="37"/>
      <c r="DE7" s="37"/>
      <c r="DF7" s="37"/>
      <c r="DG7" s="37"/>
      <c r="DH7" s="37"/>
      <c r="DI7" s="37"/>
      <c r="DJ7" s="37"/>
    </row>
    <row r="8" spans="1:114" ht="12.95" customHeight="1" x14ac:dyDescent="0.25">
      <c r="A8" s="113">
        <f t="shared" si="91"/>
        <v>6</v>
      </c>
      <c r="B8" s="108"/>
      <c r="C8" s="97" t="s">
        <v>62</v>
      </c>
      <c r="D8" s="97" t="s">
        <v>63</v>
      </c>
      <c r="E8" s="97" t="s">
        <v>74</v>
      </c>
      <c r="F8" s="97" t="s">
        <v>50</v>
      </c>
      <c r="G8" s="97" t="s">
        <v>40</v>
      </c>
      <c r="H8" s="97" t="s">
        <v>33</v>
      </c>
      <c r="I8" s="101" t="s">
        <v>76</v>
      </c>
      <c r="J8" s="100" t="s">
        <v>50</v>
      </c>
      <c r="K8" s="100" t="s">
        <v>62</v>
      </c>
      <c r="L8" s="100" t="s">
        <v>77</v>
      </c>
      <c r="M8" s="100" t="s">
        <v>78</v>
      </c>
      <c r="N8" s="100" t="s">
        <v>75</v>
      </c>
      <c r="O8" s="100" t="s">
        <v>41</v>
      </c>
      <c r="P8" s="100" t="s">
        <v>43</v>
      </c>
      <c r="Q8" s="100" t="s">
        <v>50</v>
      </c>
      <c r="R8" s="96" t="s">
        <v>79</v>
      </c>
      <c r="S8" s="107" t="s">
        <v>52</v>
      </c>
      <c r="T8" s="100" t="s">
        <v>9</v>
      </c>
      <c r="U8" s="100" t="s">
        <v>695</v>
      </c>
      <c r="V8" s="97" t="s">
        <v>81</v>
      </c>
      <c r="W8" s="100" t="s">
        <v>63</v>
      </c>
      <c r="X8" s="100" t="s">
        <v>50</v>
      </c>
      <c r="Y8" s="100" t="s">
        <v>55</v>
      </c>
      <c r="Z8" s="96" t="s">
        <v>67</v>
      </c>
      <c r="AA8" s="96" t="s">
        <v>66</v>
      </c>
      <c r="AB8" s="100" t="s">
        <v>40</v>
      </c>
      <c r="AC8" s="100" t="s">
        <v>41</v>
      </c>
      <c r="AD8" s="100" t="s">
        <v>35</v>
      </c>
      <c r="AE8" s="100" t="s">
        <v>707</v>
      </c>
      <c r="AF8" s="100" t="s">
        <v>708</v>
      </c>
      <c r="AG8" s="111" t="s">
        <v>710</v>
      </c>
      <c r="AH8" s="96" t="s">
        <v>66</v>
      </c>
      <c r="AI8" s="96" t="s">
        <v>40</v>
      </c>
      <c r="AJ8" s="96" t="s">
        <v>26</v>
      </c>
      <c r="AK8" s="96" t="s">
        <v>34</v>
      </c>
      <c r="AL8" s="100" t="s">
        <v>57</v>
      </c>
      <c r="AM8" s="100" t="s">
        <v>82</v>
      </c>
      <c r="AN8" s="94" t="s">
        <v>39</v>
      </c>
      <c r="AO8" s="114" t="s">
        <v>83</v>
      </c>
      <c r="AP8" s="105" t="s">
        <v>302</v>
      </c>
      <c r="AQ8" s="100" t="s">
        <v>30</v>
      </c>
      <c r="AR8" s="110" t="s">
        <v>43</v>
      </c>
      <c r="AS8" s="96" t="s">
        <v>36</v>
      </c>
      <c r="AT8" s="107" t="s">
        <v>19</v>
      </c>
      <c r="AU8" s="98" t="s">
        <v>2</v>
      </c>
      <c r="AV8" s="83" t="s">
        <v>43</v>
      </c>
      <c r="AW8" s="82" t="s">
        <v>2</v>
      </c>
      <c r="AX8" s="82" t="s">
        <v>13</v>
      </c>
      <c r="AY8" s="86" t="s">
        <v>10</v>
      </c>
      <c r="AZ8" s="86" t="s">
        <v>12</v>
      </c>
      <c r="BA8" s="82" t="s">
        <v>283</v>
      </c>
      <c r="BB8" s="87" t="s">
        <v>30</v>
      </c>
      <c r="BC8" s="82" t="s">
        <v>59</v>
      </c>
      <c r="BD8" s="82" t="s">
        <v>16</v>
      </c>
      <c r="BE8" s="242" t="s">
        <v>23</v>
      </c>
      <c r="BF8" s="84" t="s">
        <v>1</v>
      </c>
      <c r="BG8" s="82" t="s">
        <v>16</v>
      </c>
      <c r="BH8" s="82" t="s">
        <v>18</v>
      </c>
      <c r="BI8" s="82" t="s">
        <v>59</v>
      </c>
      <c r="BJ8" s="82" t="s">
        <v>59</v>
      </c>
      <c r="BK8" s="82" t="s">
        <v>246</v>
      </c>
      <c r="BL8" s="55" t="s">
        <v>20</v>
      </c>
      <c r="BM8" s="240" t="s">
        <v>10</v>
      </c>
      <c r="BN8" s="233" t="s">
        <v>25</v>
      </c>
      <c r="BO8" s="237" t="s">
        <v>8</v>
      </c>
      <c r="BP8" s="68" t="s">
        <v>44</v>
      </c>
      <c r="BQ8" s="55" t="s">
        <v>59</v>
      </c>
      <c r="BR8" s="55" t="s">
        <v>22</v>
      </c>
      <c r="BS8" s="55" t="s">
        <v>20</v>
      </c>
      <c r="BT8" s="55" t="s">
        <v>5</v>
      </c>
      <c r="BU8" s="240" t="s">
        <v>12</v>
      </c>
      <c r="BV8" s="55" t="s">
        <v>18</v>
      </c>
      <c r="BW8" s="55" t="s">
        <v>59</v>
      </c>
      <c r="BX8" s="237" t="s">
        <v>8</v>
      </c>
      <c r="BY8" s="233" t="s">
        <v>22</v>
      </c>
      <c r="BZ8" s="55" t="s">
        <v>22</v>
      </c>
      <c r="CA8" s="55" t="s">
        <v>29</v>
      </c>
      <c r="CB8" s="233" t="s">
        <v>25</v>
      </c>
      <c r="CC8" s="66" t="s">
        <v>155</v>
      </c>
      <c r="CD8" s="55" t="s">
        <v>19</v>
      </c>
      <c r="CE8" s="66" t="s">
        <v>155</v>
      </c>
      <c r="CF8" s="68" t="s">
        <v>44</v>
      </c>
      <c r="CG8" s="233" t="s">
        <v>20</v>
      </c>
      <c r="CH8" s="55" t="s">
        <v>22</v>
      </c>
      <c r="CI8" s="55" t="s">
        <v>22</v>
      </c>
      <c r="CJ8" s="238" t="s">
        <v>155</v>
      </c>
      <c r="CK8" s="233" t="s">
        <v>59</v>
      </c>
      <c r="CL8" s="66" t="s">
        <v>155</v>
      </c>
      <c r="CM8" s="233" t="s">
        <v>2</v>
      </c>
      <c r="CN8" s="55" t="s">
        <v>23</v>
      </c>
      <c r="CO8" s="55" t="s">
        <v>22</v>
      </c>
      <c r="CP8" s="37"/>
      <c r="CQ8" s="37"/>
      <c r="CR8" s="37"/>
      <c r="CS8" s="37"/>
      <c r="CT8" s="37"/>
      <c r="CU8" s="37"/>
      <c r="CV8" s="37"/>
      <c r="CW8" s="37"/>
      <c r="CX8" s="37"/>
      <c r="CY8" s="37"/>
      <c r="CZ8" s="37"/>
      <c r="DA8" s="37"/>
      <c r="DB8" s="37"/>
      <c r="DC8" s="37"/>
      <c r="DD8" s="37"/>
      <c r="DE8" s="37"/>
      <c r="DF8" s="37"/>
      <c r="DG8" s="37"/>
      <c r="DH8" s="37"/>
      <c r="DI8" s="37"/>
      <c r="DJ8" s="37"/>
    </row>
    <row r="9" spans="1:114" ht="12.95" customHeight="1" x14ac:dyDescent="0.25">
      <c r="A9" s="113">
        <f t="shared" si="91"/>
        <v>7</v>
      </c>
      <c r="B9" s="108"/>
      <c r="C9" s="97" t="s">
        <v>667</v>
      </c>
      <c r="D9" s="95" t="s">
        <v>36</v>
      </c>
      <c r="E9" s="119"/>
      <c r="F9" s="97" t="s">
        <v>32</v>
      </c>
      <c r="G9" s="97" t="s">
        <v>53</v>
      </c>
      <c r="H9" s="97" t="s">
        <v>63</v>
      </c>
      <c r="I9" s="100" t="s">
        <v>38</v>
      </c>
      <c r="J9" s="100" t="s">
        <v>41</v>
      </c>
      <c r="K9" s="96" t="s">
        <v>39</v>
      </c>
      <c r="L9" s="100" t="s">
        <v>68</v>
      </c>
      <c r="M9" s="100" t="s">
        <v>92</v>
      </c>
      <c r="N9" s="100" t="s">
        <v>79</v>
      </c>
      <c r="O9" s="100" t="s">
        <v>64</v>
      </c>
      <c r="P9" s="100" t="s">
        <v>35</v>
      </c>
      <c r="Q9" s="100" t="s">
        <v>75</v>
      </c>
      <c r="R9" s="100" t="s">
        <v>93</v>
      </c>
      <c r="S9" s="100" t="s">
        <v>57</v>
      </c>
      <c r="T9" s="105" t="s">
        <v>55</v>
      </c>
      <c r="U9" s="100" t="s">
        <v>696</v>
      </c>
      <c r="V9" s="100" t="s">
        <v>93</v>
      </c>
      <c r="W9" s="96" t="s">
        <v>76</v>
      </c>
      <c r="X9" s="100" t="s">
        <v>41</v>
      </c>
      <c r="Y9" s="96" t="s">
        <v>26</v>
      </c>
      <c r="Z9" s="100" t="s">
        <v>703</v>
      </c>
      <c r="AA9" s="100" t="s">
        <v>57</v>
      </c>
      <c r="AB9" s="100" t="s">
        <v>77</v>
      </c>
      <c r="AC9" s="100" t="s">
        <v>75</v>
      </c>
      <c r="AD9" s="100" t="s">
        <v>51</v>
      </c>
      <c r="AE9" s="96" t="s">
        <v>79</v>
      </c>
      <c r="AF9" s="100" t="s">
        <v>32</v>
      </c>
      <c r="AG9" s="96" t="s">
        <v>67</v>
      </c>
      <c r="AH9" s="100" t="s">
        <v>41</v>
      </c>
      <c r="AI9" s="100" t="s">
        <v>77</v>
      </c>
      <c r="AJ9" s="100" t="s">
        <v>41</v>
      </c>
      <c r="AK9" s="100" t="s">
        <v>63</v>
      </c>
      <c r="AL9" s="100" t="s">
        <v>75</v>
      </c>
      <c r="AM9" s="100" t="s">
        <v>38</v>
      </c>
      <c r="AN9" s="102" t="s">
        <v>717</v>
      </c>
      <c r="AO9" s="118" t="s">
        <v>66</v>
      </c>
      <c r="AP9" s="96" t="s">
        <v>36</v>
      </c>
      <c r="AQ9" s="96" t="s">
        <v>33</v>
      </c>
      <c r="AR9" s="100" t="s">
        <v>9</v>
      </c>
      <c r="AS9" s="100" t="s">
        <v>731</v>
      </c>
      <c r="AT9" s="105" t="s">
        <v>104</v>
      </c>
      <c r="AU9" s="102" t="s">
        <v>71</v>
      </c>
      <c r="AV9" s="82" t="s">
        <v>97</v>
      </c>
      <c r="AW9" s="83" t="s">
        <v>33</v>
      </c>
      <c r="AX9" s="82" t="s">
        <v>19</v>
      </c>
      <c r="AY9" s="82" t="s">
        <v>29</v>
      </c>
      <c r="AZ9" s="82" t="s">
        <v>16</v>
      </c>
      <c r="BA9" s="82" t="s">
        <v>97</v>
      </c>
      <c r="BB9" s="87" t="s">
        <v>44</v>
      </c>
      <c r="BC9" s="82" t="s">
        <v>19</v>
      </c>
      <c r="BD9" s="82" t="s">
        <v>22</v>
      </c>
      <c r="BE9" s="234" t="s">
        <v>39</v>
      </c>
      <c r="BF9" s="82" t="s">
        <v>5</v>
      </c>
      <c r="BG9" s="82" t="s">
        <v>22</v>
      </c>
      <c r="BH9" s="84" t="s">
        <v>8</v>
      </c>
      <c r="BI9" s="251" t="s">
        <v>30</v>
      </c>
      <c r="BJ9" s="82" t="s">
        <v>25</v>
      </c>
      <c r="BK9" s="82" t="s">
        <v>283</v>
      </c>
      <c r="BL9" s="55" t="s">
        <v>19</v>
      </c>
      <c r="BM9" s="116" t="s">
        <v>29</v>
      </c>
      <c r="BN9" s="239" t="s">
        <v>44</v>
      </c>
      <c r="BO9" s="233" t="s">
        <v>19</v>
      </c>
      <c r="BP9" s="55" t="s">
        <v>2</v>
      </c>
      <c r="BQ9" s="55" t="s">
        <v>47</v>
      </c>
      <c r="BR9" s="68" t="s">
        <v>44</v>
      </c>
      <c r="BS9" s="55" t="s">
        <v>22</v>
      </c>
      <c r="BT9" s="61" t="s">
        <v>10</v>
      </c>
      <c r="BU9" s="233" t="s">
        <v>16</v>
      </c>
      <c r="BV9" s="56" t="s">
        <v>8</v>
      </c>
      <c r="BW9" s="68" t="s">
        <v>44</v>
      </c>
      <c r="BX9" s="233" t="s">
        <v>59</v>
      </c>
      <c r="BY9" s="240" t="s">
        <v>21</v>
      </c>
      <c r="BZ9" s="233" t="s">
        <v>23</v>
      </c>
      <c r="CA9" s="55" t="s">
        <v>9</v>
      </c>
      <c r="CB9" s="239" t="s">
        <v>44</v>
      </c>
      <c r="CC9" s="55" t="s">
        <v>946</v>
      </c>
      <c r="CD9" s="68" t="s">
        <v>44</v>
      </c>
      <c r="CE9" s="55" t="s">
        <v>18</v>
      </c>
      <c r="CF9" s="55" t="s">
        <v>2</v>
      </c>
      <c r="CG9" s="233" t="s">
        <v>13</v>
      </c>
      <c r="CH9" s="55" t="s">
        <v>35</v>
      </c>
      <c r="CI9" s="68" t="s">
        <v>44</v>
      </c>
      <c r="CJ9" s="237" t="s">
        <v>8</v>
      </c>
      <c r="CK9" s="239" t="s">
        <v>30</v>
      </c>
      <c r="CL9" s="55" t="s">
        <v>946</v>
      </c>
      <c r="CM9" s="233" t="s">
        <v>9</v>
      </c>
      <c r="CN9" s="55" t="s">
        <v>246</v>
      </c>
      <c r="CO9" s="55" t="s">
        <v>9</v>
      </c>
      <c r="CP9" s="37"/>
      <c r="CQ9" s="37"/>
      <c r="CR9" s="37"/>
      <c r="CS9" s="37"/>
      <c r="CT9" s="37"/>
      <c r="CU9" s="37"/>
      <c r="CV9" s="37"/>
      <c r="CW9" s="37"/>
      <c r="CX9" s="37"/>
      <c r="CY9" s="37"/>
      <c r="CZ9" s="37"/>
      <c r="DA9" s="37"/>
      <c r="DB9" s="37"/>
      <c r="DC9" s="37"/>
      <c r="DD9" s="37"/>
      <c r="DE9" s="37"/>
      <c r="DF9" s="37"/>
      <c r="DG9" s="37"/>
      <c r="DH9" s="37"/>
      <c r="DI9" s="37"/>
      <c r="DJ9" s="37"/>
    </row>
    <row r="10" spans="1:114" ht="12.95" customHeight="1" x14ac:dyDescent="0.25">
      <c r="A10" s="113">
        <f t="shared" si="91"/>
        <v>8</v>
      </c>
      <c r="B10" s="108"/>
      <c r="C10" s="97" t="s">
        <v>43</v>
      </c>
      <c r="D10" s="95" t="s">
        <v>66</v>
      </c>
      <c r="E10" s="119"/>
      <c r="F10" s="97" t="s">
        <v>75</v>
      </c>
      <c r="G10" s="97" t="s">
        <v>74</v>
      </c>
      <c r="H10" s="96" t="s">
        <v>26</v>
      </c>
      <c r="I10" s="96" t="s">
        <v>64</v>
      </c>
      <c r="J10" s="100" t="s">
        <v>57</v>
      </c>
      <c r="K10" s="96" t="s">
        <v>40</v>
      </c>
      <c r="L10" s="105" t="s">
        <v>681</v>
      </c>
      <c r="M10" s="100" t="s">
        <v>702</v>
      </c>
      <c r="N10" s="100" t="s">
        <v>102</v>
      </c>
      <c r="O10" s="100" t="s">
        <v>75</v>
      </c>
      <c r="P10" s="100" t="s">
        <v>51</v>
      </c>
      <c r="Q10" s="96" t="s">
        <v>67</v>
      </c>
      <c r="R10" s="100" t="s">
        <v>61</v>
      </c>
      <c r="S10" s="100" t="s">
        <v>74</v>
      </c>
      <c r="T10" s="100" t="s">
        <v>38</v>
      </c>
      <c r="U10" s="96" t="s">
        <v>697</v>
      </c>
      <c r="V10" s="100" t="s">
        <v>61</v>
      </c>
      <c r="W10" s="100" t="s">
        <v>38</v>
      </c>
      <c r="X10" s="100" t="s">
        <v>67</v>
      </c>
      <c r="Y10" s="100" t="s">
        <v>75</v>
      </c>
      <c r="Z10" s="96" t="s">
        <v>79</v>
      </c>
      <c r="AA10" s="100" t="s">
        <v>68</v>
      </c>
      <c r="AB10" s="100" t="s">
        <v>68</v>
      </c>
      <c r="AC10" s="100" t="s">
        <v>81</v>
      </c>
      <c r="AD10" s="96" t="s">
        <v>34</v>
      </c>
      <c r="AE10" s="100" t="s">
        <v>93</v>
      </c>
      <c r="AF10" s="100" t="s">
        <v>75</v>
      </c>
      <c r="AG10" s="100" t="s">
        <v>80</v>
      </c>
      <c r="AH10" s="100" t="s">
        <v>57</v>
      </c>
      <c r="AI10" s="100" t="s">
        <v>75</v>
      </c>
      <c r="AJ10" s="97" t="s">
        <v>93</v>
      </c>
      <c r="AK10" s="96" t="s">
        <v>76</v>
      </c>
      <c r="AL10" s="100" t="s">
        <v>72</v>
      </c>
      <c r="AM10" s="100" t="s">
        <v>83</v>
      </c>
      <c r="AN10" s="98" t="s">
        <v>2</v>
      </c>
      <c r="AO10" s="118" t="s">
        <v>127</v>
      </c>
      <c r="AP10" s="96" t="s">
        <v>40</v>
      </c>
      <c r="AQ10" s="100" t="s">
        <v>302</v>
      </c>
      <c r="AR10" s="100" t="s">
        <v>722</v>
      </c>
      <c r="AS10" s="100" t="s">
        <v>60</v>
      </c>
      <c r="AT10" s="96" t="s">
        <v>36</v>
      </c>
      <c r="AU10" s="109" t="s">
        <v>63</v>
      </c>
      <c r="AV10" s="82" t="s">
        <v>38</v>
      </c>
      <c r="AW10" s="82" t="s">
        <v>283</v>
      </c>
      <c r="AX10" s="82" t="s">
        <v>23</v>
      </c>
      <c r="AY10" s="82" t="s">
        <v>22</v>
      </c>
      <c r="AZ10" s="84" t="s">
        <v>8</v>
      </c>
      <c r="BA10" s="83" t="s">
        <v>26</v>
      </c>
      <c r="BB10" s="82" t="s">
        <v>2</v>
      </c>
      <c r="BC10" s="82" t="s">
        <v>25</v>
      </c>
      <c r="BD10" s="87" t="s">
        <v>44</v>
      </c>
      <c r="BE10" s="242" t="s">
        <v>246</v>
      </c>
      <c r="BF10" s="86" t="s">
        <v>10</v>
      </c>
      <c r="BG10" s="84" t="s">
        <v>8</v>
      </c>
      <c r="BH10" s="82" t="s">
        <v>19</v>
      </c>
      <c r="BI10" s="87" t="s">
        <v>44</v>
      </c>
      <c r="BJ10" s="82" t="s">
        <v>47</v>
      </c>
      <c r="BK10" s="82" t="s">
        <v>84</v>
      </c>
      <c r="BL10" s="55" t="s">
        <v>23</v>
      </c>
      <c r="BM10" s="233" t="s">
        <v>22</v>
      </c>
      <c r="BN10" s="233" t="s">
        <v>54</v>
      </c>
      <c r="BO10" s="55" t="s">
        <v>283</v>
      </c>
      <c r="BP10" s="70" t="s">
        <v>88</v>
      </c>
      <c r="BQ10" s="55" t="s">
        <v>97</v>
      </c>
      <c r="BR10" s="55" t="s">
        <v>38</v>
      </c>
      <c r="BS10" s="55" t="s">
        <v>13</v>
      </c>
      <c r="BT10" s="56" t="s">
        <v>29</v>
      </c>
      <c r="BU10" s="237" t="s">
        <v>8</v>
      </c>
      <c r="BV10" s="55" t="s">
        <v>84</v>
      </c>
      <c r="BW10" s="70" t="s">
        <v>88</v>
      </c>
      <c r="BX10" s="55" t="s">
        <v>47</v>
      </c>
      <c r="BY10" s="233" t="s">
        <v>19</v>
      </c>
      <c r="BZ10" s="234" t="s">
        <v>39</v>
      </c>
      <c r="CA10" s="55" t="s">
        <v>35</v>
      </c>
      <c r="CB10" s="55" t="s">
        <v>84</v>
      </c>
      <c r="CC10" s="56" t="s">
        <v>8</v>
      </c>
      <c r="CD10" s="55" t="s">
        <v>2</v>
      </c>
      <c r="CE10" s="56" t="s">
        <v>8</v>
      </c>
      <c r="CF10" s="55" t="s">
        <v>302</v>
      </c>
      <c r="CG10" s="233" t="s">
        <v>23</v>
      </c>
      <c r="CH10" s="56" t="s">
        <v>85</v>
      </c>
      <c r="CI10" s="55" t="s">
        <v>246</v>
      </c>
      <c r="CJ10" s="233" t="s">
        <v>104</v>
      </c>
      <c r="CK10" s="239" t="s">
        <v>44</v>
      </c>
      <c r="CL10" s="61" t="s">
        <v>12</v>
      </c>
      <c r="CM10" s="233" t="s">
        <v>38</v>
      </c>
      <c r="CN10" s="67" t="s">
        <v>110</v>
      </c>
      <c r="CO10" s="55" t="s">
        <v>35</v>
      </c>
      <c r="CP10" s="37"/>
      <c r="CQ10" s="37"/>
      <c r="CR10" s="37"/>
      <c r="CS10" s="37"/>
      <c r="CT10" s="37"/>
      <c r="CU10" s="37"/>
      <c r="CV10" s="37"/>
      <c r="CW10" s="37"/>
      <c r="CX10" s="37"/>
      <c r="CY10" s="37"/>
      <c r="CZ10" s="37"/>
      <c r="DA10" s="37"/>
      <c r="DB10" s="37"/>
      <c r="DC10" s="37"/>
      <c r="DD10" s="37"/>
      <c r="DE10" s="37"/>
      <c r="DF10" s="37"/>
      <c r="DG10" s="37"/>
      <c r="DH10" s="37"/>
      <c r="DI10" s="37"/>
      <c r="DJ10" s="37"/>
    </row>
    <row r="11" spans="1:114" ht="12.95" customHeight="1" x14ac:dyDescent="0.25">
      <c r="A11" s="113">
        <f t="shared" si="91"/>
        <v>9</v>
      </c>
      <c r="B11" s="108"/>
      <c r="C11" s="97" t="s">
        <v>108</v>
      </c>
      <c r="D11" s="95" t="s">
        <v>669</v>
      </c>
      <c r="E11" s="119"/>
      <c r="F11" s="97" t="s">
        <v>682</v>
      </c>
      <c r="G11" s="97" t="s">
        <v>684</v>
      </c>
      <c r="H11" s="97" t="s">
        <v>677</v>
      </c>
      <c r="I11" s="100" t="s">
        <v>110</v>
      </c>
      <c r="J11" s="100" t="s">
        <v>75</v>
      </c>
      <c r="K11" s="100" t="s">
        <v>109</v>
      </c>
      <c r="L11" s="96" t="s">
        <v>67</v>
      </c>
      <c r="M11" s="96" t="s">
        <v>79</v>
      </c>
      <c r="N11" s="100" t="s">
        <v>111</v>
      </c>
      <c r="O11" s="100" t="s">
        <v>81</v>
      </c>
      <c r="P11" s="100" t="s">
        <v>63</v>
      </c>
      <c r="Q11" s="108"/>
      <c r="R11" s="100" t="s">
        <v>89</v>
      </c>
      <c r="S11" s="96" t="s">
        <v>690</v>
      </c>
      <c r="T11" s="100" t="s">
        <v>36</v>
      </c>
      <c r="U11" s="100" t="s">
        <v>698</v>
      </c>
      <c r="V11" s="105" t="s">
        <v>73</v>
      </c>
      <c r="W11" s="100" t="s">
        <v>64</v>
      </c>
      <c r="X11" s="96" t="s">
        <v>79</v>
      </c>
      <c r="Y11" s="100" t="s">
        <v>78</v>
      </c>
      <c r="Z11" s="100" t="s">
        <v>93</v>
      </c>
      <c r="AA11" s="96" t="s">
        <v>67</v>
      </c>
      <c r="AB11" s="100" t="s">
        <v>75</v>
      </c>
      <c r="AC11" s="110" t="s">
        <v>704</v>
      </c>
      <c r="AD11" s="96" t="s">
        <v>76</v>
      </c>
      <c r="AE11" s="121"/>
      <c r="AF11" s="96" t="s">
        <v>67</v>
      </c>
      <c r="AG11" s="96" t="s">
        <v>93</v>
      </c>
      <c r="AH11" s="100" t="s">
        <v>77</v>
      </c>
      <c r="AI11" s="110" t="s">
        <v>78</v>
      </c>
      <c r="AJ11" s="100" t="s">
        <v>61</v>
      </c>
      <c r="AK11" s="100" t="s">
        <v>112</v>
      </c>
      <c r="AL11" s="97" t="s">
        <v>87</v>
      </c>
      <c r="AM11" s="100" t="s">
        <v>50</v>
      </c>
      <c r="AN11" s="98" t="s">
        <v>54</v>
      </c>
      <c r="AO11" s="114" t="s">
        <v>92</v>
      </c>
      <c r="AP11" s="100" t="s">
        <v>720</v>
      </c>
      <c r="AQ11" s="100" t="s">
        <v>81</v>
      </c>
      <c r="AR11" s="96" t="s">
        <v>76</v>
      </c>
      <c r="AS11" s="100" t="s">
        <v>732</v>
      </c>
      <c r="AT11" s="100" t="s">
        <v>83</v>
      </c>
      <c r="AU11" s="98" t="s">
        <v>54</v>
      </c>
      <c r="AV11" s="84" t="s">
        <v>48</v>
      </c>
      <c r="AW11" s="84" t="s">
        <v>48</v>
      </c>
      <c r="AX11" s="82" t="s">
        <v>246</v>
      </c>
      <c r="AY11" s="82" t="s">
        <v>9</v>
      </c>
      <c r="AZ11" s="82" t="s">
        <v>25</v>
      </c>
      <c r="BA11" s="82" t="s">
        <v>104</v>
      </c>
      <c r="BB11" s="82" t="s">
        <v>246</v>
      </c>
      <c r="BC11" s="82" t="s">
        <v>47</v>
      </c>
      <c r="BD11" s="82" t="s">
        <v>84</v>
      </c>
      <c r="BE11" s="235" t="s">
        <v>41</v>
      </c>
      <c r="BF11" s="226" t="s">
        <v>155</v>
      </c>
      <c r="BG11" s="82" t="s">
        <v>25</v>
      </c>
      <c r="BH11" s="82" t="s">
        <v>54</v>
      </c>
      <c r="BI11" s="242" t="s">
        <v>2</v>
      </c>
      <c r="BJ11" s="82" t="s">
        <v>71</v>
      </c>
      <c r="BK11" s="82" t="s">
        <v>83</v>
      </c>
      <c r="BL11" s="69" t="s">
        <v>39</v>
      </c>
      <c r="BM11" s="55" t="s">
        <v>9</v>
      </c>
      <c r="BN11" s="55" t="s">
        <v>283</v>
      </c>
      <c r="BO11" s="55" t="s">
        <v>84</v>
      </c>
      <c r="BP11" s="55" t="s">
        <v>104</v>
      </c>
      <c r="BQ11" s="55" t="s">
        <v>55</v>
      </c>
      <c r="BR11" s="55" t="s">
        <v>302</v>
      </c>
      <c r="BS11" s="55" t="s">
        <v>19</v>
      </c>
      <c r="BT11" s="55" t="s">
        <v>9</v>
      </c>
      <c r="BU11" s="239" t="s">
        <v>44</v>
      </c>
      <c r="BV11" s="66" t="s">
        <v>115</v>
      </c>
      <c r="BW11" s="55" t="s">
        <v>54</v>
      </c>
      <c r="BX11" s="55" t="s">
        <v>71</v>
      </c>
      <c r="BY11" s="239" t="s">
        <v>44</v>
      </c>
      <c r="BZ11" s="55" t="s">
        <v>246</v>
      </c>
      <c r="CA11" s="69" t="s">
        <v>82</v>
      </c>
      <c r="CB11" s="233" t="s">
        <v>86</v>
      </c>
      <c r="CC11" s="55" t="s">
        <v>55</v>
      </c>
      <c r="CD11" s="70" t="s">
        <v>88</v>
      </c>
      <c r="CE11" s="55" t="s">
        <v>59</v>
      </c>
      <c r="CF11" s="55" t="s">
        <v>84</v>
      </c>
      <c r="CG11" s="233" t="s">
        <v>246</v>
      </c>
      <c r="CH11" s="56" t="s">
        <v>106</v>
      </c>
      <c r="CI11" s="55" t="s">
        <v>86</v>
      </c>
      <c r="CJ11" s="233" t="s">
        <v>86</v>
      </c>
      <c r="CK11" s="233" t="s">
        <v>2</v>
      </c>
      <c r="CL11" s="56" t="s">
        <v>8</v>
      </c>
      <c r="CM11" s="233" t="s">
        <v>84</v>
      </c>
      <c r="CN11" s="56" t="s">
        <v>440</v>
      </c>
      <c r="CO11" s="55" t="s">
        <v>38</v>
      </c>
      <c r="CP11" s="37"/>
      <c r="CQ11" s="37"/>
      <c r="CR11" s="37"/>
      <c r="CS11" s="37"/>
      <c r="CT11" s="37"/>
      <c r="CU11" s="37"/>
      <c r="CV11" s="37"/>
      <c r="CW11" s="37"/>
      <c r="CX11" s="37"/>
      <c r="CY11" s="37"/>
      <c r="CZ11" s="37"/>
      <c r="DA11" s="37"/>
      <c r="DB11" s="37"/>
      <c r="DC11" s="37"/>
      <c r="DD11" s="37"/>
      <c r="DE11" s="37"/>
      <c r="DF11" s="37"/>
      <c r="DG11" s="37"/>
      <c r="DH11" s="37"/>
      <c r="DI11" s="37"/>
      <c r="DJ11" s="37"/>
    </row>
    <row r="12" spans="1:114" ht="12.95" customHeight="1" x14ac:dyDescent="0.25">
      <c r="A12" s="113">
        <f t="shared" si="91"/>
        <v>10</v>
      </c>
      <c r="B12" s="108"/>
      <c r="C12" s="97" t="s">
        <v>34</v>
      </c>
      <c r="D12" s="95" t="s">
        <v>68</v>
      </c>
      <c r="E12" s="122"/>
      <c r="F12" s="123"/>
      <c r="G12" s="97" t="s">
        <v>683</v>
      </c>
      <c r="H12" s="97" t="s">
        <v>75</v>
      </c>
      <c r="I12" s="100" t="s">
        <v>116</v>
      </c>
      <c r="J12" s="100" t="s">
        <v>74</v>
      </c>
      <c r="K12" s="97" t="s">
        <v>67</v>
      </c>
      <c r="L12" s="98" t="s">
        <v>93</v>
      </c>
      <c r="M12" s="124"/>
      <c r="N12" s="97"/>
      <c r="O12" s="100" t="s">
        <v>61</v>
      </c>
      <c r="P12" s="94" t="s">
        <v>76</v>
      </c>
      <c r="Q12" s="125"/>
      <c r="R12" s="126"/>
      <c r="S12" s="105" t="s">
        <v>95</v>
      </c>
      <c r="T12" s="96" t="s">
        <v>66</v>
      </c>
      <c r="U12" s="100" t="s">
        <v>699</v>
      </c>
      <c r="V12" s="100" t="s">
        <v>89</v>
      </c>
      <c r="W12" s="98" t="s">
        <v>110</v>
      </c>
      <c r="X12" s="127"/>
      <c r="Y12" s="94" t="s">
        <v>67</v>
      </c>
      <c r="Z12" s="128"/>
      <c r="AA12" s="100" t="s">
        <v>102</v>
      </c>
      <c r="AB12" s="105" t="s">
        <v>72</v>
      </c>
      <c r="AC12" s="100" t="s">
        <v>61</v>
      </c>
      <c r="AD12" s="97" t="s">
        <v>706</v>
      </c>
      <c r="AE12" s="121"/>
      <c r="AF12" s="98" t="s">
        <v>61</v>
      </c>
      <c r="AG12" s="128"/>
      <c r="AH12" s="100" t="s">
        <v>92</v>
      </c>
      <c r="AI12" s="100" t="s">
        <v>72</v>
      </c>
      <c r="AJ12" s="100" t="s">
        <v>73</v>
      </c>
      <c r="AK12" s="100" t="s">
        <v>117</v>
      </c>
      <c r="AL12" s="112" t="s">
        <v>67</v>
      </c>
      <c r="AM12" s="96" t="s">
        <v>66</v>
      </c>
      <c r="AN12" s="94" t="s">
        <v>36</v>
      </c>
      <c r="AO12" s="114" t="s">
        <v>74</v>
      </c>
      <c r="AP12" s="100" t="s">
        <v>53</v>
      </c>
      <c r="AQ12" s="100" t="s">
        <v>109</v>
      </c>
      <c r="AR12" s="100" t="s">
        <v>723</v>
      </c>
      <c r="AS12" s="100" t="s">
        <v>733</v>
      </c>
      <c r="AT12" s="100" t="s">
        <v>708</v>
      </c>
      <c r="AU12" s="94" t="s">
        <v>26</v>
      </c>
      <c r="AV12" s="84" t="s">
        <v>119</v>
      </c>
      <c r="AW12" s="84" t="s">
        <v>119</v>
      </c>
      <c r="AX12" s="82" t="s">
        <v>302</v>
      </c>
      <c r="AY12" s="82" t="s">
        <v>35</v>
      </c>
      <c r="AZ12" s="82" t="s">
        <v>84</v>
      </c>
      <c r="BA12" s="82" t="s">
        <v>86</v>
      </c>
      <c r="BB12" s="82" t="s">
        <v>54</v>
      </c>
      <c r="BC12" s="82" t="s">
        <v>283</v>
      </c>
      <c r="BD12" s="82" t="s">
        <v>83</v>
      </c>
      <c r="BE12" s="236" t="s">
        <v>110</v>
      </c>
      <c r="BF12" s="82" t="s">
        <v>22</v>
      </c>
      <c r="BG12" s="87" t="s">
        <v>44</v>
      </c>
      <c r="BH12" s="82" t="s">
        <v>283</v>
      </c>
      <c r="BI12" s="252" t="s">
        <v>88</v>
      </c>
      <c r="BJ12" s="242" t="s">
        <v>98</v>
      </c>
      <c r="BK12" s="84" t="s">
        <v>32</v>
      </c>
      <c r="BL12" s="55" t="s">
        <v>246</v>
      </c>
      <c r="BM12" s="55" t="s">
        <v>35</v>
      </c>
      <c r="BN12" s="55" t="s">
        <v>38</v>
      </c>
      <c r="BO12" s="55" t="s">
        <v>100</v>
      </c>
      <c r="BP12" s="55" t="s">
        <v>86</v>
      </c>
      <c r="BQ12" s="55" t="s">
        <v>83</v>
      </c>
      <c r="BR12" s="55" t="s">
        <v>84</v>
      </c>
      <c r="BS12" s="233" t="s">
        <v>23</v>
      </c>
      <c r="BT12" s="55" t="s">
        <v>35</v>
      </c>
      <c r="BU12" s="233" t="s">
        <v>246</v>
      </c>
      <c r="BV12" s="56" t="s">
        <v>50</v>
      </c>
      <c r="BW12" s="55" t="s">
        <v>104</v>
      </c>
      <c r="BX12" s="55" t="s">
        <v>97</v>
      </c>
      <c r="BY12" s="233" t="s">
        <v>2</v>
      </c>
      <c r="BZ12" s="233" t="s">
        <v>302</v>
      </c>
      <c r="CA12" s="55" t="s">
        <v>38</v>
      </c>
      <c r="CB12" s="237" t="s">
        <v>50</v>
      </c>
      <c r="CC12" s="55" t="s">
        <v>38</v>
      </c>
      <c r="CD12" s="55" t="s">
        <v>104</v>
      </c>
      <c r="CE12" s="55" t="s">
        <v>47</v>
      </c>
      <c r="CF12" s="55" t="s">
        <v>83</v>
      </c>
      <c r="CG12" s="237" t="s">
        <v>440</v>
      </c>
      <c r="CH12" s="56" t="s">
        <v>112</v>
      </c>
      <c r="CI12" s="56" t="s">
        <v>48</v>
      </c>
      <c r="CJ12" s="237" t="s">
        <v>50</v>
      </c>
      <c r="CK12" s="233" t="s">
        <v>84</v>
      </c>
      <c r="CL12" s="55" t="s">
        <v>25</v>
      </c>
      <c r="CM12" s="233" t="s">
        <v>83</v>
      </c>
      <c r="CN12" s="56" t="s">
        <v>105</v>
      </c>
      <c r="CO12" s="56" t="s">
        <v>85</v>
      </c>
      <c r="CP12" s="121"/>
      <c r="CQ12" s="121"/>
      <c r="CR12" s="121"/>
      <c r="CS12" s="121"/>
      <c r="CT12" s="121"/>
      <c r="CU12" s="121"/>
      <c r="CV12" s="121"/>
      <c r="CW12" s="121"/>
      <c r="CX12" s="121"/>
      <c r="CY12" s="121"/>
      <c r="CZ12" s="121"/>
      <c r="DA12" s="121"/>
      <c r="DB12" s="121"/>
      <c r="DC12" s="121"/>
      <c r="DD12" s="121"/>
      <c r="DE12" s="121"/>
      <c r="DF12" s="121"/>
      <c r="DG12" s="121"/>
      <c r="DH12" s="121"/>
      <c r="DI12" s="121"/>
      <c r="DJ12" s="121"/>
    </row>
    <row r="13" spans="1:114" ht="12.95" customHeight="1" x14ac:dyDescent="0.25">
      <c r="A13" s="113">
        <f t="shared" si="91"/>
        <v>11</v>
      </c>
      <c r="B13" s="108"/>
      <c r="C13" s="97" t="s">
        <v>63</v>
      </c>
      <c r="D13" s="95" t="s">
        <v>68</v>
      </c>
      <c r="E13" s="129"/>
      <c r="F13" s="108"/>
      <c r="G13" s="96" t="s">
        <v>79</v>
      </c>
      <c r="H13" s="95" t="s">
        <v>678</v>
      </c>
      <c r="I13" s="130"/>
      <c r="J13" s="101" t="s">
        <v>686</v>
      </c>
      <c r="K13" s="105" t="s">
        <v>80</v>
      </c>
      <c r="L13" s="98" t="s">
        <v>61</v>
      </c>
      <c r="M13" s="129"/>
      <c r="N13" s="131"/>
      <c r="O13" s="100" t="s">
        <v>73</v>
      </c>
      <c r="P13" s="94" t="s">
        <v>26</v>
      </c>
      <c r="Q13" s="129"/>
      <c r="R13" s="132"/>
      <c r="S13" s="132"/>
      <c r="T13" s="98" t="s">
        <v>78</v>
      </c>
      <c r="U13" s="127"/>
      <c r="V13" s="108"/>
      <c r="W13" s="102" t="s">
        <v>112</v>
      </c>
      <c r="X13" s="133"/>
      <c r="Y13" s="98" t="s">
        <v>80</v>
      </c>
      <c r="Z13" s="122"/>
      <c r="AA13" s="123"/>
      <c r="AB13" s="96" t="s">
        <v>79</v>
      </c>
      <c r="AC13" s="100" t="s">
        <v>73</v>
      </c>
      <c r="AD13" s="100" t="s">
        <v>110</v>
      </c>
      <c r="AE13" s="121"/>
      <c r="AF13" s="98" t="s">
        <v>709</v>
      </c>
      <c r="AG13" s="119"/>
      <c r="AH13" s="100" t="s">
        <v>101</v>
      </c>
      <c r="AI13" s="100" t="s">
        <v>80</v>
      </c>
      <c r="AJ13" s="98" t="s">
        <v>89</v>
      </c>
      <c r="AK13" s="123"/>
      <c r="AL13" s="100" t="s">
        <v>96</v>
      </c>
      <c r="AM13" s="100" t="s">
        <v>32</v>
      </c>
      <c r="AN13" s="98" t="s">
        <v>41</v>
      </c>
      <c r="AO13" s="114" t="s">
        <v>87</v>
      </c>
      <c r="AP13" s="100" t="s">
        <v>72</v>
      </c>
      <c r="AQ13" s="100" t="s">
        <v>79</v>
      </c>
      <c r="AR13" s="100" t="s">
        <v>724</v>
      </c>
      <c r="AS13" s="100" t="s">
        <v>734</v>
      </c>
      <c r="AT13" s="105" t="s">
        <v>48</v>
      </c>
      <c r="AU13" s="98" t="s">
        <v>104</v>
      </c>
      <c r="AV13" s="84" t="s">
        <v>57</v>
      </c>
      <c r="AW13" s="84" t="s">
        <v>601</v>
      </c>
      <c r="AX13" s="82" t="s">
        <v>84</v>
      </c>
      <c r="AY13" s="82" t="s">
        <v>38</v>
      </c>
      <c r="AZ13" s="84" t="s">
        <v>60</v>
      </c>
      <c r="BA13" s="84" t="s">
        <v>119</v>
      </c>
      <c r="BB13" s="82" t="s">
        <v>104</v>
      </c>
      <c r="BC13" s="84" t="s">
        <v>48</v>
      </c>
      <c r="BD13" s="84" t="s">
        <v>32</v>
      </c>
      <c r="BE13" s="235" t="s">
        <v>75</v>
      </c>
      <c r="BF13" s="82" t="s">
        <v>9</v>
      </c>
      <c r="BG13" s="84" t="s">
        <v>60</v>
      </c>
      <c r="BH13" s="82" t="s">
        <v>38</v>
      </c>
      <c r="BI13" s="242" t="s">
        <v>97</v>
      </c>
      <c r="BJ13" s="84" t="s">
        <v>50</v>
      </c>
      <c r="BK13" s="84" t="s">
        <v>48</v>
      </c>
      <c r="BL13" s="55" t="s">
        <v>302</v>
      </c>
      <c r="BM13" s="234" t="s">
        <v>82</v>
      </c>
      <c r="BN13" s="237" t="s">
        <v>50</v>
      </c>
      <c r="BO13" s="237" t="s">
        <v>32</v>
      </c>
      <c r="BP13" s="56" t="s">
        <v>48</v>
      </c>
      <c r="BQ13" s="56" t="s">
        <v>48</v>
      </c>
      <c r="BR13" s="56" t="s">
        <v>119</v>
      </c>
      <c r="BS13" s="233" t="s">
        <v>246</v>
      </c>
      <c r="BT13" s="56" t="s">
        <v>85</v>
      </c>
      <c r="BU13" s="233" t="s">
        <v>283</v>
      </c>
      <c r="BV13" s="56" t="s">
        <v>90</v>
      </c>
      <c r="BW13" s="55" t="s">
        <v>83</v>
      </c>
      <c r="BX13" s="55" t="s">
        <v>302</v>
      </c>
      <c r="BY13" s="55" t="s">
        <v>38</v>
      </c>
      <c r="BZ13" s="235" t="s">
        <v>41</v>
      </c>
      <c r="CA13" s="55" t="s">
        <v>86</v>
      </c>
      <c r="CB13" s="237" t="s">
        <v>60</v>
      </c>
      <c r="CC13" s="55" t="s">
        <v>83</v>
      </c>
      <c r="CD13" s="66" t="s">
        <v>115</v>
      </c>
      <c r="CE13" s="55" t="s">
        <v>38</v>
      </c>
      <c r="CF13" s="55" t="s">
        <v>334</v>
      </c>
      <c r="CG13" s="237" t="s">
        <v>120</v>
      </c>
      <c r="CH13" s="56" t="s">
        <v>117</v>
      </c>
      <c r="CI13" s="56" t="s">
        <v>85</v>
      </c>
      <c r="CJ13" s="237" t="s">
        <v>32</v>
      </c>
      <c r="CK13" s="237" t="s">
        <v>50</v>
      </c>
      <c r="CL13" s="55" t="s">
        <v>47</v>
      </c>
      <c r="CM13" s="233" t="s">
        <v>334</v>
      </c>
      <c r="CN13" s="56" t="s">
        <v>61</v>
      </c>
      <c r="CO13" s="56" t="s">
        <v>106</v>
      </c>
      <c r="CP13" s="121"/>
      <c r="CQ13" s="121"/>
      <c r="CR13" s="121"/>
      <c r="CS13" s="121"/>
      <c r="CT13" s="121"/>
      <c r="CU13" s="121"/>
      <c r="CV13" s="121"/>
      <c r="CW13" s="121"/>
      <c r="CX13" s="121"/>
      <c r="CY13" s="121"/>
      <c r="CZ13" s="121"/>
      <c r="DA13" s="121"/>
      <c r="DB13" s="121"/>
      <c r="DC13" s="121"/>
      <c r="DD13" s="121"/>
      <c r="DE13" s="121"/>
      <c r="DF13" s="121"/>
      <c r="DG13" s="121"/>
      <c r="DH13" s="121"/>
      <c r="DI13" s="121"/>
      <c r="DJ13" s="121"/>
    </row>
    <row r="14" spans="1:114" ht="12.95" customHeight="1" x14ac:dyDescent="0.25">
      <c r="A14" s="113">
        <f t="shared" si="91"/>
        <v>12</v>
      </c>
      <c r="B14" s="108"/>
      <c r="C14" s="97" t="s">
        <v>24</v>
      </c>
      <c r="D14" s="95" t="s">
        <v>74</v>
      </c>
      <c r="E14" s="129"/>
      <c r="F14" s="108"/>
      <c r="G14" s="108"/>
      <c r="H14" s="95" t="s">
        <v>61</v>
      </c>
      <c r="I14" s="124"/>
      <c r="J14" s="100" t="s">
        <v>94</v>
      </c>
      <c r="K14" s="100" t="s">
        <v>61</v>
      </c>
      <c r="L14" s="102" t="s">
        <v>89</v>
      </c>
      <c r="M14" s="129"/>
      <c r="N14" s="37"/>
      <c r="O14" s="131"/>
      <c r="P14" s="98" t="s">
        <v>122</v>
      </c>
      <c r="Q14" s="129"/>
      <c r="R14" s="134"/>
      <c r="S14" s="126"/>
      <c r="T14" s="106" t="s">
        <v>92</v>
      </c>
      <c r="U14" s="135"/>
      <c r="V14" s="126"/>
      <c r="W14" s="98" t="s">
        <v>116</v>
      </c>
      <c r="X14" s="133"/>
      <c r="Y14" s="98" t="s">
        <v>61</v>
      </c>
      <c r="Z14" s="122"/>
      <c r="AA14" s="121"/>
      <c r="AB14" s="123"/>
      <c r="AC14" s="120"/>
      <c r="AD14" s="98" t="s">
        <v>112</v>
      </c>
      <c r="AE14" s="122"/>
      <c r="AF14" s="136"/>
      <c r="AG14" s="137"/>
      <c r="AH14" s="100" t="s">
        <v>61</v>
      </c>
      <c r="AI14" s="102" t="s">
        <v>713</v>
      </c>
      <c r="AJ14" s="138"/>
      <c r="AK14" s="137"/>
      <c r="AL14" s="112" t="s">
        <v>93</v>
      </c>
      <c r="AM14" s="100" t="s">
        <v>41</v>
      </c>
      <c r="AN14" s="98" t="s">
        <v>119</v>
      </c>
      <c r="AO14" s="114" t="s">
        <v>118</v>
      </c>
      <c r="AP14" s="100" t="s">
        <v>92</v>
      </c>
      <c r="AQ14" s="100" t="s">
        <v>61</v>
      </c>
      <c r="AR14" s="100" t="s">
        <v>112</v>
      </c>
      <c r="AS14" s="100" t="s">
        <v>735</v>
      </c>
      <c r="AT14" s="100" t="s">
        <v>739</v>
      </c>
      <c r="AU14" s="94" t="s">
        <v>36</v>
      </c>
      <c r="AV14" s="84" t="s">
        <v>92</v>
      </c>
      <c r="AW14" s="82" t="s">
        <v>53</v>
      </c>
      <c r="AX14" s="84" t="s">
        <v>32</v>
      </c>
      <c r="AY14" s="82" t="s">
        <v>86</v>
      </c>
      <c r="AZ14" s="84" t="s">
        <v>48</v>
      </c>
      <c r="BA14" s="84" t="s">
        <v>52</v>
      </c>
      <c r="BB14" s="84" t="s">
        <v>50</v>
      </c>
      <c r="BC14" s="84" t="s">
        <v>90</v>
      </c>
      <c r="BD14" s="84" t="s">
        <v>48</v>
      </c>
      <c r="BE14" s="84" t="s">
        <v>638</v>
      </c>
      <c r="BF14" s="82" t="s">
        <v>35</v>
      </c>
      <c r="BG14" s="84" t="s">
        <v>48</v>
      </c>
      <c r="BH14" s="82" t="s">
        <v>84</v>
      </c>
      <c r="BI14" s="82" t="s">
        <v>104</v>
      </c>
      <c r="BJ14" s="84" t="s">
        <v>90</v>
      </c>
      <c r="BK14" s="84" t="s">
        <v>119</v>
      </c>
      <c r="BL14" s="71" t="s">
        <v>41</v>
      </c>
      <c r="BM14" s="233" t="s">
        <v>86</v>
      </c>
      <c r="BN14" s="56" t="s">
        <v>60</v>
      </c>
      <c r="BO14" s="237" t="s">
        <v>90</v>
      </c>
      <c r="BP14" s="56" t="s">
        <v>52</v>
      </c>
      <c r="BQ14" s="56" t="s">
        <v>90</v>
      </c>
      <c r="BR14" s="55" t="s">
        <v>53</v>
      </c>
      <c r="BS14" s="237" t="s">
        <v>32</v>
      </c>
      <c r="BT14" s="56" t="s">
        <v>106</v>
      </c>
      <c r="BU14" s="56" t="s">
        <v>60</v>
      </c>
      <c r="BV14" s="56" t="s">
        <v>119</v>
      </c>
      <c r="BW14" s="56" t="s">
        <v>32</v>
      </c>
      <c r="BX14" s="56" t="s">
        <v>48</v>
      </c>
      <c r="BY14" s="233" t="s">
        <v>334</v>
      </c>
      <c r="BZ14" s="237" t="s">
        <v>81</v>
      </c>
      <c r="CA14" s="56" t="s">
        <v>85</v>
      </c>
      <c r="CB14" s="237" t="s">
        <v>48</v>
      </c>
      <c r="CC14" s="55" t="s">
        <v>100</v>
      </c>
      <c r="CD14" s="116" t="s">
        <v>32</v>
      </c>
      <c r="CE14" s="55" t="s">
        <v>302</v>
      </c>
      <c r="CF14" s="56" t="s">
        <v>32</v>
      </c>
      <c r="CG14" s="237" t="s">
        <v>61</v>
      </c>
      <c r="CH14" s="56" t="s">
        <v>116</v>
      </c>
      <c r="CI14" s="55" t="s">
        <v>69</v>
      </c>
      <c r="CJ14" s="237" t="s">
        <v>48</v>
      </c>
      <c r="CK14" s="237" t="s">
        <v>90</v>
      </c>
      <c r="CL14" s="55" t="s">
        <v>71</v>
      </c>
      <c r="CM14" s="237" t="s">
        <v>119</v>
      </c>
      <c r="CN14" s="121"/>
      <c r="CO14" s="56" t="s">
        <v>112</v>
      </c>
      <c r="CP14" s="121"/>
      <c r="CQ14" s="121"/>
      <c r="CR14" s="121"/>
      <c r="CS14" s="121"/>
      <c r="CT14" s="121"/>
      <c r="CU14" s="121"/>
      <c r="CV14" s="121"/>
      <c r="CW14" s="121"/>
      <c r="CX14" s="121"/>
      <c r="CY14" s="121"/>
      <c r="CZ14" s="121"/>
      <c r="DA14" s="121"/>
      <c r="DB14" s="121"/>
      <c r="DC14" s="121"/>
      <c r="DD14" s="121"/>
      <c r="DE14" s="121"/>
      <c r="DF14" s="121"/>
      <c r="DG14" s="121"/>
      <c r="DH14" s="121"/>
      <c r="DI14" s="121"/>
      <c r="DJ14" s="121"/>
    </row>
    <row r="15" spans="1:114" ht="12.95" customHeight="1" x14ac:dyDescent="0.25">
      <c r="A15" s="113">
        <f t="shared" si="91"/>
        <v>13</v>
      </c>
      <c r="B15" s="108"/>
      <c r="C15" s="97" t="s">
        <v>123</v>
      </c>
      <c r="D15" s="95" t="s">
        <v>61</v>
      </c>
      <c r="E15" s="129"/>
      <c r="F15" s="37"/>
      <c r="G15" s="103"/>
      <c r="H15" s="103"/>
      <c r="I15" s="37"/>
      <c r="J15" s="131"/>
      <c r="K15" s="37"/>
      <c r="L15" s="125"/>
      <c r="M15" s="37"/>
      <c r="N15" s="37"/>
      <c r="O15" s="108"/>
      <c r="P15" s="98" t="s">
        <v>110</v>
      </c>
      <c r="Q15" s="129"/>
      <c r="R15" s="134"/>
      <c r="S15" s="132"/>
      <c r="T15" s="106" t="s">
        <v>101</v>
      </c>
      <c r="U15" s="135"/>
      <c r="V15" s="134"/>
      <c r="W15" s="154" t="s">
        <v>701</v>
      </c>
      <c r="X15" s="134"/>
      <c r="Y15" s="134"/>
      <c r="Z15" s="121"/>
      <c r="AA15" s="121"/>
      <c r="AB15" s="121"/>
      <c r="AC15" s="137"/>
      <c r="AD15" s="137"/>
      <c r="AE15" s="137"/>
      <c r="AF15" s="121"/>
      <c r="AG15" s="137"/>
      <c r="AH15" s="96" t="s">
        <v>67</v>
      </c>
      <c r="AI15" s="102" t="s">
        <v>714</v>
      </c>
      <c r="AJ15" s="122"/>
      <c r="AK15" s="121"/>
      <c r="AL15" s="123"/>
      <c r="AM15" s="100" t="s">
        <v>119</v>
      </c>
      <c r="AN15" s="98" t="s">
        <v>52</v>
      </c>
      <c r="AO15" s="114" t="s">
        <v>99</v>
      </c>
      <c r="AP15" s="100" t="s">
        <v>74</v>
      </c>
      <c r="AQ15" s="100" t="s">
        <v>73</v>
      </c>
      <c r="AR15" s="100" t="s">
        <v>725</v>
      </c>
      <c r="AS15" s="100" t="s">
        <v>69</v>
      </c>
      <c r="AT15" s="100" t="s">
        <v>740</v>
      </c>
      <c r="AU15" s="98" t="s">
        <v>32</v>
      </c>
      <c r="AV15" s="84" t="s">
        <v>101</v>
      </c>
      <c r="AW15" s="82" t="s">
        <v>590</v>
      </c>
      <c r="AX15" s="82" t="s">
        <v>590</v>
      </c>
      <c r="AY15" s="84" t="s">
        <v>85</v>
      </c>
      <c r="AZ15" s="84" t="s">
        <v>85</v>
      </c>
      <c r="BA15" s="84" t="s">
        <v>114</v>
      </c>
      <c r="BB15" s="84" t="s">
        <v>52</v>
      </c>
      <c r="BC15" s="84" t="s">
        <v>119</v>
      </c>
      <c r="BD15" s="84" t="s">
        <v>103</v>
      </c>
      <c r="BE15" s="84" t="s">
        <v>81</v>
      </c>
      <c r="BF15" s="82" t="s">
        <v>38</v>
      </c>
      <c r="BG15" s="84" t="s">
        <v>85</v>
      </c>
      <c r="BH15" s="84" t="s">
        <v>50</v>
      </c>
      <c r="BI15" s="230" t="s">
        <v>32</v>
      </c>
      <c r="BJ15" s="84" t="s">
        <v>52</v>
      </c>
      <c r="BK15" s="84" t="s">
        <v>103</v>
      </c>
      <c r="BL15" s="71" t="s">
        <v>75</v>
      </c>
      <c r="BM15" s="237" t="s">
        <v>85</v>
      </c>
      <c r="BN15" s="56" t="s">
        <v>85</v>
      </c>
      <c r="BO15" s="237" t="s">
        <v>119</v>
      </c>
      <c r="BP15" s="233" t="s">
        <v>53</v>
      </c>
      <c r="BQ15" s="56" t="s">
        <v>119</v>
      </c>
      <c r="BR15" s="56" t="s">
        <v>72</v>
      </c>
      <c r="BS15" s="235" t="s">
        <v>41</v>
      </c>
      <c r="BT15" s="56" t="s">
        <v>112</v>
      </c>
      <c r="BU15" s="56" t="s">
        <v>48</v>
      </c>
      <c r="BV15" s="56" t="s">
        <v>52</v>
      </c>
      <c r="BW15" s="56" t="s">
        <v>52</v>
      </c>
      <c r="BX15" s="56" t="s">
        <v>90</v>
      </c>
      <c r="BY15" s="237" t="s">
        <v>32</v>
      </c>
      <c r="BZ15" s="56" t="s">
        <v>440</v>
      </c>
      <c r="CA15" s="67" t="s">
        <v>110</v>
      </c>
      <c r="CB15" s="56" t="s">
        <v>85</v>
      </c>
      <c r="CC15" s="56" t="s">
        <v>90</v>
      </c>
      <c r="CD15" s="56" t="s">
        <v>52</v>
      </c>
      <c r="CE15" s="56" t="s">
        <v>48</v>
      </c>
      <c r="CF15" s="56" t="s">
        <v>48</v>
      </c>
      <c r="CG15" s="237" t="s">
        <v>89</v>
      </c>
      <c r="CH15" s="56" t="s">
        <v>126</v>
      </c>
      <c r="CI15" s="56" t="s">
        <v>72</v>
      </c>
      <c r="CJ15" s="237" t="s">
        <v>119</v>
      </c>
      <c r="CK15" s="237" t="s">
        <v>52</v>
      </c>
      <c r="CL15" s="56" t="s">
        <v>32</v>
      </c>
      <c r="CM15" s="237" t="s">
        <v>72</v>
      </c>
      <c r="CN15" s="121"/>
      <c r="CO15" s="56" t="s">
        <v>117</v>
      </c>
      <c r="CP15" s="121"/>
      <c r="CQ15" s="121"/>
      <c r="CR15" s="121"/>
      <c r="CS15" s="121"/>
      <c r="CT15" s="121"/>
      <c r="CU15" s="121"/>
      <c r="CV15" s="121"/>
      <c r="CW15" s="121"/>
      <c r="CX15" s="121"/>
      <c r="CY15" s="121"/>
      <c r="CZ15" s="121"/>
      <c r="DA15" s="121"/>
      <c r="DB15" s="121"/>
      <c r="DC15" s="121"/>
      <c r="DD15" s="121"/>
      <c r="DE15" s="121"/>
      <c r="DF15" s="121"/>
      <c r="DG15" s="121"/>
      <c r="DH15" s="121"/>
      <c r="DI15" s="121"/>
      <c r="DJ15" s="121"/>
    </row>
    <row r="16" spans="1:114" ht="12.95" customHeight="1" x14ac:dyDescent="0.25">
      <c r="A16" s="113">
        <f t="shared" si="91"/>
        <v>14</v>
      </c>
      <c r="B16" s="108"/>
      <c r="C16" s="97" t="s">
        <v>668</v>
      </c>
      <c r="D16" s="37"/>
      <c r="E16" s="129"/>
      <c r="F16" s="37"/>
      <c r="G16" s="37"/>
      <c r="H16" s="37"/>
      <c r="I16" s="37"/>
      <c r="J16" s="108"/>
      <c r="K16" s="37"/>
      <c r="L16" s="129"/>
      <c r="M16" s="37"/>
      <c r="N16" s="37"/>
      <c r="O16" s="108"/>
      <c r="P16" s="98" t="s">
        <v>116</v>
      </c>
      <c r="Q16" s="129"/>
      <c r="R16" s="134"/>
      <c r="S16" s="132"/>
      <c r="T16" s="94" t="s">
        <v>67</v>
      </c>
      <c r="U16" s="135"/>
      <c r="V16" s="134"/>
      <c r="W16" s="139"/>
      <c r="X16" s="134"/>
      <c r="Y16" s="121"/>
      <c r="Z16" s="121"/>
      <c r="AA16" s="121"/>
      <c r="AB16" s="121"/>
      <c r="AC16" s="121"/>
      <c r="AD16" s="136"/>
      <c r="AE16" s="121"/>
      <c r="AF16" s="121"/>
      <c r="AG16" s="121"/>
      <c r="AH16" s="123"/>
      <c r="AI16" s="98" t="s">
        <v>102</v>
      </c>
      <c r="AJ16" s="122"/>
      <c r="AK16" s="121"/>
      <c r="AL16" s="137"/>
      <c r="AM16" s="100" t="s">
        <v>52</v>
      </c>
      <c r="AN16" s="98" t="s">
        <v>57</v>
      </c>
      <c r="AO16" s="114" t="s">
        <v>61</v>
      </c>
      <c r="AP16" s="98" t="s">
        <v>80</v>
      </c>
      <c r="AQ16" s="128"/>
      <c r="AR16" s="100" t="s">
        <v>116</v>
      </c>
      <c r="AS16" s="100" t="s">
        <v>736</v>
      </c>
      <c r="AT16" s="105" t="s">
        <v>128</v>
      </c>
      <c r="AU16" s="98" t="s">
        <v>745</v>
      </c>
      <c r="AV16" s="84" t="s">
        <v>126</v>
      </c>
      <c r="AW16" s="84" t="s">
        <v>72</v>
      </c>
      <c r="AX16" s="84" t="s">
        <v>81</v>
      </c>
      <c r="AY16" s="84" t="s">
        <v>106</v>
      </c>
      <c r="AZ16" s="84" t="s">
        <v>57</v>
      </c>
      <c r="BA16" s="82" t="s">
        <v>69</v>
      </c>
      <c r="BB16" s="84" t="s">
        <v>103</v>
      </c>
      <c r="BC16" s="82" t="s">
        <v>590</v>
      </c>
      <c r="BD16" s="84" t="s">
        <v>408</v>
      </c>
      <c r="BE16" s="84" t="s">
        <v>440</v>
      </c>
      <c r="BF16" s="84" t="s">
        <v>85</v>
      </c>
      <c r="BG16" s="84" t="s">
        <v>57</v>
      </c>
      <c r="BH16" s="84" t="s">
        <v>119</v>
      </c>
      <c r="BI16" s="230" t="s">
        <v>52</v>
      </c>
      <c r="BJ16" s="84" t="s">
        <v>113</v>
      </c>
      <c r="BK16" s="84" t="s">
        <v>72</v>
      </c>
      <c r="BL16" s="56" t="s">
        <v>81</v>
      </c>
      <c r="BM16" s="56" t="s">
        <v>106</v>
      </c>
      <c r="BN16" s="56" t="s">
        <v>103</v>
      </c>
      <c r="BO16" s="56" t="s">
        <v>52</v>
      </c>
      <c r="BP16" s="237" t="s">
        <v>72</v>
      </c>
      <c r="BQ16" s="56" t="s">
        <v>103</v>
      </c>
      <c r="BR16" s="56" t="s">
        <v>92</v>
      </c>
      <c r="BS16" s="236" t="s">
        <v>110</v>
      </c>
      <c r="BT16" s="56" t="s">
        <v>117</v>
      </c>
      <c r="BU16" s="56" t="s">
        <v>85</v>
      </c>
      <c r="BV16" s="56" t="s">
        <v>114</v>
      </c>
      <c r="BW16" s="56" t="s">
        <v>103</v>
      </c>
      <c r="BX16" s="56" t="s">
        <v>128</v>
      </c>
      <c r="BY16" s="56" t="s">
        <v>48</v>
      </c>
      <c r="BZ16" s="237" t="s">
        <v>117</v>
      </c>
      <c r="CA16" s="225" t="s">
        <v>75</v>
      </c>
      <c r="CB16" s="56" t="s">
        <v>103</v>
      </c>
      <c r="CC16" s="56" t="s">
        <v>119</v>
      </c>
      <c r="CD16" s="56" t="s">
        <v>103</v>
      </c>
      <c r="CE16" s="56" t="s">
        <v>90</v>
      </c>
      <c r="CF16" s="55" t="s">
        <v>53</v>
      </c>
      <c r="CG16" s="121"/>
      <c r="CH16" s="121"/>
      <c r="CI16" s="17" t="s">
        <v>661</v>
      </c>
      <c r="CJ16" s="237" t="s">
        <v>52</v>
      </c>
      <c r="CK16" s="237" t="s">
        <v>57</v>
      </c>
      <c r="CL16" s="56" t="s">
        <v>48</v>
      </c>
      <c r="CM16" s="237" t="s">
        <v>128</v>
      </c>
      <c r="CN16" s="121"/>
      <c r="CO16" s="56" t="s">
        <v>116</v>
      </c>
      <c r="CP16" s="121"/>
      <c r="CQ16" s="121"/>
      <c r="CR16" s="121"/>
      <c r="CS16" s="121"/>
      <c r="CT16" s="121"/>
      <c r="CU16" s="121"/>
      <c r="CV16" s="121"/>
      <c r="CW16" s="121"/>
      <c r="CX16" s="121"/>
      <c r="CY16" s="121"/>
      <c r="CZ16" s="121"/>
      <c r="DA16" s="121"/>
      <c r="DB16" s="121"/>
      <c r="DC16" s="121"/>
      <c r="DD16" s="121"/>
      <c r="DE16" s="121"/>
      <c r="DF16" s="121"/>
      <c r="DG16" s="121"/>
      <c r="DH16" s="121"/>
      <c r="DI16" s="121"/>
      <c r="DJ16" s="121"/>
    </row>
    <row r="17" spans="1:114" ht="12.95" customHeight="1" x14ac:dyDescent="0.25">
      <c r="A17" s="113">
        <f t="shared" si="91"/>
        <v>15</v>
      </c>
      <c r="B17" s="108"/>
      <c r="C17" s="97" t="s">
        <v>64</v>
      </c>
      <c r="D17" s="37"/>
      <c r="E17" s="129"/>
      <c r="F17" s="37"/>
      <c r="G17" s="37"/>
      <c r="H17" s="37"/>
      <c r="I17" s="37"/>
      <c r="J17" s="108"/>
      <c r="K17" s="37"/>
      <c r="L17" s="129"/>
      <c r="M17" s="37"/>
      <c r="N17" s="37"/>
      <c r="O17" s="108"/>
      <c r="P17" s="98" t="s">
        <v>124</v>
      </c>
      <c r="Q17" s="129"/>
      <c r="R17" s="134"/>
      <c r="S17" s="134"/>
      <c r="T17" s="139"/>
      <c r="U17" s="134"/>
      <c r="V17" s="134"/>
      <c r="W17" s="134"/>
      <c r="X17" s="134"/>
      <c r="Y17" s="121"/>
      <c r="Z17" s="121"/>
      <c r="AA17" s="121"/>
      <c r="AB17" s="121"/>
      <c r="AC17" s="121"/>
      <c r="AD17" s="121"/>
      <c r="AE17" s="121"/>
      <c r="AF17" s="121"/>
      <c r="AG17" s="121"/>
      <c r="AH17" s="137"/>
      <c r="AI17" s="137"/>
      <c r="AJ17" s="137"/>
      <c r="AK17" s="137"/>
      <c r="AL17" s="137"/>
      <c r="AM17" s="100" t="s">
        <v>109</v>
      </c>
      <c r="AN17" s="94" t="s">
        <v>67</v>
      </c>
      <c r="AO17" s="119"/>
      <c r="AP17" s="94" t="s">
        <v>93</v>
      </c>
      <c r="AQ17" s="119"/>
      <c r="AR17" s="100" t="s">
        <v>105</v>
      </c>
      <c r="AS17" s="97" t="s">
        <v>737</v>
      </c>
      <c r="AT17" s="100" t="s">
        <v>741</v>
      </c>
      <c r="AU17" s="98" t="s">
        <v>52</v>
      </c>
      <c r="AV17" s="84" t="s">
        <v>118</v>
      </c>
      <c r="AW17" s="84" t="s">
        <v>423</v>
      </c>
      <c r="AX17" s="84" t="s">
        <v>113</v>
      </c>
      <c r="AY17" s="84" t="s">
        <v>112</v>
      </c>
      <c r="AZ17" s="82" t="s">
        <v>69</v>
      </c>
      <c r="BA17" s="84" t="s">
        <v>128</v>
      </c>
      <c r="BB17" s="84" t="s">
        <v>74</v>
      </c>
      <c r="BC17" s="84" t="s">
        <v>101</v>
      </c>
      <c r="BD17" s="84" t="s">
        <v>72</v>
      </c>
      <c r="BE17" s="84" t="s">
        <v>120</v>
      </c>
      <c r="BF17" s="84" t="s">
        <v>106</v>
      </c>
      <c r="BG17" s="82" t="s">
        <v>69</v>
      </c>
      <c r="BH17" s="84" t="s">
        <v>114</v>
      </c>
      <c r="BI17" s="84" t="s">
        <v>103</v>
      </c>
      <c r="BJ17" s="84" t="s">
        <v>101</v>
      </c>
      <c r="BK17" s="84" t="s">
        <v>128</v>
      </c>
      <c r="BL17" s="56" t="s">
        <v>440</v>
      </c>
      <c r="BM17" s="116" t="s">
        <v>638</v>
      </c>
      <c r="BN17" s="56" t="s">
        <v>57</v>
      </c>
      <c r="BO17" s="56" t="s">
        <v>114</v>
      </c>
      <c r="BP17" s="56" t="s">
        <v>117</v>
      </c>
      <c r="BQ17" s="56" t="s">
        <v>57</v>
      </c>
      <c r="BR17" s="56" t="s">
        <v>87</v>
      </c>
      <c r="BS17" s="235" t="s">
        <v>75</v>
      </c>
      <c r="BT17" s="56" t="s">
        <v>116</v>
      </c>
      <c r="BU17" s="237" t="s">
        <v>103</v>
      </c>
      <c r="BV17" s="55" t="s">
        <v>69</v>
      </c>
      <c r="BW17" s="56" t="s">
        <v>57</v>
      </c>
      <c r="BX17" s="56" t="s">
        <v>113</v>
      </c>
      <c r="BY17" s="237" t="s">
        <v>119</v>
      </c>
      <c r="BZ17" s="56" t="s">
        <v>120</v>
      </c>
      <c r="CA17" s="56" t="s">
        <v>106</v>
      </c>
      <c r="CB17" s="233" t="s">
        <v>69</v>
      </c>
      <c r="CC17" s="56" t="s">
        <v>52</v>
      </c>
      <c r="CD17" s="55" t="s">
        <v>53</v>
      </c>
      <c r="CE17" s="56" t="s">
        <v>119</v>
      </c>
      <c r="CF17" s="56" t="s">
        <v>72</v>
      </c>
      <c r="CG17" s="121"/>
      <c r="CH17" s="121"/>
      <c r="CI17" s="56" t="s">
        <v>117</v>
      </c>
      <c r="CJ17" s="237" t="s">
        <v>57</v>
      </c>
      <c r="CK17" s="237" t="s">
        <v>128</v>
      </c>
      <c r="CL17" s="56" t="s">
        <v>92</v>
      </c>
      <c r="CM17" s="237" t="s">
        <v>92</v>
      </c>
      <c r="CN17" s="121"/>
      <c r="CO17" s="56" t="s">
        <v>126</v>
      </c>
      <c r="CP17" s="121"/>
      <c r="CQ17" s="121"/>
      <c r="CR17" s="121"/>
      <c r="CS17" s="121"/>
      <c r="CT17" s="121"/>
      <c r="CU17" s="121"/>
      <c r="CV17" s="121"/>
      <c r="CW17" s="121"/>
      <c r="CX17" s="121"/>
      <c r="CY17" s="121"/>
      <c r="CZ17" s="121"/>
      <c r="DA17" s="121"/>
      <c r="DB17" s="121"/>
      <c r="DC17" s="121"/>
      <c r="DD17" s="121"/>
      <c r="DE17" s="121"/>
      <c r="DF17" s="121"/>
      <c r="DG17" s="121"/>
      <c r="DH17" s="121"/>
      <c r="DI17" s="121"/>
      <c r="DJ17" s="121"/>
    </row>
    <row r="18" spans="1:114" ht="12.95" customHeight="1" x14ac:dyDescent="0.25">
      <c r="A18" s="113">
        <f t="shared" si="91"/>
        <v>16</v>
      </c>
      <c r="B18" s="108"/>
      <c r="C18" s="97" t="s">
        <v>75</v>
      </c>
      <c r="D18" s="37"/>
      <c r="E18" s="129"/>
      <c r="F18" s="37"/>
      <c r="G18" s="37"/>
      <c r="H18" s="37"/>
      <c r="I18" s="37"/>
      <c r="J18" s="37"/>
      <c r="K18" s="37"/>
      <c r="L18" s="37"/>
      <c r="M18" s="37"/>
      <c r="N18" s="37"/>
      <c r="O18" s="108"/>
      <c r="P18" s="37"/>
      <c r="Q18" s="129"/>
      <c r="R18" s="134"/>
      <c r="S18" s="134"/>
      <c r="T18" s="134"/>
      <c r="U18" s="134"/>
      <c r="V18" s="134"/>
      <c r="W18" s="134"/>
      <c r="X18" s="134"/>
      <c r="Y18" s="140"/>
      <c r="Z18" s="140"/>
      <c r="AA18" s="121"/>
      <c r="AB18" s="121"/>
      <c r="AC18" s="121"/>
      <c r="AD18" s="121"/>
      <c r="AE18" s="121"/>
      <c r="AF18" s="121"/>
      <c r="AG18" s="121"/>
      <c r="AH18" s="137"/>
      <c r="AI18" s="137"/>
      <c r="AJ18" s="137"/>
      <c r="AK18" s="121"/>
      <c r="AL18" s="137"/>
      <c r="AM18" s="100" t="s">
        <v>120</v>
      </c>
      <c r="AN18" s="98" t="s">
        <v>95</v>
      </c>
      <c r="AO18" s="119"/>
      <c r="AP18" s="98" t="s">
        <v>99</v>
      </c>
      <c r="AQ18" s="119"/>
      <c r="AR18" s="96" t="s">
        <v>93</v>
      </c>
      <c r="AS18" s="97" t="s">
        <v>695</v>
      </c>
      <c r="AT18" s="100" t="s">
        <v>742</v>
      </c>
      <c r="AU18" s="98" t="s">
        <v>103</v>
      </c>
      <c r="AV18" s="84" t="s">
        <v>61</v>
      </c>
      <c r="AW18" s="84" t="s">
        <v>92</v>
      </c>
      <c r="AX18" s="84" t="s">
        <v>117</v>
      </c>
      <c r="AY18" s="84" t="s">
        <v>440</v>
      </c>
      <c r="AZ18" s="84" t="s">
        <v>72</v>
      </c>
      <c r="BA18" s="84" t="s">
        <v>117</v>
      </c>
      <c r="BB18" s="84" t="s">
        <v>87</v>
      </c>
      <c r="BC18" s="84" t="s">
        <v>120</v>
      </c>
      <c r="BD18" s="84" t="s">
        <v>113</v>
      </c>
      <c r="BE18" s="230" t="s">
        <v>61</v>
      </c>
      <c r="BF18" s="84" t="s">
        <v>112</v>
      </c>
      <c r="BG18" s="84" t="s">
        <v>72</v>
      </c>
      <c r="BH18" s="82" t="s">
        <v>69</v>
      </c>
      <c r="BI18" s="84" t="s">
        <v>57</v>
      </c>
      <c r="BJ18" s="84" t="s">
        <v>87</v>
      </c>
      <c r="BK18" s="84" t="s">
        <v>92</v>
      </c>
      <c r="BL18" s="56" t="s">
        <v>105</v>
      </c>
      <c r="BM18" s="56" t="s">
        <v>112</v>
      </c>
      <c r="BN18" s="233" t="s">
        <v>69</v>
      </c>
      <c r="BO18" s="233" t="s">
        <v>69</v>
      </c>
      <c r="BP18" s="56" t="s">
        <v>95</v>
      </c>
      <c r="BQ18" s="56" t="s">
        <v>128</v>
      </c>
      <c r="BR18" s="56" t="s">
        <v>591</v>
      </c>
      <c r="BS18" s="56" t="s">
        <v>113</v>
      </c>
      <c r="BT18" s="116" t="s">
        <v>126</v>
      </c>
      <c r="BU18" s="237" t="s">
        <v>57</v>
      </c>
      <c r="BV18" s="56" t="s">
        <v>128</v>
      </c>
      <c r="BW18" s="55" t="s">
        <v>53</v>
      </c>
      <c r="BX18" s="56" t="s">
        <v>101</v>
      </c>
      <c r="BY18" s="233" t="s">
        <v>53</v>
      </c>
      <c r="BZ18" s="235" t="s">
        <v>79</v>
      </c>
      <c r="CA18" s="56" t="s">
        <v>112</v>
      </c>
      <c r="CB18" s="237" t="s">
        <v>72</v>
      </c>
      <c r="CC18" s="56" t="s">
        <v>57</v>
      </c>
      <c r="CD18" s="56" t="s">
        <v>74</v>
      </c>
      <c r="CE18" s="56" t="s">
        <v>101</v>
      </c>
      <c r="CF18" s="56" t="s">
        <v>128</v>
      </c>
      <c r="CG18" s="121"/>
      <c r="CH18" s="121"/>
      <c r="CI18" s="56" t="s">
        <v>96</v>
      </c>
      <c r="CJ18" s="237" t="s">
        <v>114</v>
      </c>
      <c r="CK18" s="237" t="s">
        <v>87</v>
      </c>
      <c r="CL18" s="56" t="s">
        <v>101</v>
      </c>
      <c r="CM18" s="237" t="s">
        <v>74</v>
      </c>
      <c r="CN18" s="121"/>
      <c r="CO18" s="56" t="s">
        <v>89</v>
      </c>
      <c r="CP18" s="121"/>
      <c r="CQ18" s="121"/>
      <c r="CR18" s="121"/>
      <c r="CS18" s="121"/>
      <c r="CT18" s="121"/>
      <c r="CU18" s="121"/>
      <c r="CV18" s="121"/>
      <c r="CW18" s="121"/>
      <c r="CX18" s="121"/>
      <c r="CY18" s="121"/>
      <c r="CZ18" s="121"/>
      <c r="DA18" s="121"/>
      <c r="DB18" s="121"/>
      <c r="DC18" s="121"/>
      <c r="DD18" s="121"/>
      <c r="DE18" s="121"/>
      <c r="DF18" s="121"/>
      <c r="DG18" s="121"/>
      <c r="DH18" s="121"/>
      <c r="DI18" s="121"/>
      <c r="DJ18" s="121"/>
    </row>
    <row r="19" spans="1:114" ht="12.95" customHeight="1" x14ac:dyDescent="0.25">
      <c r="A19" s="113">
        <f t="shared" si="91"/>
        <v>17</v>
      </c>
      <c r="B19" s="108"/>
      <c r="C19" s="97" t="s">
        <v>92</v>
      </c>
      <c r="D19" s="37"/>
      <c r="E19" s="129"/>
      <c r="F19" s="37"/>
      <c r="G19" s="37"/>
      <c r="H19" s="37"/>
      <c r="I19" s="37"/>
      <c r="J19" s="37"/>
      <c r="K19" s="37"/>
      <c r="L19" s="37"/>
      <c r="M19" s="37"/>
      <c r="N19" s="37"/>
      <c r="O19" s="108"/>
      <c r="P19" s="37"/>
      <c r="Q19" s="129"/>
      <c r="R19" s="134"/>
      <c r="S19" s="134"/>
      <c r="T19" s="134"/>
      <c r="U19" s="141"/>
      <c r="V19" s="141"/>
      <c r="W19" s="134"/>
      <c r="X19" s="141"/>
      <c r="Y19" s="140"/>
      <c r="Z19" s="140"/>
      <c r="AA19" s="121"/>
      <c r="AB19" s="121"/>
      <c r="AC19" s="121"/>
      <c r="AD19" s="121"/>
      <c r="AE19" s="121"/>
      <c r="AF19" s="121"/>
      <c r="AG19" s="121"/>
      <c r="AH19" s="137"/>
      <c r="AI19" s="137"/>
      <c r="AJ19" s="137"/>
      <c r="AK19" s="121"/>
      <c r="AL19" s="137"/>
      <c r="AM19" s="96" t="s">
        <v>67</v>
      </c>
      <c r="AN19" s="95" t="s">
        <v>715</v>
      </c>
      <c r="AO19" s="119"/>
      <c r="AP19" s="98" t="s">
        <v>102</v>
      </c>
      <c r="AQ19" s="119"/>
      <c r="AR19" s="107" t="s">
        <v>726</v>
      </c>
      <c r="AS19" s="97" t="s">
        <v>738</v>
      </c>
      <c r="AT19" s="100" t="s">
        <v>713</v>
      </c>
      <c r="AU19" s="98" t="s">
        <v>53</v>
      </c>
      <c r="AV19" s="122"/>
      <c r="AW19" s="155" t="s">
        <v>74</v>
      </c>
      <c r="AX19" s="84" t="s">
        <v>105</v>
      </c>
      <c r="AY19" s="84" t="s">
        <v>117</v>
      </c>
      <c r="AZ19" s="84" t="s">
        <v>74</v>
      </c>
      <c r="BA19" s="84" t="s">
        <v>95</v>
      </c>
      <c r="BB19" s="84" t="s">
        <v>105</v>
      </c>
      <c r="BC19" s="84" t="s">
        <v>116</v>
      </c>
      <c r="BD19" s="84" t="s">
        <v>126</v>
      </c>
      <c r="BE19" s="242" t="s">
        <v>73</v>
      </c>
      <c r="BF19" s="84" t="s">
        <v>117</v>
      </c>
      <c r="BG19" s="84" t="s">
        <v>87</v>
      </c>
      <c r="BH19" s="84" t="s">
        <v>128</v>
      </c>
      <c r="BI19" s="242" t="s">
        <v>53</v>
      </c>
      <c r="BJ19" s="84" t="s">
        <v>96</v>
      </c>
      <c r="BK19" s="84" t="s">
        <v>74</v>
      </c>
      <c r="BL19" s="56" t="s">
        <v>61</v>
      </c>
      <c r="BM19" s="56" t="s">
        <v>117</v>
      </c>
      <c r="BN19" s="237" t="s">
        <v>74</v>
      </c>
      <c r="BO19" s="237" t="s">
        <v>113</v>
      </c>
      <c r="BP19" s="56" t="s">
        <v>118</v>
      </c>
      <c r="BQ19" s="56" t="s">
        <v>74</v>
      </c>
      <c r="BR19" s="56" t="s">
        <v>102</v>
      </c>
      <c r="BS19" s="56" t="s">
        <v>440</v>
      </c>
      <c r="BT19" s="56" t="s">
        <v>105</v>
      </c>
      <c r="BU19" s="233" t="s">
        <v>69</v>
      </c>
      <c r="BV19" s="56" t="s">
        <v>92</v>
      </c>
      <c r="BW19" s="56" t="s">
        <v>117</v>
      </c>
      <c r="BX19" s="56" t="s">
        <v>118</v>
      </c>
      <c r="BY19" s="237" t="s">
        <v>72</v>
      </c>
      <c r="BZ19" s="237" t="s">
        <v>105</v>
      </c>
      <c r="CA19" s="56" t="s">
        <v>117</v>
      </c>
      <c r="CB19" s="237" t="s">
        <v>74</v>
      </c>
      <c r="CC19" s="56" t="s">
        <v>114</v>
      </c>
      <c r="CD19" s="56" t="s">
        <v>117</v>
      </c>
      <c r="CE19" s="56" t="s">
        <v>80</v>
      </c>
      <c r="CF19" s="56" t="s">
        <v>92</v>
      </c>
      <c r="CG19" s="121"/>
      <c r="CH19" s="121"/>
      <c r="CI19" s="56" t="s">
        <v>105</v>
      </c>
      <c r="CJ19" s="233" t="s">
        <v>69</v>
      </c>
      <c r="CK19" s="237" t="s">
        <v>80</v>
      </c>
      <c r="CL19" s="56" t="s">
        <v>126</v>
      </c>
      <c r="CM19" s="237" t="s">
        <v>113</v>
      </c>
      <c r="CN19" s="121"/>
      <c r="CO19" s="121"/>
      <c r="CP19" s="121"/>
      <c r="CQ19" s="121"/>
      <c r="CR19" s="121"/>
      <c r="CS19" s="121"/>
      <c r="CT19" s="121"/>
      <c r="CU19" s="121"/>
      <c r="CV19" s="121"/>
      <c r="CW19" s="121"/>
      <c r="CX19" s="121"/>
      <c r="CY19" s="121"/>
      <c r="CZ19" s="121"/>
      <c r="DA19" s="121"/>
      <c r="DB19" s="121"/>
      <c r="DC19" s="121"/>
      <c r="DD19" s="121"/>
      <c r="DE19" s="121"/>
      <c r="DF19" s="121"/>
      <c r="DG19" s="121"/>
      <c r="DH19" s="121"/>
      <c r="DI19" s="121"/>
      <c r="DJ19" s="121"/>
    </row>
    <row r="20" spans="1:114" ht="12.95" customHeight="1" x14ac:dyDescent="0.25">
      <c r="A20" s="113">
        <f t="shared" si="91"/>
        <v>18</v>
      </c>
      <c r="B20" s="108"/>
      <c r="C20" s="97" t="s">
        <v>74</v>
      </c>
      <c r="D20" s="37"/>
      <c r="E20" s="142"/>
      <c r="F20" s="141"/>
      <c r="G20" s="37"/>
      <c r="H20" s="37"/>
      <c r="I20" s="37"/>
      <c r="J20" s="37"/>
      <c r="K20" s="37"/>
      <c r="L20" s="37"/>
      <c r="M20" s="37"/>
      <c r="N20" s="37"/>
      <c r="O20" s="108"/>
      <c r="P20" s="37"/>
      <c r="Q20" s="129"/>
      <c r="R20" s="134"/>
      <c r="S20" s="141"/>
      <c r="T20" s="141"/>
      <c r="U20" s="141"/>
      <c r="V20" s="141"/>
      <c r="W20" s="134"/>
      <c r="X20" s="141"/>
      <c r="Y20" s="140"/>
      <c r="Z20" s="140"/>
      <c r="AA20" s="121"/>
      <c r="AB20" s="121"/>
      <c r="AC20" s="121"/>
      <c r="AD20" s="121"/>
      <c r="AE20" s="121"/>
      <c r="AF20" s="121"/>
      <c r="AG20" s="121"/>
      <c r="AH20" s="137"/>
      <c r="AI20" s="137"/>
      <c r="AJ20" s="137"/>
      <c r="AK20" s="121"/>
      <c r="AL20" s="137"/>
      <c r="AM20" s="100" t="s">
        <v>80</v>
      </c>
      <c r="AN20" s="102" t="s">
        <v>118</v>
      </c>
      <c r="AO20" s="119"/>
      <c r="AP20" s="98" t="s">
        <v>721</v>
      </c>
      <c r="AQ20" s="122"/>
      <c r="AR20" s="123"/>
      <c r="AS20" s="97" t="s">
        <v>714</v>
      </c>
      <c r="AT20" s="96" t="s">
        <v>704</v>
      </c>
      <c r="AU20" s="98" t="s">
        <v>117</v>
      </c>
      <c r="AV20" s="122"/>
      <c r="AW20" s="84" t="s">
        <v>87</v>
      </c>
      <c r="AX20" s="84" t="s">
        <v>61</v>
      </c>
      <c r="AY20" s="84" t="s">
        <v>116</v>
      </c>
      <c r="AZ20" s="84" t="s">
        <v>113</v>
      </c>
      <c r="BA20" s="84" t="s">
        <v>486</v>
      </c>
      <c r="BB20" s="84" t="s">
        <v>89</v>
      </c>
      <c r="BC20" s="84" t="s">
        <v>80</v>
      </c>
      <c r="BD20" s="84" t="s">
        <v>591</v>
      </c>
      <c r="BE20" s="230" t="s">
        <v>89</v>
      </c>
      <c r="BF20" s="84" t="s">
        <v>79</v>
      </c>
      <c r="BG20" s="84" t="s">
        <v>125</v>
      </c>
      <c r="BH20" s="84" t="s">
        <v>116</v>
      </c>
      <c r="BI20" s="230" t="s">
        <v>74</v>
      </c>
      <c r="BJ20" s="84" t="s">
        <v>126</v>
      </c>
      <c r="BK20" s="84" t="s">
        <v>80</v>
      </c>
      <c r="BL20" s="56" t="s">
        <v>89</v>
      </c>
      <c r="BM20" s="56" t="s">
        <v>116</v>
      </c>
      <c r="BN20" s="56" t="s">
        <v>120</v>
      </c>
      <c r="BO20" s="237" t="s">
        <v>120</v>
      </c>
      <c r="BP20" s="56" t="s">
        <v>105</v>
      </c>
      <c r="BQ20" s="56" t="s">
        <v>101</v>
      </c>
      <c r="BR20" s="56" t="s">
        <v>125</v>
      </c>
      <c r="BS20" s="237" t="s">
        <v>120</v>
      </c>
      <c r="BT20" s="121"/>
      <c r="BU20" s="237" t="s">
        <v>72</v>
      </c>
      <c r="BV20" s="56" t="s">
        <v>118</v>
      </c>
      <c r="BW20" s="56" t="s">
        <v>80</v>
      </c>
      <c r="BX20" s="56" t="s">
        <v>61</v>
      </c>
      <c r="BY20" s="237" t="s">
        <v>92</v>
      </c>
      <c r="BZ20" s="237" t="s">
        <v>61</v>
      </c>
      <c r="CA20" s="56" t="s">
        <v>116</v>
      </c>
      <c r="CB20" s="244" t="s">
        <v>661</v>
      </c>
      <c r="CC20" s="55" t="s">
        <v>69</v>
      </c>
      <c r="CD20" s="56" t="s">
        <v>80</v>
      </c>
      <c r="CE20" s="56" t="s">
        <v>126</v>
      </c>
      <c r="CF20" s="56" t="s">
        <v>87</v>
      </c>
      <c r="CG20" s="121"/>
      <c r="CH20" s="121"/>
      <c r="CI20" s="56" t="s">
        <v>89</v>
      </c>
      <c r="CJ20" s="237" t="s">
        <v>116</v>
      </c>
      <c r="CK20" s="237" t="s">
        <v>95</v>
      </c>
      <c r="CL20" s="56" t="s">
        <v>61</v>
      </c>
      <c r="CM20" s="237" t="s">
        <v>87</v>
      </c>
      <c r="CN20" s="121"/>
      <c r="CO20" s="121"/>
      <c r="CP20" s="121"/>
      <c r="CQ20" s="121"/>
      <c r="CR20" s="121"/>
      <c r="CS20" s="121"/>
      <c r="CT20" s="121"/>
      <c r="CU20" s="121"/>
      <c r="CV20" s="121"/>
      <c r="CW20" s="121"/>
      <c r="CX20" s="121"/>
      <c r="CY20" s="121"/>
      <c r="CZ20" s="121"/>
      <c r="DA20" s="121"/>
      <c r="DB20" s="121"/>
      <c r="DC20" s="121"/>
      <c r="DD20" s="121"/>
      <c r="DE20" s="121"/>
      <c r="DF20" s="121"/>
      <c r="DG20" s="121"/>
      <c r="DH20" s="121"/>
      <c r="DI20" s="121"/>
      <c r="DJ20" s="121"/>
    </row>
    <row r="21" spans="1:114" ht="12.95" customHeight="1" x14ac:dyDescent="0.25">
      <c r="A21" s="113">
        <f t="shared" si="91"/>
        <v>19</v>
      </c>
      <c r="B21" s="108"/>
      <c r="C21" s="97" t="s">
        <v>79</v>
      </c>
      <c r="D21" s="93"/>
      <c r="E21" s="142"/>
      <c r="F21" s="141"/>
      <c r="G21" s="37"/>
      <c r="H21" s="37"/>
      <c r="I21" s="37"/>
      <c r="J21" s="37"/>
      <c r="K21" s="37"/>
      <c r="L21" s="37"/>
      <c r="M21" s="37"/>
      <c r="N21" s="37"/>
      <c r="O21" s="108"/>
      <c r="P21" s="37"/>
      <c r="Q21" s="129"/>
      <c r="R21" s="134"/>
      <c r="S21" s="141"/>
      <c r="T21" s="141"/>
      <c r="U21" s="141"/>
      <c r="V21" s="141"/>
      <c r="W21" s="134"/>
      <c r="X21" s="141"/>
      <c r="Y21" s="140"/>
      <c r="Z21" s="140"/>
      <c r="AA21" s="121"/>
      <c r="AB21" s="121"/>
      <c r="AC21" s="121"/>
      <c r="AD21" s="121"/>
      <c r="AE21" s="121"/>
      <c r="AF21" s="121"/>
      <c r="AG21" s="121"/>
      <c r="AH21" s="121"/>
      <c r="AI21" s="121"/>
      <c r="AJ21" s="121"/>
      <c r="AK21" s="121"/>
      <c r="AL21" s="137"/>
      <c r="AM21" s="96" t="s">
        <v>79</v>
      </c>
      <c r="AN21" s="95" t="s">
        <v>93</v>
      </c>
      <c r="AO21" s="122"/>
      <c r="AQ21" s="121"/>
      <c r="AR21" s="121"/>
      <c r="AS21" s="123"/>
      <c r="AT21" s="100" t="s">
        <v>699</v>
      </c>
      <c r="AU21" s="98" t="s">
        <v>80</v>
      </c>
      <c r="AV21" s="122"/>
      <c r="AW21" s="84" t="s">
        <v>102</v>
      </c>
      <c r="AX21" s="84" t="s">
        <v>73</v>
      </c>
      <c r="AY21" s="84" t="s">
        <v>126</v>
      </c>
      <c r="AZ21" s="84" t="s">
        <v>80</v>
      </c>
      <c r="BA21" s="84" t="s">
        <v>61</v>
      </c>
      <c r="BB21" s="141"/>
      <c r="BC21" s="84" t="s">
        <v>61</v>
      </c>
      <c r="BD21" s="84" t="s">
        <v>102</v>
      </c>
      <c r="BF21" s="84" t="s">
        <v>126</v>
      </c>
      <c r="BG21" s="84" t="s">
        <v>89</v>
      </c>
      <c r="BH21" s="84" t="s">
        <v>118</v>
      </c>
      <c r="BI21" s="84" t="s">
        <v>80</v>
      </c>
      <c r="BJ21" s="84" t="s">
        <v>118</v>
      </c>
      <c r="BK21" s="84" t="s">
        <v>105</v>
      </c>
      <c r="BL21" s="121"/>
      <c r="BM21" s="56" t="s">
        <v>126</v>
      </c>
      <c r="BN21" s="56" t="s">
        <v>80</v>
      </c>
      <c r="BO21" s="56" t="s">
        <v>116</v>
      </c>
      <c r="BP21" s="56" t="s">
        <v>486</v>
      </c>
      <c r="BQ21" s="56" t="s">
        <v>80</v>
      </c>
      <c r="BR21" s="56"/>
      <c r="BS21" s="237" t="s">
        <v>105</v>
      </c>
      <c r="BT21" s="121"/>
      <c r="BU21" s="56" t="s">
        <v>74</v>
      </c>
      <c r="BV21" s="56" t="s">
        <v>61</v>
      </c>
      <c r="BW21" s="56" t="s">
        <v>95</v>
      </c>
      <c r="BX21" s="56" t="s">
        <v>125</v>
      </c>
      <c r="BY21" s="56" t="s">
        <v>116</v>
      </c>
      <c r="BZ21" s="237" t="s">
        <v>89</v>
      </c>
      <c r="CA21" s="56" t="s">
        <v>126</v>
      </c>
      <c r="CB21" s="56" t="s">
        <v>96</v>
      </c>
      <c r="CC21" s="237" t="s">
        <v>128</v>
      </c>
      <c r="CD21" s="56" t="s">
        <v>118</v>
      </c>
      <c r="CE21" s="56" t="s">
        <v>118</v>
      </c>
      <c r="CF21" s="56" t="s">
        <v>105</v>
      </c>
      <c r="CG21" s="121"/>
      <c r="CH21" s="121"/>
      <c r="CI21" s="121"/>
      <c r="CJ21" s="237" t="s">
        <v>486</v>
      </c>
      <c r="CK21" s="121"/>
      <c r="CL21" s="56" t="s">
        <v>125</v>
      </c>
      <c r="CM21" s="237" t="s">
        <v>80</v>
      </c>
      <c r="CN21" s="121"/>
      <c r="CO21" s="121"/>
      <c r="CP21" s="121"/>
      <c r="CQ21" s="121"/>
      <c r="CR21" s="121"/>
      <c r="CS21" s="121"/>
      <c r="CT21" s="121"/>
      <c r="CU21" s="121"/>
      <c r="CV21" s="121"/>
      <c r="CW21" s="121"/>
      <c r="CX21" s="121"/>
      <c r="CY21" s="121"/>
      <c r="CZ21" s="121"/>
      <c r="DA21" s="121"/>
      <c r="DB21" s="121"/>
      <c r="DC21" s="121"/>
      <c r="DD21" s="121"/>
      <c r="DE21" s="121"/>
      <c r="DF21" s="121"/>
      <c r="DG21" s="121"/>
      <c r="DH21" s="121"/>
      <c r="DI21" s="121"/>
      <c r="DJ21" s="121"/>
    </row>
    <row r="22" spans="1:114" ht="12.95" customHeight="1" x14ac:dyDescent="0.25">
      <c r="A22" s="113">
        <f t="shared" si="91"/>
        <v>20</v>
      </c>
      <c r="B22" s="108"/>
      <c r="C22" s="95" t="s">
        <v>93</v>
      </c>
      <c r="D22" s="143"/>
      <c r="E22" s="141"/>
      <c r="F22" s="141"/>
      <c r="G22" s="37"/>
      <c r="H22" s="37"/>
      <c r="I22" s="37"/>
      <c r="J22" s="37"/>
      <c r="K22" s="37"/>
      <c r="L22" s="37"/>
      <c r="M22" s="37"/>
      <c r="N22" s="37"/>
      <c r="O22" s="108"/>
      <c r="P22" s="37"/>
      <c r="Q22" s="129"/>
      <c r="R22" s="134"/>
      <c r="S22" s="141"/>
      <c r="T22" s="141"/>
      <c r="U22" s="141"/>
      <c r="V22" s="141"/>
      <c r="W22" s="134"/>
      <c r="X22" s="141"/>
      <c r="Y22" s="140"/>
      <c r="Z22" s="140"/>
      <c r="AA22" s="121"/>
      <c r="AB22" s="121"/>
      <c r="AC22" s="121"/>
      <c r="AD22" s="121"/>
      <c r="AE22" s="121"/>
      <c r="AF22" s="121"/>
      <c r="AG22" s="121"/>
      <c r="AH22" s="121"/>
      <c r="AI22" s="121"/>
      <c r="AJ22" s="121"/>
      <c r="AK22" s="121"/>
      <c r="AL22" s="137"/>
      <c r="AM22" s="100" t="s">
        <v>130</v>
      </c>
      <c r="AN22" s="98" t="s">
        <v>716</v>
      </c>
      <c r="AO22" s="122"/>
      <c r="AP22" s="121"/>
      <c r="AQ22" s="121"/>
      <c r="AR22" s="121"/>
      <c r="AS22" s="137"/>
      <c r="AT22" s="100" t="s">
        <v>709</v>
      </c>
      <c r="AU22" s="98" t="s">
        <v>746</v>
      </c>
      <c r="AV22" s="122"/>
      <c r="AW22" s="84" t="s">
        <v>129</v>
      </c>
      <c r="AX22" s="84" t="s">
        <v>125</v>
      </c>
      <c r="AY22" s="121"/>
      <c r="AZ22" s="84" t="s">
        <v>96</v>
      </c>
      <c r="BA22" s="84" t="s">
        <v>497</v>
      </c>
      <c r="BB22" s="141"/>
      <c r="BD22" s="121"/>
      <c r="BF22" s="84" t="s">
        <v>105</v>
      </c>
      <c r="BH22" s="84" t="s">
        <v>61</v>
      </c>
      <c r="BI22" s="84" t="s">
        <v>95</v>
      </c>
      <c r="BJ22" s="84" t="s">
        <v>61</v>
      </c>
      <c r="BK22" s="84" t="s">
        <v>102</v>
      </c>
      <c r="BL22" s="121"/>
      <c r="BM22" s="121"/>
      <c r="BN22" s="56" t="s">
        <v>118</v>
      </c>
      <c r="BO22" s="56" t="s">
        <v>61</v>
      </c>
      <c r="BP22" s="56" t="s">
        <v>89</v>
      </c>
      <c r="BQ22" s="56" t="s">
        <v>96</v>
      </c>
      <c r="BR22" s="56"/>
      <c r="BS22" s="237" t="s">
        <v>61</v>
      </c>
      <c r="BT22" s="121"/>
      <c r="BU22" s="244" t="s">
        <v>661</v>
      </c>
      <c r="BV22" s="237" t="s">
        <v>89</v>
      </c>
      <c r="BW22" s="56" t="s">
        <v>105</v>
      </c>
      <c r="BX22" s="237"/>
      <c r="BY22" s="56" t="s">
        <v>102</v>
      </c>
      <c r="BZ22" s="121"/>
      <c r="CA22" s="121"/>
      <c r="CB22" s="56"/>
      <c r="CC22" s="56" t="s">
        <v>116</v>
      </c>
      <c r="CD22" s="56" t="s">
        <v>89</v>
      </c>
      <c r="CE22" s="56" t="s">
        <v>61</v>
      </c>
      <c r="CF22" s="56" t="s">
        <v>102</v>
      </c>
      <c r="CG22" s="121"/>
      <c r="CH22" s="121"/>
      <c r="CI22" s="121"/>
      <c r="CJ22" s="237" t="s">
        <v>61</v>
      </c>
      <c r="CK22" s="121"/>
      <c r="CL22" s="237"/>
      <c r="CM22" s="237" t="s">
        <v>102</v>
      </c>
      <c r="CN22" s="121"/>
      <c r="CO22" s="121"/>
      <c r="CP22" s="121"/>
      <c r="CQ22" s="121"/>
      <c r="CR22" s="121"/>
      <c r="CS22" s="121"/>
      <c r="CT22" s="121"/>
      <c r="CU22" s="121"/>
      <c r="CV22" s="121"/>
      <c r="CW22" s="121"/>
      <c r="CX22" s="121"/>
      <c r="CY22" s="121"/>
      <c r="CZ22" s="121"/>
      <c r="DA22" s="121"/>
      <c r="DB22" s="121"/>
      <c r="DC22" s="121"/>
      <c r="DD22" s="121"/>
      <c r="DE22" s="121"/>
      <c r="DF22" s="121"/>
      <c r="DG22" s="121"/>
      <c r="DH22" s="121"/>
      <c r="DI22" s="121"/>
      <c r="DJ22" s="121"/>
    </row>
    <row r="23" spans="1:114" ht="12.95" customHeight="1" x14ac:dyDescent="0.25">
      <c r="A23" s="113">
        <f t="shared" si="91"/>
        <v>21</v>
      </c>
      <c r="B23" s="108"/>
      <c r="C23" s="95" t="s">
        <v>61</v>
      </c>
      <c r="D23" s="142"/>
      <c r="E23" s="141"/>
      <c r="F23" s="141"/>
      <c r="G23" s="141"/>
      <c r="H23" s="37"/>
      <c r="I23" s="141"/>
      <c r="J23" s="141"/>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98" t="s">
        <v>61</v>
      </c>
      <c r="AN23" s="138"/>
      <c r="AO23" s="121"/>
      <c r="AP23" s="121"/>
      <c r="AQ23" s="121"/>
      <c r="AR23" s="121"/>
      <c r="AS23" s="121"/>
      <c r="AT23" s="123"/>
      <c r="AU23" s="98" t="s">
        <v>118</v>
      </c>
      <c r="AV23" s="122"/>
      <c r="AW23" s="84" t="s">
        <v>73</v>
      </c>
      <c r="AX23" s="121"/>
      <c r="AY23" s="121"/>
      <c r="AZ23" s="121"/>
      <c r="BA23" s="121"/>
      <c r="BB23" s="141"/>
      <c r="BC23" s="121"/>
      <c r="BD23" s="121"/>
      <c r="BE23" s="121"/>
      <c r="BF23" s="121"/>
      <c r="BG23" s="56"/>
      <c r="BJ23" s="230" t="s">
        <v>125</v>
      </c>
      <c r="BK23" s="141"/>
      <c r="BL23" s="121"/>
      <c r="BM23" s="121"/>
      <c r="BN23" s="56"/>
      <c r="BO23" s="56"/>
      <c r="BP23" s="121"/>
      <c r="BQ23" s="56" t="s">
        <v>61</v>
      </c>
      <c r="BR23" s="237"/>
      <c r="BS23" s="121"/>
      <c r="BT23" s="121"/>
      <c r="BU23" s="56" t="s">
        <v>80</v>
      </c>
      <c r="BV23" s="121"/>
      <c r="BW23" s="121"/>
      <c r="BX23" s="237"/>
      <c r="BY23" s="56"/>
      <c r="BZ23" s="121"/>
      <c r="CA23" s="121"/>
      <c r="CB23" s="56"/>
      <c r="CC23" s="56"/>
      <c r="CD23" s="141"/>
      <c r="CE23" s="56" t="s">
        <v>125</v>
      </c>
      <c r="CF23" s="121"/>
      <c r="CG23" s="121"/>
      <c r="CH23" s="121"/>
      <c r="CI23" s="121"/>
      <c r="CJ23" s="121"/>
      <c r="CK23" s="121"/>
      <c r="CL23" s="121"/>
      <c r="CM23" s="121"/>
      <c r="CN23" s="121"/>
      <c r="CO23" s="121"/>
      <c r="CP23" s="121"/>
      <c r="CQ23" s="121"/>
      <c r="CR23" s="121"/>
      <c r="CS23" s="121"/>
      <c r="CT23" s="121"/>
      <c r="CU23" s="121"/>
      <c r="CV23" s="121"/>
      <c r="CW23" s="121"/>
      <c r="CX23" s="121"/>
      <c r="CY23" s="121"/>
      <c r="CZ23" s="121"/>
      <c r="DA23" s="121"/>
      <c r="DB23" s="121"/>
      <c r="DC23" s="121"/>
      <c r="DD23" s="121"/>
      <c r="DE23" s="121"/>
      <c r="DF23" s="121"/>
      <c r="DG23" s="121"/>
      <c r="DH23" s="121"/>
      <c r="DI23" s="121"/>
      <c r="DJ23" s="121"/>
    </row>
    <row r="24" spans="1:114" ht="12.95" customHeight="1" x14ac:dyDescent="0.25">
      <c r="A24" s="113">
        <f t="shared" si="91"/>
        <v>22</v>
      </c>
      <c r="B24" s="37"/>
      <c r="C24" s="141"/>
      <c r="D24" s="141"/>
      <c r="E24" s="141"/>
      <c r="F24" s="141"/>
      <c r="G24" s="141"/>
      <c r="H24" s="141"/>
      <c r="I24" s="141"/>
      <c r="J24" s="141"/>
      <c r="K24" s="141"/>
      <c r="L24" s="141"/>
      <c r="M24" s="141"/>
      <c r="N24" s="141"/>
      <c r="O24" s="141"/>
      <c r="P24" s="141"/>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21"/>
      <c r="BD24" s="141"/>
      <c r="BE24" s="141"/>
      <c r="BF24" s="141"/>
      <c r="BG24" s="141"/>
      <c r="BH24" s="56"/>
      <c r="BI24" s="56"/>
      <c r="BJ24" s="141"/>
      <c r="BL24" s="141"/>
      <c r="BM24" s="141"/>
      <c r="BO24" s="56"/>
      <c r="BP24" s="141"/>
      <c r="BQ24" s="237"/>
      <c r="BR24" s="141"/>
      <c r="BS24" s="141"/>
      <c r="BT24" s="141"/>
      <c r="BU24" s="141"/>
      <c r="BV24" s="141"/>
      <c r="BW24" s="141"/>
      <c r="BX24" s="141"/>
      <c r="BY24" s="237"/>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row>
    <row r="25" spans="1:114" ht="12.95" customHeight="1" x14ac:dyDescent="0.25">
      <c r="A25" s="113">
        <f t="shared" si="91"/>
        <v>23</v>
      </c>
      <c r="B25" s="37"/>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c r="AA25" s="141"/>
      <c r="AB25" s="141"/>
      <c r="AC25" s="141"/>
      <c r="AD25" s="141"/>
      <c r="AE25" s="141"/>
      <c r="AF25" s="141"/>
      <c r="AG25" s="141"/>
      <c r="AH25" s="141"/>
      <c r="AI25" s="141"/>
      <c r="AJ25" s="141"/>
      <c r="AK25" s="141"/>
      <c r="AL25" s="141"/>
      <c r="AM25" s="141"/>
      <c r="AN25" s="141"/>
      <c r="AO25" s="141"/>
      <c r="AP25" s="141"/>
      <c r="AQ25" s="141"/>
      <c r="AR25" s="141"/>
      <c r="AS25" s="141"/>
      <c r="AT25" s="141"/>
      <c r="AU25" s="141"/>
      <c r="AV25" s="141"/>
      <c r="AW25" s="141"/>
      <c r="AX25" s="141"/>
      <c r="AY25" s="141"/>
      <c r="AZ25" s="141"/>
      <c r="BA25" s="141"/>
      <c r="BB25" s="141"/>
      <c r="BC25" s="141"/>
      <c r="BD25" s="141"/>
      <c r="BE25" s="141"/>
      <c r="BF25" s="141"/>
      <c r="BG25" s="141"/>
      <c r="BH25" s="56"/>
      <c r="BI25" s="141"/>
      <c r="BJ25" s="141"/>
      <c r="BK25" s="141"/>
      <c r="BL25" s="141"/>
      <c r="BM25" s="141"/>
      <c r="BN25" s="141"/>
      <c r="BO25" s="141"/>
      <c r="BP25" s="141"/>
      <c r="BQ25" s="141"/>
      <c r="BR25" s="141"/>
      <c r="BS25" s="141"/>
      <c r="BT25" s="141"/>
      <c r="BU25" s="141"/>
      <c r="BV25" s="141"/>
      <c r="BW25" s="141"/>
      <c r="BX25" s="141"/>
      <c r="BY25" s="141"/>
      <c r="BZ25" s="141"/>
      <c r="CA25" s="141"/>
      <c r="CB25" s="141"/>
      <c r="CC25" s="141"/>
      <c r="CD25" s="141"/>
      <c r="CE25" s="141"/>
      <c r="CF25" s="141"/>
      <c r="CG25" s="141"/>
      <c r="CH25" s="141"/>
      <c r="CI25" s="141"/>
      <c r="CJ25" s="141"/>
      <c r="CK25" s="141"/>
      <c r="CL25" s="141"/>
      <c r="CM25" s="141"/>
      <c r="CN25" s="141"/>
      <c r="CO25" s="141"/>
      <c r="CP25" s="141"/>
      <c r="CQ25" s="141"/>
      <c r="CR25" s="141"/>
      <c r="CS25" s="141"/>
      <c r="CT25" s="141"/>
      <c r="CU25" s="141"/>
      <c r="CV25" s="141"/>
      <c r="CW25" s="141"/>
      <c r="CX25" s="141"/>
      <c r="CY25" s="141"/>
      <c r="CZ25" s="141"/>
      <c r="DA25" s="141"/>
      <c r="DB25" s="141"/>
      <c r="DC25" s="141"/>
      <c r="DD25" s="141"/>
      <c r="DE25" s="141"/>
      <c r="DF25" s="141"/>
      <c r="DG25" s="141"/>
      <c r="DH25" s="141"/>
      <c r="DI25" s="141"/>
      <c r="DJ25" s="141"/>
    </row>
    <row r="26" spans="1:114" ht="12.95" customHeight="1" x14ac:dyDescent="0.25">
      <c r="BE26" s="149"/>
    </row>
    <row r="28" spans="1:114" ht="12.95" customHeight="1" x14ac:dyDescent="0.25">
      <c r="CH28" s="115" t="s">
        <v>135</v>
      </c>
    </row>
    <row r="29" spans="1:114" ht="12.95" customHeight="1" x14ac:dyDescent="0.25">
      <c r="BH29" s="225" t="s">
        <v>760</v>
      </c>
      <c r="BI29" s="145" t="s">
        <v>131</v>
      </c>
      <c r="BJ29" s="146" t="s">
        <v>132</v>
      </c>
      <c r="BK29" s="147" t="s">
        <v>133</v>
      </c>
      <c r="BL29" s="148" t="s">
        <v>134</v>
      </c>
      <c r="BM29" s="115" t="s">
        <v>748</v>
      </c>
    </row>
    <row r="30" spans="1:114" ht="12.95" customHeight="1" x14ac:dyDescent="0.25">
      <c r="BO30" s="277"/>
      <c r="BP30" s="277"/>
      <c r="BQ30" s="277"/>
      <c r="BR30" s="277"/>
      <c r="BS30" s="277"/>
    </row>
    <row r="31" spans="1:114" ht="12.95" customHeight="1" x14ac:dyDescent="0.25">
      <c r="BO31" s="277"/>
      <c r="BP31" s="277"/>
      <c r="BQ31" s="277"/>
      <c r="BR31" s="277"/>
      <c r="BS31" s="277"/>
    </row>
    <row r="32" spans="1:114" ht="12.95" customHeight="1" x14ac:dyDescent="0.25">
      <c r="BO32" s="277"/>
      <c r="BP32" s="277"/>
      <c r="BQ32" s="278"/>
      <c r="BR32" s="277"/>
      <c r="BS32" s="277"/>
    </row>
    <row r="33" spans="46:71" ht="12.95" customHeight="1" x14ac:dyDescent="0.25">
      <c r="BO33" s="277"/>
      <c r="BP33" s="277"/>
      <c r="BQ33" s="277"/>
      <c r="BR33" s="277"/>
      <c r="BS33" s="277"/>
    </row>
    <row r="34" spans="46:71" ht="12.95" customHeight="1" x14ac:dyDescent="0.25">
      <c r="BO34" s="277"/>
      <c r="BP34" s="278"/>
      <c r="BQ34" s="277"/>
      <c r="BR34" s="277"/>
      <c r="BS34" s="277"/>
    </row>
    <row r="35" spans="46:71" ht="12.95" customHeight="1" x14ac:dyDescent="0.25">
      <c r="BO35" s="277"/>
      <c r="BP35" s="277"/>
      <c r="BQ35" s="277"/>
      <c r="BR35" s="277"/>
      <c r="BS35" s="277"/>
    </row>
    <row r="38" spans="46:71" ht="12.95" customHeight="1" x14ac:dyDescent="0.25">
      <c r="AT38" s="144"/>
    </row>
    <row r="40" spans="46:71" ht="12.95" customHeight="1" x14ac:dyDescent="0.25">
      <c r="AT40" s="144"/>
    </row>
    <row r="41" spans="46:71" ht="12.95" customHeight="1" x14ac:dyDescent="0.25">
      <c r="AT41" s="144"/>
    </row>
    <row r="42" spans="46:71" ht="12.95" customHeight="1" x14ac:dyDescent="0.25">
      <c r="AT42" s="144"/>
    </row>
    <row r="43" spans="46:71" ht="12.95" customHeight="1" x14ac:dyDescent="0.25">
      <c r="AT43" s="144"/>
    </row>
    <row r="44" spans="46:71" ht="12.95" customHeight="1" x14ac:dyDescent="0.25">
      <c r="AT44" s="149"/>
    </row>
    <row r="45" spans="46:71" ht="12.95" customHeight="1" x14ac:dyDescent="0.25">
      <c r="AT45" s="144"/>
    </row>
    <row r="46" spans="46:71" ht="12.95" customHeight="1" x14ac:dyDescent="0.25">
      <c r="AT46" s="149"/>
    </row>
    <row r="47" spans="46:71" ht="12.95" customHeight="1" x14ac:dyDescent="0.25">
      <c r="AT47" s="144"/>
    </row>
    <row r="48" spans="46:71" ht="12.95" customHeight="1" x14ac:dyDescent="0.25">
      <c r="AT48" s="144"/>
    </row>
    <row r="49" spans="46:46" ht="12.95" customHeight="1" x14ac:dyDescent="0.25">
      <c r="AT49" s="144"/>
    </row>
    <row r="50" spans="46:46" ht="12.95" customHeight="1" x14ac:dyDescent="0.25">
      <c r="AT50" s="144"/>
    </row>
    <row r="51" spans="46:46" ht="12.95" customHeight="1" x14ac:dyDescent="0.25">
      <c r="AT51" s="149"/>
    </row>
    <row r="52" spans="46:46" ht="12.95" customHeight="1" x14ac:dyDescent="0.25">
      <c r="AT52" s="144"/>
    </row>
    <row r="53" spans="46:46" ht="12.95" customHeight="1" x14ac:dyDescent="0.25">
      <c r="AT53" s="144"/>
    </row>
    <row r="54" spans="46:46" ht="12.95" customHeight="1" x14ac:dyDescent="0.25">
      <c r="AT54" s="144"/>
    </row>
    <row r="55" spans="46:46" ht="12.95" customHeight="1" x14ac:dyDescent="0.25">
      <c r="AT55" s="144"/>
    </row>
    <row r="56" spans="46:46" ht="12.95" customHeight="1" x14ac:dyDescent="0.25">
      <c r="AT56" s="149"/>
    </row>
    <row r="57" spans="46:46" ht="12.95" customHeight="1" x14ac:dyDescent="0.25">
      <c r="AT57" s="144"/>
    </row>
    <row r="58" spans="46:46" ht="12.95" customHeight="1" x14ac:dyDescent="0.25">
      <c r="AT58" s="144"/>
    </row>
  </sheetData>
  <sortState xmlns:xlrd2="http://schemas.microsoft.com/office/spreadsheetml/2017/richdata2" ref="H3:H14">
    <sortCondition ref="H3"/>
  </sortState>
  <phoneticPr fontId="3" type="noConversion"/>
  <conditionalFormatting sqref="B3:B25">
    <cfRule type="cellIs" dxfId="84" priority="331" operator="equal">
      <formula>0</formula>
    </cfRule>
  </conditionalFormatting>
  <conditionalFormatting sqref="AT41">
    <cfRule type="duplicateValues" dxfId="83" priority="256"/>
  </conditionalFormatting>
  <conditionalFormatting sqref="AO6">
    <cfRule type="duplicateValues" dxfId="82" priority="172"/>
  </conditionalFormatting>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7B8F3-B479-4490-BEAF-E3AA22C37F15}">
  <sheetPr>
    <tabColor rgb="FF0070C0"/>
    <pageSetUpPr fitToPage="1"/>
  </sheetPr>
  <dimension ref="A1:N169"/>
  <sheetViews>
    <sheetView zoomScaleNormal="100" workbookViewId="0">
      <pane ySplit="1" topLeftCell="A2" activePane="bottomLeft" state="frozen"/>
      <selection activeCell="I1" sqref="I1:I1048576"/>
      <selection pane="bottomLeft" activeCell="B42" sqref="B42"/>
    </sheetView>
  </sheetViews>
  <sheetFormatPr defaultRowHeight="12.95" customHeight="1" x14ac:dyDescent="0.2"/>
  <cols>
    <col min="1" max="1" width="3.5703125" style="280" bestFit="1" customWidth="1"/>
    <col min="2" max="2" width="19.85546875" style="14" customWidth="1"/>
    <col min="3" max="3" width="8.28515625" style="14" bestFit="1" customWidth="1"/>
    <col min="4" max="4" width="13.28515625" style="14" customWidth="1"/>
    <col min="5" max="5" width="17" style="14" customWidth="1"/>
    <col min="6" max="6" width="34.85546875" style="14" customWidth="1"/>
    <col min="7" max="7" width="10" style="48" bestFit="1" customWidth="1"/>
    <col min="8" max="8" width="8.42578125" style="14" bestFit="1" customWidth="1"/>
    <col min="9" max="9" width="6.42578125" style="14" bestFit="1" customWidth="1"/>
    <col min="10" max="10" width="6.5703125" style="14" bestFit="1" customWidth="1"/>
    <col min="11" max="11" width="10.42578125" style="266" bestFit="1" customWidth="1"/>
    <col min="12" max="12" width="5.7109375" style="13" bestFit="1" customWidth="1"/>
    <col min="13" max="13" width="4.5703125" style="13" bestFit="1" customWidth="1"/>
    <col min="14" max="14" width="3.5703125" style="48" bestFit="1" customWidth="1"/>
    <col min="15" max="16384" width="9.140625" style="5"/>
  </cols>
  <sheetData>
    <row r="1" spans="1:14" ht="24" x14ac:dyDescent="0.25">
      <c r="B1" s="50" t="s">
        <v>618</v>
      </c>
      <c r="C1" s="50" t="s">
        <v>597</v>
      </c>
      <c r="D1" s="50" t="s">
        <v>598</v>
      </c>
      <c r="E1" s="50" t="s">
        <v>503</v>
      </c>
      <c r="F1" s="51" t="s">
        <v>136</v>
      </c>
      <c r="G1" s="51" t="s">
        <v>619</v>
      </c>
      <c r="H1" s="51" t="s">
        <v>620</v>
      </c>
      <c r="I1" s="51" t="s">
        <v>623</v>
      </c>
      <c r="J1" s="51" t="s">
        <v>621</v>
      </c>
      <c r="K1" s="261" t="s">
        <v>622</v>
      </c>
      <c r="L1" s="50" t="s">
        <v>609</v>
      </c>
      <c r="M1" s="51" t="s">
        <v>610</v>
      </c>
      <c r="N1" s="51" t="s">
        <v>611</v>
      </c>
    </row>
    <row r="2" spans="1:14" ht="13.5" x14ac:dyDescent="0.25">
      <c r="B2" s="177" t="s">
        <v>750</v>
      </c>
      <c r="C2" s="177"/>
      <c r="D2" s="177"/>
      <c r="E2" s="177"/>
      <c r="F2" s="185"/>
      <c r="G2" s="177"/>
      <c r="H2" s="185"/>
      <c r="I2" s="177"/>
      <c r="J2" s="185"/>
      <c r="K2" s="262"/>
      <c r="L2" s="185"/>
      <c r="M2" s="177"/>
      <c r="N2" s="185"/>
    </row>
    <row r="3" spans="1:14" ht="12.95" customHeight="1" x14ac:dyDescent="0.2">
      <c r="A3" s="280">
        <v>1</v>
      </c>
      <c r="B3" s="26" t="s">
        <v>11</v>
      </c>
      <c r="C3" s="250" t="s">
        <v>508</v>
      </c>
      <c r="D3" s="16" t="s">
        <v>519</v>
      </c>
      <c r="E3" s="16" t="s">
        <v>631</v>
      </c>
      <c r="F3" s="22" t="s">
        <v>144</v>
      </c>
      <c r="G3" s="17">
        <v>60052181</v>
      </c>
      <c r="H3" s="27" t="s">
        <v>145</v>
      </c>
      <c r="I3" s="18" t="s">
        <v>139</v>
      </c>
      <c r="J3" s="19" t="s">
        <v>139</v>
      </c>
      <c r="K3" s="207">
        <v>44418</v>
      </c>
      <c r="L3" s="20">
        <v>1</v>
      </c>
      <c r="M3" s="21"/>
      <c r="N3" s="21"/>
    </row>
    <row r="4" spans="1:14" ht="12.95" customHeight="1" x14ac:dyDescent="0.2">
      <c r="A4" s="280">
        <f t="shared" ref="A4:A16" si="0">A3+1</f>
        <v>2</v>
      </c>
      <c r="B4" s="26" t="s">
        <v>7</v>
      </c>
      <c r="C4" s="250" t="s">
        <v>508</v>
      </c>
      <c r="D4" s="16" t="s">
        <v>510</v>
      </c>
      <c r="E4" s="16" t="s">
        <v>113</v>
      </c>
      <c r="F4" s="28" t="s">
        <v>146</v>
      </c>
      <c r="G4" s="17">
        <v>60202801</v>
      </c>
      <c r="H4" s="17" t="s">
        <v>147</v>
      </c>
      <c r="I4" s="18" t="s">
        <v>139</v>
      </c>
      <c r="J4" s="19" t="s">
        <v>139</v>
      </c>
      <c r="K4" s="207">
        <v>44389</v>
      </c>
      <c r="L4" s="20">
        <v>1</v>
      </c>
      <c r="M4" s="21"/>
      <c r="N4" s="21"/>
    </row>
    <row r="5" spans="1:14" ht="12.95" customHeight="1" x14ac:dyDescent="0.2">
      <c r="A5" s="280">
        <f t="shared" si="0"/>
        <v>3</v>
      </c>
      <c r="B5" s="26" t="s">
        <v>28</v>
      </c>
      <c r="C5" s="250" t="s">
        <v>508</v>
      </c>
      <c r="D5" s="16" t="s">
        <v>526</v>
      </c>
      <c r="E5" s="16" t="s">
        <v>189</v>
      </c>
      <c r="F5" s="17" t="s">
        <v>593</v>
      </c>
      <c r="G5" s="18">
        <v>60134848</v>
      </c>
      <c r="H5" s="18" t="s">
        <v>170</v>
      </c>
      <c r="I5" s="18" t="s">
        <v>139</v>
      </c>
      <c r="J5" s="19" t="s">
        <v>139</v>
      </c>
      <c r="K5" s="25">
        <v>44425</v>
      </c>
      <c r="L5" s="20">
        <v>1</v>
      </c>
      <c r="M5" s="21"/>
      <c r="N5" s="21"/>
    </row>
    <row r="6" spans="1:14" ht="12.95" customHeight="1" x14ac:dyDescent="0.2">
      <c r="A6" s="280">
        <f t="shared" si="0"/>
        <v>4</v>
      </c>
      <c r="B6" s="26" t="s">
        <v>3</v>
      </c>
      <c r="C6" s="250" t="s">
        <v>508</v>
      </c>
      <c r="D6" s="16" t="s">
        <v>519</v>
      </c>
      <c r="E6" s="16" t="s">
        <v>109</v>
      </c>
      <c r="F6" s="24" t="s">
        <v>203</v>
      </c>
      <c r="G6" s="17">
        <v>60076123</v>
      </c>
      <c r="H6" s="17" t="s">
        <v>204</v>
      </c>
      <c r="I6" s="18" t="s">
        <v>139</v>
      </c>
      <c r="J6" s="19" t="s">
        <v>139</v>
      </c>
      <c r="K6" s="207">
        <v>44389</v>
      </c>
      <c r="L6" s="20">
        <v>1</v>
      </c>
      <c r="M6" s="21"/>
      <c r="N6" s="21"/>
    </row>
    <row r="7" spans="1:14" ht="12.95" customHeight="1" x14ac:dyDescent="0.2">
      <c r="A7" s="280">
        <f t="shared" si="0"/>
        <v>5</v>
      </c>
      <c r="B7" s="26" t="s">
        <v>43</v>
      </c>
      <c r="C7" s="248" t="s">
        <v>504</v>
      </c>
      <c r="D7" s="16" t="s">
        <v>505</v>
      </c>
      <c r="E7" s="16" t="s">
        <v>105</v>
      </c>
      <c r="F7" s="24" t="s">
        <v>242</v>
      </c>
      <c r="G7" s="17">
        <v>40050585</v>
      </c>
      <c r="H7" s="17" t="s">
        <v>243</v>
      </c>
      <c r="I7" s="18" t="s">
        <v>139</v>
      </c>
      <c r="J7" s="19" t="s">
        <v>139</v>
      </c>
      <c r="K7" s="207">
        <v>44389</v>
      </c>
      <c r="L7" s="20">
        <v>1</v>
      </c>
      <c r="M7" s="21"/>
      <c r="N7" s="21"/>
    </row>
    <row r="8" spans="1:14" ht="12.95" customHeight="1" x14ac:dyDescent="0.2">
      <c r="A8" s="280">
        <f t="shared" si="0"/>
        <v>6</v>
      </c>
      <c r="B8" s="26" t="s">
        <v>33</v>
      </c>
      <c r="C8" s="248" t="s">
        <v>504</v>
      </c>
      <c r="D8" s="16" t="s">
        <v>600</v>
      </c>
      <c r="E8" s="16" t="s">
        <v>76</v>
      </c>
      <c r="F8" s="17" t="s">
        <v>270</v>
      </c>
      <c r="G8" s="17">
        <v>60095498</v>
      </c>
      <c r="H8" s="17" t="s">
        <v>271</v>
      </c>
      <c r="I8" s="18" t="s">
        <v>139</v>
      </c>
      <c r="J8" s="19" t="s">
        <v>139</v>
      </c>
      <c r="K8" s="207">
        <v>44392</v>
      </c>
      <c r="L8" s="20">
        <v>1</v>
      </c>
      <c r="M8" s="21"/>
      <c r="N8" s="21"/>
    </row>
    <row r="9" spans="1:14" ht="12.95" customHeight="1" x14ac:dyDescent="0.2">
      <c r="A9" s="280">
        <f t="shared" si="0"/>
        <v>7</v>
      </c>
      <c r="B9" s="26" t="s">
        <v>63</v>
      </c>
      <c r="C9" s="250" t="s">
        <v>508</v>
      </c>
      <c r="D9" s="16" t="s">
        <v>508</v>
      </c>
      <c r="E9" s="16" t="s">
        <v>152</v>
      </c>
      <c r="F9" s="24" t="s">
        <v>274</v>
      </c>
      <c r="G9" s="17">
        <v>60245094</v>
      </c>
      <c r="H9" s="17" t="s">
        <v>275</v>
      </c>
      <c r="I9" s="18" t="s">
        <v>139</v>
      </c>
      <c r="J9" s="19" t="s">
        <v>139</v>
      </c>
      <c r="K9" s="207">
        <v>44389</v>
      </c>
      <c r="L9" s="20">
        <v>1</v>
      </c>
      <c r="M9" s="21"/>
      <c r="N9" s="21"/>
    </row>
    <row r="10" spans="1:14" ht="12.95" customHeight="1" x14ac:dyDescent="0.2">
      <c r="A10" s="280">
        <f t="shared" si="0"/>
        <v>8</v>
      </c>
      <c r="B10" s="26" t="s">
        <v>76</v>
      </c>
      <c r="C10" s="248" t="s">
        <v>504</v>
      </c>
      <c r="D10" s="16" t="s">
        <v>600</v>
      </c>
      <c r="E10" s="16" t="s">
        <v>198</v>
      </c>
      <c r="F10" s="17" t="s">
        <v>291</v>
      </c>
      <c r="G10" s="17">
        <v>33121423</v>
      </c>
      <c r="H10" s="17" t="s">
        <v>292</v>
      </c>
      <c r="I10" s="18" t="s">
        <v>139</v>
      </c>
      <c r="J10" s="19" t="s">
        <v>139</v>
      </c>
      <c r="K10" s="207">
        <v>44392</v>
      </c>
      <c r="L10" s="20">
        <v>1</v>
      </c>
      <c r="M10" s="21"/>
      <c r="N10" s="21"/>
    </row>
    <row r="11" spans="1:14" ht="12.95" customHeight="1" x14ac:dyDescent="0.2">
      <c r="A11" s="280">
        <f t="shared" si="0"/>
        <v>9</v>
      </c>
      <c r="B11" s="26" t="s">
        <v>26</v>
      </c>
      <c r="C11" s="250" t="s">
        <v>508</v>
      </c>
      <c r="D11" s="16" t="s">
        <v>509</v>
      </c>
      <c r="E11" s="16" t="s">
        <v>77</v>
      </c>
      <c r="F11" s="17" t="s">
        <v>295</v>
      </c>
      <c r="G11" s="17">
        <v>60101672</v>
      </c>
      <c r="H11" s="17" t="s">
        <v>296</v>
      </c>
      <c r="I11" s="18" t="s">
        <v>139</v>
      </c>
      <c r="J11" s="19" t="s">
        <v>139</v>
      </c>
      <c r="K11" s="207">
        <v>44393</v>
      </c>
      <c r="L11" s="20">
        <v>1</v>
      </c>
      <c r="M11" s="21"/>
      <c r="N11" s="21"/>
    </row>
    <row r="12" spans="1:14" ht="12.95" customHeight="1" x14ac:dyDescent="0.2">
      <c r="A12" s="280">
        <f t="shared" si="0"/>
        <v>10</v>
      </c>
      <c r="B12" s="26" t="s">
        <v>36</v>
      </c>
      <c r="C12" s="245" t="s">
        <v>516</v>
      </c>
      <c r="D12" s="17" t="s">
        <v>517</v>
      </c>
      <c r="E12" s="17" t="s">
        <v>518</v>
      </c>
      <c r="F12" s="17" t="s">
        <v>305</v>
      </c>
      <c r="G12" s="17">
        <v>60137608</v>
      </c>
      <c r="H12" s="17" t="s">
        <v>306</v>
      </c>
      <c r="I12" s="18" t="s">
        <v>139</v>
      </c>
      <c r="J12" s="19" t="s">
        <v>139</v>
      </c>
      <c r="K12" s="207">
        <v>44418</v>
      </c>
      <c r="L12" s="20">
        <v>1</v>
      </c>
      <c r="M12" s="21"/>
      <c r="N12" s="21"/>
    </row>
    <row r="13" spans="1:14" ht="12.95" customHeight="1" x14ac:dyDescent="0.2">
      <c r="A13" s="280">
        <f t="shared" si="0"/>
        <v>11</v>
      </c>
      <c r="B13" s="43" t="s">
        <v>64</v>
      </c>
      <c r="C13" s="249" t="s">
        <v>513</v>
      </c>
      <c r="D13" s="17" t="s">
        <v>513</v>
      </c>
      <c r="E13" s="17" t="s">
        <v>316</v>
      </c>
      <c r="F13" s="17" t="s">
        <v>357</v>
      </c>
      <c r="G13" s="17">
        <v>52038161</v>
      </c>
      <c r="H13" s="17" t="s">
        <v>358</v>
      </c>
      <c r="I13" s="18" t="s">
        <v>139</v>
      </c>
      <c r="J13" s="19" t="s">
        <v>139</v>
      </c>
      <c r="K13" s="207">
        <v>44418</v>
      </c>
      <c r="L13" s="20">
        <v>1</v>
      </c>
      <c r="M13" s="21"/>
      <c r="N13" s="21"/>
    </row>
    <row r="14" spans="1:14" ht="12.95" customHeight="1" x14ac:dyDescent="0.2">
      <c r="A14" s="280">
        <f t="shared" si="0"/>
        <v>12</v>
      </c>
      <c r="B14" s="43" t="s">
        <v>93</v>
      </c>
      <c r="C14" s="246" t="s">
        <v>516</v>
      </c>
      <c r="D14" s="17" t="s">
        <v>517</v>
      </c>
      <c r="E14" s="17" t="s">
        <v>518</v>
      </c>
      <c r="F14" s="35" t="s">
        <v>594</v>
      </c>
      <c r="G14" s="17">
        <v>60121452</v>
      </c>
      <c r="H14" s="17" t="s">
        <v>481</v>
      </c>
      <c r="I14" s="18" t="s">
        <v>139</v>
      </c>
      <c r="J14" s="19" t="s">
        <v>139</v>
      </c>
      <c r="K14" s="207">
        <v>44418</v>
      </c>
      <c r="L14" s="20">
        <v>1</v>
      </c>
      <c r="M14" s="21"/>
      <c r="N14" s="21"/>
    </row>
    <row r="15" spans="1:14" ht="12.95" customHeight="1" x14ac:dyDescent="0.2">
      <c r="A15" s="280">
        <f t="shared" si="0"/>
        <v>13</v>
      </c>
      <c r="B15" s="43" t="s">
        <v>99</v>
      </c>
      <c r="C15" s="246" t="s">
        <v>516</v>
      </c>
      <c r="D15" s="17" t="s">
        <v>517</v>
      </c>
      <c r="E15" s="17" t="s">
        <v>926</v>
      </c>
      <c r="F15" s="17" t="s">
        <v>484</v>
      </c>
      <c r="G15" s="17">
        <v>60201936</v>
      </c>
      <c r="H15" s="17" t="s">
        <v>485</v>
      </c>
      <c r="I15" s="18" t="s">
        <v>139</v>
      </c>
      <c r="J15" s="19" t="s">
        <v>139</v>
      </c>
      <c r="K15" s="207">
        <v>44419</v>
      </c>
      <c r="L15" s="20">
        <v>1</v>
      </c>
      <c r="M15" s="21"/>
      <c r="N15" s="21"/>
    </row>
    <row r="16" spans="1:14" ht="12.95" customHeight="1" x14ac:dyDescent="0.2">
      <c r="A16" s="280">
        <f t="shared" si="0"/>
        <v>14</v>
      </c>
      <c r="B16" s="43" t="s">
        <v>73</v>
      </c>
      <c r="C16" s="247" t="s">
        <v>504</v>
      </c>
      <c r="D16" s="17" t="s">
        <v>514</v>
      </c>
      <c r="E16" s="17" t="s">
        <v>515</v>
      </c>
      <c r="F16" s="22" t="s">
        <v>495</v>
      </c>
      <c r="G16" s="32">
        <v>60080346</v>
      </c>
      <c r="H16" s="27" t="s">
        <v>496</v>
      </c>
      <c r="I16" s="18" t="s">
        <v>139</v>
      </c>
      <c r="J16" s="19" t="s">
        <v>139</v>
      </c>
      <c r="K16" s="263">
        <v>44399</v>
      </c>
      <c r="L16" s="20">
        <v>1</v>
      </c>
      <c r="M16" s="21"/>
      <c r="N16" s="21"/>
    </row>
    <row r="17" spans="1:14" ht="12.95" customHeight="1" x14ac:dyDescent="0.25">
      <c r="B17" s="177" t="s">
        <v>751</v>
      </c>
      <c r="C17" s="177"/>
      <c r="D17" s="177"/>
      <c r="E17" s="177"/>
      <c r="F17" s="185"/>
      <c r="G17" s="177"/>
      <c r="H17" s="185"/>
      <c r="I17" s="177"/>
      <c r="J17" s="185"/>
      <c r="K17" s="262"/>
      <c r="L17" s="185"/>
      <c r="M17" s="177"/>
      <c r="N17" s="185"/>
    </row>
    <row r="18" spans="1:14" ht="12.95" customHeight="1" x14ac:dyDescent="0.2">
      <c r="A18" s="280">
        <f>A16+1</f>
        <v>15</v>
      </c>
      <c r="B18" s="16" t="s">
        <v>1</v>
      </c>
      <c r="C18" s="79" t="s">
        <v>504</v>
      </c>
      <c r="D18" s="76" t="s">
        <v>505</v>
      </c>
      <c r="E18" s="16" t="s">
        <v>506</v>
      </c>
      <c r="F18" s="17" t="s">
        <v>137</v>
      </c>
      <c r="G18" s="17">
        <v>60147371</v>
      </c>
      <c r="H18" s="17" t="s">
        <v>138</v>
      </c>
      <c r="I18" s="18" t="s">
        <v>139</v>
      </c>
      <c r="J18" s="19" t="s">
        <v>139</v>
      </c>
      <c r="K18" s="207">
        <v>44389</v>
      </c>
      <c r="L18" s="20">
        <v>1</v>
      </c>
      <c r="M18" s="21"/>
      <c r="N18" s="21"/>
    </row>
    <row r="19" spans="1:14" ht="12.95" customHeight="1" x14ac:dyDescent="0.2">
      <c r="A19" s="280">
        <f t="shared" ref="A19:A50" si="1">A18+1</f>
        <v>16</v>
      </c>
      <c r="B19" s="16" t="s">
        <v>5</v>
      </c>
      <c r="C19" s="79" t="s">
        <v>504</v>
      </c>
      <c r="D19" s="76" t="s">
        <v>507</v>
      </c>
      <c r="E19" s="16" t="s">
        <v>71</v>
      </c>
      <c r="F19" s="22" t="s">
        <v>140</v>
      </c>
      <c r="G19" s="17">
        <v>40007082</v>
      </c>
      <c r="H19" s="17" t="s">
        <v>141</v>
      </c>
      <c r="I19" s="18" t="s">
        <v>139</v>
      </c>
      <c r="J19" s="19" t="s">
        <v>139</v>
      </c>
      <c r="K19" s="207">
        <v>44392</v>
      </c>
      <c r="L19" s="20">
        <v>1</v>
      </c>
      <c r="M19" s="21"/>
      <c r="N19" s="21"/>
    </row>
    <row r="20" spans="1:14" ht="12.95" customHeight="1" x14ac:dyDescent="0.2">
      <c r="A20" s="280">
        <f t="shared" si="1"/>
        <v>17</v>
      </c>
      <c r="B20" s="23" t="s">
        <v>10</v>
      </c>
      <c r="C20" s="79" t="s">
        <v>504</v>
      </c>
      <c r="D20" s="77" t="s">
        <v>507</v>
      </c>
      <c r="E20" s="23" t="s">
        <v>198</v>
      </c>
      <c r="F20" s="24" t="s">
        <v>142</v>
      </c>
      <c r="G20" s="17">
        <v>33115493</v>
      </c>
      <c r="H20" s="17" t="s">
        <v>143</v>
      </c>
      <c r="I20" s="18" t="s">
        <v>139</v>
      </c>
      <c r="J20" s="25" t="s">
        <v>139</v>
      </c>
      <c r="K20" s="207" t="s">
        <v>933</v>
      </c>
      <c r="L20" s="20">
        <v>1</v>
      </c>
      <c r="M20" s="21"/>
      <c r="N20" s="21"/>
    </row>
    <row r="21" spans="1:14" ht="12.95" customHeight="1" x14ac:dyDescent="0.2">
      <c r="A21" s="280">
        <f t="shared" si="1"/>
        <v>18</v>
      </c>
      <c r="B21" s="16" t="s">
        <v>29</v>
      </c>
      <c r="C21" s="250" t="s">
        <v>508</v>
      </c>
      <c r="D21" s="16" t="s">
        <v>612</v>
      </c>
      <c r="E21" s="77" t="s">
        <v>129</v>
      </c>
      <c r="F21" s="24" t="s">
        <v>150</v>
      </c>
      <c r="G21" s="32">
        <v>60219810</v>
      </c>
      <c r="H21" s="19" t="s">
        <v>151</v>
      </c>
      <c r="I21" s="18" t="s">
        <v>139</v>
      </c>
      <c r="J21" s="19" t="s">
        <v>139</v>
      </c>
      <c r="K21" s="207">
        <v>44439</v>
      </c>
      <c r="L21" s="20">
        <v>1</v>
      </c>
      <c r="M21" s="21"/>
      <c r="N21" s="21"/>
    </row>
    <row r="22" spans="1:14" ht="12.95" customHeight="1" x14ac:dyDescent="0.2">
      <c r="A22" s="280">
        <f t="shared" si="1"/>
        <v>19</v>
      </c>
      <c r="B22" s="33" t="s">
        <v>152</v>
      </c>
      <c r="C22" s="250" t="s">
        <v>508</v>
      </c>
      <c r="D22" s="76" t="s">
        <v>511</v>
      </c>
      <c r="E22" s="77" t="s">
        <v>4</v>
      </c>
      <c r="F22" s="24" t="s">
        <v>153</v>
      </c>
      <c r="G22" s="18">
        <v>60050324</v>
      </c>
      <c r="H22" s="17" t="s">
        <v>154</v>
      </c>
      <c r="I22" s="18" t="s">
        <v>139</v>
      </c>
      <c r="J22" s="19" t="s">
        <v>139</v>
      </c>
      <c r="K22" s="207">
        <v>44425</v>
      </c>
      <c r="L22" s="20">
        <v>1</v>
      </c>
      <c r="M22" s="21"/>
      <c r="N22" s="21"/>
    </row>
    <row r="23" spans="1:14" ht="12.95" customHeight="1" x14ac:dyDescent="0.2">
      <c r="A23" s="280">
        <f t="shared" si="1"/>
        <v>20</v>
      </c>
      <c r="B23" s="1" t="s">
        <v>604</v>
      </c>
      <c r="C23" s="246" t="s">
        <v>516</v>
      </c>
      <c r="D23" s="1" t="s">
        <v>599</v>
      </c>
      <c r="E23" s="1" t="s">
        <v>927</v>
      </c>
      <c r="F23" s="296" t="s">
        <v>617</v>
      </c>
      <c r="G23" s="289" t="s">
        <v>637</v>
      </c>
      <c r="H23" s="290" t="s">
        <v>605</v>
      </c>
      <c r="I23" s="18" t="s">
        <v>139</v>
      </c>
      <c r="J23" s="288" t="s">
        <v>139</v>
      </c>
      <c r="K23" s="287">
        <v>44439</v>
      </c>
      <c r="L23" s="20">
        <v>1</v>
      </c>
      <c r="M23" s="21"/>
      <c r="N23" s="21"/>
    </row>
    <row r="24" spans="1:14" ht="12.95" customHeight="1" x14ac:dyDescent="0.2">
      <c r="A24" s="280">
        <f t="shared" si="1"/>
        <v>21</v>
      </c>
      <c r="B24" s="33" t="s">
        <v>155</v>
      </c>
      <c r="C24" s="79" t="s">
        <v>504</v>
      </c>
      <c r="D24" s="33" t="s">
        <v>514</v>
      </c>
      <c r="E24" s="33" t="s">
        <v>41</v>
      </c>
      <c r="F24" s="24" t="s">
        <v>156</v>
      </c>
      <c r="G24" s="17" t="s">
        <v>157</v>
      </c>
      <c r="H24" s="17" t="s">
        <v>158</v>
      </c>
      <c r="I24" s="18" t="s">
        <v>139</v>
      </c>
      <c r="J24" s="19" t="s">
        <v>139</v>
      </c>
      <c r="K24" s="207">
        <v>44427</v>
      </c>
      <c r="L24" s="20">
        <v>1</v>
      </c>
      <c r="M24" s="21"/>
      <c r="N24" s="21"/>
    </row>
    <row r="25" spans="1:14" ht="12.95" customHeight="1" x14ac:dyDescent="0.2">
      <c r="A25" s="280">
        <f t="shared" si="1"/>
        <v>22</v>
      </c>
      <c r="B25" s="33" t="s">
        <v>159</v>
      </c>
      <c r="C25" s="79" t="s">
        <v>504</v>
      </c>
      <c r="D25" s="33" t="s">
        <v>528</v>
      </c>
      <c r="E25" s="33" t="s">
        <v>325</v>
      </c>
      <c r="F25" s="24" t="s">
        <v>592</v>
      </c>
      <c r="G25" s="310">
        <v>33122184</v>
      </c>
      <c r="H25" s="17" t="s">
        <v>160</v>
      </c>
      <c r="I25" s="18" t="s">
        <v>139</v>
      </c>
      <c r="J25" s="19" t="s">
        <v>139</v>
      </c>
      <c r="K25" s="207">
        <v>44426</v>
      </c>
      <c r="L25" s="20">
        <v>1</v>
      </c>
      <c r="M25" s="21"/>
      <c r="N25" s="21"/>
    </row>
    <row r="26" spans="1:14" ht="12.95" customHeight="1" x14ac:dyDescent="0.2">
      <c r="A26" s="280">
        <f t="shared" si="1"/>
        <v>23</v>
      </c>
      <c r="B26" s="16" t="s">
        <v>20</v>
      </c>
      <c r="C26" s="79" t="s">
        <v>504</v>
      </c>
      <c r="D26" s="16" t="s">
        <v>765</v>
      </c>
      <c r="E26" s="16" t="s">
        <v>198</v>
      </c>
      <c r="F26" s="17" t="s">
        <v>171</v>
      </c>
      <c r="G26" s="17">
        <v>33115342</v>
      </c>
      <c r="H26" s="18" t="s">
        <v>172</v>
      </c>
      <c r="I26" s="18" t="s">
        <v>139</v>
      </c>
      <c r="J26" s="19" t="s">
        <v>139</v>
      </c>
      <c r="K26" s="25">
        <v>44426</v>
      </c>
      <c r="L26" s="20">
        <v>1</v>
      </c>
      <c r="M26" s="21"/>
      <c r="N26" s="21"/>
    </row>
    <row r="27" spans="1:14" ht="12.95" customHeight="1" x14ac:dyDescent="0.2">
      <c r="A27" s="280">
        <f t="shared" si="1"/>
        <v>24</v>
      </c>
      <c r="B27" s="23" t="s">
        <v>18</v>
      </c>
      <c r="C27" s="250" t="s">
        <v>508</v>
      </c>
      <c r="D27" s="23" t="s">
        <v>510</v>
      </c>
      <c r="E27" s="23" t="s">
        <v>336</v>
      </c>
      <c r="F27" s="28" t="s">
        <v>173</v>
      </c>
      <c r="G27" s="18">
        <v>33123696</v>
      </c>
      <c r="H27" s="18" t="s">
        <v>174</v>
      </c>
      <c r="I27" s="18" t="s">
        <v>139</v>
      </c>
      <c r="J27" s="19" t="s">
        <v>139</v>
      </c>
      <c r="K27" s="207">
        <v>44424</v>
      </c>
      <c r="L27" s="20">
        <v>1</v>
      </c>
      <c r="M27" s="21"/>
      <c r="N27" s="21"/>
    </row>
    <row r="28" spans="1:14" ht="12.95" customHeight="1" x14ac:dyDescent="0.2">
      <c r="A28" s="280">
        <f t="shared" si="1"/>
        <v>25</v>
      </c>
      <c r="B28" s="16" t="s">
        <v>12</v>
      </c>
      <c r="C28" s="79" t="s">
        <v>504</v>
      </c>
      <c r="D28" s="16" t="s">
        <v>507</v>
      </c>
      <c r="E28" s="16" t="s">
        <v>71</v>
      </c>
      <c r="F28" s="17" t="s">
        <v>175</v>
      </c>
      <c r="G28" s="17">
        <v>60147368</v>
      </c>
      <c r="H28" s="17" t="s">
        <v>176</v>
      </c>
      <c r="I28" s="18" t="s">
        <v>139</v>
      </c>
      <c r="J28" s="19" t="s">
        <v>139</v>
      </c>
      <c r="K28" s="207">
        <v>44389</v>
      </c>
      <c r="L28" s="20">
        <v>1</v>
      </c>
      <c r="M28" s="21"/>
      <c r="N28" s="21"/>
    </row>
    <row r="29" spans="1:14" ht="12.95" customHeight="1" x14ac:dyDescent="0.2">
      <c r="A29" s="280">
        <f t="shared" si="1"/>
        <v>26</v>
      </c>
      <c r="B29" s="16" t="s">
        <v>16</v>
      </c>
      <c r="C29" s="250" t="s">
        <v>508</v>
      </c>
      <c r="D29" s="16" t="s">
        <v>510</v>
      </c>
      <c r="E29" s="16" t="s">
        <v>113</v>
      </c>
      <c r="F29" s="17" t="s">
        <v>177</v>
      </c>
      <c r="G29" s="17">
        <v>60241409</v>
      </c>
      <c r="H29" s="18" t="s">
        <v>178</v>
      </c>
      <c r="I29" s="18" t="s">
        <v>139</v>
      </c>
      <c r="J29" s="19" t="s">
        <v>139</v>
      </c>
      <c r="K29" s="207">
        <v>44419</v>
      </c>
      <c r="L29" s="20">
        <v>1</v>
      </c>
      <c r="M29" s="21"/>
      <c r="N29" s="21"/>
    </row>
    <row r="30" spans="1:14" ht="12.95" customHeight="1" x14ac:dyDescent="0.2">
      <c r="A30" s="280">
        <f t="shared" si="1"/>
        <v>27</v>
      </c>
      <c r="B30" s="16" t="s">
        <v>22</v>
      </c>
      <c r="C30" s="79" t="s">
        <v>504</v>
      </c>
      <c r="D30" s="16" t="s">
        <v>766</v>
      </c>
      <c r="E30" s="16" t="s">
        <v>767</v>
      </c>
      <c r="F30" s="192" t="s">
        <v>179</v>
      </c>
      <c r="G30" s="17" t="s">
        <v>180</v>
      </c>
      <c r="H30" s="18" t="s">
        <v>181</v>
      </c>
      <c r="I30" s="18" t="s">
        <v>139</v>
      </c>
      <c r="J30" s="19" t="s">
        <v>139</v>
      </c>
      <c r="K30" s="207">
        <v>44426</v>
      </c>
      <c r="L30" s="20">
        <v>1</v>
      </c>
      <c r="M30" s="21"/>
      <c r="N30" s="21"/>
    </row>
    <row r="31" spans="1:14" ht="12.95" customHeight="1" x14ac:dyDescent="0.2">
      <c r="A31" s="280">
        <f t="shared" si="1"/>
        <v>28</v>
      </c>
      <c r="B31" s="16" t="s">
        <v>13</v>
      </c>
      <c r="C31" s="250" t="s">
        <v>508</v>
      </c>
      <c r="D31" s="23" t="s">
        <v>510</v>
      </c>
      <c r="E31" s="23" t="s">
        <v>336</v>
      </c>
      <c r="F31" s="192" t="s">
        <v>182</v>
      </c>
      <c r="G31" s="17" t="s">
        <v>183</v>
      </c>
      <c r="H31" s="18" t="s">
        <v>184</v>
      </c>
      <c r="I31" s="18" t="s">
        <v>139</v>
      </c>
      <c r="J31" s="19" t="s">
        <v>139</v>
      </c>
      <c r="K31" s="207">
        <v>44412</v>
      </c>
      <c r="L31" s="20">
        <v>1</v>
      </c>
      <c r="M31" s="21"/>
      <c r="N31" s="21"/>
    </row>
    <row r="32" spans="1:14" ht="12.95" customHeight="1" x14ac:dyDescent="0.2">
      <c r="A32" s="280">
        <f t="shared" si="1"/>
        <v>29</v>
      </c>
      <c r="B32" s="16" t="s">
        <v>8</v>
      </c>
      <c r="C32" s="79" t="s">
        <v>504</v>
      </c>
      <c r="D32" s="16" t="s">
        <v>514</v>
      </c>
      <c r="E32" s="16" t="s">
        <v>50</v>
      </c>
      <c r="F32" s="27" t="s">
        <v>185</v>
      </c>
      <c r="G32" s="17">
        <v>33117416</v>
      </c>
      <c r="H32" s="27" t="s">
        <v>186</v>
      </c>
      <c r="I32" s="18" t="s">
        <v>139</v>
      </c>
      <c r="J32" s="19" t="s">
        <v>139</v>
      </c>
      <c r="K32" s="207">
        <v>44392</v>
      </c>
      <c r="L32" s="20">
        <v>1</v>
      </c>
      <c r="M32" s="21"/>
      <c r="N32" s="21"/>
    </row>
    <row r="33" spans="1:14" ht="12.95" customHeight="1" x14ac:dyDescent="0.2">
      <c r="A33" s="280">
        <f t="shared" si="1"/>
        <v>30</v>
      </c>
      <c r="B33" s="16" t="s">
        <v>46</v>
      </c>
      <c r="C33" s="246" t="s">
        <v>516</v>
      </c>
      <c r="D33" s="17" t="s">
        <v>517</v>
      </c>
      <c r="E33" s="16" t="s">
        <v>518</v>
      </c>
      <c r="F33" s="24" t="s">
        <v>187</v>
      </c>
      <c r="G33" s="32">
        <v>60080392</v>
      </c>
      <c r="H33" s="17" t="s">
        <v>188</v>
      </c>
      <c r="I33" s="18" t="s">
        <v>139</v>
      </c>
      <c r="J33" s="19" t="s">
        <v>139</v>
      </c>
      <c r="K33" s="25">
        <v>44427</v>
      </c>
      <c r="L33" s="20">
        <v>1</v>
      </c>
      <c r="M33" s="21"/>
      <c r="N33" s="21"/>
    </row>
    <row r="34" spans="1:14" ht="12.95" customHeight="1" x14ac:dyDescent="0.2">
      <c r="A34" s="280">
        <f t="shared" si="1"/>
        <v>31</v>
      </c>
      <c r="B34" s="16" t="s">
        <v>59</v>
      </c>
      <c r="C34" s="79" t="s">
        <v>504</v>
      </c>
      <c r="D34" s="16" t="s">
        <v>505</v>
      </c>
      <c r="E34" s="16" t="s">
        <v>506</v>
      </c>
      <c r="F34" s="24" t="s">
        <v>193</v>
      </c>
      <c r="G34" s="19">
        <v>60076842</v>
      </c>
      <c r="H34" s="19" t="s">
        <v>194</v>
      </c>
      <c r="I34" s="18" t="s">
        <v>139</v>
      </c>
      <c r="J34" s="19" t="s">
        <v>139</v>
      </c>
      <c r="K34" s="207">
        <v>44439</v>
      </c>
      <c r="L34" s="20">
        <v>1</v>
      </c>
      <c r="M34" s="21"/>
      <c r="N34" s="21"/>
    </row>
    <row r="35" spans="1:14" ht="12.95" customHeight="1" x14ac:dyDescent="0.2">
      <c r="A35" s="280">
        <f t="shared" si="1"/>
        <v>32</v>
      </c>
      <c r="B35" s="23" t="s">
        <v>21</v>
      </c>
      <c r="C35" s="79" t="s">
        <v>504</v>
      </c>
      <c r="D35" s="16" t="s">
        <v>507</v>
      </c>
      <c r="E35" s="16" t="s">
        <v>10</v>
      </c>
      <c r="F35" s="310" t="s">
        <v>201</v>
      </c>
      <c r="G35" s="19">
        <v>53051491</v>
      </c>
      <c r="H35" s="17" t="s">
        <v>202</v>
      </c>
      <c r="I35" s="18" t="s">
        <v>139</v>
      </c>
      <c r="J35" s="19" t="s">
        <v>139</v>
      </c>
      <c r="K35" s="207">
        <v>44425</v>
      </c>
      <c r="L35" s="20">
        <v>1</v>
      </c>
      <c r="M35" s="21"/>
      <c r="N35" s="21"/>
    </row>
    <row r="36" spans="1:14" ht="12.95" customHeight="1" x14ac:dyDescent="0.2">
      <c r="A36" s="280">
        <f t="shared" si="1"/>
        <v>33</v>
      </c>
      <c r="B36" s="16" t="s">
        <v>19</v>
      </c>
      <c r="C36" s="249" t="s">
        <v>513</v>
      </c>
      <c r="D36" s="16" t="s">
        <v>521</v>
      </c>
      <c r="E36" s="16" t="s">
        <v>116</v>
      </c>
      <c r="F36" s="24" t="s">
        <v>205</v>
      </c>
      <c r="G36" s="18">
        <v>60186599</v>
      </c>
      <c r="H36" s="18" t="s">
        <v>206</v>
      </c>
      <c r="I36" s="18" t="s">
        <v>139</v>
      </c>
      <c r="J36" s="18" t="s">
        <v>139</v>
      </c>
      <c r="K36" s="207">
        <v>44424</v>
      </c>
      <c r="L36" s="20">
        <v>1</v>
      </c>
      <c r="M36" s="21"/>
      <c r="N36" s="21"/>
    </row>
    <row r="37" spans="1:14" ht="12.95" customHeight="1" x14ac:dyDescent="0.2">
      <c r="A37" s="280">
        <f t="shared" si="1"/>
        <v>34</v>
      </c>
      <c r="B37" s="16" t="s">
        <v>25</v>
      </c>
      <c r="C37" s="79" t="s">
        <v>504</v>
      </c>
      <c r="D37" s="16" t="s">
        <v>522</v>
      </c>
      <c r="E37" s="16" t="s">
        <v>79</v>
      </c>
      <c r="F37" s="17" t="s">
        <v>207</v>
      </c>
      <c r="G37" s="17">
        <v>33116201</v>
      </c>
      <c r="H37" s="17" t="s">
        <v>208</v>
      </c>
      <c r="I37" s="18" t="s">
        <v>139</v>
      </c>
      <c r="J37" s="19" t="s">
        <v>139</v>
      </c>
      <c r="K37" s="207">
        <v>44399</v>
      </c>
      <c r="L37" s="20">
        <v>1</v>
      </c>
      <c r="M37" s="21"/>
      <c r="N37" s="21"/>
    </row>
    <row r="38" spans="1:14" ht="12.95" customHeight="1" x14ac:dyDescent="0.2">
      <c r="A38" s="280">
        <f t="shared" si="1"/>
        <v>35</v>
      </c>
      <c r="B38" s="16" t="s">
        <v>209</v>
      </c>
      <c r="C38" s="246" t="s">
        <v>516</v>
      </c>
      <c r="D38" s="16" t="s">
        <v>613</v>
      </c>
      <c r="E38" s="16" t="s">
        <v>527</v>
      </c>
      <c r="F38" s="17" t="s">
        <v>210</v>
      </c>
      <c r="G38" s="19">
        <v>60156562</v>
      </c>
      <c r="H38" s="19" t="s">
        <v>211</v>
      </c>
      <c r="I38" s="18" t="s">
        <v>139</v>
      </c>
      <c r="J38" s="19" t="s">
        <v>139</v>
      </c>
      <c r="K38" s="207">
        <v>44425</v>
      </c>
      <c r="L38" s="20">
        <v>1</v>
      </c>
      <c r="M38" s="21"/>
      <c r="N38" s="21"/>
    </row>
    <row r="39" spans="1:14" ht="12.95" customHeight="1" x14ac:dyDescent="0.2">
      <c r="A39" s="280">
        <f t="shared" si="1"/>
        <v>36</v>
      </c>
      <c r="B39" s="16" t="s">
        <v>47</v>
      </c>
      <c r="C39" s="250" t="s">
        <v>508</v>
      </c>
      <c r="D39" s="16" t="s">
        <v>510</v>
      </c>
      <c r="E39" s="16" t="s">
        <v>113</v>
      </c>
      <c r="F39" s="24" t="s">
        <v>217</v>
      </c>
      <c r="G39" s="17">
        <v>33505440</v>
      </c>
      <c r="H39" s="17" t="s">
        <v>218</v>
      </c>
      <c r="I39" s="18" t="s">
        <v>139</v>
      </c>
      <c r="J39" s="19" t="s">
        <v>139</v>
      </c>
      <c r="K39" s="207">
        <v>44427</v>
      </c>
      <c r="L39" s="20">
        <v>1</v>
      </c>
      <c r="M39" s="21"/>
      <c r="N39" s="21"/>
    </row>
    <row r="40" spans="1:14" ht="12.95" customHeight="1" x14ac:dyDescent="0.2">
      <c r="A40" s="280">
        <f t="shared" si="1"/>
        <v>37</v>
      </c>
      <c r="B40" s="16" t="s">
        <v>23</v>
      </c>
      <c r="C40" s="250" t="s">
        <v>508</v>
      </c>
      <c r="D40" s="16" t="s">
        <v>612</v>
      </c>
      <c r="E40" s="16" t="s">
        <v>129</v>
      </c>
      <c r="F40" s="17" t="s">
        <v>221</v>
      </c>
      <c r="G40" s="17">
        <v>33114860</v>
      </c>
      <c r="H40" s="17" t="s">
        <v>222</v>
      </c>
      <c r="I40" s="18" t="s">
        <v>139</v>
      </c>
      <c r="J40" s="19" t="s">
        <v>139</v>
      </c>
      <c r="K40" s="207">
        <v>44392</v>
      </c>
      <c r="L40" s="20">
        <v>1</v>
      </c>
      <c r="M40" s="21"/>
      <c r="N40" s="21"/>
    </row>
    <row r="41" spans="1:14" ht="12.95" customHeight="1" x14ac:dyDescent="0.2">
      <c r="A41" s="280">
        <f t="shared" si="1"/>
        <v>38</v>
      </c>
      <c r="B41" s="29" t="s">
        <v>39</v>
      </c>
      <c r="C41" s="29" t="s">
        <v>508</v>
      </c>
      <c r="D41" s="304" t="s">
        <v>509</v>
      </c>
      <c r="E41" s="304" t="s">
        <v>24</v>
      </c>
      <c r="F41" s="195" t="s">
        <v>223</v>
      </c>
      <c r="G41" s="290">
        <v>60039145</v>
      </c>
      <c r="H41" s="290" t="s">
        <v>224</v>
      </c>
      <c r="I41" s="289" t="s">
        <v>139</v>
      </c>
      <c r="J41" s="288" t="s">
        <v>139</v>
      </c>
      <c r="K41" s="287">
        <v>44389</v>
      </c>
      <c r="L41" s="31"/>
      <c r="M41" s="20">
        <v>1</v>
      </c>
      <c r="N41" s="31"/>
    </row>
    <row r="42" spans="1:14" ht="12.95" customHeight="1" x14ac:dyDescent="0.2">
      <c r="A42" s="280">
        <f t="shared" si="1"/>
        <v>39</v>
      </c>
      <c r="B42" s="36" t="s">
        <v>30</v>
      </c>
      <c r="C42" s="250" t="s">
        <v>508</v>
      </c>
      <c r="D42" s="16" t="s">
        <v>612</v>
      </c>
      <c r="E42" s="16" t="s">
        <v>129</v>
      </c>
      <c r="F42" s="37" t="s">
        <v>225</v>
      </c>
      <c r="G42" s="28">
        <v>60243818</v>
      </c>
      <c r="H42" s="28" t="s">
        <v>226</v>
      </c>
      <c r="I42" s="18" t="s">
        <v>139</v>
      </c>
      <c r="J42" s="19" t="s">
        <v>139</v>
      </c>
      <c r="K42" s="207">
        <v>44392</v>
      </c>
      <c r="L42" s="20">
        <v>1</v>
      </c>
      <c r="M42" s="21"/>
      <c r="N42" s="21"/>
    </row>
    <row r="43" spans="1:14" ht="12.95" customHeight="1" x14ac:dyDescent="0.2">
      <c r="A43" s="280">
        <f t="shared" si="1"/>
        <v>40</v>
      </c>
      <c r="B43" s="36" t="s">
        <v>44</v>
      </c>
      <c r="C43" s="79" t="s">
        <v>504</v>
      </c>
      <c r="D43" s="16" t="s">
        <v>514</v>
      </c>
      <c r="E43" s="36" t="s">
        <v>515</v>
      </c>
      <c r="F43" s="37" t="s">
        <v>229</v>
      </c>
      <c r="G43" s="17">
        <v>60229929</v>
      </c>
      <c r="H43" s="17" t="s">
        <v>230</v>
      </c>
      <c r="I43" s="18" t="s">
        <v>139</v>
      </c>
      <c r="J43" s="19" t="s">
        <v>139</v>
      </c>
      <c r="K43" s="314">
        <v>44425</v>
      </c>
      <c r="L43" s="20">
        <v>1</v>
      </c>
      <c r="M43" s="21"/>
      <c r="N43" s="21"/>
    </row>
    <row r="44" spans="1:14" ht="12.95" customHeight="1" x14ac:dyDescent="0.2">
      <c r="A44" s="280">
        <f t="shared" si="1"/>
        <v>41</v>
      </c>
      <c r="B44" s="36" t="s">
        <v>235</v>
      </c>
      <c r="C44" s="79" t="s">
        <v>504</v>
      </c>
      <c r="D44" s="36" t="s">
        <v>613</v>
      </c>
      <c r="E44" s="36" t="s">
        <v>456</v>
      </c>
      <c r="F44" s="37" t="s">
        <v>236</v>
      </c>
      <c r="G44" s="28">
        <v>60043229</v>
      </c>
      <c r="H44" s="19" t="s">
        <v>237</v>
      </c>
      <c r="I44" s="18" t="s">
        <v>139</v>
      </c>
      <c r="J44" s="19" t="s">
        <v>139</v>
      </c>
      <c r="K44" s="314">
        <v>44425</v>
      </c>
      <c r="L44" s="20">
        <v>1</v>
      </c>
      <c r="M44" s="21"/>
      <c r="N44" s="21"/>
    </row>
    <row r="45" spans="1:14" ht="12.95" customHeight="1" x14ac:dyDescent="0.2">
      <c r="A45" s="280">
        <f t="shared" si="1"/>
        <v>42</v>
      </c>
      <c r="B45" s="16" t="s">
        <v>2</v>
      </c>
      <c r="C45" s="249" t="s">
        <v>513</v>
      </c>
      <c r="D45" s="16" t="s">
        <v>769</v>
      </c>
      <c r="E45" s="16" t="s">
        <v>214</v>
      </c>
      <c r="F45" s="17" t="s">
        <v>238</v>
      </c>
      <c r="G45" s="17">
        <v>60048304</v>
      </c>
      <c r="H45" s="17" t="s">
        <v>239</v>
      </c>
      <c r="I45" s="18" t="s">
        <v>139</v>
      </c>
      <c r="J45" s="19" t="s">
        <v>139</v>
      </c>
      <c r="K45" s="207">
        <v>44389</v>
      </c>
      <c r="L45" s="20">
        <v>1</v>
      </c>
      <c r="M45" s="21"/>
      <c r="N45" s="21"/>
    </row>
    <row r="46" spans="1:14" ht="12.95" customHeight="1" x14ac:dyDescent="0.2">
      <c r="A46" s="280">
        <f t="shared" si="1"/>
        <v>43</v>
      </c>
      <c r="B46" s="16" t="s">
        <v>246</v>
      </c>
      <c r="C46" s="246" t="s">
        <v>516</v>
      </c>
      <c r="D46" s="16" t="s">
        <v>599</v>
      </c>
      <c r="E46" s="16" t="s">
        <v>525</v>
      </c>
      <c r="F46" s="24" t="s">
        <v>247</v>
      </c>
      <c r="G46" s="18">
        <v>60231528</v>
      </c>
      <c r="H46" s="18" t="s">
        <v>248</v>
      </c>
      <c r="I46" s="18" t="s">
        <v>139</v>
      </c>
      <c r="J46" s="19" t="s">
        <v>139</v>
      </c>
      <c r="K46" s="207">
        <v>44421</v>
      </c>
      <c r="L46" s="20">
        <v>1</v>
      </c>
      <c r="M46" s="21"/>
      <c r="N46" s="21"/>
    </row>
    <row r="47" spans="1:14" ht="12.95" customHeight="1" x14ac:dyDescent="0.2">
      <c r="A47" s="280">
        <f t="shared" si="1"/>
        <v>44</v>
      </c>
      <c r="B47" s="16" t="s">
        <v>58</v>
      </c>
      <c r="C47" s="246" t="s">
        <v>516</v>
      </c>
      <c r="D47" s="16" t="s">
        <v>599</v>
      </c>
      <c r="E47" s="16" t="s">
        <v>928</v>
      </c>
      <c r="F47" s="17" t="s">
        <v>249</v>
      </c>
      <c r="G47" s="17">
        <v>60170030</v>
      </c>
      <c r="H47" s="17" t="s">
        <v>250</v>
      </c>
      <c r="I47" s="18" t="s">
        <v>139</v>
      </c>
      <c r="J47" s="19" t="s">
        <v>139</v>
      </c>
      <c r="K47" s="207">
        <v>44399</v>
      </c>
      <c r="L47" s="20">
        <v>1</v>
      </c>
      <c r="M47" s="21"/>
      <c r="N47" s="21"/>
    </row>
    <row r="48" spans="1:14" ht="12.95" customHeight="1" x14ac:dyDescent="0.2">
      <c r="A48" s="280">
        <f t="shared" si="1"/>
        <v>45</v>
      </c>
      <c r="B48" s="16" t="s">
        <v>9</v>
      </c>
      <c r="C48" s="79" t="s">
        <v>504</v>
      </c>
      <c r="D48" s="16" t="s">
        <v>770</v>
      </c>
      <c r="E48" s="16" t="s">
        <v>235</v>
      </c>
      <c r="F48" s="17" t="s">
        <v>251</v>
      </c>
      <c r="G48" s="17">
        <v>60018901</v>
      </c>
      <c r="H48" s="17" t="s">
        <v>252</v>
      </c>
      <c r="I48" s="18" t="s">
        <v>139</v>
      </c>
      <c r="J48" s="19" t="s">
        <v>139</v>
      </c>
      <c r="K48" s="207">
        <v>44399</v>
      </c>
      <c r="L48" s="20">
        <v>1</v>
      </c>
      <c r="M48" s="21"/>
      <c r="N48" s="21"/>
    </row>
    <row r="49" spans="1:14" ht="12.95" customHeight="1" x14ac:dyDescent="0.2">
      <c r="A49" s="280">
        <f t="shared" si="1"/>
        <v>46</v>
      </c>
      <c r="B49" s="16" t="s">
        <v>35</v>
      </c>
      <c r="C49" s="250" t="s">
        <v>508</v>
      </c>
      <c r="D49" s="16" t="s">
        <v>771</v>
      </c>
      <c r="E49" s="16" t="s">
        <v>49</v>
      </c>
      <c r="F49" s="24" t="s">
        <v>255</v>
      </c>
      <c r="G49" s="17">
        <v>60073754</v>
      </c>
      <c r="H49" s="17" t="s">
        <v>256</v>
      </c>
      <c r="I49" s="18" t="s">
        <v>139</v>
      </c>
      <c r="J49" s="19" t="s">
        <v>139</v>
      </c>
      <c r="K49" s="207">
        <v>44392</v>
      </c>
      <c r="L49" s="20">
        <v>1</v>
      </c>
      <c r="M49" s="21"/>
      <c r="N49" s="21"/>
    </row>
    <row r="50" spans="1:14" ht="12.95" customHeight="1" x14ac:dyDescent="0.2">
      <c r="A50" s="280">
        <f t="shared" si="1"/>
        <v>47</v>
      </c>
      <c r="B50" s="16" t="s">
        <v>71</v>
      </c>
      <c r="C50" s="79" t="s">
        <v>504</v>
      </c>
      <c r="D50" s="16" t="s">
        <v>507</v>
      </c>
      <c r="E50" s="16" t="s">
        <v>198</v>
      </c>
      <c r="F50" s="310" t="s">
        <v>257</v>
      </c>
      <c r="G50" s="17">
        <v>33115715</v>
      </c>
      <c r="H50" s="18" t="s">
        <v>647</v>
      </c>
      <c r="I50" s="18" t="s">
        <v>139</v>
      </c>
      <c r="J50" s="19" t="s">
        <v>139</v>
      </c>
      <c r="K50" s="207">
        <v>44427</v>
      </c>
      <c r="L50" s="20">
        <v>1</v>
      </c>
      <c r="M50" s="21"/>
      <c r="N50" s="21"/>
    </row>
    <row r="51" spans="1:14" ht="12.95" customHeight="1" x14ac:dyDescent="0.2">
      <c r="A51" s="280">
        <f t="shared" ref="A51:A82" si="2">A50+1</f>
        <v>48</v>
      </c>
      <c r="B51" s="254" t="s">
        <v>260</v>
      </c>
      <c r="C51" s="79" t="s">
        <v>504</v>
      </c>
      <c r="D51" s="254" t="s">
        <v>514</v>
      </c>
      <c r="E51" s="16" t="s">
        <v>515</v>
      </c>
      <c r="F51" s="27" t="s">
        <v>261</v>
      </c>
      <c r="G51" s="18">
        <v>60177352</v>
      </c>
      <c r="H51" s="19" t="s">
        <v>262</v>
      </c>
      <c r="I51" s="18" t="s">
        <v>139</v>
      </c>
      <c r="J51" s="19" t="s">
        <v>139</v>
      </c>
      <c r="K51" s="207">
        <v>44426</v>
      </c>
      <c r="L51" s="20">
        <v>1</v>
      </c>
      <c r="M51" s="21"/>
      <c r="N51" s="21"/>
    </row>
    <row r="52" spans="1:14" ht="12.95" customHeight="1" x14ac:dyDescent="0.2">
      <c r="A52" s="280">
        <f t="shared" si="2"/>
        <v>49</v>
      </c>
      <c r="B52" s="38" t="s">
        <v>82</v>
      </c>
      <c r="C52" s="38" t="s">
        <v>504</v>
      </c>
      <c r="D52" s="23" t="s">
        <v>505</v>
      </c>
      <c r="E52" s="23" t="s">
        <v>506</v>
      </c>
      <c r="F52" s="311" t="s">
        <v>589</v>
      </c>
      <c r="G52" s="305">
        <v>53045525</v>
      </c>
      <c r="H52" s="283" t="s">
        <v>265</v>
      </c>
      <c r="I52" s="284" t="s">
        <v>139</v>
      </c>
      <c r="J52" s="283" t="s">
        <v>139</v>
      </c>
      <c r="K52" s="282">
        <v>44420</v>
      </c>
      <c r="L52" s="31"/>
      <c r="M52" s="20">
        <v>1</v>
      </c>
      <c r="N52" s="31"/>
    </row>
    <row r="53" spans="1:14" ht="12.95" customHeight="1" x14ac:dyDescent="0.2">
      <c r="A53" s="280">
        <f t="shared" si="2"/>
        <v>50</v>
      </c>
      <c r="B53" s="16" t="s">
        <v>56</v>
      </c>
      <c r="C53" s="250" t="s">
        <v>508</v>
      </c>
      <c r="D53" s="16" t="s">
        <v>509</v>
      </c>
      <c r="E53" s="16" t="s">
        <v>24</v>
      </c>
      <c r="F53" s="27" t="s">
        <v>264</v>
      </c>
      <c r="G53" s="17">
        <v>60210203</v>
      </c>
      <c r="H53" s="27" t="s">
        <v>267</v>
      </c>
      <c r="I53" s="18" t="s">
        <v>139</v>
      </c>
      <c r="J53" s="19" t="s">
        <v>139</v>
      </c>
      <c r="K53" s="207">
        <v>44399</v>
      </c>
      <c r="L53" s="20">
        <v>1</v>
      </c>
      <c r="M53" s="21"/>
      <c r="N53" s="21"/>
    </row>
    <row r="54" spans="1:14" ht="12.95" customHeight="1" x14ac:dyDescent="0.2">
      <c r="A54" s="280">
        <f t="shared" si="2"/>
        <v>51</v>
      </c>
      <c r="B54" s="16" t="s">
        <v>51</v>
      </c>
      <c r="C54" s="250" t="s">
        <v>508</v>
      </c>
      <c r="D54" s="78" t="s">
        <v>510</v>
      </c>
      <c r="E54" s="78" t="s">
        <v>336</v>
      </c>
      <c r="F54" s="27" t="s">
        <v>266</v>
      </c>
      <c r="G54" s="19">
        <v>60199107</v>
      </c>
      <c r="H54" s="27" t="s">
        <v>263</v>
      </c>
      <c r="I54" s="18" t="s">
        <v>139</v>
      </c>
      <c r="J54" s="19" t="s">
        <v>139</v>
      </c>
      <c r="K54" s="207">
        <v>44392</v>
      </c>
      <c r="L54" s="20">
        <v>1</v>
      </c>
      <c r="M54" s="21"/>
      <c r="N54" s="21"/>
    </row>
    <row r="55" spans="1:14" ht="12.95" customHeight="1" x14ac:dyDescent="0.2">
      <c r="A55" s="280">
        <f t="shared" si="2"/>
        <v>52</v>
      </c>
      <c r="B55" s="40" t="s">
        <v>88</v>
      </c>
      <c r="C55" s="250" t="s">
        <v>508</v>
      </c>
      <c r="D55" s="40" t="s">
        <v>511</v>
      </c>
      <c r="E55" s="40" t="s">
        <v>152</v>
      </c>
      <c r="F55" s="28" t="s">
        <v>268</v>
      </c>
      <c r="G55" s="18">
        <v>60149605</v>
      </c>
      <c r="H55" s="18" t="s">
        <v>269</v>
      </c>
      <c r="I55" s="18" t="s">
        <v>139</v>
      </c>
      <c r="J55" s="19" t="s">
        <v>139</v>
      </c>
      <c r="K55" s="207">
        <v>44425</v>
      </c>
      <c r="L55" s="20">
        <v>1</v>
      </c>
      <c r="M55" s="21"/>
      <c r="N55" s="21"/>
    </row>
    <row r="56" spans="1:14" ht="12.95" customHeight="1" x14ac:dyDescent="0.2">
      <c r="A56" s="280">
        <f t="shared" si="2"/>
        <v>53</v>
      </c>
      <c r="B56" s="16" t="s">
        <v>54</v>
      </c>
      <c r="C56" s="250" t="s">
        <v>508</v>
      </c>
      <c r="D56" s="16" t="s">
        <v>771</v>
      </c>
      <c r="E56" s="16" t="s">
        <v>98</v>
      </c>
      <c r="F56" s="17" t="s">
        <v>276</v>
      </c>
      <c r="G56" s="17">
        <v>60240361</v>
      </c>
      <c r="H56" s="17" t="s">
        <v>277</v>
      </c>
      <c r="I56" s="18" t="s">
        <v>139</v>
      </c>
      <c r="J56" s="19" t="s">
        <v>139</v>
      </c>
      <c r="K56" s="207">
        <v>44392</v>
      </c>
      <c r="L56" s="20">
        <v>1</v>
      </c>
      <c r="M56" s="21"/>
      <c r="N56" s="21"/>
    </row>
    <row r="57" spans="1:14" ht="12.95" customHeight="1" x14ac:dyDescent="0.2">
      <c r="A57" s="280">
        <f t="shared" si="2"/>
        <v>54</v>
      </c>
      <c r="B57" s="16" t="s">
        <v>98</v>
      </c>
      <c r="C57" s="250" t="s">
        <v>508</v>
      </c>
      <c r="D57" s="16" t="s">
        <v>771</v>
      </c>
      <c r="E57" s="16" t="s">
        <v>49</v>
      </c>
      <c r="F57" s="17" t="s">
        <v>281</v>
      </c>
      <c r="G57" s="17">
        <v>60209986</v>
      </c>
      <c r="H57" s="17" t="s">
        <v>282</v>
      </c>
      <c r="I57" s="18" t="s">
        <v>139</v>
      </c>
      <c r="J57" s="32" t="s">
        <v>139</v>
      </c>
      <c r="K57" s="263">
        <v>44424</v>
      </c>
      <c r="L57" s="20">
        <v>1</v>
      </c>
      <c r="M57" s="21"/>
      <c r="N57" s="21"/>
    </row>
    <row r="58" spans="1:14" ht="12.95" customHeight="1" x14ac:dyDescent="0.2">
      <c r="A58" s="280">
        <f t="shared" si="2"/>
        <v>55</v>
      </c>
      <c r="B58" s="16" t="s">
        <v>283</v>
      </c>
      <c r="C58" s="79" t="s">
        <v>504</v>
      </c>
      <c r="D58" s="16" t="s">
        <v>514</v>
      </c>
      <c r="E58" s="16" t="s">
        <v>155</v>
      </c>
      <c r="F58" s="17" t="s">
        <v>284</v>
      </c>
      <c r="G58" s="17">
        <v>60176202</v>
      </c>
      <c r="H58" s="17" t="s">
        <v>285</v>
      </c>
      <c r="I58" s="18" t="s">
        <v>139</v>
      </c>
      <c r="J58" s="32" t="s">
        <v>139</v>
      </c>
      <c r="K58" s="207">
        <v>44427</v>
      </c>
      <c r="L58" s="20">
        <v>1</v>
      </c>
      <c r="M58" s="21"/>
      <c r="N58" s="21"/>
    </row>
    <row r="59" spans="1:14" ht="12.95" customHeight="1" x14ac:dyDescent="0.2">
      <c r="A59" s="280">
        <f t="shared" si="2"/>
        <v>56</v>
      </c>
      <c r="B59" s="16" t="s">
        <v>97</v>
      </c>
      <c r="C59" s="250" t="s">
        <v>508</v>
      </c>
      <c r="D59" s="78" t="s">
        <v>510</v>
      </c>
      <c r="E59" s="78" t="s">
        <v>336</v>
      </c>
      <c r="F59" s="17" t="s">
        <v>286</v>
      </c>
      <c r="G59" s="17">
        <v>60123656</v>
      </c>
      <c r="H59" s="18" t="s">
        <v>287</v>
      </c>
      <c r="I59" s="18" t="s">
        <v>139</v>
      </c>
      <c r="J59" s="19" t="s">
        <v>139</v>
      </c>
      <c r="K59" s="25">
        <v>44428</v>
      </c>
      <c r="L59" s="20">
        <v>1</v>
      </c>
      <c r="M59" s="21"/>
      <c r="N59" s="21"/>
    </row>
    <row r="60" spans="1:14" ht="12.95" customHeight="1" x14ac:dyDescent="0.2">
      <c r="A60" s="280">
        <f t="shared" si="2"/>
        <v>57</v>
      </c>
      <c r="B60" s="16" t="s">
        <v>55</v>
      </c>
      <c r="C60" s="79" t="s">
        <v>504</v>
      </c>
      <c r="D60" s="16" t="s">
        <v>507</v>
      </c>
      <c r="E60" s="16" t="s">
        <v>10</v>
      </c>
      <c r="F60" s="41" t="s">
        <v>288</v>
      </c>
      <c r="G60" s="18" t="s">
        <v>289</v>
      </c>
      <c r="H60" s="18" t="s">
        <v>290</v>
      </c>
      <c r="I60" s="18" t="s">
        <v>139</v>
      </c>
      <c r="J60" s="19" t="s">
        <v>139</v>
      </c>
      <c r="K60" s="207">
        <v>44399</v>
      </c>
      <c r="L60" s="20">
        <v>1</v>
      </c>
      <c r="M60" s="21"/>
      <c r="N60" s="21"/>
    </row>
    <row r="61" spans="1:14" ht="12.95" customHeight="1" x14ac:dyDescent="0.2">
      <c r="A61" s="280">
        <f t="shared" si="2"/>
        <v>58</v>
      </c>
      <c r="B61" s="16" t="s">
        <v>38</v>
      </c>
      <c r="C61" s="250" t="s">
        <v>508</v>
      </c>
      <c r="D61" s="16" t="s">
        <v>512</v>
      </c>
      <c r="E61" s="16" t="s">
        <v>482</v>
      </c>
      <c r="F61" s="192" t="s">
        <v>293</v>
      </c>
      <c r="G61" s="17">
        <v>60171335</v>
      </c>
      <c r="H61" s="17" t="s">
        <v>294</v>
      </c>
      <c r="I61" s="18" t="s">
        <v>139</v>
      </c>
      <c r="J61" s="19" t="s">
        <v>139</v>
      </c>
      <c r="K61" s="207">
        <v>44396</v>
      </c>
      <c r="L61" s="20">
        <v>1</v>
      </c>
      <c r="M61" s="21"/>
      <c r="N61" s="21"/>
    </row>
    <row r="62" spans="1:14" ht="12.95" customHeight="1" x14ac:dyDescent="0.2">
      <c r="A62" s="280">
        <f t="shared" si="2"/>
        <v>59</v>
      </c>
      <c r="B62" s="16" t="s">
        <v>297</v>
      </c>
      <c r="C62" s="250" t="s">
        <v>508</v>
      </c>
      <c r="D62" s="16" t="s">
        <v>526</v>
      </c>
      <c r="E62" s="16" t="s">
        <v>929</v>
      </c>
      <c r="F62" s="17" t="s">
        <v>298</v>
      </c>
      <c r="G62" s="17">
        <v>60017165</v>
      </c>
      <c r="H62" s="17" t="s">
        <v>299</v>
      </c>
      <c r="I62" s="18" t="s">
        <v>139</v>
      </c>
      <c r="J62" s="19" t="s">
        <v>139</v>
      </c>
      <c r="K62" s="299" t="s">
        <v>0</v>
      </c>
      <c r="L62" s="20">
        <v>1</v>
      </c>
      <c r="M62" s="21"/>
      <c r="N62" s="21"/>
    </row>
    <row r="63" spans="1:14" ht="12.95" customHeight="1" x14ac:dyDescent="0.2">
      <c r="A63" s="280">
        <f t="shared" si="2"/>
        <v>60</v>
      </c>
      <c r="B63" s="16" t="s">
        <v>104</v>
      </c>
      <c r="C63" s="250" t="s">
        <v>508</v>
      </c>
      <c r="D63" s="16" t="s">
        <v>612</v>
      </c>
      <c r="E63" s="16" t="s">
        <v>129</v>
      </c>
      <c r="F63" s="17" t="s">
        <v>300</v>
      </c>
      <c r="G63" s="17">
        <v>60241522</v>
      </c>
      <c r="H63" s="17" t="s">
        <v>301</v>
      </c>
      <c r="I63" s="18" t="s">
        <v>139</v>
      </c>
      <c r="J63" s="19" t="s">
        <v>139</v>
      </c>
      <c r="K63" s="263">
        <v>44425</v>
      </c>
      <c r="L63" s="20">
        <v>1</v>
      </c>
      <c r="M63" s="21"/>
      <c r="N63" s="21"/>
    </row>
    <row r="64" spans="1:14" ht="12.95" customHeight="1" x14ac:dyDescent="0.2">
      <c r="A64" s="280">
        <f t="shared" si="2"/>
        <v>61</v>
      </c>
      <c r="B64" s="16" t="s">
        <v>302</v>
      </c>
      <c r="C64" s="79" t="s">
        <v>504</v>
      </c>
      <c r="D64" s="16" t="s">
        <v>514</v>
      </c>
      <c r="E64" s="16" t="s">
        <v>155</v>
      </c>
      <c r="F64" s="17" t="s">
        <v>303</v>
      </c>
      <c r="G64" s="17" t="s">
        <v>614</v>
      </c>
      <c r="H64" s="17" t="s">
        <v>304</v>
      </c>
      <c r="I64" s="18" t="s">
        <v>139</v>
      </c>
      <c r="J64" s="19" t="s">
        <v>139</v>
      </c>
      <c r="K64" s="263">
        <v>44427</v>
      </c>
      <c r="L64" s="20">
        <v>1</v>
      </c>
      <c r="M64" s="21"/>
      <c r="N64" s="21"/>
    </row>
    <row r="65" spans="1:14" ht="12.95" customHeight="1" x14ac:dyDescent="0.2">
      <c r="A65" s="280">
        <f t="shared" si="2"/>
        <v>62</v>
      </c>
      <c r="B65" s="16" t="s">
        <v>84</v>
      </c>
      <c r="C65" s="250" t="s">
        <v>508</v>
      </c>
      <c r="D65" s="16" t="s">
        <v>526</v>
      </c>
      <c r="E65" s="16" t="s">
        <v>130</v>
      </c>
      <c r="F65" s="17" t="s">
        <v>307</v>
      </c>
      <c r="G65" s="17">
        <v>33116861</v>
      </c>
      <c r="H65" s="18" t="s">
        <v>308</v>
      </c>
      <c r="I65" s="18" t="s">
        <v>139</v>
      </c>
      <c r="J65" s="19" t="s">
        <v>139</v>
      </c>
      <c r="K65" s="207">
        <v>44428</v>
      </c>
      <c r="L65" s="20">
        <v>1</v>
      </c>
      <c r="M65" s="21"/>
      <c r="N65" s="21"/>
    </row>
    <row r="66" spans="1:14" ht="12.95" customHeight="1" x14ac:dyDescent="0.2">
      <c r="A66" s="280">
        <f t="shared" si="2"/>
        <v>63</v>
      </c>
      <c r="B66" s="16" t="s">
        <v>83</v>
      </c>
      <c r="C66" s="246" t="s">
        <v>516</v>
      </c>
      <c r="D66" s="16" t="s">
        <v>613</v>
      </c>
      <c r="E66" s="16" t="s">
        <v>527</v>
      </c>
      <c r="F66" s="192" t="s">
        <v>309</v>
      </c>
      <c r="G66" s="17">
        <v>32016467</v>
      </c>
      <c r="H66" s="17" t="s">
        <v>310</v>
      </c>
      <c r="I66" s="18" t="s">
        <v>139</v>
      </c>
      <c r="J66" s="19" t="s">
        <v>139</v>
      </c>
      <c r="K66" s="207">
        <v>44424</v>
      </c>
      <c r="L66" s="20">
        <v>1</v>
      </c>
      <c r="M66" s="21"/>
      <c r="N66" s="21"/>
    </row>
    <row r="67" spans="1:14" ht="12.95" customHeight="1" x14ac:dyDescent="0.2">
      <c r="A67" s="280">
        <f t="shared" si="2"/>
        <v>64</v>
      </c>
      <c r="B67" s="33" t="s">
        <v>115</v>
      </c>
      <c r="C67" s="79" t="s">
        <v>504</v>
      </c>
      <c r="D67" s="16" t="s">
        <v>507</v>
      </c>
      <c r="E67" s="16" t="s">
        <v>10</v>
      </c>
      <c r="F67" s="310" t="s">
        <v>314</v>
      </c>
      <c r="G67" s="17">
        <v>60049521</v>
      </c>
      <c r="H67" s="17" t="s">
        <v>315</v>
      </c>
      <c r="I67" s="18" t="s">
        <v>139</v>
      </c>
      <c r="J67" s="19" t="s">
        <v>139</v>
      </c>
      <c r="K67" s="207">
        <v>44425</v>
      </c>
      <c r="L67" s="20">
        <v>1</v>
      </c>
      <c r="M67" s="21"/>
      <c r="N67" s="21"/>
    </row>
    <row r="68" spans="1:14" ht="12.95" customHeight="1" x14ac:dyDescent="0.2">
      <c r="A68" s="280">
        <f t="shared" si="2"/>
        <v>65</v>
      </c>
      <c r="B68" s="16" t="s">
        <v>86</v>
      </c>
      <c r="C68" s="79" t="s">
        <v>504</v>
      </c>
      <c r="D68" s="16" t="s">
        <v>507</v>
      </c>
      <c r="E68" s="16" t="s">
        <v>10</v>
      </c>
      <c r="F68" s="17" t="s">
        <v>323</v>
      </c>
      <c r="G68" s="18">
        <v>33117853</v>
      </c>
      <c r="H68" s="18" t="s">
        <v>324</v>
      </c>
      <c r="I68" s="18" t="s">
        <v>139</v>
      </c>
      <c r="J68" s="19" t="s">
        <v>139</v>
      </c>
      <c r="K68" s="207">
        <v>44425</v>
      </c>
      <c r="L68" s="20">
        <v>1</v>
      </c>
      <c r="M68" s="21"/>
      <c r="N68" s="21"/>
    </row>
    <row r="69" spans="1:14" ht="12.95" customHeight="1" x14ac:dyDescent="0.2">
      <c r="A69" s="280">
        <f t="shared" si="2"/>
        <v>66</v>
      </c>
      <c r="B69" s="16" t="s">
        <v>50</v>
      </c>
      <c r="C69" s="79" t="s">
        <v>504</v>
      </c>
      <c r="D69" s="16" t="s">
        <v>514</v>
      </c>
      <c r="E69" s="16" t="s">
        <v>515</v>
      </c>
      <c r="F69" s="313" t="s">
        <v>329</v>
      </c>
      <c r="G69" s="313">
        <v>33114982</v>
      </c>
      <c r="H69" s="313" t="s">
        <v>330</v>
      </c>
      <c r="I69" s="18" t="s">
        <v>139</v>
      </c>
      <c r="J69" s="19" t="s">
        <v>139</v>
      </c>
      <c r="K69" s="207">
        <v>44399</v>
      </c>
      <c r="L69" s="20">
        <v>1</v>
      </c>
      <c r="M69" s="21"/>
      <c r="N69" s="21"/>
    </row>
    <row r="70" spans="1:14" ht="12.95" customHeight="1" x14ac:dyDescent="0.2">
      <c r="A70" s="280">
        <f t="shared" si="2"/>
        <v>67</v>
      </c>
      <c r="B70" s="16" t="s">
        <v>100</v>
      </c>
      <c r="C70" s="79" t="s">
        <v>504</v>
      </c>
      <c r="D70" s="16" t="s">
        <v>507</v>
      </c>
      <c r="E70" s="16" t="s">
        <v>71</v>
      </c>
      <c r="F70" s="309" t="s">
        <v>333</v>
      </c>
      <c r="G70" s="17">
        <v>40045496</v>
      </c>
      <c r="H70" s="32" t="s">
        <v>648</v>
      </c>
      <c r="I70" s="18" t="s">
        <v>139</v>
      </c>
      <c r="J70" s="19" t="s">
        <v>139</v>
      </c>
      <c r="K70" s="263">
        <v>44425</v>
      </c>
      <c r="L70" s="20">
        <v>1</v>
      </c>
      <c r="M70" s="21"/>
      <c r="N70" s="21"/>
    </row>
    <row r="71" spans="1:14" ht="12.95" customHeight="1" x14ac:dyDescent="0.2">
      <c r="A71" s="280">
        <f t="shared" si="2"/>
        <v>68</v>
      </c>
      <c r="B71" s="16" t="s">
        <v>334</v>
      </c>
      <c r="C71" s="79" t="s">
        <v>504</v>
      </c>
      <c r="D71" s="16" t="s">
        <v>600</v>
      </c>
      <c r="E71" s="16" t="s">
        <v>76</v>
      </c>
      <c r="F71" s="309" t="s">
        <v>335</v>
      </c>
      <c r="G71" s="17">
        <v>60130677</v>
      </c>
      <c r="H71" s="289" t="s">
        <v>602</v>
      </c>
      <c r="I71" s="18" t="s">
        <v>139</v>
      </c>
      <c r="J71" s="19" t="s">
        <v>139</v>
      </c>
      <c r="K71" s="207">
        <v>44426</v>
      </c>
      <c r="L71" s="20">
        <v>1</v>
      </c>
      <c r="M71" s="21"/>
      <c r="N71" s="21"/>
    </row>
    <row r="72" spans="1:14" ht="12.95" customHeight="1" x14ac:dyDescent="0.2">
      <c r="A72" s="280">
        <f t="shared" si="2"/>
        <v>69</v>
      </c>
      <c r="B72" s="16" t="s">
        <v>336</v>
      </c>
      <c r="C72" s="250" t="s">
        <v>508</v>
      </c>
      <c r="D72" s="16" t="s">
        <v>510</v>
      </c>
      <c r="E72" s="16" t="s">
        <v>60</v>
      </c>
      <c r="F72" s="192" t="s">
        <v>337</v>
      </c>
      <c r="G72" s="17" t="s">
        <v>338</v>
      </c>
      <c r="H72" s="17" t="s">
        <v>339</v>
      </c>
      <c r="I72" s="18" t="s">
        <v>139</v>
      </c>
      <c r="J72" s="19" t="s">
        <v>139</v>
      </c>
      <c r="K72" s="207">
        <v>44425</v>
      </c>
      <c r="L72" s="20">
        <v>1</v>
      </c>
      <c r="M72" s="21"/>
      <c r="N72" s="21"/>
    </row>
    <row r="73" spans="1:14" ht="12.95" customHeight="1" x14ac:dyDescent="0.2">
      <c r="A73" s="280">
        <f t="shared" si="2"/>
        <v>70</v>
      </c>
      <c r="B73" s="16" t="s">
        <v>32</v>
      </c>
      <c r="C73" s="246" t="s">
        <v>516</v>
      </c>
      <c r="D73" s="16" t="s">
        <v>772</v>
      </c>
      <c r="E73" s="16" t="s">
        <v>616</v>
      </c>
      <c r="F73" s="17" t="s">
        <v>340</v>
      </c>
      <c r="G73" s="17" t="s">
        <v>341</v>
      </c>
      <c r="H73" s="17" t="s">
        <v>342</v>
      </c>
      <c r="I73" s="18" t="s">
        <v>139</v>
      </c>
      <c r="J73" s="19" t="s">
        <v>139</v>
      </c>
      <c r="K73" s="207">
        <v>44399</v>
      </c>
      <c r="L73" s="20">
        <v>1</v>
      </c>
      <c r="M73" s="21"/>
      <c r="N73" s="21"/>
    </row>
    <row r="74" spans="1:14" ht="12.95" customHeight="1" x14ac:dyDescent="0.2">
      <c r="A74" s="280">
        <f t="shared" si="2"/>
        <v>71</v>
      </c>
      <c r="B74" s="12" t="s">
        <v>41</v>
      </c>
      <c r="C74" s="255" t="s">
        <v>504</v>
      </c>
      <c r="D74" s="16" t="s">
        <v>514</v>
      </c>
      <c r="E74" s="16" t="s">
        <v>515</v>
      </c>
      <c r="F74" s="296" t="s">
        <v>343</v>
      </c>
      <c r="G74" s="290">
        <v>33116196</v>
      </c>
      <c r="H74" s="290" t="s">
        <v>344</v>
      </c>
      <c r="I74" s="289" t="s">
        <v>139</v>
      </c>
      <c r="J74" s="288" t="s">
        <v>139</v>
      </c>
      <c r="K74" s="287">
        <v>44399</v>
      </c>
      <c r="L74" s="31"/>
      <c r="M74" s="20">
        <v>1</v>
      </c>
      <c r="N74" s="31"/>
    </row>
    <row r="75" spans="1:14" ht="12.95" customHeight="1" x14ac:dyDescent="0.2">
      <c r="A75" s="280">
        <f t="shared" si="2"/>
        <v>72</v>
      </c>
      <c r="B75" s="17" t="s">
        <v>60</v>
      </c>
      <c r="C75" s="250" t="s">
        <v>508</v>
      </c>
      <c r="D75" s="17" t="s">
        <v>613</v>
      </c>
      <c r="E75" s="17" t="s">
        <v>520</v>
      </c>
      <c r="F75" s="17" t="s">
        <v>355</v>
      </c>
      <c r="G75" s="18">
        <v>33121103</v>
      </c>
      <c r="H75" s="19" t="s">
        <v>356</v>
      </c>
      <c r="I75" s="18" t="s">
        <v>139</v>
      </c>
      <c r="J75" s="19" t="s">
        <v>139</v>
      </c>
      <c r="K75" s="207">
        <v>44425</v>
      </c>
      <c r="L75" s="20">
        <v>1</v>
      </c>
      <c r="M75" s="21"/>
      <c r="N75" s="21"/>
    </row>
    <row r="76" spans="1:14" ht="12.95" customHeight="1" x14ac:dyDescent="0.2">
      <c r="A76" s="280">
        <f t="shared" si="2"/>
        <v>73</v>
      </c>
      <c r="B76" s="17" t="s">
        <v>48</v>
      </c>
      <c r="C76" s="79" t="s">
        <v>504</v>
      </c>
      <c r="D76" s="17" t="s">
        <v>766</v>
      </c>
      <c r="E76" s="17" t="s">
        <v>22</v>
      </c>
      <c r="F76" s="17" t="s">
        <v>359</v>
      </c>
      <c r="G76" s="18" t="s">
        <v>360</v>
      </c>
      <c r="H76" s="18" t="s">
        <v>361</v>
      </c>
      <c r="I76" s="18" t="s">
        <v>139</v>
      </c>
      <c r="J76" s="19" t="s">
        <v>139</v>
      </c>
      <c r="K76" s="207">
        <v>44424</v>
      </c>
      <c r="L76" s="20">
        <v>1</v>
      </c>
      <c r="M76" s="21"/>
      <c r="N76" s="21"/>
    </row>
    <row r="77" spans="1:14" ht="12.95" customHeight="1" x14ac:dyDescent="0.2">
      <c r="A77" s="280">
        <f t="shared" si="2"/>
        <v>74</v>
      </c>
      <c r="B77" s="17" t="s">
        <v>90</v>
      </c>
      <c r="C77" s="79" t="s">
        <v>504</v>
      </c>
      <c r="D77" s="17" t="s">
        <v>505</v>
      </c>
      <c r="E77" s="17" t="s">
        <v>27</v>
      </c>
      <c r="F77" s="310" t="s">
        <v>365</v>
      </c>
      <c r="G77" s="310">
        <v>60159285</v>
      </c>
      <c r="H77" s="18" t="s">
        <v>366</v>
      </c>
      <c r="I77" s="18" t="s">
        <v>139</v>
      </c>
      <c r="J77" s="19" t="s">
        <v>139</v>
      </c>
      <c r="K77" s="312">
        <v>44424</v>
      </c>
      <c r="L77" s="20">
        <v>1</v>
      </c>
      <c r="M77" s="21"/>
      <c r="N77" s="21"/>
    </row>
    <row r="78" spans="1:14" ht="12.95" customHeight="1" x14ac:dyDescent="0.2">
      <c r="A78" s="280">
        <f t="shared" si="2"/>
        <v>75</v>
      </c>
      <c r="B78" s="17" t="s">
        <v>85</v>
      </c>
      <c r="C78" s="79" t="s">
        <v>504</v>
      </c>
      <c r="D78" s="17" t="s">
        <v>766</v>
      </c>
      <c r="E78" s="17" t="s">
        <v>22</v>
      </c>
      <c r="F78" s="17" t="s">
        <v>367</v>
      </c>
      <c r="G78" s="18">
        <v>60209730</v>
      </c>
      <c r="H78" s="18" t="s">
        <v>368</v>
      </c>
      <c r="I78" s="18" t="s">
        <v>139</v>
      </c>
      <c r="J78" s="19" t="s">
        <v>139</v>
      </c>
      <c r="K78" s="207">
        <v>44428</v>
      </c>
      <c r="L78" s="20">
        <v>1</v>
      </c>
      <c r="M78" s="21"/>
      <c r="N78" s="21"/>
    </row>
    <row r="79" spans="1:14" ht="12.95" customHeight="1" x14ac:dyDescent="0.2">
      <c r="A79" s="280">
        <f t="shared" si="2"/>
        <v>76</v>
      </c>
      <c r="B79" s="17" t="s">
        <v>119</v>
      </c>
      <c r="C79" s="79" t="s">
        <v>504</v>
      </c>
      <c r="D79" s="17" t="s">
        <v>528</v>
      </c>
      <c r="E79" s="17" t="s">
        <v>325</v>
      </c>
      <c r="F79" s="17" t="s">
        <v>369</v>
      </c>
      <c r="G79" s="17">
        <v>60220455</v>
      </c>
      <c r="H79" s="17" t="s">
        <v>370</v>
      </c>
      <c r="I79" s="18" t="s">
        <v>139</v>
      </c>
      <c r="J79" s="19" t="s">
        <v>139</v>
      </c>
      <c r="K79" s="207">
        <v>44420</v>
      </c>
      <c r="L79" s="20">
        <v>1</v>
      </c>
      <c r="M79" s="21"/>
      <c r="N79" s="21"/>
    </row>
    <row r="80" spans="1:14" ht="12.95" customHeight="1" x14ac:dyDescent="0.2">
      <c r="A80" s="280">
        <f t="shared" si="2"/>
        <v>77</v>
      </c>
      <c r="B80" s="17" t="s">
        <v>52</v>
      </c>
      <c r="C80" s="250" t="s">
        <v>508</v>
      </c>
      <c r="D80" s="17" t="s">
        <v>771</v>
      </c>
      <c r="E80" s="17" t="s">
        <v>89</v>
      </c>
      <c r="F80" s="24" t="s">
        <v>371</v>
      </c>
      <c r="G80" s="17">
        <v>60170385</v>
      </c>
      <c r="H80" s="17" t="s">
        <v>372</v>
      </c>
      <c r="I80" s="18" t="s">
        <v>139</v>
      </c>
      <c r="J80" s="19" t="s">
        <v>139</v>
      </c>
      <c r="K80" s="207">
        <v>44393</v>
      </c>
      <c r="L80" s="20">
        <v>1</v>
      </c>
      <c r="M80" s="21"/>
      <c r="N80" s="21"/>
    </row>
    <row r="81" spans="1:14" ht="12.95" customHeight="1" x14ac:dyDescent="0.2">
      <c r="A81" s="280">
        <f t="shared" si="2"/>
        <v>78</v>
      </c>
      <c r="B81" s="17" t="s">
        <v>103</v>
      </c>
      <c r="C81" s="250" t="s">
        <v>508</v>
      </c>
      <c r="D81" s="17" t="s">
        <v>771</v>
      </c>
      <c r="E81" s="17" t="s">
        <v>89</v>
      </c>
      <c r="F81" s="24" t="s">
        <v>373</v>
      </c>
      <c r="G81" s="18">
        <v>24122779</v>
      </c>
      <c r="H81" s="18" t="s">
        <v>374</v>
      </c>
      <c r="I81" s="18" t="s">
        <v>139</v>
      </c>
      <c r="J81" s="19" t="s">
        <v>139</v>
      </c>
      <c r="K81" s="207">
        <v>44424</v>
      </c>
      <c r="L81" s="20">
        <v>1</v>
      </c>
      <c r="M81" s="21"/>
      <c r="N81" s="21"/>
    </row>
    <row r="82" spans="1:14" ht="12.95" customHeight="1" x14ac:dyDescent="0.2">
      <c r="A82" s="280">
        <f t="shared" si="2"/>
        <v>79</v>
      </c>
      <c r="B82" s="17" t="s">
        <v>57</v>
      </c>
      <c r="C82" s="250" t="s">
        <v>508</v>
      </c>
      <c r="D82" s="17" t="s">
        <v>773</v>
      </c>
      <c r="E82" s="17" t="s">
        <v>113</v>
      </c>
      <c r="F82" s="28" t="s">
        <v>375</v>
      </c>
      <c r="G82" s="28">
        <v>60200537</v>
      </c>
      <c r="H82" s="28" t="s">
        <v>376</v>
      </c>
      <c r="I82" s="18" t="s">
        <v>139</v>
      </c>
      <c r="J82" s="19" t="s">
        <v>139</v>
      </c>
      <c r="K82" s="263">
        <v>44393</v>
      </c>
      <c r="L82" s="20">
        <v>1</v>
      </c>
      <c r="M82" s="21"/>
      <c r="N82" s="21"/>
    </row>
    <row r="83" spans="1:14" ht="12.95" customHeight="1" x14ac:dyDescent="0.2">
      <c r="A83" s="280">
        <f t="shared" ref="A83:A114" si="3">A82+1</f>
        <v>80</v>
      </c>
      <c r="B83" s="17" t="s">
        <v>114</v>
      </c>
      <c r="C83" s="250" t="s">
        <v>508</v>
      </c>
      <c r="D83" s="17" t="s">
        <v>773</v>
      </c>
      <c r="E83" s="17" t="s">
        <v>60</v>
      </c>
      <c r="F83" s="24" t="s">
        <v>379</v>
      </c>
      <c r="G83" s="32" t="s">
        <v>380</v>
      </c>
      <c r="H83" s="28" t="s">
        <v>381</v>
      </c>
      <c r="I83" s="18" t="s">
        <v>139</v>
      </c>
      <c r="J83" s="32" t="s">
        <v>139</v>
      </c>
      <c r="K83" s="263">
        <v>44426</v>
      </c>
      <c r="L83" s="20">
        <v>1</v>
      </c>
      <c r="M83" s="21"/>
      <c r="N83" s="21"/>
    </row>
    <row r="84" spans="1:14" ht="12.95" customHeight="1" x14ac:dyDescent="0.2">
      <c r="A84" s="280">
        <f t="shared" si="3"/>
        <v>81</v>
      </c>
      <c r="B84" s="16" t="s">
        <v>69</v>
      </c>
      <c r="C84" s="249" t="s">
        <v>513</v>
      </c>
      <c r="D84" s="17" t="s">
        <v>513</v>
      </c>
      <c r="E84" s="17" t="s">
        <v>316</v>
      </c>
      <c r="F84" s="192" t="s">
        <v>384</v>
      </c>
      <c r="G84" s="17">
        <v>33117330</v>
      </c>
      <c r="H84" s="17" t="s">
        <v>385</v>
      </c>
      <c r="I84" s="18" t="s">
        <v>139</v>
      </c>
      <c r="J84" s="19" t="s">
        <v>139</v>
      </c>
      <c r="K84" s="263">
        <v>44393</v>
      </c>
      <c r="L84" s="20">
        <v>1</v>
      </c>
      <c r="M84" s="21"/>
      <c r="N84" s="21"/>
    </row>
    <row r="85" spans="1:14" ht="12.95" customHeight="1" x14ac:dyDescent="0.2">
      <c r="A85" s="280">
        <f t="shared" si="3"/>
        <v>82</v>
      </c>
      <c r="B85" s="16" t="s">
        <v>53</v>
      </c>
      <c r="C85" s="79" t="s">
        <v>504</v>
      </c>
      <c r="D85" s="16" t="s">
        <v>600</v>
      </c>
      <c r="E85" s="16" t="s">
        <v>76</v>
      </c>
      <c r="F85" s="28" t="s">
        <v>388</v>
      </c>
      <c r="G85" s="28">
        <v>60046972</v>
      </c>
      <c r="H85" s="28" t="s">
        <v>389</v>
      </c>
      <c r="I85" s="18" t="s">
        <v>139</v>
      </c>
      <c r="J85" s="19" t="s">
        <v>139</v>
      </c>
      <c r="K85" s="263">
        <v>44392</v>
      </c>
      <c r="L85" s="20">
        <v>1</v>
      </c>
      <c r="M85" s="21"/>
      <c r="N85" s="21"/>
    </row>
    <row r="86" spans="1:14" ht="12.95" customHeight="1" x14ac:dyDescent="0.2">
      <c r="A86" s="280">
        <f t="shared" si="3"/>
        <v>83</v>
      </c>
      <c r="B86" s="30" t="s">
        <v>110</v>
      </c>
      <c r="C86" s="30" t="s">
        <v>504</v>
      </c>
      <c r="D86" s="286" t="s">
        <v>507</v>
      </c>
      <c r="E86" s="286" t="s">
        <v>71</v>
      </c>
      <c r="F86" s="286" t="s">
        <v>390</v>
      </c>
      <c r="G86" s="286">
        <v>60202800</v>
      </c>
      <c r="H86" s="286" t="s">
        <v>391</v>
      </c>
      <c r="I86" s="284" t="s">
        <v>139</v>
      </c>
      <c r="J86" s="283" t="s">
        <v>139</v>
      </c>
      <c r="K86" s="292">
        <v>44393</v>
      </c>
      <c r="L86" s="31"/>
      <c r="M86" s="20">
        <v>1</v>
      </c>
      <c r="N86" s="31"/>
    </row>
    <row r="87" spans="1:14" ht="12.95" customHeight="1" x14ac:dyDescent="0.2">
      <c r="A87" s="280">
        <f t="shared" si="3"/>
        <v>84</v>
      </c>
      <c r="B87" s="16" t="s">
        <v>68</v>
      </c>
      <c r="C87" s="79" t="s">
        <v>504</v>
      </c>
      <c r="D87" s="16" t="s">
        <v>766</v>
      </c>
      <c r="E87" s="16" t="s">
        <v>22</v>
      </c>
      <c r="F87" s="24" t="s">
        <v>392</v>
      </c>
      <c r="G87" s="17">
        <v>60227878</v>
      </c>
      <c r="H87" s="17" t="s">
        <v>393</v>
      </c>
      <c r="I87" s="18" t="s">
        <v>139</v>
      </c>
      <c r="J87" s="19" t="s">
        <v>139</v>
      </c>
      <c r="K87" s="207">
        <v>44389</v>
      </c>
      <c r="L87" s="20">
        <v>1</v>
      </c>
      <c r="M87" s="21"/>
      <c r="N87" s="21"/>
    </row>
    <row r="88" spans="1:14" ht="12.95" customHeight="1" x14ac:dyDescent="0.2">
      <c r="A88" s="280">
        <f t="shared" si="3"/>
        <v>85</v>
      </c>
      <c r="B88" s="16" t="s">
        <v>590</v>
      </c>
      <c r="C88" s="79" t="s">
        <v>504</v>
      </c>
      <c r="D88" s="16" t="s">
        <v>514</v>
      </c>
      <c r="E88" s="16" t="s">
        <v>155</v>
      </c>
      <c r="F88" s="24" t="s">
        <v>394</v>
      </c>
      <c r="G88" s="17">
        <v>60015331</v>
      </c>
      <c r="H88" s="18" t="s">
        <v>395</v>
      </c>
      <c r="I88" s="18" t="s">
        <v>139</v>
      </c>
      <c r="J88" s="32" t="s">
        <v>139</v>
      </c>
      <c r="K88" s="263">
        <v>44427</v>
      </c>
      <c r="L88" s="20">
        <v>1</v>
      </c>
      <c r="M88" s="21"/>
      <c r="N88" s="21"/>
    </row>
    <row r="89" spans="1:14" ht="12.95" customHeight="1" x14ac:dyDescent="0.2">
      <c r="A89" s="280">
        <f t="shared" si="3"/>
        <v>86</v>
      </c>
      <c r="B89" s="30" t="s">
        <v>75</v>
      </c>
      <c r="C89" s="30" t="s">
        <v>504</v>
      </c>
      <c r="D89" s="286" t="s">
        <v>514</v>
      </c>
      <c r="E89" s="286" t="s">
        <v>515</v>
      </c>
      <c r="F89" s="291" t="s">
        <v>400</v>
      </c>
      <c r="G89" s="311">
        <v>60054300</v>
      </c>
      <c r="H89" s="311" t="s">
        <v>401</v>
      </c>
      <c r="I89" s="284" t="s">
        <v>139</v>
      </c>
      <c r="J89" s="283" t="s">
        <v>139</v>
      </c>
      <c r="K89" s="282">
        <v>44389</v>
      </c>
      <c r="L89" s="31"/>
      <c r="M89" s="20">
        <v>1</v>
      </c>
      <c r="N89" s="31"/>
    </row>
    <row r="90" spans="1:14" ht="12.95" customHeight="1" x14ac:dyDescent="0.2">
      <c r="A90" s="280">
        <f t="shared" si="3"/>
        <v>87</v>
      </c>
      <c r="B90" s="17" t="s">
        <v>107</v>
      </c>
      <c r="C90" s="79" t="s">
        <v>504</v>
      </c>
      <c r="D90" s="17" t="s">
        <v>507</v>
      </c>
      <c r="E90" s="17" t="s">
        <v>71</v>
      </c>
      <c r="F90" s="24" t="s">
        <v>402</v>
      </c>
      <c r="G90" s="18" t="s">
        <v>403</v>
      </c>
      <c r="H90" s="18" t="s">
        <v>404</v>
      </c>
      <c r="I90" s="18" t="s">
        <v>139</v>
      </c>
      <c r="J90" s="19" t="s">
        <v>139</v>
      </c>
      <c r="K90" s="207">
        <v>44421</v>
      </c>
      <c r="L90" s="20">
        <v>1</v>
      </c>
      <c r="M90" s="21"/>
      <c r="N90" s="21"/>
    </row>
    <row r="91" spans="1:14" ht="12.95" customHeight="1" x14ac:dyDescent="0.2">
      <c r="A91" s="280">
        <f t="shared" si="3"/>
        <v>88</v>
      </c>
      <c r="B91" s="17" t="s">
        <v>106</v>
      </c>
      <c r="C91" s="250" t="s">
        <v>508</v>
      </c>
      <c r="D91" s="17" t="s">
        <v>510</v>
      </c>
      <c r="E91" s="17" t="s">
        <v>336</v>
      </c>
      <c r="F91" s="17" t="s">
        <v>406</v>
      </c>
      <c r="G91" s="17">
        <v>40053621</v>
      </c>
      <c r="H91" s="17" t="s">
        <v>407</v>
      </c>
      <c r="I91" s="18" t="s">
        <v>139</v>
      </c>
      <c r="J91" s="32" t="s">
        <v>139</v>
      </c>
      <c r="K91" s="263">
        <v>44424</v>
      </c>
      <c r="L91" s="20">
        <v>1</v>
      </c>
      <c r="M91" s="21"/>
      <c r="N91" s="21"/>
    </row>
    <row r="92" spans="1:14" ht="12.95" customHeight="1" x14ac:dyDescent="0.2">
      <c r="A92" s="280">
        <f t="shared" si="3"/>
        <v>89</v>
      </c>
      <c r="B92" s="17" t="s">
        <v>408</v>
      </c>
      <c r="C92" s="250" t="s">
        <v>508</v>
      </c>
      <c r="D92" s="17" t="s">
        <v>526</v>
      </c>
      <c r="E92" s="17" t="s">
        <v>929</v>
      </c>
      <c r="F92" s="17" t="s">
        <v>409</v>
      </c>
      <c r="G92" s="17" t="s">
        <v>410</v>
      </c>
      <c r="H92" s="18" t="s">
        <v>411</v>
      </c>
      <c r="I92" s="18" t="s">
        <v>139</v>
      </c>
      <c r="J92" s="32" t="s">
        <v>139</v>
      </c>
      <c r="K92" s="263">
        <v>44428</v>
      </c>
      <c r="L92" s="20">
        <v>1</v>
      </c>
      <c r="M92" s="21"/>
      <c r="N92" s="21"/>
    </row>
    <row r="93" spans="1:14" ht="12.95" customHeight="1" x14ac:dyDescent="0.2">
      <c r="A93" s="280">
        <f t="shared" si="3"/>
        <v>90</v>
      </c>
      <c r="B93" s="17" t="s">
        <v>638</v>
      </c>
      <c r="C93" s="250" t="s">
        <v>508</v>
      </c>
      <c r="D93" s="17" t="s">
        <v>612</v>
      </c>
      <c r="E93" s="17" t="s">
        <v>129</v>
      </c>
      <c r="F93" s="17" t="s">
        <v>639</v>
      </c>
      <c r="G93" s="17">
        <v>60095497</v>
      </c>
      <c r="H93" s="32" t="s">
        <v>665</v>
      </c>
      <c r="I93" s="18" t="s">
        <v>139</v>
      </c>
      <c r="J93" s="32" t="s">
        <v>139</v>
      </c>
      <c r="K93" s="263">
        <v>44427</v>
      </c>
      <c r="L93" s="20">
        <v>1</v>
      </c>
      <c r="M93" s="21"/>
      <c r="N93" s="21"/>
    </row>
    <row r="94" spans="1:14" ht="12.95" customHeight="1" x14ac:dyDescent="0.2">
      <c r="A94" s="280">
        <f t="shared" si="3"/>
        <v>91</v>
      </c>
      <c r="B94" s="17" t="s">
        <v>72</v>
      </c>
      <c r="C94" s="250" t="s">
        <v>508</v>
      </c>
      <c r="D94" s="17" t="s">
        <v>615</v>
      </c>
      <c r="E94" s="17" t="s">
        <v>39</v>
      </c>
      <c r="F94" s="192" t="s">
        <v>412</v>
      </c>
      <c r="G94" s="17">
        <v>60250235</v>
      </c>
      <c r="H94" s="17" t="s">
        <v>413</v>
      </c>
      <c r="I94" s="18" t="s">
        <v>139</v>
      </c>
      <c r="J94" s="32" t="s">
        <v>139</v>
      </c>
      <c r="K94" s="207">
        <v>44420</v>
      </c>
      <c r="L94" s="20">
        <v>1</v>
      </c>
      <c r="M94" s="21"/>
      <c r="N94" s="21"/>
    </row>
    <row r="95" spans="1:14" ht="12.95" customHeight="1" x14ac:dyDescent="0.2">
      <c r="A95" s="280">
        <f t="shared" si="3"/>
        <v>92</v>
      </c>
      <c r="B95" s="17" t="s">
        <v>128</v>
      </c>
      <c r="C95" s="246" t="s">
        <v>516</v>
      </c>
      <c r="D95" s="16" t="s">
        <v>599</v>
      </c>
      <c r="E95" s="16" t="s">
        <v>126</v>
      </c>
      <c r="F95" s="192" t="s">
        <v>421</v>
      </c>
      <c r="G95" s="18">
        <v>60179379</v>
      </c>
      <c r="H95" s="18" t="s">
        <v>422</v>
      </c>
      <c r="I95" s="18" t="s">
        <v>139</v>
      </c>
      <c r="J95" s="19" t="s">
        <v>139</v>
      </c>
      <c r="K95" s="207">
        <v>44421</v>
      </c>
      <c r="L95" s="20">
        <v>1</v>
      </c>
      <c r="M95" s="21"/>
      <c r="N95" s="21"/>
    </row>
    <row r="96" spans="1:14" ht="12.95" customHeight="1" x14ac:dyDescent="0.2">
      <c r="A96" s="280">
        <f t="shared" si="3"/>
        <v>93</v>
      </c>
      <c r="B96" s="17" t="s">
        <v>423</v>
      </c>
      <c r="C96" s="250" t="s">
        <v>508</v>
      </c>
      <c r="D96" s="17" t="s">
        <v>510</v>
      </c>
      <c r="E96" s="17" t="s">
        <v>336</v>
      </c>
      <c r="F96" s="192" t="s">
        <v>424</v>
      </c>
      <c r="G96" s="192">
        <v>60167915</v>
      </c>
      <c r="H96" s="18" t="s">
        <v>425</v>
      </c>
      <c r="I96" s="18" t="s">
        <v>139</v>
      </c>
      <c r="J96" s="27" t="s">
        <v>139</v>
      </c>
      <c r="K96" s="207">
        <v>44426</v>
      </c>
      <c r="L96" s="20">
        <v>1</v>
      </c>
      <c r="M96" s="21"/>
      <c r="N96" s="21"/>
    </row>
    <row r="97" spans="1:14" ht="12.95" customHeight="1" x14ac:dyDescent="0.2">
      <c r="A97" s="280">
        <f t="shared" si="3"/>
        <v>94</v>
      </c>
      <c r="B97" s="17" t="s">
        <v>81</v>
      </c>
      <c r="C97" s="246" t="s">
        <v>516</v>
      </c>
      <c r="D97" s="16" t="s">
        <v>599</v>
      </c>
      <c r="E97" s="16" t="s">
        <v>927</v>
      </c>
      <c r="F97" s="192" t="s">
        <v>426</v>
      </c>
      <c r="G97" s="17">
        <v>33115257</v>
      </c>
      <c r="H97" s="17" t="s">
        <v>427</v>
      </c>
      <c r="I97" s="18" t="s">
        <v>139</v>
      </c>
      <c r="J97" s="19" t="s">
        <v>139</v>
      </c>
      <c r="K97" s="207">
        <v>44428</v>
      </c>
      <c r="L97" s="20">
        <v>1</v>
      </c>
      <c r="M97" s="21"/>
      <c r="N97" s="21"/>
    </row>
    <row r="98" spans="1:14" ht="12.95" customHeight="1" x14ac:dyDescent="0.2">
      <c r="A98" s="280">
        <f t="shared" si="3"/>
        <v>95</v>
      </c>
      <c r="B98" s="17" t="s">
        <v>92</v>
      </c>
      <c r="C98" s="250" t="s">
        <v>508</v>
      </c>
      <c r="D98" s="17" t="s">
        <v>509</v>
      </c>
      <c r="E98" s="17" t="s">
        <v>39</v>
      </c>
      <c r="F98" s="24" t="s">
        <v>428</v>
      </c>
      <c r="G98" s="17">
        <v>60240555</v>
      </c>
      <c r="H98" s="17" t="s">
        <v>429</v>
      </c>
      <c r="I98" s="18" t="s">
        <v>139</v>
      </c>
      <c r="J98" s="19" t="s">
        <v>139</v>
      </c>
      <c r="K98" s="207">
        <v>44389</v>
      </c>
      <c r="L98" s="20">
        <v>1</v>
      </c>
      <c r="M98" s="21"/>
      <c r="N98" s="21"/>
    </row>
    <row r="99" spans="1:14" ht="12.95" customHeight="1" x14ac:dyDescent="0.2">
      <c r="A99" s="280">
        <f t="shared" si="3"/>
        <v>96</v>
      </c>
      <c r="B99" s="17" t="s">
        <v>74</v>
      </c>
      <c r="C99" s="79" t="s">
        <v>504</v>
      </c>
      <c r="D99" s="17" t="s">
        <v>505</v>
      </c>
      <c r="E99" s="17" t="s">
        <v>82</v>
      </c>
      <c r="F99" s="24" t="s">
        <v>430</v>
      </c>
      <c r="G99" s="17">
        <v>60227917</v>
      </c>
      <c r="H99" s="17" t="s">
        <v>431</v>
      </c>
      <c r="I99" s="18" t="s">
        <v>139</v>
      </c>
      <c r="J99" s="19" t="s">
        <v>139</v>
      </c>
      <c r="K99" s="207">
        <v>44399</v>
      </c>
      <c r="L99" s="20">
        <v>1</v>
      </c>
      <c r="M99" s="21"/>
      <c r="N99" s="21"/>
    </row>
    <row r="100" spans="1:14" ht="12.95" customHeight="1" x14ac:dyDescent="0.2">
      <c r="A100" s="280">
        <f t="shared" si="3"/>
        <v>97</v>
      </c>
      <c r="B100" s="17" t="s">
        <v>112</v>
      </c>
      <c r="C100" s="79" t="s">
        <v>504</v>
      </c>
      <c r="D100" s="17" t="s">
        <v>600</v>
      </c>
      <c r="E100" s="17" t="s">
        <v>76</v>
      </c>
      <c r="F100" s="198" t="s">
        <v>432</v>
      </c>
      <c r="G100" s="32">
        <v>60054660</v>
      </c>
      <c r="H100" s="17" t="s">
        <v>433</v>
      </c>
      <c r="I100" s="18" t="s">
        <v>139</v>
      </c>
      <c r="J100" s="19" t="s">
        <v>139</v>
      </c>
      <c r="K100" s="207">
        <v>44406</v>
      </c>
      <c r="L100" s="20">
        <v>1</v>
      </c>
      <c r="M100" s="21"/>
      <c r="N100" s="21"/>
    </row>
    <row r="101" spans="1:14" ht="12.95" customHeight="1" x14ac:dyDescent="0.2">
      <c r="A101" s="280">
        <f t="shared" si="3"/>
        <v>98</v>
      </c>
      <c r="B101" s="17" t="s">
        <v>113</v>
      </c>
      <c r="C101" s="250" t="s">
        <v>508</v>
      </c>
      <c r="D101" s="17" t="s">
        <v>510</v>
      </c>
      <c r="E101" s="17" t="s">
        <v>60</v>
      </c>
      <c r="F101" s="198" t="s">
        <v>434</v>
      </c>
      <c r="G101" s="32">
        <v>60086390</v>
      </c>
      <c r="H101" s="17" t="s">
        <v>435</v>
      </c>
      <c r="I101" s="18" t="s">
        <v>139</v>
      </c>
      <c r="J101" s="19" t="s">
        <v>139</v>
      </c>
      <c r="K101" s="207">
        <v>44426</v>
      </c>
      <c r="L101" s="20">
        <v>1</v>
      </c>
      <c r="M101" s="21"/>
      <c r="N101" s="21"/>
    </row>
    <row r="102" spans="1:14" ht="12.95" customHeight="1" x14ac:dyDescent="0.2">
      <c r="A102" s="280">
        <f t="shared" si="3"/>
        <v>99</v>
      </c>
      <c r="B102" s="17" t="s">
        <v>436</v>
      </c>
      <c r="C102" s="79" t="s">
        <v>504</v>
      </c>
      <c r="D102" s="17" t="s">
        <v>507</v>
      </c>
      <c r="E102" s="17" t="s">
        <v>325</v>
      </c>
      <c r="F102" s="24" t="s">
        <v>437</v>
      </c>
      <c r="G102" s="32" t="s">
        <v>438</v>
      </c>
      <c r="H102" s="45" t="s">
        <v>439</v>
      </c>
      <c r="I102" s="18" t="s">
        <v>139</v>
      </c>
      <c r="J102" s="32" t="s">
        <v>139</v>
      </c>
      <c r="K102" s="263">
        <v>44426</v>
      </c>
      <c r="L102" s="20">
        <v>1</v>
      </c>
      <c r="M102" s="21"/>
      <c r="N102" s="21"/>
    </row>
    <row r="103" spans="1:14" ht="12.95" customHeight="1" x14ac:dyDescent="0.2">
      <c r="A103" s="280">
        <f t="shared" si="3"/>
        <v>100</v>
      </c>
      <c r="B103" s="17" t="s">
        <v>661</v>
      </c>
      <c r="C103" s="246" t="s">
        <v>516</v>
      </c>
      <c r="D103" s="17" t="s">
        <v>521</v>
      </c>
      <c r="E103" s="17" t="s">
        <v>616</v>
      </c>
      <c r="F103" s="17" t="s">
        <v>662</v>
      </c>
      <c r="G103" s="17">
        <v>33116567</v>
      </c>
      <c r="H103" s="45" t="s">
        <v>759</v>
      </c>
      <c r="I103" s="18" t="s">
        <v>139</v>
      </c>
      <c r="J103" s="32" t="s">
        <v>139</v>
      </c>
      <c r="K103" s="263">
        <v>44439</v>
      </c>
      <c r="L103" s="20">
        <v>1</v>
      </c>
      <c r="M103" s="21"/>
      <c r="N103" s="21"/>
    </row>
    <row r="104" spans="1:14" ht="12.95" customHeight="1" x14ac:dyDescent="0.2">
      <c r="A104" s="280">
        <f t="shared" si="3"/>
        <v>101</v>
      </c>
      <c r="B104" s="17" t="s">
        <v>440</v>
      </c>
      <c r="C104" s="246" t="s">
        <v>516</v>
      </c>
      <c r="D104" s="16" t="s">
        <v>599</v>
      </c>
      <c r="E104" s="16" t="s">
        <v>525</v>
      </c>
      <c r="F104" s="17" t="s">
        <v>441</v>
      </c>
      <c r="G104" s="45">
        <v>60124974</v>
      </c>
      <c r="H104" s="45" t="s">
        <v>442</v>
      </c>
      <c r="I104" s="18" t="s">
        <v>139</v>
      </c>
      <c r="J104" s="19" t="s">
        <v>139</v>
      </c>
      <c r="K104" s="207">
        <v>44425</v>
      </c>
      <c r="L104" s="20">
        <v>1</v>
      </c>
      <c r="M104" s="21"/>
      <c r="N104" s="21"/>
    </row>
    <row r="105" spans="1:14" ht="12.95" customHeight="1" x14ac:dyDescent="0.2">
      <c r="A105" s="280">
        <f t="shared" si="3"/>
        <v>102</v>
      </c>
      <c r="B105" s="17" t="s">
        <v>101</v>
      </c>
      <c r="C105" s="246" t="s">
        <v>516</v>
      </c>
      <c r="D105" s="16" t="s">
        <v>599</v>
      </c>
      <c r="E105" s="16" t="s">
        <v>774</v>
      </c>
      <c r="F105" s="24" t="s">
        <v>443</v>
      </c>
      <c r="G105" s="17">
        <v>60075148</v>
      </c>
      <c r="H105" s="17" t="s">
        <v>444</v>
      </c>
      <c r="I105" s="18" t="s">
        <v>139</v>
      </c>
      <c r="J105" s="19" t="s">
        <v>139</v>
      </c>
      <c r="K105" s="207">
        <v>44393</v>
      </c>
      <c r="L105" s="20">
        <v>1</v>
      </c>
      <c r="M105" s="21"/>
      <c r="N105" s="21"/>
    </row>
    <row r="106" spans="1:14" ht="12.95" customHeight="1" x14ac:dyDescent="0.2">
      <c r="A106" s="280">
        <f t="shared" si="3"/>
        <v>103</v>
      </c>
      <c r="B106" s="17" t="s">
        <v>117</v>
      </c>
      <c r="C106" s="250" t="s">
        <v>508</v>
      </c>
      <c r="D106" s="17" t="s">
        <v>612</v>
      </c>
      <c r="E106" s="17" t="s">
        <v>129</v>
      </c>
      <c r="F106" s="24" t="s">
        <v>448</v>
      </c>
      <c r="G106" s="28">
        <v>60181693</v>
      </c>
      <c r="H106" s="18" t="s">
        <v>449</v>
      </c>
      <c r="I106" s="18" t="s">
        <v>139</v>
      </c>
      <c r="J106" s="19" t="s">
        <v>139</v>
      </c>
      <c r="K106" s="207">
        <v>44412</v>
      </c>
      <c r="L106" s="20">
        <v>1</v>
      </c>
      <c r="M106" s="21"/>
      <c r="N106" s="21"/>
    </row>
    <row r="107" spans="1:14" ht="12.95" customHeight="1" x14ac:dyDescent="0.2">
      <c r="A107" s="280">
        <f t="shared" si="3"/>
        <v>104</v>
      </c>
      <c r="B107" s="17" t="s">
        <v>120</v>
      </c>
      <c r="C107" s="246" t="s">
        <v>516</v>
      </c>
      <c r="D107" s="16" t="s">
        <v>599</v>
      </c>
      <c r="E107" s="16" t="s">
        <v>525</v>
      </c>
      <c r="F107" s="17" t="s">
        <v>452</v>
      </c>
      <c r="G107" s="17">
        <v>33117947</v>
      </c>
      <c r="H107" s="18" t="s">
        <v>451</v>
      </c>
      <c r="I107" s="18" t="s">
        <v>139</v>
      </c>
      <c r="J107" s="19" t="s">
        <v>139</v>
      </c>
      <c r="K107" s="207" t="s">
        <v>933</v>
      </c>
      <c r="L107" s="20">
        <v>1</v>
      </c>
      <c r="M107" s="21"/>
      <c r="N107" s="21"/>
    </row>
    <row r="108" spans="1:14" ht="12.95" customHeight="1" x14ac:dyDescent="0.2">
      <c r="A108" s="280">
        <f t="shared" si="3"/>
        <v>105</v>
      </c>
      <c r="B108" s="17" t="s">
        <v>87</v>
      </c>
      <c r="C108" s="246" t="s">
        <v>516</v>
      </c>
      <c r="D108" s="17" t="s">
        <v>517</v>
      </c>
      <c r="E108" s="17" t="s">
        <v>518</v>
      </c>
      <c r="F108" s="17" t="s">
        <v>454</v>
      </c>
      <c r="G108" s="17">
        <v>60166821</v>
      </c>
      <c r="H108" s="17" t="s">
        <v>453</v>
      </c>
      <c r="I108" s="18" t="s">
        <v>139</v>
      </c>
      <c r="J108" s="19" t="s">
        <v>139</v>
      </c>
      <c r="K108" s="207">
        <v>44421</v>
      </c>
      <c r="L108" s="20">
        <v>1</v>
      </c>
      <c r="M108" s="21"/>
      <c r="N108" s="21"/>
    </row>
    <row r="109" spans="1:14" ht="12.95" customHeight="1" x14ac:dyDescent="0.2">
      <c r="A109" s="280">
        <f t="shared" si="3"/>
        <v>106</v>
      </c>
      <c r="B109" s="17" t="s">
        <v>116</v>
      </c>
      <c r="C109" s="249" t="s">
        <v>513</v>
      </c>
      <c r="D109" s="17" t="s">
        <v>521</v>
      </c>
      <c r="E109" s="17" t="s">
        <v>345</v>
      </c>
      <c r="F109" s="192" t="s">
        <v>459</v>
      </c>
      <c r="G109" s="17">
        <v>60061824</v>
      </c>
      <c r="H109" s="17" t="s">
        <v>460</v>
      </c>
      <c r="I109" s="18" t="s">
        <v>139</v>
      </c>
      <c r="J109" s="19" t="s">
        <v>139</v>
      </c>
      <c r="K109" s="207">
        <v>44393</v>
      </c>
      <c r="L109" s="20">
        <v>1</v>
      </c>
      <c r="M109" s="21"/>
      <c r="N109" s="21"/>
    </row>
    <row r="110" spans="1:14" ht="12.95" customHeight="1" x14ac:dyDescent="0.2">
      <c r="A110" s="280">
        <f t="shared" si="3"/>
        <v>107</v>
      </c>
      <c r="B110" s="17" t="s">
        <v>80</v>
      </c>
      <c r="C110" s="250" t="s">
        <v>508</v>
      </c>
      <c r="D110" s="17" t="s">
        <v>519</v>
      </c>
      <c r="E110" s="17" t="s">
        <v>49</v>
      </c>
      <c r="F110" s="24" t="s">
        <v>461</v>
      </c>
      <c r="G110" s="17">
        <v>60010949</v>
      </c>
      <c r="H110" s="17" t="s">
        <v>462</v>
      </c>
      <c r="I110" s="18" t="s">
        <v>139</v>
      </c>
      <c r="J110" s="19" t="s">
        <v>139</v>
      </c>
      <c r="K110" s="207">
        <v>44393</v>
      </c>
      <c r="L110" s="20">
        <v>1</v>
      </c>
      <c r="M110" s="21"/>
      <c r="N110" s="21"/>
    </row>
    <row r="111" spans="1:14" ht="12.95" customHeight="1" x14ac:dyDescent="0.2">
      <c r="A111" s="280">
        <f t="shared" si="3"/>
        <v>108</v>
      </c>
      <c r="B111" s="17" t="s">
        <v>94</v>
      </c>
      <c r="C111" s="250" t="s">
        <v>508</v>
      </c>
      <c r="D111" s="17" t="s">
        <v>511</v>
      </c>
      <c r="E111" s="17" t="s">
        <v>4</v>
      </c>
      <c r="F111" s="17" t="s">
        <v>463</v>
      </c>
      <c r="G111" s="17">
        <v>60168640</v>
      </c>
      <c r="H111" s="17" t="s">
        <v>464</v>
      </c>
      <c r="I111" s="18" t="s">
        <v>139</v>
      </c>
      <c r="J111" s="19" t="s">
        <v>139</v>
      </c>
      <c r="K111" s="207">
        <v>44389</v>
      </c>
      <c r="L111" s="20">
        <v>1</v>
      </c>
      <c r="M111" s="21"/>
      <c r="N111" s="21"/>
    </row>
    <row r="112" spans="1:14" ht="12.95" customHeight="1" x14ac:dyDescent="0.2">
      <c r="A112" s="280">
        <f t="shared" si="3"/>
        <v>109</v>
      </c>
      <c r="B112" s="17" t="s">
        <v>96</v>
      </c>
      <c r="C112" s="250" t="s">
        <v>508</v>
      </c>
      <c r="D112" s="17" t="s">
        <v>771</v>
      </c>
      <c r="E112" s="17" t="s">
        <v>98</v>
      </c>
      <c r="F112" s="17" t="s">
        <v>465</v>
      </c>
      <c r="G112" s="17">
        <v>60245093</v>
      </c>
      <c r="H112" s="17" t="s">
        <v>466</v>
      </c>
      <c r="I112" s="18" t="s">
        <v>139</v>
      </c>
      <c r="J112" s="19" t="s">
        <v>139</v>
      </c>
      <c r="K112" s="207">
        <v>44406</v>
      </c>
      <c r="L112" s="20">
        <v>1</v>
      </c>
      <c r="M112" s="21"/>
      <c r="N112" s="21"/>
    </row>
    <row r="113" spans="1:14" ht="12.95" customHeight="1" x14ac:dyDescent="0.2">
      <c r="A113" s="280">
        <f t="shared" si="3"/>
        <v>110</v>
      </c>
      <c r="B113" s="17" t="s">
        <v>95</v>
      </c>
      <c r="C113" s="250" t="s">
        <v>508</v>
      </c>
      <c r="D113" s="17" t="s">
        <v>771</v>
      </c>
      <c r="E113" s="17" t="s">
        <v>89</v>
      </c>
      <c r="F113" s="199" t="s">
        <v>467</v>
      </c>
      <c r="G113" s="310">
        <v>33117627</v>
      </c>
      <c r="H113" s="17" t="s">
        <v>468</v>
      </c>
      <c r="I113" s="18" t="s">
        <v>139</v>
      </c>
      <c r="J113" s="19" t="s">
        <v>139</v>
      </c>
      <c r="K113" s="207">
        <v>44406</v>
      </c>
      <c r="L113" s="20">
        <v>1</v>
      </c>
      <c r="M113" s="21"/>
      <c r="N113" s="21"/>
    </row>
    <row r="114" spans="1:14" ht="12.95" customHeight="1" x14ac:dyDescent="0.2">
      <c r="A114" s="280">
        <f t="shared" si="3"/>
        <v>111</v>
      </c>
      <c r="B114" s="17" t="s">
        <v>121</v>
      </c>
      <c r="C114" s="246" t="s">
        <v>516</v>
      </c>
      <c r="D114" s="16" t="s">
        <v>599</v>
      </c>
      <c r="E114" s="16" t="s">
        <v>58</v>
      </c>
      <c r="F114" s="17" t="s">
        <v>469</v>
      </c>
      <c r="G114" s="17">
        <v>60177211</v>
      </c>
      <c r="H114" s="17" t="s">
        <v>470</v>
      </c>
      <c r="I114" s="18" t="s">
        <v>139</v>
      </c>
      <c r="J114" s="19" t="s">
        <v>139</v>
      </c>
      <c r="K114" s="207">
        <v>44399</v>
      </c>
      <c r="L114" s="20">
        <v>1</v>
      </c>
      <c r="M114" s="21"/>
      <c r="N114" s="21"/>
    </row>
    <row r="115" spans="1:14" ht="12.95" customHeight="1" x14ac:dyDescent="0.2">
      <c r="A115" s="280">
        <f t="shared" ref="A115:A126" si="4">A114+1</f>
        <v>112</v>
      </c>
      <c r="B115" s="42" t="s">
        <v>79</v>
      </c>
      <c r="C115" s="79" t="s">
        <v>504</v>
      </c>
      <c r="D115" s="17" t="s">
        <v>775</v>
      </c>
      <c r="E115" s="17" t="s">
        <v>523</v>
      </c>
      <c r="F115" s="24" t="s">
        <v>471</v>
      </c>
      <c r="G115" s="17">
        <v>33117628</v>
      </c>
      <c r="H115" s="17" t="s">
        <v>472</v>
      </c>
      <c r="I115" s="18" t="s">
        <v>139</v>
      </c>
      <c r="J115" s="19" t="s">
        <v>139</v>
      </c>
      <c r="K115" s="207">
        <v>44428</v>
      </c>
      <c r="L115" s="31"/>
      <c r="M115" s="20">
        <v>1</v>
      </c>
      <c r="N115" s="8"/>
    </row>
    <row r="116" spans="1:14" ht="12.95" customHeight="1" x14ac:dyDescent="0.2">
      <c r="A116" s="280">
        <f t="shared" si="4"/>
        <v>113</v>
      </c>
      <c r="B116" s="17" t="s">
        <v>126</v>
      </c>
      <c r="C116" s="246" t="s">
        <v>516</v>
      </c>
      <c r="D116" s="16" t="s">
        <v>599</v>
      </c>
      <c r="E116" s="16" t="s">
        <v>525</v>
      </c>
      <c r="F116" s="17" t="s">
        <v>473</v>
      </c>
      <c r="G116" s="18">
        <v>33122444</v>
      </c>
      <c r="H116" s="18" t="s">
        <v>474</v>
      </c>
      <c r="I116" s="18" t="s">
        <v>139</v>
      </c>
      <c r="J116" s="19" t="s">
        <v>139</v>
      </c>
      <c r="K116" s="25">
        <v>44421</v>
      </c>
      <c r="L116" s="20">
        <v>1</v>
      </c>
      <c r="M116" s="21"/>
      <c r="N116" s="21"/>
    </row>
    <row r="117" spans="1:14" ht="12.95" customHeight="1" x14ac:dyDescent="0.2">
      <c r="A117" s="280">
        <f t="shared" si="4"/>
        <v>114</v>
      </c>
      <c r="B117" s="17" t="s">
        <v>118</v>
      </c>
      <c r="C117" s="79" t="s">
        <v>504</v>
      </c>
      <c r="D117" s="17" t="s">
        <v>505</v>
      </c>
      <c r="E117" s="17" t="s">
        <v>82</v>
      </c>
      <c r="F117" s="17" t="s">
        <v>475</v>
      </c>
      <c r="G117" s="18">
        <v>60230062</v>
      </c>
      <c r="H117" s="18" t="s">
        <v>476</v>
      </c>
      <c r="I117" s="18" t="s">
        <v>139</v>
      </c>
      <c r="J117" s="19" t="s">
        <v>139</v>
      </c>
      <c r="K117" s="25">
        <v>44428</v>
      </c>
      <c r="L117" s="20">
        <v>1</v>
      </c>
      <c r="M117" s="21"/>
      <c r="N117" s="21"/>
    </row>
    <row r="118" spans="1:14" ht="12.95" customHeight="1" x14ac:dyDescent="0.2">
      <c r="A118" s="280">
        <f t="shared" si="4"/>
        <v>115</v>
      </c>
      <c r="B118" s="17" t="s">
        <v>105</v>
      </c>
      <c r="C118" s="79" t="s">
        <v>504</v>
      </c>
      <c r="D118" s="17" t="s">
        <v>505</v>
      </c>
      <c r="E118" s="17" t="s">
        <v>930</v>
      </c>
      <c r="F118" s="35" t="s">
        <v>479</v>
      </c>
      <c r="G118" s="46">
        <v>53053035</v>
      </c>
      <c r="H118" s="47" t="s">
        <v>480</v>
      </c>
      <c r="I118" s="18" t="s">
        <v>139</v>
      </c>
      <c r="J118" s="19" t="s">
        <v>139</v>
      </c>
      <c r="K118" s="207">
        <v>44412</v>
      </c>
      <c r="L118" s="20">
        <v>1</v>
      </c>
      <c r="M118" s="21"/>
      <c r="N118" s="21"/>
    </row>
    <row r="119" spans="1:14" ht="12.95" customHeight="1" x14ac:dyDescent="0.2">
      <c r="A119" s="280">
        <f t="shared" si="4"/>
        <v>116</v>
      </c>
      <c r="B119" s="17" t="s">
        <v>591</v>
      </c>
      <c r="C119" s="79" t="s">
        <v>504</v>
      </c>
      <c r="D119" s="17" t="s">
        <v>507</v>
      </c>
      <c r="E119" s="17" t="s">
        <v>71</v>
      </c>
      <c r="F119" s="192" t="s">
        <v>595</v>
      </c>
      <c r="G119" s="17">
        <v>40014858</v>
      </c>
      <c r="H119" s="308" t="s">
        <v>666</v>
      </c>
      <c r="I119" s="18" t="s">
        <v>139</v>
      </c>
      <c r="J119" s="19" t="s">
        <v>139</v>
      </c>
      <c r="K119" s="207">
        <v>44426</v>
      </c>
      <c r="L119" s="20">
        <v>1</v>
      </c>
      <c r="M119" s="21"/>
      <c r="N119" s="21"/>
    </row>
    <row r="120" spans="1:14" ht="12.95" customHeight="1" x14ac:dyDescent="0.2">
      <c r="A120" s="280">
        <f t="shared" si="4"/>
        <v>117</v>
      </c>
      <c r="B120" s="17" t="s">
        <v>486</v>
      </c>
      <c r="C120" s="79" t="s">
        <v>504</v>
      </c>
      <c r="D120" s="17" t="s">
        <v>528</v>
      </c>
      <c r="E120" s="17" t="s">
        <v>325</v>
      </c>
      <c r="F120" s="17" t="s">
        <v>487</v>
      </c>
      <c r="G120" s="17">
        <v>22660003</v>
      </c>
      <c r="H120" s="17" t="s">
        <v>488</v>
      </c>
      <c r="I120" s="18" t="s">
        <v>139</v>
      </c>
      <c r="J120" s="19" t="s">
        <v>139</v>
      </c>
      <c r="K120" s="207">
        <v>44425</v>
      </c>
      <c r="L120" s="20">
        <v>1</v>
      </c>
      <c r="M120" s="21"/>
      <c r="N120" s="21"/>
    </row>
    <row r="121" spans="1:14" ht="12.95" customHeight="1" x14ac:dyDescent="0.2">
      <c r="A121" s="280">
        <f t="shared" si="4"/>
        <v>118</v>
      </c>
      <c r="B121" s="17" t="s">
        <v>102</v>
      </c>
      <c r="C121" s="79" t="s">
        <v>504</v>
      </c>
      <c r="D121" s="17" t="s">
        <v>505</v>
      </c>
      <c r="E121" s="17" t="s">
        <v>105</v>
      </c>
      <c r="F121" s="24" t="s">
        <v>489</v>
      </c>
      <c r="G121" s="17">
        <v>60237402</v>
      </c>
      <c r="H121" s="17" t="s">
        <v>490</v>
      </c>
      <c r="I121" s="18" t="s">
        <v>139</v>
      </c>
      <c r="J121" s="19" t="s">
        <v>139</v>
      </c>
      <c r="K121" s="207">
        <v>44399</v>
      </c>
      <c r="L121" s="20">
        <v>1</v>
      </c>
      <c r="M121" s="21"/>
      <c r="N121" s="21"/>
    </row>
    <row r="122" spans="1:14" ht="12.95" customHeight="1" x14ac:dyDescent="0.2">
      <c r="A122" s="280">
        <f t="shared" si="4"/>
        <v>119</v>
      </c>
      <c r="B122" s="17" t="s">
        <v>61</v>
      </c>
      <c r="C122" s="79" t="s">
        <v>504</v>
      </c>
      <c r="D122" s="17" t="s">
        <v>514</v>
      </c>
      <c r="E122" s="17" t="s">
        <v>515</v>
      </c>
      <c r="F122" s="24" t="s">
        <v>491</v>
      </c>
      <c r="G122" s="17">
        <v>60242136</v>
      </c>
      <c r="H122" s="17" t="s">
        <v>492</v>
      </c>
      <c r="I122" s="18" t="s">
        <v>139</v>
      </c>
      <c r="J122" s="19" t="s">
        <v>139</v>
      </c>
      <c r="K122" s="207">
        <v>44389</v>
      </c>
      <c r="L122" s="20">
        <v>1</v>
      </c>
      <c r="M122" s="21"/>
      <c r="N122" s="21"/>
    </row>
    <row r="123" spans="1:14" ht="12.95" customHeight="1" x14ac:dyDescent="0.2">
      <c r="A123" s="280">
        <f t="shared" si="4"/>
        <v>120</v>
      </c>
      <c r="B123" s="17" t="s">
        <v>129</v>
      </c>
      <c r="C123" s="250" t="s">
        <v>508</v>
      </c>
      <c r="D123" s="17" t="s">
        <v>510</v>
      </c>
      <c r="E123" s="17" t="s">
        <v>60</v>
      </c>
      <c r="F123" s="24" t="s">
        <v>493</v>
      </c>
      <c r="G123" s="17">
        <v>60091218</v>
      </c>
      <c r="H123" s="17" t="s">
        <v>494</v>
      </c>
      <c r="I123" s="18" t="s">
        <v>139</v>
      </c>
      <c r="J123" s="19" t="s">
        <v>139</v>
      </c>
      <c r="K123" s="207">
        <v>44425</v>
      </c>
      <c r="L123" s="20">
        <v>1</v>
      </c>
      <c r="M123" s="21"/>
      <c r="N123" s="21"/>
    </row>
    <row r="124" spans="1:14" ht="12.95" customHeight="1" x14ac:dyDescent="0.2">
      <c r="A124" s="280">
        <f t="shared" si="4"/>
        <v>121</v>
      </c>
      <c r="B124" s="17" t="s">
        <v>497</v>
      </c>
      <c r="C124" s="246" t="s">
        <v>516</v>
      </c>
      <c r="D124" s="16" t="s">
        <v>599</v>
      </c>
      <c r="E124" s="16" t="s">
        <v>58</v>
      </c>
      <c r="F124" s="22" t="s">
        <v>498</v>
      </c>
      <c r="G124" s="45">
        <v>60202984</v>
      </c>
      <c r="H124" s="45" t="s">
        <v>603</v>
      </c>
      <c r="I124" s="18" t="s">
        <v>139</v>
      </c>
      <c r="J124" s="19" t="s">
        <v>139</v>
      </c>
      <c r="K124" s="263">
        <v>44425</v>
      </c>
      <c r="L124" s="20">
        <v>1</v>
      </c>
      <c r="M124" s="21"/>
      <c r="N124" s="21"/>
    </row>
    <row r="125" spans="1:14" ht="12.95" customHeight="1" x14ac:dyDescent="0.2">
      <c r="A125" s="280">
        <f t="shared" si="4"/>
        <v>122</v>
      </c>
      <c r="B125" s="17" t="s">
        <v>125</v>
      </c>
      <c r="C125" s="250" t="s">
        <v>508</v>
      </c>
      <c r="D125" s="17" t="s">
        <v>511</v>
      </c>
      <c r="E125" s="17" t="s">
        <v>152</v>
      </c>
      <c r="F125" s="309" t="s">
        <v>499</v>
      </c>
      <c r="G125" s="308">
        <v>60188978</v>
      </c>
      <c r="H125" s="308" t="s">
        <v>500</v>
      </c>
      <c r="I125" s="18" t="s">
        <v>139</v>
      </c>
      <c r="J125" s="32" t="s">
        <v>139</v>
      </c>
      <c r="K125" s="263">
        <v>44424</v>
      </c>
      <c r="L125" s="20">
        <v>1</v>
      </c>
      <c r="M125" s="21"/>
      <c r="N125" s="21"/>
    </row>
    <row r="126" spans="1:14" ht="12.95" customHeight="1" x14ac:dyDescent="0.2">
      <c r="A126" s="280">
        <f t="shared" si="4"/>
        <v>123</v>
      </c>
      <c r="B126" s="17" t="s">
        <v>89</v>
      </c>
      <c r="C126" s="250" t="s">
        <v>508</v>
      </c>
      <c r="D126" s="17" t="s">
        <v>771</v>
      </c>
      <c r="E126" s="17" t="s">
        <v>49</v>
      </c>
      <c r="F126" s="19" t="s">
        <v>501</v>
      </c>
      <c r="G126" s="18">
        <v>33123567</v>
      </c>
      <c r="H126" s="19" t="s">
        <v>502</v>
      </c>
      <c r="I126" s="18" t="s">
        <v>139</v>
      </c>
      <c r="J126" s="19" t="s">
        <v>139</v>
      </c>
      <c r="K126" s="207" t="s">
        <v>933</v>
      </c>
      <c r="L126" s="20">
        <v>1</v>
      </c>
      <c r="M126" s="21"/>
      <c r="N126" s="21"/>
    </row>
    <row r="127" spans="1:14" ht="12.95" customHeight="1" x14ac:dyDescent="0.25">
      <c r="B127" s="177" t="s">
        <v>757</v>
      </c>
      <c r="C127" s="177"/>
      <c r="D127" s="177"/>
      <c r="E127" s="177"/>
      <c r="F127" s="185"/>
      <c r="G127" s="177"/>
      <c r="H127" s="185"/>
      <c r="I127" s="177"/>
      <c r="J127" s="185"/>
      <c r="K127" s="262"/>
      <c r="L127" s="185"/>
      <c r="M127" s="177"/>
      <c r="N127" s="185"/>
    </row>
    <row r="128" spans="1:14" ht="12.95" customHeight="1" x14ac:dyDescent="0.2">
      <c r="A128" s="280">
        <f>A126+1</f>
        <v>124</v>
      </c>
      <c r="B128" s="29" t="s">
        <v>15</v>
      </c>
      <c r="C128" s="29" t="s">
        <v>508</v>
      </c>
      <c r="D128" s="304" t="s">
        <v>773</v>
      </c>
      <c r="E128" s="304" t="s">
        <v>113</v>
      </c>
      <c r="F128" s="291" t="s">
        <v>148</v>
      </c>
      <c r="G128" s="286">
        <v>60127657</v>
      </c>
      <c r="H128" s="286" t="s">
        <v>149</v>
      </c>
      <c r="I128" s="284" t="s">
        <v>139</v>
      </c>
      <c r="J128" s="283" t="s">
        <v>139</v>
      </c>
      <c r="K128" s="282">
        <v>44399</v>
      </c>
      <c r="L128" s="31"/>
      <c r="M128" s="20">
        <v>1</v>
      </c>
      <c r="N128" s="31"/>
    </row>
    <row r="129" spans="1:14" ht="12.95" customHeight="1" x14ac:dyDescent="0.2">
      <c r="A129" s="280">
        <f t="shared" ref="A129:A163" si="5">A128+1</f>
        <v>125</v>
      </c>
      <c r="B129" s="29" t="s">
        <v>161</v>
      </c>
      <c r="C129" s="29" t="s">
        <v>504</v>
      </c>
      <c r="D129" s="304" t="s">
        <v>505</v>
      </c>
      <c r="E129" s="304" t="s">
        <v>105</v>
      </c>
      <c r="F129" s="286" t="s">
        <v>162</v>
      </c>
      <c r="G129" s="307">
        <v>37120492</v>
      </c>
      <c r="H129" s="286" t="s">
        <v>163</v>
      </c>
      <c r="I129" s="284" t="s">
        <v>139</v>
      </c>
      <c r="J129" s="283" t="s">
        <v>139</v>
      </c>
      <c r="K129" s="282">
        <v>44421</v>
      </c>
      <c r="L129" s="31"/>
      <c r="M129" s="20">
        <v>1</v>
      </c>
      <c r="N129" s="31"/>
    </row>
    <row r="130" spans="1:14" ht="12.95" customHeight="1" x14ac:dyDescent="0.2">
      <c r="A130" s="280">
        <f t="shared" si="5"/>
        <v>126</v>
      </c>
      <c r="B130" s="29" t="s">
        <v>4</v>
      </c>
      <c r="C130" s="29" t="s">
        <v>508</v>
      </c>
      <c r="D130" s="304" t="s">
        <v>524</v>
      </c>
      <c r="E130" s="304" t="s">
        <v>520</v>
      </c>
      <c r="F130" s="291" t="s">
        <v>165</v>
      </c>
      <c r="G130" s="286">
        <v>56154173</v>
      </c>
      <c r="H130" s="286" t="s">
        <v>166</v>
      </c>
      <c r="I130" s="284" t="s">
        <v>139</v>
      </c>
      <c r="J130" s="283" t="s">
        <v>139</v>
      </c>
      <c r="K130" s="207">
        <v>44392</v>
      </c>
      <c r="L130" s="31"/>
      <c r="M130" s="20">
        <v>1</v>
      </c>
      <c r="N130" s="31"/>
    </row>
    <row r="131" spans="1:14" ht="12.95" customHeight="1" x14ac:dyDescent="0.2">
      <c r="A131" s="280">
        <f t="shared" si="5"/>
        <v>127</v>
      </c>
      <c r="B131" s="34" t="s">
        <v>167</v>
      </c>
      <c r="C131" s="34" t="s">
        <v>513</v>
      </c>
      <c r="D131" s="16" t="s">
        <v>768</v>
      </c>
      <c r="E131" s="16" t="s">
        <v>931</v>
      </c>
      <c r="F131" s="290" t="s">
        <v>168</v>
      </c>
      <c r="G131" s="289">
        <v>60081425</v>
      </c>
      <c r="H131" s="289" t="s">
        <v>169</v>
      </c>
      <c r="I131" s="289" t="s">
        <v>139</v>
      </c>
      <c r="J131" s="288" t="s">
        <v>139</v>
      </c>
      <c r="K131" s="306" t="s">
        <v>0</v>
      </c>
      <c r="L131" s="31"/>
      <c r="M131" s="20">
        <v>1</v>
      </c>
      <c r="N131" s="31"/>
    </row>
    <row r="132" spans="1:14" ht="12.95" customHeight="1" x14ac:dyDescent="0.2">
      <c r="A132" s="280">
        <f t="shared" si="5"/>
        <v>128</v>
      </c>
      <c r="B132" s="29" t="s">
        <v>189</v>
      </c>
      <c r="C132" s="29" t="s">
        <v>508</v>
      </c>
      <c r="D132" s="304" t="s">
        <v>524</v>
      </c>
      <c r="E132" s="304" t="s">
        <v>520</v>
      </c>
      <c r="F132" s="291" t="s">
        <v>190</v>
      </c>
      <c r="G132" s="305" t="s">
        <v>191</v>
      </c>
      <c r="H132" s="286" t="s">
        <v>192</v>
      </c>
      <c r="I132" s="284" t="s">
        <v>139</v>
      </c>
      <c r="J132" s="283" t="s">
        <v>139</v>
      </c>
      <c r="K132" s="282">
        <v>44425</v>
      </c>
      <c r="L132" s="31"/>
      <c r="M132" s="20">
        <v>1</v>
      </c>
      <c r="N132" s="31"/>
    </row>
    <row r="133" spans="1:14" ht="12.95" customHeight="1" x14ac:dyDescent="0.2">
      <c r="A133" s="280">
        <f t="shared" si="5"/>
        <v>129</v>
      </c>
      <c r="B133" s="29" t="s">
        <v>195</v>
      </c>
      <c r="C133" s="29" t="s">
        <v>504</v>
      </c>
      <c r="D133" s="304" t="s">
        <v>514</v>
      </c>
      <c r="E133" s="304" t="s">
        <v>515</v>
      </c>
      <c r="F133" s="194" t="s">
        <v>196</v>
      </c>
      <c r="G133" s="295">
        <v>33116204</v>
      </c>
      <c r="H133" s="290" t="s">
        <v>197</v>
      </c>
      <c r="I133" s="289" t="s">
        <v>139</v>
      </c>
      <c r="J133" s="288" t="s">
        <v>139</v>
      </c>
      <c r="K133" s="287">
        <v>44419</v>
      </c>
      <c r="L133" s="31"/>
      <c r="M133" s="20">
        <v>1</v>
      </c>
      <c r="N133" s="31"/>
    </row>
    <row r="134" spans="1:14" ht="12.95" customHeight="1" x14ac:dyDescent="0.2">
      <c r="A134" s="280">
        <f t="shared" si="5"/>
        <v>130</v>
      </c>
      <c r="B134" s="29" t="s">
        <v>198</v>
      </c>
      <c r="C134" s="29" t="s">
        <v>504</v>
      </c>
      <c r="D134" s="304" t="s">
        <v>507</v>
      </c>
      <c r="E134" s="304" t="s">
        <v>456</v>
      </c>
      <c r="F134" s="291" t="s">
        <v>199</v>
      </c>
      <c r="G134" s="284">
        <v>33116205</v>
      </c>
      <c r="H134" s="286" t="s">
        <v>200</v>
      </c>
      <c r="I134" s="284" t="s">
        <v>139</v>
      </c>
      <c r="J134" s="283" t="s">
        <v>139</v>
      </c>
      <c r="K134" s="282">
        <v>44426</v>
      </c>
      <c r="L134" s="31"/>
      <c r="M134" s="20">
        <v>1</v>
      </c>
      <c r="N134" s="31"/>
    </row>
    <row r="135" spans="1:14" ht="12.95" customHeight="1" x14ac:dyDescent="0.2">
      <c r="A135" s="280">
        <f t="shared" si="5"/>
        <v>131</v>
      </c>
      <c r="B135" s="29" t="s">
        <v>31</v>
      </c>
      <c r="C135" s="29" t="s">
        <v>504</v>
      </c>
      <c r="D135" s="304" t="s">
        <v>505</v>
      </c>
      <c r="E135" s="304" t="s">
        <v>456</v>
      </c>
      <c r="F135" s="290" t="s">
        <v>212</v>
      </c>
      <c r="G135" s="290">
        <v>60237065</v>
      </c>
      <c r="H135" s="290" t="s">
        <v>213</v>
      </c>
      <c r="I135" s="289" t="s">
        <v>139</v>
      </c>
      <c r="J135" s="288" t="s">
        <v>139</v>
      </c>
      <c r="K135" s="287">
        <v>44392</v>
      </c>
      <c r="L135" s="31"/>
      <c r="M135" s="20">
        <v>1</v>
      </c>
      <c r="N135" s="31"/>
    </row>
    <row r="136" spans="1:14" ht="12.95" customHeight="1" x14ac:dyDescent="0.2">
      <c r="A136" s="280">
        <f t="shared" si="5"/>
        <v>132</v>
      </c>
      <c r="B136" s="29" t="s">
        <v>214</v>
      </c>
      <c r="C136" s="29" t="s">
        <v>513</v>
      </c>
      <c r="D136" s="304" t="s">
        <v>524</v>
      </c>
      <c r="E136" s="304" t="s">
        <v>345</v>
      </c>
      <c r="F136" s="286" t="s">
        <v>215</v>
      </c>
      <c r="G136" s="286">
        <v>60062535</v>
      </c>
      <c r="H136" s="286" t="s">
        <v>216</v>
      </c>
      <c r="I136" s="284" t="s">
        <v>139</v>
      </c>
      <c r="J136" s="283" t="s">
        <v>139</v>
      </c>
      <c r="K136" s="282">
        <v>44424</v>
      </c>
      <c r="L136" s="31"/>
      <c r="M136" s="20">
        <v>1</v>
      </c>
      <c r="N136" s="31"/>
    </row>
    <row r="137" spans="1:14" ht="12.95" customHeight="1" x14ac:dyDescent="0.2">
      <c r="A137" s="280">
        <f t="shared" si="5"/>
        <v>133</v>
      </c>
      <c r="B137" s="29" t="s">
        <v>62</v>
      </c>
      <c r="C137" s="29" t="s">
        <v>504</v>
      </c>
      <c r="D137" s="304" t="s">
        <v>514</v>
      </c>
      <c r="E137" s="304" t="s">
        <v>515</v>
      </c>
      <c r="F137" s="286" t="s">
        <v>219</v>
      </c>
      <c r="G137" s="286">
        <v>33115247</v>
      </c>
      <c r="H137" s="286" t="s">
        <v>220</v>
      </c>
      <c r="I137" s="284" t="s">
        <v>139</v>
      </c>
      <c r="J137" s="283" t="s">
        <v>139</v>
      </c>
      <c r="K137" s="282">
        <v>44424</v>
      </c>
      <c r="L137" s="31"/>
      <c r="M137" s="20">
        <v>1</v>
      </c>
      <c r="N137" s="31"/>
    </row>
    <row r="138" spans="1:14" ht="12.95" customHeight="1" x14ac:dyDescent="0.2">
      <c r="A138" s="280">
        <f t="shared" si="5"/>
        <v>134</v>
      </c>
      <c r="B138" s="29" t="s">
        <v>231</v>
      </c>
      <c r="C138" s="29" t="s">
        <v>504</v>
      </c>
      <c r="D138" s="304" t="s">
        <v>524</v>
      </c>
      <c r="E138" s="304" t="s">
        <v>456</v>
      </c>
      <c r="F138" s="303" t="s">
        <v>232</v>
      </c>
      <c r="G138" s="286" t="s">
        <v>233</v>
      </c>
      <c r="H138" s="302" t="s">
        <v>234</v>
      </c>
      <c r="I138" s="286" t="s">
        <v>139</v>
      </c>
      <c r="J138" s="302" t="s">
        <v>139</v>
      </c>
      <c r="K138" s="301">
        <v>44424</v>
      </c>
      <c r="L138" s="31"/>
      <c r="M138" s="20">
        <v>1</v>
      </c>
      <c r="N138" s="31"/>
    </row>
    <row r="139" spans="1:14" ht="12.95" customHeight="1" x14ac:dyDescent="0.2">
      <c r="A139" s="280">
        <f t="shared" si="5"/>
        <v>135</v>
      </c>
      <c r="B139" s="38" t="s">
        <v>42</v>
      </c>
      <c r="C139" s="38" t="s">
        <v>504</v>
      </c>
      <c r="D139" s="23" t="s">
        <v>505</v>
      </c>
      <c r="E139" s="23" t="s">
        <v>105</v>
      </c>
      <c r="F139" s="197" t="s">
        <v>240</v>
      </c>
      <c r="G139" s="286">
        <v>60245458</v>
      </c>
      <c r="H139" s="286" t="s">
        <v>241</v>
      </c>
      <c r="I139" s="284" t="s">
        <v>139</v>
      </c>
      <c r="J139" s="283" t="s">
        <v>139</v>
      </c>
      <c r="K139" s="282" t="s">
        <v>139</v>
      </c>
      <c r="L139" s="31"/>
      <c r="M139" s="20">
        <v>1</v>
      </c>
      <c r="N139" s="31"/>
    </row>
    <row r="140" spans="1:14" ht="12.95" customHeight="1" x14ac:dyDescent="0.2">
      <c r="A140" s="280">
        <f t="shared" si="5"/>
        <v>136</v>
      </c>
      <c r="B140" s="38" t="s">
        <v>70</v>
      </c>
      <c r="C140" s="38" t="s">
        <v>516</v>
      </c>
      <c r="D140" s="23" t="s">
        <v>613</v>
      </c>
      <c r="E140" s="23" t="s">
        <v>319</v>
      </c>
      <c r="F140" s="291" t="s">
        <v>244</v>
      </c>
      <c r="G140" s="286">
        <v>60038945</v>
      </c>
      <c r="H140" s="284" t="s">
        <v>245</v>
      </c>
      <c r="I140" s="284" t="s">
        <v>139</v>
      </c>
      <c r="J140" s="283" t="s">
        <v>139</v>
      </c>
      <c r="K140" s="300">
        <v>44421</v>
      </c>
      <c r="L140" s="6"/>
      <c r="M140" s="20">
        <v>1</v>
      </c>
      <c r="N140" s="31"/>
    </row>
    <row r="141" spans="1:14" ht="12.95" customHeight="1" x14ac:dyDescent="0.2">
      <c r="A141" s="280">
        <f t="shared" si="5"/>
        <v>137</v>
      </c>
      <c r="B141" s="34" t="s">
        <v>27</v>
      </c>
      <c r="C141" s="34" t="s">
        <v>504</v>
      </c>
      <c r="D141" s="16" t="s">
        <v>505</v>
      </c>
      <c r="E141" s="16" t="s">
        <v>767</v>
      </c>
      <c r="F141" s="18" t="s">
        <v>258</v>
      </c>
      <c r="G141" s="18">
        <v>60079402</v>
      </c>
      <c r="H141" s="19" t="s">
        <v>259</v>
      </c>
      <c r="I141" s="18" t="s">
        <v>139</v>
      </c>
      <c r="J141" s="19" t="s">
        <v>139</v>
      </c>
      <c r="K141" s="207">
        <v>44418</v>
      </c>
      <c r="L141" s="20">
        <v>1</v>
      </c>
      <c r="M141" s="21"/>
      <c r="N141" s="21"/>
    </row>
    <row r="142" spans="1:14" ht="12.95" customHeight="1" x14ac:dyDescent="0.2">
      <c r="A142" s="280">
        <f t="shared" si="5"/>
        <v>138</v>
      </c>
      <c r="B142" s="38" t="s">
        <v>34</v>
      </c>
      <c r="C142" s="38" t="s">
        <v>508</v>
      </c>
      <c r="D142" s="23" t="s">
        <v>511</v>
      </c>
      <c r="E142" s="23" t="s">
        <v>152</v>
      </c>
      <c r="F142" s="286" t="s">
        <v>272</v>
      </c>
      <c r="G142" s="286">
        <v>60162600</v>
      </c>
      <c r="H142" s="286" t="s">
        <v>273</v>
      </c>
      <c r="I142" s="284" t="s">
        <v>139</v>
      </c>
      <c r="J142" s="283" t="s">
        <v>139</v>
      </c>
      <c r="K142" s="282">
        <v>44418</v>
      </c>
      <c r="L142" s="31"/>
      <c r="M142" s="20">
        <v>1</v>
      </c>
      <c r="N142" s="31"/>
    </row>
    <row r="143" spans="1:14" ht="12.95" customHeight="1" x14ac:dyDescent="0.2">
      <c r="A143" s="280">
        <f t="shared" si="5"/>
        <v>139</v>
      </c>
      <c r="B143" s="38" t="s">
        <v>24</v>
      </c>
      <c r="C143" s="38" t="s">
        <v>508</v>
      </c>
      <c r="D143" s="23" t="s">
        <v>524</v>
      </c>
      <c r="E143" s="23" t="s">
        <v>520</v>
      </c>
      <c r="F143" s="286" t="s">
        <v>278</v>
      </c>
      <c r="G143" s="286" t="s">
        <v>279</v>
      </c>
      <c r="H143" s="286" t="s">
        <v>280</v>
      </c>
      <c r="I143" s="284" t="s">
        <v>139</v>
      </c>
      <c r="J143" s="283" t="s">
        <v>139</v>
      </c>
      <c r="K143" s="282">
        <v>44389</v>
      </c>
      <c r="L143" s="31"/>
      <c r="M143" s="20">
        <v>1</v>
      </c>
      <c r="N143" s="31"/>
    </row>
    <row r="144" spans="1:14" ht="12.95" customHeight="1" x14ac:dyDescent="0.2">
      <c r="A144" s="280">
        <f t="shared" si="5"/>
        <v>140</v>
      </c>
      <c r="B144" s="30" t="s">
        <v>311</v>
      </c>
      <c r="C144" s="30" t="s">
        <v>513</v>
      </c>
      <c r="D144" s="286" t="s">
        <v>769</v>
      </c>
      <c r="E144" s="286" t="s">
        <v>214</v>
      </c>
      <c r="F144" s="197" t="s">
        <v>312</v>
      </c>
      <c r="G144" s="284">
        <v>60230524</v>
      </c>
      <c r="H144" s="284" t="s">
        <v>313</v>
      </c>
      <c r="I144" s="284" t="s">
        <v>139</v>
      </c>
      <c r="J144" s="283" t="s">
        <v>139</v>
      </c>
      <c r="K144" s="282">
        <v>44424</v>
      </c>
      <c r="L144" s="31"/>
      <c r="M144" s="20">
        <v>1</v>
      </c>
      <c r="N144" s="31"/>
    </row>
    <row r="145" spans="1:14" ht="12.95" customHeight="1" x14ac:dyDescent="0.2">
      <c r="A145" s="280">
        <f t="shared" si="5"/>
        <v>141</v>
      </c>
      <c r="B145" s="30" t="s">
        <v>316</v>
      </c>
      <c r="C145" s="30" t="s">
        <v>513</v>
      </c>
      <c r="D145" s="286" t="s">
        <v>524</v>
      </c>
      <c r="E145" s="286" t="s">
        <v>345</v>
      </c>
      <c r="F145" s="286" t="s">
        <v>317</v>
      </c>
      <c r="G145" s="284">
        <v>60240873</v>
      </c>
      <c r="H145" s="284" t="s">
        <v>318</v>
      </c>
      <c r="I145" s="284" t="s">
        <v>139</v>
      </c>
      <c r="J145" s="283" t="s">
        <v>139</v>
      </c>
      <c r="K145" s="282">
        <v>44424</v>
      </c>
      <c r="L145" s="31"/>
      <c r="M145" s="20">
        <v>1</v>
      </c>
      <c r="N145" s="31"/>
    </row>
    <row r="146" spans="1:14" ht="12.95" customHeight="1" x14ac:dyDescent="0.2">
      <c r="A146" s="280">
        <f t="shared" si="5"/>
        <v>142</v>
      </c>
      <c r="B146" s="30" t="s">
        <v>319</v>
      </c>
      <c r="C146" s="30" t="s">
        <v>516</v>
      </c>
      <c r="D146" s="286" t="s">
        <v>613</v>
      </c>
      <c r="E146" s="286" t="s">
        <v>527</v>
      </c>
      <c r="F146" s="286" t="s">
        <v>320</v>
      </c>
      <c r="G146" s="286" t="s">
        <v>321</v>
      </c>
      <c r="H146" s="284" t="s">
        <v>322</v>
      </c>
      <c r="I146" s="284" t="s">
        <v>139</v>
      </c>
      <c r="J146" s="283" t="s">
        <v>139</v>
      </c>
      <c r="K146" s="282">
        <v>44425</v>
      </c>
      <c r="L146" s="31"/>
      <c r="M146" s="20">
        <v>1</v>
      </c>
      <c r="N146" s="31"/>
    </row>
    <row r="147" spans="1:14" ht="12.95" customHeight="1" x14ac:dyDescent="0.2">
      <c r="A147" s="280">
        <f t="shared" si="5"/>
        <v>143</v>
      </c>
      <c r="B147" s="30" t="s">
        <v>325</v>
      </c>
      <c r="C147" s="30" t="s">
        <v>504</v>
      </c>
      <c r="D147" s="286" t="s">
        <v>528</v>
      </c>
      <c r="E147" s="286" t="s">
        <v>198</v>
      </c>
      <c r="F147" s="286" t="s">
        <v>326</v>
      </c>
      <c r="G147" s="284" t="s">
        <v>327</v>
      </c>
      <c r="H147" s="284" t="s">
        <v>328</v>
      </c>
      <c r="I147" s="284" t="s">
        <v>139</v>
      </c>
      <c r="J147" s="283" t="s">
        <v>139</v>
      </c>
      <c r="K147" s="282">
        <v>44426</v>
      </c>
      <c r="L147" s="31"/>
      <c r="M147" s="20">
        <v>1</v>
      </c>
      <c r="N147" s="31"/>
    </row>
    <row r="148" spans="1:14" ht="12.95" customHeight="1" x14ac:dyDescent="0.2">
      <c r="A148" s="280">
        <f t="shared" si="5"/>
        <v>144</v>
      </c>
      <c r="B148" s="30" t="s">
        <v>66</v>
      </c>
      <c r="C148" s="30" t="s">
        <v>508</v>
      </c>
      <c r="D148" s="286" t="s">
        <v>509</v>
      </c>
      <c r="E148" s="286" t="s">
        <v>39</v>
      </c>
      <c r="F148" s="197" t="s">
        <v>331</v>
      </c>
      <c r="G148" s="286">
        <v>25026629</v>
      </c>
      <c r="H148" s="286" t="s">
        <v>332</v>
      </c>
      <c r="I148" s="284" t="s">
        <v>139</v>
      </c>
      <c r="J148" s="283" t="s">
        <v>139</v>
      </c>
      <c r="K148" s="282">
        <v>44418</v>
      </c>
      <c r="L148" s="31"/>
      <c r="M148" s="20">
        <v>1</v>
      </c>
      <c r="N148" s="31"/>
    </row>
    <row r="149" spans="1:14" ht="12.95" customHeight="1" x14ac:dyDescent="0.2">
      <c r="A149" s="280">
        <f t="shared" si="5"/>
        <v>145</v>
      </c>
      <c r="B149" s="38" t="s">
        <v>345</v>
      </c>
      <c r="C149" s="38" t="s">
        <v>513</v>
      </c>
      <c r="D149" s="23" t="s">
        <v>613</v>
      </c>
      <c r="E149" s="23" t="s">
        <v>527</v>
      </c>
      <c r="F149" s="298" t="s">
        <v>346</v>
      </c>
      <c r="G149" s="286">
        <v>60018273</v>
      </c>
      <c r="H149" s="284" t="s">
        <v>347</v>
      </c>
      <c r="I149" s="284" t="s">
        <v>139</v>
      </c>
      <c r="J149" s="283" t="s">
        <v>139</v>
      </c>
      <c r="K149" s="299" t="s">
        <v>0</v>
      </c>
      <c r="L149" s="31"/>
      <c r="M149" s="20">
        <v>1</v>
      </c>
      <c r="N149" s="31"/>
    </row>
    <row r="150" spans="1:14" ht="12.95" customHeight="1" x14ac:dyDescent="0.2">
      <c r="A150" s="280">
        <f t="shared" si="5"/>
        <v>146</v>
      </c>
      <c r="B150" s="34" t="s">
        <v>40</v>
      </c>
      <c r="C150" s="34" t="s">
        <v>516</v>
      </c>
      <c r="D150" s="16" t="s">
        <v>599</v>
      </c>
      <c r="E150" s="16" t="s">
        <v>525</v>
      </c>
      <c r="F150" s="198" t="s">
        <v>351</v>
      </c>
      <c r="G150" s="17">
        <v>60066879</v>
      </c>
      <c r="H150" s="17" t="s">
        <v>352</v>
      </c>
      <c r="I150" s="18" t="s">
        <v>139</v>
      </c>
      <c r="J150" s="19" t="s">
        <v>139</v>
      </c>
      <c r="K150" s="207">
        <v>44418</v>
      </c>
      <c r="L150" s="31"/>
      <c r="M150" s="20">
        <v>1</v>
      </c>
      <c r="N150" s="31"/>
    </row>
    <row r="151" spans="1:14" ht="12.95" customHeight="1" x14ac:dyDescent="0.2">
      <c r="A151" s="280">
        <f t="shared" si="5"/>
        <v>147</v>
      </c>
      <c r="B151" s="30" t="s">
        <v>49</v>
      </c>
      <c r="C151" s="30" t="s">
        <v>508</v>
      </c>
      <c r="D151" s="286" t="s">
        <v>524</v>
      </c>
      <c r="E151" s="286" t="s">
        <v>520</v>
      </c>
      <c r="F151" s="286" t="s">
        <v>353</v>
      </c>
      <c r="G151" s="286">
        <v>33121085</v>
      </c>
      <c r="H151" s="286" t="s">
        <v>354</v>
      </c>
      <c r="I151" s="284" t="s">
        <v>139</v>
      </c>
      <c r="J151" s="283" t="s">
        <v>139</v>
      </c>
      <c r="K151" s="282">
        <v>44389</v>
      </c>
      <c r="L151" s="31"/>
      <c r="M151" s="20">
        <v>1</v>
      </c>
      <c r="N151" s="31"/>
    </row>
    <row r="152" spans="1:14" ht="12.95" customHeight="1" x14ac:dyDescent="0.2">
      <c r="A152" s="280">
        <f t="shared" si="5"/>
        <v>148</v>
      </c>
      <c r="B152" s="30" t="s">
        <v>362</v>
      </c>
      <c r="C152" s="30" t="s">
        <v>504</v>
      </c>
      <c r="D152" s="286" t="s">
        <v>507</v>
      </c>
      <c r="E152" s="286" t="s">
        <v>10</v>
      </c>
      <c r="F152" s="298" t="s">
        <v>363</v>
      </c>
      <c r="G152" s="297">
        <v>60189660</v>
      </c>
      <c r="H152" s="286" t="s">
        <v>364</v>
      </c>
      <c r="I152" s="284" t="s">
        <v>139</v>
      </c>
      <c r="J152" s="283" t="s">
        <v>139</v>
      </c>
      <c r="K152" s="282">
        <v>44424</v>
      </c>
      <c r="L152" s="31"/>
      <c r="M152" s="20"/>
      <c r="N152" s="31">
        <v>1</v>
      </c>
    </row>
    <row r="153" spans="1:14" ht="12.95" customHeight="1" x14ac:dyDescent="0.2">
      <c r="A153" s="280">
        <f t="shared" si="5"/>
        <v>149</v>
      </c>
      <c r="B153" s="12" t="s">
        <v>122</v>
      </c>
      <c r="C153" s="12" t="s">
        <v>508</v>
      </c>
      <c r="D153" s="290" t="s">
        <v>519</v>
      </c>
      <c r="E153" s="290" t="s">
        <v>49</v>
      </c>
      <c r="F153" s="296" t="s">
        <v>377</v>
      </c>
      <c r="G153" s="295">
        <v>60134711</v>
      </c>
      <c r="H153" s="294" t="s">
        <v>378</v>
      </c>
      <c r="I153" s="289" t="s">
        <v>139</v>
      </c>
      <c r="J153" s="288" t="s">
        <v>139</v>
      </c>
      <c r="K153" s="293">
        <v>44399</v>
      </c>
      <c r="L153" s="31"/>
      <c r="M153" s="20">
        <v>1</v>
      </c>
      <c r="N153" s="31"/>
    </row>
    <row r="154" spans="1:14" ht="12.95" customHeight="1" x14ac:dyDescent="0.2">
      <c r="A154" s="280">
        <f t="shared" si="5"/>
        <v>150</v>
      </c>
      <c r="B154" s="30" t="s">
        <v>77</v>
      </c>
      <c r="C154" s="30" t="s">
        <v>508</v>
      </c>
      <c r="D154" s="286" t="s">
        <v>509</v>
      </c>
      <c r="E154" s="286" t="s">
        <v>24</v>
      </c>
      <c r="F154" s="286" t="s">
        <v>386</v>
      </c>
      <c r="G154" s="286">
        <v>60161531</v>
      </c>
      <c r="H154" s="286" t="s">
        <v>387</v>
      </c>
      <c r="I154" s="284" t="s">
        <v>139</v>
      </c>
      <c r="J154" s="283" t="s">
        <v>139</v>
      </c>
      <c r="K154" s="292">
        <v>44399</v>
      </c>
      <c r="L154" s="31"/>
      <c r="M154" s="20">
        <v>1</v>
      </c>
      <c r="N154" s="31"/>
    </row>
    <row r="155" spans="1:14" ht="12.95" customHeight="1" x14ac:dyDescent="0.2">
      <c r="A155" s="280">
        <f t="shared" si="5"/>
        <v>151</v>
      </c>
      <c r="B155" s="30" t="s">
        <v>396</v>
      </c>
      <c r="C155" s="30" t="s">
        <v>508</v>
      </c>
      <c r="D155" s="286" t="s">
        <v>524</v>
      </c>
      <c r="E155" s="286" t="s">
        <v>520</v>
      </c>
      <c r="F155" s="286" t="s">
        <v>397</v>
      </c>
      <c r="G155" s="286" t="s">
        <v>398</v>
      </c>
      <c r="H155" s="286" t="s">
        <v>399</v>
      </c>
      <c r="I155" s="284" t="s">
        <v>139</v>
      </c>
      <c r="J155" s="283" t="s">
        <v>139</v>
      </c>
      <c r="K155" s="282">
        <v>44425</v>
      </c>
      <c r="L155" s="31"/>
      <c r="M155" s="20">
        <v>1</v>
      </c>
      <c r="N155" s="31"/>
    </row>
    <row r="156" spans="1:14" ht="12.95" customHeight="1" x14ac:dyDescent="0.2">
      <c r="A156" s="280">
        <f t="shared" si="5"/>
        <v>152</v>
      </c>
      <c r="B156" s="30" t="s">
        <v>78</v>
      </c>
      <c r="C156" s="30" t="s">
        <v>508</v>
      </c>
      <c r="D156" s="286" t="s">
        <v>615</v>
      </c>
      <c r="E156" s="286" t="s">
        <v>24</v>
      </c>
      <c r="F156" s="286" t="s">
        <v>755</v>
      </c>
      <c r="G156" s="286">
        <v>331122401</v>
      </c>
      <c r="H156" s="286" t="s">
        <v>405</v>
      </c>
      <c r="I156" s="284" t="s">
        <v>139</v>
      </c>
      <c r="J156" s="283" t="s">
        <v>139</v>
      </c>
      <c r="K156" s="282">
        <v>44418</v>
      </c>
      <c r="L156" s="20"/>
      <c r="M156" s="20">
        <v>1</v>
      </c>
      <c r="N156" s="21"/>
    </row>
    <row r="157" spans="1:14" ht="12.95" customHeight="1" x14ac:dyDescent="0.2">
      <c r="A157" s="280">
        <f t="shared" si="5"/>
        <v>153</v>
      </c>
      <c r="B157" s="12" t="s">
        <v>414</v>
      </c>
      <c r="C157" s="12" t="s">
        <v>504</v>
      </c>
      <c r="D157" s="290" t="s">
        <v>514</v>
      </c>
      <c r="E157" s="290" t="s">
        <v>515</v>
      </c>
      <c r="F157" s="195" t="s">
        <v>415</v>
      </c>
      <c r="G157" s="290" t="s">
        <v>416</v>
      </c>
      <c r="H157" s="290" t="s">
        <v>417</v>
      </c>
      <c r="I157" s="289" t="s">
        <v>139</v>
      </c>
      <c r="J157" s="288" t="s">
        <v>139</v>
      </c>
      <c r="K157" s="287">
        <v>44427</v>
      </c>
      <c r="L157" s="31"/>
      <c r="M157" s="20">
        <v>1</v>
      </c>
      <c r="N157" s="31"/>
    </row>
    <row r="158" spans="1:14" ht="12.95" customHeight="1" x14ac:dyDescent="0.2">
      <c r="A158" s="280">
        <f t="shared" si="5"/>
        <v>154</v>
      </c>
      <c r="B158" s="30" t="s">
        <v>445</v>
      </c>
      <c r="C158" s="30" t="s">
        <v>504</v>
      </c>
      <c r="D158" s="286" t="s">
        <v>514</v>
      </c>
      <c r="E158" s="286" t="s">
        <v>515</v>
      </c>
      <c r="F158" s="291" t="s">
        <v>446</v>
      </c>
      <c r="G158" s="284">
        <v>33123432</v>
      </c>
      <c r="H158" s="284" t="s">
        <v>447</v>
      </c>
      <c r="I158" s="284" t="s">
        <v>139</v>
      </c>
      <c r="J158" s="283" t="s">
        <v>139</v>
      </c>
      <c r="K158" s="282">
        <v>44424</v>
      </c>
      <c r="L158" s="31"/>
      <c r="M158" s="20">
        <v>1</v>
      </c>
      <c r="N158" s="31"/>
    </row>
    <row r="159" spans="1:14" ht="12.95" customHeight="1" x14ac:dyDescent="0.2">
      <c r="A159" s="280">
        <f t="shared" si="5"/>
        <v>155</v>
      </c>
      <c r="B159" s="42" t="s">
        <v>109</v>
      </c>
      <c r="C159" s="42" t="s">
        <v>508</v>
      </c>
      <c r="D159" s="17" t="s">
        <v>519</v>
      </c>
      <c r="E159" s="17" t="s">
        <v>49</v>
      </c>
      <c r="F159" s="17" t="s">
        <v>450</v>
      </c>
      <c r="G159" s="17">
        <v>60083700</v>
      </c>
      <c r="H159" s="18" t="s">
        <v>451</v>
      </c>
      <c r="I159" s="18" t="s">
        <v>139</v>
      </c>
      <c r="J159" s="19" t="s">
        <v>139</v>
      </c>
      <c r="K159" s="207" t="s">
        <v>933</v>
      </c>
      <c r="L159" s="20">
        <v>1</v>
      </c>
      <c r="M159" s="21"/>
      <c r="N159" s="21"/>
    </row>
    <row r="160" spans="1:14" ht="12.95" customHeight="1" x14ac:dyDescent="0.2">
      <c r="A160" s="280">
        <f t="shared" si="5"/>
        <v>156</v>
      </c>
      <c r="B160" s="30" t="s">
        <v>456</v>
      </c>
      <c r="C160" s="30" t="s">
        <v>504</v>
      </c>
      <c r="D160" s="286" t="s">
        <v>613</v>
      </c>
      <c r="E160" s="286" t="s">
        <v>527</v>
      </c>
      <c r="F160" s="286" t="s">
        <v>457</v>
      </c>
      <c r="G160" s="283">
        <v>33114843</v>
      </c>
      <c r="H160" s="286" t="s">
        <v>455</v>
      </c>
      <c r="I160" s="284" t="s">
        <v>139</v>
      </c>
      <c r="J160" s="283" t="s">
        <v>139</v>
      </c>
      <c r="K160" s="282">
        <v>44421</v>
      </c>
      <c r="L160" s="31"/>
      <c r="M160" s="20">
        <v>1</v>
      </c>
      <c r="N160" s="31"/>
    </row>
    <row r="161" spans="1:14" ht="12.95" customHeight="1" x14ac:dyDescent="0.2">
      <c r="A161" s="280">
        <f t="shared" si="5"/>
        <v>157</v>
      </c>
      <c r="B161" s="12" t="s">
        <v>67</v>
      </c>
      <c r="C161" s="12" t="s">
        <v>508</v>
      </c>
      <c r="D161" s="290" t="s">
        <v>509</v>
      </c>
      <c r="E161" s="290" t="s">
        <v>24</v>
      </c>
      <c r="F161" s="290" t="s">
        <v>754</v>
      </c>
      <c r="G161" s="289">
        <v>60134024</v>
      </c>
      <c r="H161" s="288" t="s">
        <v>458</v>
      </c>
      <c r="I161" s="289" t="s">
        <v>139</v>
      </c>
      <c r="J161" s="288" t="s">
        <v>139</v>
      </c>
      <c r="K161" s="287">
        <v>44418</v>
      </c>
      <c r="L161" s="31"/>
      <c r="M161" s="20">
        <v>1</v>
      </c>
      <c r="N161" s="31"/>
    </row>
    <row r="162" spans="1:14" ht="12.95" customHeight="1" x14ac:dyDescent="0.2">
      <c r="A162" s="280">
        <f t="shared" si="5"/>
        <v>158</v>
      </c>
      <c r="B162" s="30" t="s">
        <v>130</v>
      </c>
      <c r="C162" s="30" t="s">
        <v>508</v>
      </c>
      <c r="D162" s="286" t="s">
        <v>526</v>
      </c>
      <c r="E162" s="286" t="s">
        <v>189</v>
      </c>
      <c r="F162" s="286" t="s">
        <v>477</v>
      </c>
      <c r="G162" s="286">
        <v>33116247</v>
      </c>
      <c r="H162" s="286" t="s">
        <v>478</v>
      </c>
      <c r="I162" s="284" t="s">
        <v>139</v>
      </c>
      <c r="J162" s="283" t="s">
        <v>139</v>
      </c>
      <c r="K162" s="282">
        <v>44420</v>
      </c>
      <c r="L162" s="31"/>
      <c r="M162" s="20">
        <v>1</v>
      </c>
      <c r="N162" s="31"/>
    </row>
    <row r="163" spans="1:14" ht="12.95" customHeight="1" x14ac:dyDescent="0.2">
      <c r="A163" s="280">
        <f t="shared" si="5"/>
        <v>159</v>
      </c>
      <c r="B163" s="30" t="s">
        <v>482</v>
      </c>
      <c r="C163" s="30" t="s">
        <v>508</v>
      </c>
      <c r="D163" s="286" t="s">
        <v>512</v>
      </c>
      <c r="E163" s="286" t="s">
        <v>396</v>
      </c>
      <c r="F163" s="286" t="s">
        <v>483</v>
      </c>
      <c r="G163" s="284">
        <v>33123351</v>
      </c>
      <c r="H163" s="285" t="s">
        <v>646</v>
      </c>
      <c r="I163" s="284" t="s">
        <v>139</v>
      </c>
      <c r="J163" s="283" t="s">
        <v>139</v>
      </c>
      <c r="K163" s="282">
        <v>44425</v>
      </c>
      <c r="L163" s="31"/>
      <c r="M163" s="20">
        <v>1</v>
      </c>
      <c r="N163" s="31"/>
    </row>
    <row r="165" spans="1:14" ht="12.95" customHeight="1" x14ac:dyDescent="0.2">
      <c r="B165" s="281" t="s">
        <v>516</v>
      </c>
      <c r="C165" s="259">
        <v>23</v>
      </c>
    </row>
    <row r="166" spans="1:14" ht="12.95" customHeight="1" x14ac:dyDescent="0.2">
      <c r="B166" s="256" t="s">
        <v>504</v>
      </c>
      <c r="C166" s="259">
        <v>65</v>
      </c>
    </row>
    <row r="167" spans="1:14" ht="12.95" customHeight="1" x14ac:dyDescent="0.2">
      <c r="B167" s="257" t="s">
        <v>508</v>
      </c>
      <c r="C167" s="259">
        <v>61</v>
      </c>
    </row>
    <row r="168" spans="1:14" ht="12.95" customHeight="1" x14ac:dyDescent="0.2">
      <c r="B168" s="258" t="s">
        <v>513</v>
      </c>
      <c r="C168" s="259">
        <v>10</v>
      </c>
    </row>
    <row r="169" spans="1:14" ht="12.95" customHeight="1" thickBot="1" x14ac:dyDescent="0.25">
      <c r="C169" s="260">
        <f>SUBTOTAL(9,C165:C168)</f>
        <v>159</v>
      </c>
    </row>
  </sheetData>
  <conditionalFormatting sqref="N115">
    <cfRule type="cellIs" dxfId="81" priority="13" operator="equal">
      <formula>"No"</formula>
    </cfRule>
    <cfRule type="cellIs" dxfId="80" priority="14" operator="equal">
      <formula>"Yes"</formula>
    </cfRule>
  </conditionalFormatting>
  <conditionalFormatting sqref="H35">
    <cfRule type="duplicateValues" dxfId="79" priority="16"/>
  </conditionalFormatting>
  <conditionalFormatting sqref="F133 H133">
    <cfRule type="duplicateValues" dxfId="78" priority="15"/>
  </conditionalFormatting>
  <conditionalFormatting sqref="N115">
    <cfRule type="cellIs" dxfId="77" priority="11" operator="equal">
      <formula>"Yes"</formula>
    </cfRule>
    <cfRule type="cellIs" dxfId="76" priority="12" operator="equal">
      <formula>1</formula>
    </cfRule>
  </conditionalFormatting>
  <conditionalFormatting sqref="L140">
    <cfRule type="cellIs" dxfId="75" priority="7" operator="equal">
      <formula>"No"</formula>
    </cfRule>
    <cfRule type="cellIs" dxfId="74" priority="8" operator="equal">
      <formula>"Yes"</formula>
    </cfRule>
  </conditionalFormatting>
  <conditionalFormatting sqref="F44:G44">
    <cfRule type="duplicateValues" dxfId="73" priority="9"/>
  </conditionalFormatting>
  <conditionalFormatting sqref="F44 K44">
    <cfRule type="duplicateValues" dxfId="72" priority="10"/>
  </conditionalFormatting>
  <conditionalFormatting sqref="B27 D27:E27">
    <cfRule type="duplicateValues" dxfId="71" priority="17"/>
  </conditionalFormatting>
  <conditionalFormatting sqref="B9:C9">
    <cfRule type="duplicateValues" dxfId="70" priority="18"/>
  </conditionalFormatting>
  <conditionalFormatting sqref="B10:C10">
    <cfRule type="duplicateValues" dxfId="69" priority="19"/>
  </conditionalFormatting>
  <conditionalFormatting sqref="B141:E141">
    <cfRule type="duplicateValues" dxfId="68" priority="20"/>
  </conditionalFormatting>
  <conditionalFormatting sqref="B61 D61:E61">
    <cfRule type="duplicateValues" dxfId="67" priority="21"/>
  </conditionalFormatting>
  <conditionalFormatting sqref="B11:C11">
    <cfRule type="duplicateValues" dxfId="66" priority="22"/>
  </conditionalFormatting>
  <conditionalFormatting sqref="B62 D62:E62">
    <cfRule type="duplicateValues" dxfId="65" priority="23"/>
  </conditionalFormatting>
  <conditionalFormatting sqref="B162:E162">
    <cfRule type="duplicateValues" dxfId="64" priority="24"/>
  </conditionalFormatting>
  <conditionalFormatting sqref="C21">
    <cfRule type="duplicateValues" dxfId="63" priority="6"/>
  </conditionalFormatting>
  <conditionalFormatting sqref="C22">
    <cfRule type="duplicateValues" dxfId="62" priority="5"/>
  </conditionalFormatting>
  <conditionalFormatting sqref="C27">
    <cfRule type="duplicateValues" dxfId="61" priority="4"/>
  </conditionalFormatting>
  <conditionalFormatting sqref="D31:E31">
    <cfRule type="duplicateValues" dxfId="60" priority="3"/>
  </conditionalFormatting>
  <conditionalFormatting sqref="C31">
    <cfRule type="duplicateValues" dxfId="59" priority="2"/>
  </conditionalFormatting>
  <conditionalFormatting sqref="D65:E65">
    <cfRule type="duplicateValues" dxfId="58" priority="1"/>
  </conditionalFormatting>
  <hyperlinks>
    <hyperlink ref="F25" r:id="rId1" xr:uid="{1D363EE3-2B69-46CE-89FC-4AA893BB9A06}"/>
    <hyperlink ref="F5" r:id="rId2" xr:uid="{C62956B6-2A77-4AF5-B291-A64BDDAAF766}"/>
    <hyperlink ref="F31" r:id="rId3" xr:uid="{9B902D6A-2C22-4BEC-A5AF-48B22857B51C}"/>
    <hyperlink ref="F29" r:id="rId4" xr:uid="{86CCE173-E808-4EDF-8793-25F5C63919FD}"/>
    <hyperlink ref="F30" r:id="rId5" xr:uid="{948771C2-5DF1-43B0-849A-C33F25F20F1A}"/>
    <hyperlink ref="F35" r:id="rId6" display="mailto:daisy.chan@health.nsw.gov.au" xr:uid="{D70A9BD1-276C-4DE2-B6FC-3CA829C646F8}"/>
    <hyperlink ref="F60" r:id="rId7" xr:uid="{AB11FEBD-0C1C-4A2E-B445-83225C8D3542}"/>
    <hyperlink ref="F61" r:id="rId8" xr:uid="{A28FDD6A-3DDA-4585-9893-80A5006A5454}"/>
    <hyperlink ref="F66" r:id="rId9" xr:uid="{AC7CF812-243E-4A81-A0F9-6F1C4AE51789}"/>
    <hyperlink ref="F59" r:id="rId10" display="mailto:Kavitha.Jyoshith@health.nsw.gov.au" xr:uid="{32B556BD-6C09-4BF3-AC84-64354463340A}"/>
    <hyperlink ref="F62" r:id="rId11" xr:uid="{96F7B12A-09DE-46EE-8330-E6BD032F4081}"/>
    <hyperlink ref="F150" r:id="rId12" xr:uid="{BADC73BD-EB83-4D9C-B16C-1E9B96FB5041}"/>
    <hyperlink ref="F75" r:id="rId13" xr:uid="{95319126-4E8E-461D-9839-228D6AAE03A8}"/>
    <hyperlink ref="F84" r:id="rId14" xr:uid="{2223EF8D-5C27-4B8D-A30F-212FD65EAA82}"/>
    <hyperlink ref="F91" r:id="rId15" display="mailto:Punam.Kaur@health.nsw.gov.au" xr:uid="{DF4A5E9A-E415-4CA8-88DF-7A01A950B28D}"/>
    <hyperlink ref="F92" r:id="rId16" display="mailto:rachelclaire.graham@health.nsw.gov.au" xr:uid="{AE0F82B6-EAA7-4CFF-9FF5-160489E1CBDC}"/>
    <hyperlink ref="F100" r:id="rId17" xr:uid="{166BE559-0CF6-42F7-AEB5-42DEFABE234F}"/>
    <hyperlink ref="F97" r:id="rId18" xr:uid="{AF89310B-0DD8-4140-BDD6-78C34C6D20E6}"/>
    <hyperlink ref="F104" r:id="rId19" display="mailto:satoshi.yasuda@health.nsw.gov.au" xr:uid="{37E42444-F9DC-4395-922E-842FCC77B01B}"/>
    <hyperlink ref="F108" r:id="rId20" xr:uid="{818AA652-9C1B-4586-B6F1-2A66D8FA689D}"/>
    <hyperlink ref="F109" r:id="rId21" xr:uid="{275507AE-33A1-43CC-81C1-5C0A0A79F3A2}"/>
    <hyperlink ref="F113" r:id="rId22" xr:uid="{085020AE-5EFE-4F01-A50E-B9C61DA46AAF}"/>
    <hyperlink ref="F116" r:id="rId23" xr:uid="{19DD888F-D3D5-4ED4-B7B9-DAC86BB7CA56}"/>
    <hyperlink ref="F118" r:id="rId24" display="mailto:Taryn.Medcalf@health.nsw.gov.au" xr:uid="{07A9720D-CFDF-47B1-A36D-39880BB07AD3}"/>
    <hyperlink ref="F120" r:id="rId25" xr:uid="{E11A3FB9-9BEE-4884-B97C-BD8EE41415C5}"/>
    <hyperlink ref="F128" r:id="rId26" xr:uid="{D31C0AD6-E7F4-4B3B-BFDC-392EF91F5488}"/>
    <hyperlink ref="F131" r:id="rId27" xr:uid="{2207784E-D480-4BBE-9EE2-F554BABFD2E0}"/>
    <hyperlink ref="F134" r:id="rId28" xr:uid="{18AD064A-D3CB-465C-ADB9-8A79E5F7120C}"/>
    <hyperlink ref="F135" r:id="rId29" xr:uid="{DBDE0707-7DFD-4EE9-8E95-63098E3AFAC4}"/>
    <hyperlink ref="F41" r:id="rId30" xr:uid="{ED8BF070-BE48-4F55-9FCD-DC18C5AA6EB9}"/>
    <hyperlink ref="F138" r:id="rId31" display="mailto:Hayley.Robertson@health.nsw.gov.au" xr:uid="{78A0921D-6DE6-4EF5-A752-A797B5EB12B8}"/>
    <hyperlink ref="F52" r:id="rId32" xr:uid="{30675DE5-52E5-44FC-810D-FB45691EF118}"/>
    <hyperlink ref="F146" r:id="rId33" xr:uid="{9C569674-EF5F-4524-8BCE-FF987DC50111}"/>
    <hyperlink ref="F148" r:id="rId34" xr:uid="{BCC602F1-4438-46B9-A9AC-FB0D4C55CE6D}"/>
    <hyperlink ref="F155" r:id="rId35" xr:uid="{01D42201-8288-4DBC-87A5-4368292AF553}"/>
    <hyperlink ref="F160" r:id="rId36" display="mailto:shelley.rushton@health.nsw.gov.au" xr:uid="{2BD0299E-82B5-49C2-AEAD-33AED07E2513}"/>
  </hyperlinks>
  <pageMargins left="0.39370078740157483" right="0.39370078740157483" top="0.39370078740157483" bottom="0.39370078740157483" header="0.31496062992125984" footer="0.31496062992125984"/>
  <pageSetup paperSize="8" fitToHeight="0" orientation="landscape" horizontalDpi="1200" verticalDpi="1200" r:id="rId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B727-99A5-4634-B1F0-E2CFC28A6172}">
  <sheetPr codeName="Sheet5">
    <tabColor rgb="FF7030A0"/>
    <pageSetUpPr fitToPage="1"/>
  </sheetPr>
  <dimension ref="A1:L23"/>
  <sheetViews>
    <sheetView zoomScaleNormal="100" workbookViewId="0">
      <selection activeCell="H11" sqref="H11"/>
    </sheetView>
  </sheetViews>
  <sheetFormatPr defaultColWidth="8.5703125" defaultRowHeight="12.75" x14ac:dyDescent="0.25"/>
  <cols>
    <col min="1" max="1" width="3" style="88" bestFit="1" customWidth="1"/>
    <col min="2" max="2" width="19" style="90" bestFit="1" customWidth="1"/>
    <col min="3" max="3" width="35.140625" style="90" bestFit="1" customWidth="1"/>
    <col min="4" max="4" width="10.140625" style="90" customWidth="1"/>
    <col min="5" max="5" width="11.140625" style="92" bestFit="1" customWidth="1"/>
    <col min="6" max="6" width="5.42578125" style="90" bestFit="1" customWidth="1"/>
    <col min="7" max="7" width="6" style="90" bestFit="1" customWidth="1"/>
    <col min="8" max="8" width="8.7109375" style="90" bestFit="1" customWidth="1"/>
    <col min="9" max="9" width="6.7109375" style="88" bestFit="1" customWidth="1"/>
    <col min="10" max="10" width="5" style="90" bestFit="1" customWidth="1"/>
    <col min="11" max="11" width="3.140625" style="90" bestFit="1" customWidth="1"/>
    <col min="12" max="12" width="48.7109375" style="90" bestFit="1" customWidth="1"/>
    <col min="13" max="16384" width="8.5703125" style="90"/>
  </cols>
  <sheetData>
    <row r="1" spans="1:12" s="88" customFormat="1" ht="15" customHeight="1" x14ac:dyDescent="0.25">
      <c r="A1" s="200"/>
      <c r="B1" s="201" t="s">
        <v>618</v>
      </c>
      <c r="C1" s="202" t="s">
        <v>633</v>
      </c>
      <c r="D1" s="202" t="s">
        <v>619</v>
      </c>
      <c r="E1" s="202" t="s">
        <v>620</v>
      </c>
      <c r="F1" s="202" t="s">
        <v>623</v>
      </c>
      <c r="G1" s="202" t="s">
        <v>621</v>
      </c>
      <c r="H1" s="201" t="s">
        <v>634</v>
      </c>
      <c r="I1" s="201" t="s">
        <v>635</v>
      </c>
      <c r="J1" s="202" t="s">
        <v>636</v>
      </c>
      <c r="K1" s="202" t="s">
        <v>611</v>
      </c>
      <c r="L1" s="201" t="s">
        <v>659</v>
      </c>
    </row>
    <row r="2" spans="1:12" s="89" customFormat="1" ht="15" customHeight="1" x14ac:dyDescent="0.25">
      <c r="A2" s="203">
        <v>1</v>
      </c>
      <c r="B2" s="17" t="s">
        <v>6</v>
      </c>
      <c r="C2" s="17" t="s">
        <v>554</v>
      </c>
      <c r="D2" s="17" t="s">
        <v>555</v>
      </c>
      <c r="E2" s="17" t="s">
        <v>556</v>
      </c>
      <c r="F2" s="18" t="s">
        <v>139</v>
      </c>
      <c r="G2" s="19" t="s">
        <v>139</v>
      </c>
      <c r="H2" s="207">
        <v>44389</v>
      </c>
      <c r="I2" s="204">
        <v>1</v>
      </c>
      <c r="J2" s="18"/>
      <c r="K2" s="18"/>
      <c r="L2" s="44" t="s">
        <v>557</v>
      </c>
    </row>
    <row r="3" spans="1:12" ht="15" customHeight="1" x14ac:dyDescent="0.25">
      <c r="A3" s="203">
        <f t="shared" ref="A3:A23" si="0">A2+1</f>
        <v>2</v>
      </c>
      <c r="B3" s="205" t="s">
        <v>624</v>
      </c>
      <c r="C3" s="18" t="s">
        <v>558</v>
      </c>
      <c r="D3" s="206">
        <v>60167973</v>
      </c>
      <c r="E3" s="39"/>
      <c r="F3" s="39"/>
      <c r="G3" s="39"/>
      <c r="H3" s="207">
        <v>44397</v>
      </c>
      <c r="I3" s="204">
        <v>1</v>
      </c>
      <c r="J3" s="18"/>
      <c r="K3" s="18"/>
      <c r="L3" s="44" t="s">
        <v>557</v>
      </c>
    </row>
    <row r="4" spans="1:12" ht="15" customHeight="1" x14ac:dyDescent="0.2">
      <c r="A4" s="203">
        <f t="shared" si="0"/>
        <v>3</v>
      </c>
      <c r="B4" s="227" t="s">
        <v>17</v>
      </c>
      <c r="C4" s="227" t="s">
        <v>758</v>
      </c>
      <c r="D4" s="187">
        <v>40052520</v>
      </c>
      <c r="E4" s="187" t="s">
        <v>164</v>
      </c>
      <c r="F4" s="187" t="s">
        <v>139</v>
      </c>
      <c r="G4" s="193" t="s">
        <v>139</v>
      </c>
      <c r="H4" s="188">
        <v>44418</v>
      </c>
      <c r="I4" s="228">
        <v>1</v>
      </c>
      <c r="J4" s="229"/>
      <c r="K4" s="229"/>
      <c r="L4" s="190" t="s">
        <v>761</v>
      </c>
    </row>
    <row r="5" spans="1:12" ht="15" customHeight="1" x14ac:dyDescent="0.25">
      <c r="A5" s="203">
        <f t="shared" si="0"/>
        <v>4</v>
      </c>
      <c r="B5" s="37" t="s">
        <v>630</v>
      </c>
      <c r="C5" s="28" t="s">
        <v>559</v>
      </c>
      <c r="D5" s="28">
        <v>60135703</v>
      </c>
      <c r="E5" s="39"/>
      <c r="F5" s="207" t="s">
        <v>139</v>
      </c>
      <c r="G5" s="25" t="s">
        <v>139</v>
      </c>
      <c r="H5" s="207" t="s">
        <v>0</v>
      </c>
      <c r="I5" s="204">
        <v>1</v>
      </c>
      <c r="J5" s="18"/>
      <c r="K5" s="18"/>
      <c r="L5" s="44" t="s">
        <v>557</v>
      </c>
    </row>
    <row r="6" spans="1:12" ht="15" customHeight="1" x14ac:dyDescent="0.25">
      <c r="A6" s="203">
        <f t="shared" si="0"/>
        <v>5</v>
      </c>
      <c r="B6" s="17" t="s">
        <v>625</v>
      </c>
      <c r="C6" s="17" t="s">
        <v>560</v>
      </c>
      <c r="D6" s="17">
        <v>60210216</v>
      </c>
      <c r="E6" s="17" t="s">
        <v>176</v>
      </c>
      <c r="F6" s="18" t="s">
        <v>139</v>
      </c>
      <c r="G6" s="19" t="s">
        <v>139</v>
      </c>
      <c r="H6" s="207">
        <v>44399</v>
      </c>
      <c r="I6" s="204">
        <v>1</v>
      </c>
      <c r="J6" s="18"/>
      <c r="K6" s="18"/>
      <c r="L6" s="44" t="s">
        <v>557</v>
      </c>
    </row>
    <row r="7" spans="1:12" ht="15" customHeight="1" x14ac:dyDescent="0.2">
      <c r="A7" s="203">
        <f t="shared" si="0"/>
        <v>6</v>
      </c>
      <c r="B7" s="196" t="s">
        <v>45</v>
      </c>
      <c r="C7" s="196" t="s">
        <v>227</v>
      </c>
      <c r="D7" s="191">
        <v>60083447</v>
      </c>
      <c r="E7" s="196" t="s">
        <v>228</v>
      </c>
      <c r="F7" s="80" t="s">
        <v>139</v>
      </c>
      <c r="G7" s="189" t="s">
        <v>139</v>
      </c>
      <c r="H7" s="279">
        <v>44424</v>
      </c>
      <c r="I7" s="204">
        <v>1</v>
      </c>
      <c r="J7" s="208"/>
      <c r="K7" s="208"/>
      <c r="L7" s="121" t="s">
        <v>660</v>
      </c>
    </row>
    <row r="8" spans="1:12" ht="15" customHeight="1" x14ac:dyDescent="0.25">
      <c r="A8" s="203">
        <f t="shared" si="0"/>
        <v>7</v>
      </c>
      <c r="B8" s="17" t="s">
        <v>37</v>
      </c>
      <c r="C8" s="41" t="s">
        <v>561</v>
      </c>
      <c r="D8" s="17">
        <v>60228173</v>
      </c>
      <c r="E8" s="17" t="s">
        <v>562</v>
      </c>
      <c r="F8" s="18" t="s">
        <v>139</v>
      </c>
      <c r="G8" s="19" t="s">
        <v>139</v>
      </c>
      <c r="H8" s="207">
        <v>44399</v>
      </c>
      <c r="I8" s="204">
        <v>1</v>
      </c>
      <c r="J8" s="18"/>
      <c r="K8" s="18"/>
      <c r="L8" s="121" t="s">
        <v>660</v>
      </c>
    </row>
    <row r="9" spans="1:12" ht="15" customHeight="1" x14ac:dyDescent="0.25">
      <c r="A9" s="203">
        <f t="shared" si="0"/>
        <v>8</v>
      </c>
      <c r="B9" s="17" t="s">
        <v>65</v>
      </c>
      <c r="C9" s="27" t="s">
        <v>563</v>
      </c>
      <c r="D9" s="209">
        <v>33119614</v>
      </c>
      <c r="E9" s="19" t="s">
        <v>564</v>
      </c>
      <c r="F9" s="18" t="s">
        <v>139</v>
      </c>
      <c r="G9" s="19" t="s">
        <v>139</v>
      </c>
      <c r="H9" s="207" t="s">
        <v>565</v>
      </c>
      <c r="I9" s="204">
        <v>1</v>
      </c>
      <c r="J9" s="18"/>
      <c r="K9" s="18"/>
      <c r="L9" s="18" t="s">
        <v>762</v>
      </c>
    </row>
    <row r="10" spans="1:12" ht="15" customHeight="1" x14ac:dyDescent="0.25">
      <c r="A10" s="203">
        <f t="shared" si="0"/>
        <v>9</v>
      </c>
      <c r="B10" s="17" t="s">
        <v>108</v>
      </c>
      <c r="C10" s="17" t="s">
        <v>566</v>
      </c>
      <c r="D10" s="17">
        <v>60198307</v>
      </c>
      <c r="E10" s="17" t="s">
        <v>567</v>
      </c>
      <c r="F10" s="18" t="s">
        <v>139</v>
      </c>
      <c r="G10" s="19" t="s">
        <v>139</v>
      </c>
      <c r="H10" s="207" t="s">
        <v>139</v>
      </c>
      <c r="I10" s="204">
        <v>1</v>
      </c>
      <c r="J10" s="18"/>
      <c r="K10" s="18"/>
      <c r="L10" s="18" t="s">
        <v>763</v>
      </c>
    </row>
    <row r="11" spans="1:12" ht="15" customHeight="1" x14ac:dyDescent="0.2">
      <c r="A11" s="203">
        <f t="shared" si="0"/>
        <v>10</v>
      </c>
      <c r="B11" s="17" t="s">
        <v>764</v>
      </c>
      <c r="C11" s="17" t="s">
        <v>253</v>
      </c>
      <c r="D11" s="17" t="s">
        <v>254</v>
      </c>
      <c r="E11" s="210"/>
      <c r="F11" s="39"/>
      <c r="G11" s="19" t="s">
        <v>139</v>
      </c>
      <c r="H11" s="207">
        <v>44425</v>
      </c>
      <c r="I11" s="204">
        <v>1</v>
      </c>
      <c r="J11" s="208"/>
      <c r="K11" s="208"/>
      <c r="L11" s="121" t="s">
        <v>660</v>
      </c>
    </row>
    <row r="12" spans="1:12" ht="15" customHeight="1" x14ac:dyDescent="0.25">
      <c r="A12" s="203">
        <f t="shared" si="0"/>
        <v>11</v>
      </c>
      <c r="B12" s="17" t="s">
        <v>626</v>
      </c>
      <c r="C12" s="17" t="s">
        <v>568</v>
      </c>
      <c r="D12" s="17">
        <v>60067595</v>
      </c>
      <c r="E12" s="17" t="s">
        <v>569</v>
      </c>
      <c r="F12" s="18" t="s">
        <v>139</v>
      </c>
      <c r="G12" s="19" t="s">
        <v>139</v>
      </c>
      <c r="H12" s="207">
        <v>44399</v>
      </c>
      <c r="I12" s="204">
        <v>1</v>
      </c>
      <c r="J12" s="18"/>
      <c r="K12" s="18"/>
      <c r="L12" s="28" t="s">
        <v>557</v>
      </c>
    </row>
    <row r="13" spans="1:12" ht="15" customHeight="1" x14ac:dyDescent="0.25">
      <c r="A13" s="203">
        <f t="shared" si="0"/>
        <v>12</v>
      </c>
      <c r="B13" s="17" t="s">
        <v>91</v>
      </c>
      <c r="C13" s="17" t="s">
        <v>570</v>
      </c>
      <c r="D13" s="17">
        <v>53058322</v>
      </c>
      <c r="E13" s="17" t="s">
        <v>571</v>
      </c>
      <c r="F13" s="18" t="s">
        <v>139</v>
      </c>
      <c r="G13" s="19" t="s">
        <v>139</v>
      </c>
      <c r="H13" s="207">
        <v>44415</v>
      </c>
      <c r="I13" s="204">
        <v>1</v>
      </c>
      <c r="J13" s="18"/>
      <c r="K13" s="18"/>
      <c r="L13" s="121" t="s">
        <v>660</v>
      </c>
    </row>
    <row r="14" spans="1:12" ht="15" customHeight="1" x14ac:dyDescent="0.2">
      <c r="A14" s="203">
        <f t="shared" si="0"/>
        <v>13</v>
      </c>
      <c r="B14" s="187" t="s">
        <v>348</v>
      </c>
      <c r="C14" s="186" t="s">
        <v>349</v>
      </c>
      <c r="D14" s="187">
        <v>60065008</v>
      </c>
      <c r="E14" s="187" t="s">
        <v>350</v>
      </c>
      <c r="F14" s="18" t="s">
        <v>139</v>
      </c>
      <c r="G14" s="189" t="s">
        <v>139</v>
      </c>
      <c r="H14" s="264">
        <v>44424</v>
      </c>
      <c r="I14" s="211"/>
      <c r="J14" s="204"/>
      <c r="K14" s="211">
        <v>1</v>
      </c>
      <c r="L14" s="121" t="s">
        <v>660</v>
      </c>
    </row>
    <row r="15" spans="1:12" ht="15" customHeight="1" x14ac:dyDescent="0.25">
      <c r="A15" s="203">
        <f t="shared" si="0"/>
        <v>14</v>
      </c>
      <c r="B15" s="17" t="s">
        <v>627</v>
      </c>
      <c r="C15" s="35" t="s">
        <v>572</v>
      </c>
      <c r="D15" s="17">
        <v>60193540</v>
      </c>
      <c r="E15" s="17" t="s">
        <v>573</v>
      </c>
      <c r="F15" s="18" t="s">
        <v>139</v>
      </c>
      <c r="G15" s="19" t="s">
        <v>139</v>
      </c>
      <c r="H15" s="207">
        <v>44393</v>
      </c>
      <c r="I15" s="204">
        <v>1</v>
      </c>
      <c r="J15" s="18"/>
      <c r="K15" s="18"/>
      <c r="L15" s="18" t="s">
        <v>574</v>
      </c>
    </row>
    <row r="16" spans="1:12" ht="15" customHeight="1" x14ac:dyDescent="0.25">
      <c r="A16" s="203">
        <f t="shared" si="0"/>
        <v>15</v>
      </c>
      <c r="B16" s="17" t="s">
        <v>518</v>
      </c>
      <c r="C16" s="17" t="s">
        <v>575</v>
      </c>
      <c r="D16" s="17">
        <v>3117329</v>
      </c>
      <c r="E16" s="18" t="s">
        <v>576</v>
      </c>
      <c r="F16" s="18" t="s">
        <v>139</v>
      </c>
      <c r="G16" s="19" t="s">
        <v>139</v>
      </c>
      <c r="H16" s="207">
        <v>44393</v>
      </c>
      <c r="I16" s="204">
        <v>1</v>
      </c>
      <c r="J16" s="18"/>
      <c r="K16" s="18"/>
      <c r="L16" s="18" t="s">
        <v>574</v>
      </c>
    </row>
    <row r="17" spans="1:12" ht="15" customHeight="1" x14ac:dyDescent="0.2">
      <c r="A17" s="203">
        <f t="shared" si="0"/>
        <v>16</v>
      </c>
      <c r="B17" s="17" t="s">
        <v>601</v>
      </c>
      <c r="C17" s="186" t="s">
        <v>382</v>
      </c>
      <c r="D17" s="81">
        <v>20022339</v>
      </c>
      <c r="E17" s="191" t="s">
        <v>383</v>
      </c>
      <c r="F17" s="80" t="s">
        <v>139</v>
      </c>
      <c r="G17" s="189" t="s">
        <v>139</v>
      </c>
      <c r="H17" s="265">
        <v>44427</v>
      </c>
      <c r="I17" s="20">
        <v>1</v>
      </c>
      <c r="J17" s="21"/>
      <c r="K17" s="21"/>
      <c r="L17" s="121" t="s">
        <v>756</v>
      </c>
    </row>
    <row r="18" spans="1:12" s="91" customFormat="1" ht="15" customHeight="1" x14ac:dyDescent="0.25">
      <c r="A18" s="203">
        <f t="shared" si="0"/>
        <v>17</v>
      </c>
      <c r="B18" s="17" t="s">
        <v>628</v>
      </c>
      <c r="C18" s="17" t="s">
        <v>577</v>
      </c>
      <c r="D18" s="17">
        <v>60067103</v>
      </c>
      <c r="E18" s="17" t="s">
        <v>578</v>
      </c>
      <c r="F18" s="18" t="s">
        <v>139</v>
      </c>
      <c r="G18" s="18" t="s">
        <v>139</v>
      </c>
      <c r="H18" s="207" t="s">
        <v>0</v>
      </c>
      <c r="I18" s="204">
        <v>1</v>
      </c>
      <c r="J18" s="18"/>
      <c r="K18" s="18"/>
      <c r="L18" s="121" t="s">
        <v>660</v>
      </c>
    </row>
    <row r="19" spans="1:12" ht="15" customHeight="1" x14ac:dyDescent="0.25">
      <c r="A19" s="203">
        <f t="shared" si="0"/>
        <v>18</v>
      </c>
      <c r="B19" s="17" t="s">
        <v>629</v>
      </c>
      <c r="C19" s="17" t="s">
        <v>579</v>
      </c>
      <c r="D19" s="17">
        <v>60212629</v>
      </c>
      <c r="E19" s="17" t="s">
        <v>580</v>
      </c>
      <c r="F19" s="18" t="s">
        <v>139</v>
      </c>
      <c r="G19" s="18" t="s">
        <v>139</v>
      </c>
      <c r="H19" s="207" t="s">
        <v>0</v>
      </c>
      <c r="I19" s="204">
        <v>1</v>
      </c>
      <c r="J19" s="18"/>
      <c r="K19" s="18"/>
      <c r="L19" s="18" t="s">
        <v>581</v>
      </c>
    </row>
    <row r="20" spans="1:12" ht="15" customHeight="1" x14ac:dyDescent="0.2">
      <c r="A20" s="203">
        <f t="shared" si="0"/>
        <v>19</v>
      </c>
      <c r="B20" s="17" t="s">
        <v>418</v>
      </c>
      <c r="C20" s="17" t="s">
        <v>419</v>
      </c>
      <c r="D20" s="17">
        <v>33115343</v>
      </c>
      <c r="E20" s="17" t="s">
        <v>420</v>
      </c>
      <c r="F20" s="18" t="s">
        <v>139</v>
      </c>
      <c r="G20" s="32" t="s">
        <v>139</v>
      </c>
      <c r="H20" s="207">
        <v>44425</v>
      </c>
      <c r="I20" s="204">
        <v>1</v>
      </c>
      <c r="J20" s="208"/>
      <c r="K20" s="208"/>
      <c r="L20" s="28" t="s">
        <v>747</v>
      </c>
    </row>
    <row r="21" spans="1:12" x14ac:dyDescent="0.25">
      <c r="A21" s="203">
        <f t="shared" si="0"/>
        <v>20</v>
      </c>
      <c r="B21" s="24" t="s">
        <v>631</v>
      </c>
      <c r="C21" s="41" t="s">
        <v>582</v>
      </c>
      <c r="D21" s="17" t="s">
        <v>583</v>
      </c>
      <c r="E21" s="17" t="s">
        <v>584</v>
      </c>
      <c r="F21" s="18" t="s">
        <v>139</v>
      </c>
      <c r="G21" s="19" t="s">
        <v>139</v>
      </c>
      <c r="H21" s="207" t="s">
        <v>139</v>
      </c>
      <c r="I21" s="204">
        <v>1</v>
      </c>
      <c r="J21" s="18"/>
      <c r="K21" s="18"/>
      <c r="L21" s="121" t="s">
        <v>660</v>
      </c>
    </row>
    <row r="22" spans="1:12" x14ac:dyDescent="0.25">
      <c r="A22" s="203">
        <f t="shared" si="0"/>
        <v>21</v>
      </c>
      <c r="B22" s="17" t="s">
        <v>632</v>
      </c>
      <c r="C22" s="17" t="s">
        <v>587</v>
      </c>
      <c r="D22" s="17">
        <v>60231550</v>
      </c>
      <c r="E22" s="17" t="s">
        <v>588</v>
      </c>
      <c r="F22" s="18" t="s">
        <v>139</v>
      </c>
      <c r="G22" s="19" t="s">
        <v>139</v>
      </c>
      <c r="H22" s="207">
        <v>44406</v>
      </c>
      <c r="I22" s="204"/>
      <c r="J22" s="18"/>
      <c r="K22" s="18"/>
      <c r="L22" s="28" t="s">
        <v>557</v>
      </c>
    </row>
    <row r="23" spans="1:12" s="5" customFormat="1" ht="12.95" customHeight="1" x14ac:dyDescent="0.25">
      <c r="A23" s="203">
        <f t="shared" si="0"/>
        <v>22</v>
      </c>
      <c r="B23" s="28" t="s">
        <v>124</v>
      </c>
      <c r="C23" s="22" t="s">
        <v>585</v>
      </c>
      <c r="D23" s="17">
        <v>60223120</v>
      </c>
      <c r="E23" s="17" t="s">
        <v>586</v>
      </c>
      <c r="F23" s="18" t="s">
        <v>139</v>
      </c>
      <c r="G23" s="19" t="s">
        <v>139</v>
      </c>
      <c r="H23" s="207" t="s">
        <v>139</v>
      </c>
      <c r="I23" s="204">
        <v>1</v>
      </c>
      <c r="J23" s="18"/>
      <c r="K23" s="18"/>
      <c r="L23" s="28" t="s">
        <v>557</v>
      </c>
    </row>
  </sheetData>
  <sortState xmlns:xlrd2="http://schemas.microsoft.com/office/spreadsheetml/2017/richdata2" ref="B3:L23">
    <sortCondition ref="B2"/>
  </sortState>
  <phoneticPr fontId="3" type="noConversion"/>
  <conditionalFormatting sqref="L3:L5">
    <cfRule type="cellIs" dxfId="57" priority="145" operator="equal">
      <formula>"No"</formula>
    </cfRule>
    <cfRule type="cellIs" dxfId="56" priority="146" operator="equal">
      <formula>"Yes"</formula>
    </cfRule>
  </conditionalFormatting>
  <conditionalFormatting sqref="L13">
    <cfRule type="cellIs" dxfId="55" priority="129" operator="equal">
      <formula>"No"</formula>
    </cfRule>
    <cfRule type="cellIs" dxfId="54" priority="130" operator="equal">
      <formula>"Yes"</formula>
    </cfRule>
  </conditionalFormatting>
  <conditionalFormatting sqref="L16">
    <cfRule type="cellIs" dxfId="53" priority="69" operator="equal">
      <formula>"No"</formula>
    </cfRule>
    <cfRule type="cellIs" dxfId="52" priority="70" operator="equal">
      <formula>"Yes"</formula>
    </cfRule>
  </conditionalFormatting>
  <conditionalFormatting sqref="L14">
    <cfRule type="cellIs" dxfId="51" priority="117" operator="equal">
      <formula>"No"</formula>
    </cfRule>
    <cfRule type="cellIs" dxfId="50" priority="118" operator="equal">
      <formula>"Yes"</formula>
    </cfRule>
  </conditionalFormatting>
  <conditionalFormatting sqref="L2">
    <cfRule type="cellIs" dxfId="49" priority="73" operator="equal">
      <formula>"No"</formula>
    </cfRule>
    <cfRule type="cellIs" dxfId="48" priority="74" operator="equal">
      <formula>"Yes"</formula>
    </cfRule>
  </conditionalFormatting>
  <conditionalFormatting sqref="L9">
    <cfRule type="cellIs" dxfId="47" priority="71" operator="equal">
      <formula>"No"</formula>
    </cfRule>
    <cfRule type="cellIs" dxfId="46" priority="72" operator="equal">
      <formula>"Yes"</formula>
    </cfRule>
  </conditionalFormatting>
  <conditionalFormatting sqref="B12">
    <cfRule type="duplicateValues" dxfId="45" priority="173"/>
  </conditionalFormatting>
  <conditionalFormatting sqref="B13">
    <cfRule type="duplicateValues" dxfId="44" priority="174"/>
  </conditionalFormatting>
  <conditionalFormatting sqref="B16">
    <cfRule type="duplicateValues" dxfId="43" priority="175"/>
  </conditionalFormatting>
  <conditionalFormatting sqref="L18">
    <cfRule type="cellIs" dxfId="42" priority="62" operator="equal">
      <formula>"Yes"</formula>
    </cfRule>
  </conditionalFormatting>
  <conditionalFormatting sqref="L19">
    <cfRule type="cellIs" dxfId="41" priority="61" operator="equal">
      <formula>"Yes"</formula>
    </cfRule>
  </conditionalFormatting>
  <hyperlinks>
    <hyperlink ref="C15" r:id="rId1" xr:uid="{FE6608EB-4B3E-436B-A940-CFCD75BAD9FD}"/>
    <hyperlink ref="C21" r:id="rId2" xr:uid="{0E5A82F1-A75D-4B8F-A087-AEE75838793E}"/>
    <hyperlink ref="C8" r:id="rId3" xr:uid="{E8669758-A580-4EDC-9E1D-C67C3570C859}"/>
    <hyperlink ref="C23" r:id="rId4" xr:uid="{C2A40ED2-C1C8-4270-9C94-00E93658EBD3}"/>
    <hyperlink ref="C12" r:id="rId5" xr:uid="{5A26A60A-1770-4FB3-9FEC-EA6EC5C4933B}"/>
    <hyperlink ref="C20" r:id="rId6" xr:uid="{85306FDC-024B-400A-B1EB-260E55704014}"/>
    <hyperlink ref="C4" r:id="rId7" xr:uid="{3B354F31-5FAF-41E5-850F-40F02C889B83}"/>
  </hyperlinks>
  <pageMargins left="0.39370078740157483" right="0.39370078740157483" top="0.19685039370078741" bottom="0.19685039370078741" header="0.31496062992125984" footer="0.31496062992125984"/>
  <pageSetup paperSize="9" scale="84" fitToHeight="0" orientation="landscape"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72847-7255-48FC-AFCA-BBD3E117EE68}">
  <sheetPr>
    <tabColor theme="1"/>
  </sheetPr>
  <dimension ref="A1:O38"/>
  <sheetViews>
    <sheetView workbookViewId="0">
      <selection activeCell="F28" sqref="F28"/>
    </sheetView>
  </sheetViews>
  <sheetFormatPr defaultRowHeight="15" customHeight="1" x14ac:dyDescent="0.25"/>
  <cols>
    <col min="1" max="1" width="3" style="267" bestFit="1" customWidth="1"/>
    <col min="2" max="2" width="16.140625" style="267" bestFit="1" customWidth="1"/>
    <col min="3" max="3" width="16.140625" style="267" customWidth="1"/>
    <col min="4" max="4" width="16.140625" style="267" bestFit="1" customWidth="1"/>
    <col min="5" max="5" width="14.28515625" style="267" bestFit="1" customWidth="1"/>
    <col min="6" max="6" width="16.140625" style="267" bestFit="1" customWidth="1"/>
    <col min="7" max="7" width="14.28515625" style="267" bestFit="1" customWidth="1"/>
    <col min="8" max="8" width="22" style="267" bestFit="1" customWidth="1"/>
    <col min="9" max="11" width="14.28515625" style="267" bestFit="1" customWidth="1"/>
    <col min="12" max="12" width="18" style="267" bestFit="1" customWidth="1"/>
    <col min="13" max="13" width="14.28515625" style="267" bestFit="1" customWidth="1"/>
    <col min="16" max="16" width="16.42578125" style="267" bestFit="1" customWidth="1"/>
    <col min="17" max="17" width="15.5703125" style="267" bestFit="1" customWidth="1"/>
    <col min="18" max="18" width="17.140625" style="267" bestFit="1" customWidth="1"/>
    <col min="19" max="19" width="16.85546875" style="267" bestFit="1" customWidth="1"/>
    <col min="20" max="20" width="17.140625" style="267" bestFit="1" customWidth="1"/>
    <col min="21" max="21" width="20.7109375" style="267" bestFit="1" customWidth="1"/>
    <col min="22" max="22" width="17.140625" style="267" bestFit="1" customWidth="1"/>
    <col min="23" max="23" width="16.5703125" style="267" bestFit="1" customWidth="1"/>
    <col min="24" max="24" width="18.28515625" style="267" bestFit="1" customWidth="1"/>
    <col min="25" max="25" width="12.5703125" style="267" bestFit="1" customWidth="1"/>
    <col min="26" max="26" width="13.140625" style="267" bestFit="1" customWidth="1"/>
    <col min="27" max="27" width="13.85546875" style="267" bestFit="1" customWidth="1"/>
    <col min="28" max="16384" width="9.140625" style="267"/>
  </cols>
  <sheetData>
    <row r="1" spans="1:13" ht="15" customHeight="1" x14ac:dyDescent="0.25">
      <c r="A1" s="269"/>
      <c r="B1" s="274">
        <v>44389</v>
      </c>
      <c r="C1" s="274">
        <v>44392</v>
      </c>
      <c r="D1" s="274">
        <v>44393</v>
      </c>
      <c r="E1" s="274">
        <v>44396</v>
      </c>
      <c r="F1" s="274">
        <v>44397</v>
      </c>
      <c r="G1" s="274">
        <v>44396</v>
      </c>
      <c r="H1" s="274">
        <v>44399</v>
      </c>
      <c r="I1" s="274">
        <v>44400</v>
      </c>
      <c r="J1" s="274">
        <v>44403</v>
      </c>
      <c r="K1" s="274">
        <v>44405</v>
      </c>
      <c r="L1" s="274">
        <v>44406</v>
      </c>
      <c r="M1" s="274">
        <v>44407</v>
      </c>
    </row>
    <row r="2" spans="1:13" ht="15" customHeight="1" x14ac:dyDescent="0.25">
      <c r="A2" s="269"/>
      <c r="B2" s="274" t="s">
        <v>822</v>
      </c>
      <c r="C2" s="274" t="s">
        <v>822</v>
      </c>
      <c r="D2" s="274" t="s">
        <v>822</v>
      </c>
      <c r="E2" s="274" t="s">
        <v>820</v>
      </c>
      <c r="F2" s="274" t="s">
        <v>822</v>
      </c>
      <c r="G2" s="274" t="s">
        <v>820</v>
      </c>
      <c r="H2" s="274" t="s">
        <v>821</v>
      </c>
      <c r="I2" s="274" t="s">
        <v>820</v>
      </c>
      <c r="J2" s="274" t="s">
        <v>820</v>
      </c>
      <c r="K2" s="274" t="s">
        <v>820</v>
      </c>
      <c r="L2" s="274" t="s">
        <v>821</v>
      </c>
      <c r="M2" s="274" t="s">
        <v>820</v>
      </c>
    </row>
    <row r="3" spans="1:13" ht="15" customHeight="1" x14ac:dyDescent="0.25">
      <c r="A3" s="269">
        <v>1</v>
      </c>
      <c r="B3" s="269" t="s">
        <v>819</v>
      </c>
      <c r="C3" s="269" t="s">
        <v>940</v>
      </c>
      <c r="D3" s="269" t="s">
        <v>533</v>
      </c>
      <c r="E3" s="270" t="s">
        <v>816</v>
      </c>
      <c r="F3" s="269" t="s">
        <v>817</v>
      </c>
      <c r="G3" s="270" t="s">
        <v>816</v>
      </c>
      <c r="H3" s="269" t="s">
        <v>529</v>
      </c>
      <c r="I3" s="270" t="s">
        <v>816</v>
      </c>
      <c r="J3" s="270" t="s">
        <v>816</v>
      </c>
      <c r="K3" s="270" t="s">
        <v>816</v>
      </c>
      <c r="L3" s="269" t="s">
        <v>62</v>
      </c>
      <c r="M3" s="270" t="s">
        <v>816</v>
      </c>
    </row>
    <row r="4" spans="1:13" ht="15" customHeight="1" x14ac:dyDescent="0.25">
      <c r="A4" s="269">
        <f t="shared" ref="A4:A33" si="0">A3+1</f>
        <v>2</v>
      </c>
      <c r="B4" s="269" t="s">
        <v>815</v>
      </c>
      <c r="C4" s="269" t="s">
        <v>938</v>
      </c>
      <c r="D4" s="269" t="s">
        <v>811</v>
      </c>
      <c r="E4" s="270" t="s">
        <v>813</v>
      </c>
      <c r="F4" s="269" t="s">
        <v>814</v>
      </c>
      <c r="G4" s="270" t="s">
        <v>813</v>
      </c>
      <c r="H4" s="269" t="s">
        <v>195</v>
      </c>
      <c r="I4" s="270" t="s">
        <v>813</v>
      </c>
      <c r="J4" s="270" t="s">
        <v>813</v>
      </c>
      <c r="K4" s="270" t="s">
        <v>813</v>
      </c>
      <c r="L4" s="269" t="s">
        <v>530</v>
      </c>
      <c r="M4" s="270" t="s">
        <v>813</v>
      </c>
    </row>
    <row r="5" spans="1:13" ht="15" customHeight="1" x14ac:dyDescent="0.25">
      <c r="A5" s="269">
        <f t="shared" si="0"/>
        <v>3</v>
      </c>
      <c r="B5" s="269" t="s">
        <v>812</v>
      </c>
      <c r="C5" s="269" t="s">
        <v>529</v>
      </c>
      <c r="D5" s="269" t="s">
        <v>808</v>
      </c>
      <c r="E5" s="270" t="s">
        <v>810</v>
      </c>
      <c r="F5" s="269" t="s">
        <v>808</v>
      </c>
      <c r="G5" s="270" t="s">
        <v>810</v>
      </c>
      <c r="H5" s="269" t="s">
        <v>531</v>
      </c>
      <c r="I5" s="270" t="s">
        <v>810</v>
      </c>
      <c r="J5" s="270" t="s">
        <v>810</v>
      </c>
      <c r="K5" s="270" t="s">
        <v>810</v>
      </c>
      <c r="L5" s="269" t="s">
        <v>532</v>
      </c>
      <c r="M5" s="270" t="s">
        <v>810</v>
      </c>
    </row>
    <row r="6" spans="1:13" ht="15" customHeight="1" x14ac:dyDescent="0.25">
      <c r="A6" s="269">
        <f t="shared" si="0"/>
        <v>4</v>
      </c>
      <c r="B6" s="269" t="s">
        <v>809</v>
      </c>
      <c r="C6" s="269" t="s">
        <v>944</v>
      </c>
      <c r="D6" s="269" t="s">
        <v>542</v>
      </c>
      <c r="E6" s="269"/>
      <c r="F6" s="269" t="s">
        <v>793</v>
      </c>
      <c r="G6" s="269"/>
      <c r="H6" s="269" t="s">
        <v>533</v>
      </c>
      <c r="I6" s="269"/>
      <c r="J6" s="269"/>
      <c r="K6" s="269"/>
      <c r="L6" s="269" t="s">
        <v>72</v>
      </c>
      <c r="M6" s="269"/>
    </row>
    <row r="7" spans="1:13" ht="15" customHeight="1" x14ac:dyDescent="0.25">
      <c r="A7" s="269">
        <f t="shared" si="0"/>
        <v>5</v>
      </c>
      <c r="B7" s="269" t="s">
        <v>807</v>
      </c>
      <c r="C7" s="269" t="s">
        <v>941</v>
      </c>
      <c r="D7" s="269" t="s">
        <v>806</v>
      </c>
      <c r="E7" s="269"/>
      <c r="F7" s="269" t="s">
        <v>788</v>
      </c>
      <c r="G7" s="269"/>
      <c r="H7" s="269" t="s">
        <v>534</v>
      </c>
      <c r="I7" s="269"/>
      <c r="J7" s="269"/>
      <c r="K7" s="269"/>
      <c r="L7" s="269" t="s">
        <v>112</v>
      </c>
      <c r="M7" s="269"/>
    </row>
    <row r="8" spans="1:13" ht="15" customHeight="1" x14ac:dyDescent="0.25">
      <c r="A8" s="269">
        <f t="shared" si="0"/>
        <v>6</v>
      </c>
      <c r="B8" s="269" t="s">
        <v>531</v>
      </c>
      <c r="C8" s="269" t="s">
        <v>531</v>
      </c>
      <c r="D8" s="269" t="s">
        <v>804</v>
      </c>
      <c r="E8" s="269"/>
      <c r="F8" s="269"/>
      <c r="G8" s="269"/>
      <c r="H8" s="269" t="s">
        <v>535</v>
      </c>
      <c r="I8" s="269"/>
      <c r="J8" s="269"/>
      <c r="K8" s="269"/>
      <c r="L8" s="269" t="s">
        <v>96</v>
      </c>
      <c r="M8" s="269"/>
    </row>
    <row r="9" spans="1:13" ht="15" customHeight="1" x14ac:dyDescent="0.25">
      <c r="A9" s="269">
        <f t="shared" si="0"/>
        <v>7</v>
      </c>
      <c r="B9" s="269" t="s">
        <v>805</v>
      </c>
      <c r="C9" s="269" t="s">
        <v>937</v>
      </c>
      <c r="D9" s="276" t="s">
        <v>802</v>
      </c>
      <c r="E9" s="269"/>
      <c r="F9" s="269"/>
      <c r="G9" s="269"/>
      <c r="H9" s="269" t="s">
        <v>536</v>
      </c>
      <c r="I9" s="269"/>
      <c r="J9" s="269"/>
      <c r="K9" s="269"/>
      <c r="L9" s="269" t="s">
        <v>95</v>
      </c>
      <c r="M9" s="269"/>
    </row>
    <row r="10" spans="1:13" ht="15" customHeight="1" x14ac:dyDescent="0.25">
      <c r="A10" s="269">
        <f t="shared" si="0"/>
        <v>8</v>
      </c>
      <c r="B10" s="269" t="s">
        <v>803</v>
      </c>
      <c r="C10" s="269" t="s">
        <v>943</v>
      </c>
      <c r="D10" s="276" t="s">
        <v>800</v>
      </c>
      <c r="E10" s="269"/>
      <c r="F10" s="269"/>
      <c r="G10" s="269"/>
      <c r="H10" s="269" t="s">
        <v>537</v>
      </c>
      <c r="I10" s="269"/>
      <c r="J10" s="269"/>
      <c r="K10" s="269"/>
      <c r="L10" s="269" t="s">
        <v>111</v>
      </c>
      <c r="M10" s="269"/>
    </row>
    <row r="11" spans="1:13" ht="15" customHeight="1" x14ac:dyDescent="0.25">
      <c r="A11" s="269">
        <f t="shared" si="0"/>
        <v>9</v>
      </c>
      <c r="B11" s="269" t="s">
        <v>801</v>
      </c>
      <c r="C11" s="269" t="s">
        <v>891</v>
      </c>
      <c r="D11" s="276" t="s">
        <v>546</v>
      </c>
      <c r="E11" s="269"/>
      <c r="F11" s="269"/>
      <c r="G11" s="269"/>
      <c r="H11" s="269" t="s">
        <v>538</v>
      </c>
      <c r="I11" s="269"/>
      <c r="J11" s="269"/>
      <c r="K11" s="269"/>
      <c r="L11" s="269"/>
      <c r="M11" s="269"/>
    </row>
    <row r="12" spans="1:13" ht="15" customHeight="1" x14ac:dyDescent="0.25">
      <c r="A12" s="269">
        <f t="shared" si="0"/>
        <v>10</v>
      </c>
      <c r="B12" s="269" t="s">
        <v>799</v>
      </c>
      <c r="C12" s="269" t="s">
        <v>536</v>
      </c>
      <c r="D12" s="276" t="s">
        <v>797</v>
      </c>
      <c r="E12" s="269"/>
      <c r="F12" s="269"/>
      <c r="G12" s="269"/>
      <c r="H12" s="269" t="s">
        <v>539</v>
      </c>
      <c r="I12" s="269"/>
      <c r="J12" s="269"/>
      <c r="K12" s="269"/>
      <c r="L12" s="269"/>
      <c r="M12" s="269"/>
    </row>
    <row r="13" spans="1:13" ht="15" customHeight="1" x14ac:dyDescent="0.25">
      <c r="A13" s="269">
        <f t="shared" si="0"/>
        <v>11</v>
      </c>
      <c r="B13" s="269" t="s">
        <v>798</v>
      </c>
      <c r="C13" s="269" t="s">
        <v>945</v>
      </c>
      <c r="D13" s="276" t="s">
        <v>795</v>
      </c>
      <c r="E13" s="269"/>
      <c r="F13" s="269"/>
      <c r="G13" s="269"/>
      <c r="H13" s="269" t="s">
        <v>540</v>
      </c>
      <c r="I13" s="269"/>
      <c r="J13" s="269"/>
      <c r="K13" s="269"/>
      <c r="L13" s="269"/>
      <c r="M13" s="269"/>
    </row>
    <row r="14" spans="1:13" ht="15" customHeight="1" x14ac:dyDescent="0.25">
      <c r="A14" s="269">
        <f t="shared" si="0"/>
        <v>12</v>
      </c>
      <c r="B14" s="269" t="s">
        <v>796</v>
      </c>
      <c r="C14" s="269" t="s">
        <v>537</v>
      </c>
      <c r="D14" s="276" t="s">
        <v>793</v>
      </c>
      <c r="E14" s="269"/>
      <c r="F14" s="269"/>
      <c r="G14" s="269"/>
      <c r="H14" s="269" t="s">
        <v>541</v>
      </c>
      <c r="I14" s="269"/>
      <c r="J14" s="269"/>
      <c r="K14" s="269"/>
      <c r="L14" s="269"/>
      <c r="M14" s="269"/>
    </row>
    <row r="15" spans="1:13" ht="15" customHeight="1" x14ac:dyDescent="0.25">
      <c r="A15" s="269">
        <f t="shared" si="0"/>
        <v>13</v>
      </c>
      <c r="B15" s="269" t="s">
        <v>794</v>
      </c>
      <c r="C15" s="269" t="s">
        <v>51</v>
      </c>
      <c r="D15" s="276" t="s">
        <v>856</v>
      </c>
      <c r="E15" s="269"/>
      <c r="F15" s="269"/>
      <c r="G15" s="269"/>
      <c r="H15" s="269" t="s">
        <v>542</v>
      </c>
      <c r="I15" s="269"/>
      <c r="J15" s="269"/>
      <c r="K15" s="269"/>
      <c r="L15" s="269"/>
      <c r="M15" s="269"/>
    </row>
    <row r="16" spans="1:13" ht="15" customHeight="1" x14ac:dyDescent="0.25">
      <c r="A16" s="269">
        <f t="shared" si="0"/>
        <v>14</v>
      </c>
      <c r="B16" s="269" t="s">
        <v>792</v>
      </c>
      <c r="C16" s="269" t="s">
        <v>538</v>
      </c>
      <c r="D16" s="276" t="s">
        <v>932</v>
      </c>
      <c r="E16" s="269"/>
      <c r="F16" s="269"/>
      <c r="G16" s="269"/>
      <c r="H16" s="269" t="s">
        <v>543</v>
      </c>
      <c r="I16" s="269"/>
      <c r="J16" s="269"/>
      <c r="K16" s="269"/>
      <c r="L16" s="269"/>
      <c r="M16" s="269"/>
    </row>
    <row r="17" spans="1:13" ht="15" customHeight="1" x14ac:dyDescent="0.25">
      <c r="A17" s="269">
        <f t="shared" si="0"/>
        <v>15</v>
      </c>
      <c r="B17" s="269" t="s">
        <v>791</v>
      </c>
      <c r="C17" s="269" t="s">
        <v>939</v>
      </c>
      <c r="D17" s="276" t="s">
        <v>790</v>
      </c>
      <c r="E17" s="269"/>
      <c r="F17" s="269"/>
      <c r="G17" s="269"/>
      <c r="H17" s="269" t="s">
        <v>544</v>
      </c>
      <c r="I17" s="269"/>
      <c r="J17" s="269"/>
      <c r="K17" s="269"/>
      <c r="L17" s="269"/>
      <c r="M17" s="269"/>
    </row>
    <row r="18" spans="1:13" ht="15" customHeight="1" x14ac:dyDescent="0.25">
      <c r="A18" s="269">
        <f t="shared" si="0"/>
        <v>16</v>
      </c>
      <c r="B18" s="269" t="s">
        <v>789</v>
      </c>
      <c r="C18" s="269" t="s">
        <v>942</v>
      </c>
      <c r="D18" s="276" t="s">
        <v>934</v>
      </c>
      <c r="E18" s="269"/>
      <c r="F18" s="269"/>
      <c r="G18" s="269"/>
      <c r="H18" s="269" t="s">
        <v>545</v>
      </c>
      <c r="I18" s="269"/>
      <c r="J18" s="269"/>
      <c r="K18" s="269"/>
      <c r="L18" s="269"/>
      <c r="M18" s="269"/>
    </row>
    <row r="19" spans="1:13" ht="15" customHeight="1" x14ac:dyDescent="0.25">
      <c r="A19" s="269">
        <f t="shared" si="0"/>
        <v>17</v>
      </c>
      <c r="B19" s="269" t="s">
        <v>787</v>
      </c>
      <c r="C19" s="269" t="s">
        <v>532</v>
      </c>
      <c r="D19" s="276" t="s">
        <v>788</v>
      </c>
      <c r="E19" s="269"/>
      <c r="F19" s="269"/>
      <c r="G19" s="269"/>
      <c r="H19" s="269" t="s">
        <v>546</v>
      </c>
      <c r="I19" s="269"/>
      <c r="J19" s="269"/>
      <c r="K19" s="269"/>
      <c r="L19" s="269"/>
      <c r="M19" s="269"/>
    </row>
    <row r="20" spans="1:13" ht="15" customHeight="1" x14ac:dyDescent="0.25">
      <c r="A20" s="269">
        <f t="shared" si="0"/>
        <v>18</v>
      </c>
      <c r="B20" s="269" t="s">
        <v>786</v>
      </c>
      <c r="C20" s="269" t="s">
        <v>883</v>
      </c>
      <c r="D20" s="276" t="s">
        <v>553</v>
      </c>
      <c r="H20" s="269" t="s">
        <v>547</v>
      </c>
      <c r="I20" s="269"/>
      <c r="J20" s="269"/>
      <c r="K20" s="269"/>
      <c r="L20" s="269"/>
      <c r="M20" s="269"/>
    </row>
    <row r="21" spans="1:13" ht="15" customHeight="1" x14ac:dyDescent="0.25">
      <c r="A21" s="269">
        <f t="shared" si="0"/>
        <v>19</v>
      </c>
      <c r="B21" s="269" t="s">
        <v>544</v>
      </c>
      <c r="C21" s="269" t="s">
        <v>543</v>
      </c>
      <c r="D21" s="276"/>
      <c r="H21" s="269" t="s">
        <v>548</v>
      </c>
      <c r="I21" s="269"/>
      <c r="J21" s="269"/>
      <c r="K21" s="269"/>
      <c r="L21" s="269"/>
      <c r="M21" s="269"/>
    </row>
    <row r="22" spans="1:13" ht="15" customHeight="1" x14ac:dyDescent="0.25">
      <c r="A22" s="269">
        <f t="shared" si="0"/>
        <v>20</v>
      </c>
      <c r="B22" s="269" t="s">
        <v>785</v>
      </c>
      <c r="C22" s="269" t="s">
        <v>545</v>
      </c>
      <c r="H22" s="269" t="s">
        <v>549</v>
      </c>
      <c r="I22" s="269"/>
      <c r="J22" s="269"/>
      <c r="K22" s="269"/>
      <c r="L22" s="269"/>
      <c r="M22" s="269"/>
    </row>
    <row r="23" spans="1:13" ht="15" customHeight="1" x14ac:dyDescent="0.25">
      <c r="A23" s="269">
        <f t="shared" si="0"/>
        <v>21</v>
      </c>
      <c r="B23" s="269" t="s">
        <v>784</v>
      </c>
      <c r="C23" s="269" t="s">
        <v>935</v>
      </c>
      <c r="H23" s="269" t="s">
        <v>550</v>
      </c>
      <c r="I23" s="269"/>
      <c r="J23" s="269"/>
      <c r="K23" s="269"/>
      <c r="L23" s="269"/>
      <c r="M23" s="269"/>
    </row>
    <row r="24" spans="1:13" ht="15" customHeight="1" x14ac:dyDescent="0.25">
      <c r="A24" s="269">
        <f t="shared" si="0"/>
        <v>22</v>
      </c>
      <c r="B24" s="269" t="s">
        <v>783</v>
      </c>
      <c r="C24" s="269" t="s">
        <v>932</v>
      </c>
      <c r="H24" s="269" t="s">
        <v>551</v>
      </c>
      <c r="I24" s="269"/>
      <c r="J24" s="269"/>
      <c r="K24" s="269"/>
      <c r="L24" s="269"/>
      <c r="M24" s="269"/>
    </row>
    <row r="25" spans="1:13" ht="15" customHeight="1" x14ac:dyDescent="0.25">
      <c r="A25" s="269">
        <f t="shared" si="0"/>
        <v>23</v>
      </c>
      <c r="B25" s="269" t="s">
        <v>782</v>
      </c>
      <c r="C25" s="269" t="s">
        <v>788</v>
      </c>
      <c r="H25" s="269" t="s">
        <v>552</v>
      </c>
      <c r="I25" s="269"/>
      <c r="J25" s="269"/>
      <c r="K25" s="269"/>
      <c r="L25" s="269"/>
      <c r="M25" s="269"/>
    </row>
    <row r="26" spans="1:13" ht="15" customHeight="1" x14ac:dyDescent="0.25">
      <c r="A26" s="269">
        <f t="shared" si="0"/>
        <v>24</v>
      </c>
      <c r="B26" s="269" t="s">
        <v>781</v>
      </c>
      <c r="C26" s="269" t="s">
        <v>936</v>
      </c>
      <c r="H26" s="269" t="s">
        <v>553</v>
      </c>
      <c r="I26" s="269"/>
      <c r="J26" s="269"/>
      <c r="K26" s="269"/>
      <c r="L26" s="269"/>
      <c r="M26" s="269"/>
    </row>
    <row r="27" spans="1:13" ht="15" customHeight="1" x14ac:dyDescent="0.25">
      <c r="A27" s="269">
        <f t="shared" si="0"/>
        <v>25</v>
      </c>
      <c r="B27" s="269" t="s">
        <v>549</v>
      </c>
      <c r="C27" s="269"/>
    </row>
    <row r="28" spans="1:13" ht="15" customHeight="1" x14ac:dyDescent="0.25">
      <c r="A28" s="269">
        <f t="shared" si="0"/>
        <v>26</v>
      </c>
      <c r="B28" s="269" t="s">
        <v>780</v>
      </c>
      <c r="C28" s="275"/>
    </row>
    <row r="29" spans="1:13" ht="15" customHeight="1" x14ac:dyDescent="0.25">
      <c r="A29" s="269">
        <f t="shared" si="0"/>
        <v>27</v>
      </c>
      <c r="B29" s="269" t="s">
        <v>551</v>
      </c>
      <c r="C29" s="275"/>
    </row>
    <row r="30" spans="1:13" ht="15" customHeight="1" x14ac:dyDescent="0.25">
      <c r="A30" s="269">
        <f t="shared" si="0"/>
        <v>28</v>
      </c>
      <c r="B30" s="269" t="s">
        <v>779</v>
      </c>
      <c r="C30" s="275"/>
    </row>
    <row r="31" spans="1:13" ht="15" customHeight="1" x14ac:dyDescent="0.25">
      <c r="A31" s="269">
        <f t="shared" si="0"/>
        <v>29</v>
      </c>
      <c r="B31" s="269" t="s">
        <v>778</v>
      </c>
      <c r="C31" s="275"/>
    </row>
    <row r="32" spans="1:13" ht="15" customHeight="1" x14ac:dyDescent="0.25">
      <c r="A32" s="269">
        <f t="shared" si="0"/>
        <v>30</v>
      </c>
      <c r="B32" s="269" t="s">
        <v>777</v>
      </c>
      <c r="C32" s="275"/>
    </row>
    <row r="33" spans="1:3" ht="15" customHeight="1" x14ac:dyDescent="0.25">
      <c r="A33" s="269">
        <f t="shared" si="0"/>
        <v>31</v>
      </c>
      <c r="B33" s="269" t="s">
        <v>776</v>
      </c>
      <c r="C33" s="275"/>
    </row>
    <row r="36" spans="1:3" ht="15" customHeight="1" x14ac:dyDescent="0.25">
      <c r="B36" s="268"/>
      <c r="C36" s="268"/>
    </row>
    <row r="37" spans="1:3" ht="15" customHeight="1" x14ac:dyDescent="0.25">
      <c r="B37" s="268"/>
      <c r="C37" s="268"/>
    </row>
    <row r="38" spans="1:3" ht="15" customHeight="1" x14ac:dyDescent="0.25">
      <c r="B38" s="268"/>
      <c r="C38" s="268"/>
    </row>
  </sheetData>
  <sortState xmlns:xlrd2="http://schemas.microsoft.com/office/spreadsheetml/2017/richdata2" ref="C3:C27">
    <sortCondition ref="C27"/>
  </sortState>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607AA-A425-4AB6-9A7F-38EDA3020557}">
  <sheetPr>
    <tabColor theme="1"/>
  </sheetPr>
  <dimension ref="A1:O35"/>
  <sheetViews>
    <sheetView workbookViewId="0">
      <selection activeCell="F28" sqref="F28"/>
    </sheetView>
  </sheetViews>
  <sheetFormatPr defaultRowHeight="15" customHeight="1" x14ac:dyDescent="0.2"/>
  <cols>
    <col min="1" max="1" width="13.5703125" style="271" bestFit="1" customWidth="1"/>
    <col min="2" max="2" width="13.7109375" style="271" bestFit="1" customWidth="1"/>
    <col min="3" max="4" width="14.5703125" style="271" bestFit="1" customWidth="1"/>
    <col min="5" max="5" width="14.85546875" style="271" bestFit="1" customWidth="1"/>
    <col min="6" max="6" width="17.28515625" style="271" bestFit="1" customWidth="1"/>
    <col min="7" max="8" width="14.85546875" style="271" bestFit="1" customWidth="1"/>
    <col min="9" max="9" width="12.7109375" style="271" bestFit="1" customWidth="1"/>
    <col min="10" max="10" width="14.85546875" style="271" bestFit="1" customWidth="1"/>
    <col min="11" max="11" width="15.7109375" style="271" bestFit="1" customWidth="1"/>
    <col min="12" max="12" width="14.28515625" style="271" bestFit="1" customWidth="1"/>
    <col min="13" max="13" width="13.7109375" style="271" bestFit="1" customWidth="1"/>
    <col min="14" max="14" width="14.5703125" style="271" bestFit="1" customWidth="1"/>
    <col min="15" max="15" width="16.140625" style="271" bestFit="1" customWidth="1"/>
    <col min="16" max="16384" width="9.140625" style="271"/>
  </cols>
  <sheetData>
    <row r="1" spans="1:15" ht="15" customHeight="1" x14ac:dyDescent="0.2">
      <c r="A1" s="274">
        <v>44412</v>
      </c>
      <c r="B1" s="274">
        <v>44418</v>
      </c>
      <c r="C1" s="274">
        <v>44419</v>
      </c>
      <c r="D1" s="274">
        <v>44420</v>
      </c>
      <c r="E1" s="274" t="s">
        <v>925</v>
      </c>
      <c r="F1" s="274" t="s">
        <v>649</v>
      </c>
      <c r="G1" s="274" t="s">
        <v>651</v>
      </c>
      <c r="H1" s="274" t="s">
        <v>653</v>
      </c>
      <c r="I1" s="274" t="s">
        <v>655</v>
      </c>
      <c r="J1" s="274" t="s">
        <v>656</v>
      </c>
      <c r="K1" s="274" t="s">
        <v>656</v>
      </c>
      <c r="L1" s="274">
        <v>44431</v>
      </c>
      <c r="M1" s="274">
        <v>44432</v>
      </c>
      <c r="N1" s="274">
        <v>44433</v>
      </c>
      <c r="O1" s="274">
        <v>44439</v>
      </c>
    </row>
    <row r="2" spans="1:15" ht="15" customHeight="1" x14ac:dyDescent="0.2">
      <c r="A2" s="274" t="s">
        <v>821</v>
      </c>
      <c r="B2" s="274" t="s">
        <v>821</v>
      </c>
      <c r="C2" s="274" t="s">
        <v>821</v>
      </c>
      <c r="D2" s="274" t="s">
        <v>924</v>
      </c>
      <c r="E2" s="274" t="s">
        <v>821</v>
      </c>
      <c r="F2" s="274" t="s">
        <v>923</v>
      </c>
      <c r="G2" s="274" t="s">
        <v>922</v>
      </c>
      <c r="H2" s="274" t="s">
        <v>921</v>
      </c>
      <c r="I2" s="274" t="s">
        <v>920</v>
      </c>
      <c r="J2" s="274" t="s">
        <v>657</v>
      </c>
      <c r="K2" s="274" t="s">
        <v>658</v>
      </c>
      <c r="L2" s="274" t="s">
        <v>919</v>
      </c>
      <c r="M2" s="274" t="s">
        <v>919</v>
      </c>
      <c r="N2" s="274" t="s">
        <v>919</v>
      </c>
      <c r="O2" s="274" t="s">
        <v>663</v>
      </c>
    </row>
    <row r="3" spans="1:15" ht="15" customHeight="1" x14ac:dyDescent="0.2">
      <c r="A3" s="269" t="s">
        <v>903</v>
      </c>
      <c r="B3" s="269" t="s">
        <v>917</v>
      </c>
      <c r="C3" s="269" t="s">
        <v>814</v>
      </c>
      <c r="D3" s="269" t="s">
        <v>916</v>
      </c>
      <c r="E3" s="269" t="s">
        <v>915</v>
      </c>
      <c r="F3" s="269" t="s">
        <v>914</v>
      </c>
      <c r="G3" s="269" t="s">
        <v>913</v>
      </c>
      <c r="H3" s="269" t="s">
        <v>912</v>
      </c>
      <c r="I3" s="269" t="s">
        <v>911</v>
      </c>
      <c r="J3" s="270" t="s">
        <v>816</v>
      </c>
      <c r="K3" s="269" t="s">
        <v>29</v>
      </c>
      <c r="L3" s="270" t="s">
        <v>816</v>
      </c>
      <c r="M3" s="270" t="s">
        <v>816</v>
      </c>
      <c r="N3" s="270" t="s">
        <v>816</v>
      </c>
      <c r="O3" s="269" t="s">
        <v>29</v>
      </c>
    </row>
    <row r="4" spans="1:15" ht="15" customHeight="1" x14ac:dyDescent="0.2">
      <c r="A4" s="269" t="s">
        <v>891</v>
      </c>
      <c r="B4" s="269" t="s">
        <v>812</v>
      </c>
      <c r="C4" s="269" t="s">
        <v>909</v>
      </c>
      <c r="D4" s="269" t="s">
        <v>908</v>
      </c>
      <c r="E4" s="269" t="s">
        <v>907</v>
      </c>
      <c r="F4" s="269" t="s">
        <v>906</v>
      </c>
      <c r="G4" s="269" t="s">
        <v>905</v>
      </c>
      <c r="H4" s="269" t="s">
        <v>837</v>
      </c>
      <c r="I4" s="269" t="s">
        <v>904</v>
      </c>
      <c r="J4" s="270" t="s">
        <v>813</v>
      </c>
      <c r="K4" s="269" t="s">
        <v>17</v>
      </c>
      <c r="L4" s="270" t="s">
        <v>813</v>
      </c>
      <c r="M4" s="270" t="s">
        <v>813</v>
      </c>
      <c r="N4" s="270" t="s">
        <v>813</v>
      </c>
      <c r="O4" s="269" t="s">
        <v>604</v>
      </c>
    </row>
    <row r="5" spans="1:15" ht="15" customHeight="1" x14ac:dyDescent="0.2">
      <c r="A5" s="269" t="s">
        <v>885</v>
      </c>
      <c r="B5" s="269" t="s">
        <v>808</v>
      </c>
      <c r="C5" s="269" t="s">
        <v>777</v>
      </c>
      <c r="D5" s="269" t="s">
        <v>902</v>
      </c>
      <c r="E5" s="269" t="s">
        <v>901</v>
      </c>
      <c r="F5" s="269" t="s">
        <v>900</v>
      </c>
      <c r="G5" s="269" t="s">
        <v>899</v>
      </c>
      <c r="H5" s="269" t="s">
        <v>898</v>
      </c>
      <c r="I5" s="269" t="s">
        <v>818</v>
      </c>
      <c r="J5" s="270" t="s">
        <v>810</v>
      </c>
      <c r="K5" s="269" t="s">
        <v>33</v>
      </c>
      <c r="L5" s="270" t="s">
        <v>810</v>
      </c>
      <c r="M5" s="270" t="s">
        <v>810</v>
      </c>
      <c r="N5" s="270" t="s">
        <v>810</v>
      </c>
      <c r="O5" s="269" t="s">
        <v>59</v>
      </c>
    </row>
    <row r="6" spans="1:15" ht="15" customHeight="1" x14ac:dyDescent="0.2">
      <c r="A6" s="269" t="s">
        <v>897</v>
      </c>
      <c r="B6" s="269" t="s">
        <v>794</v>
      </c>
      <c r="C6" s="272"/>
      <c r="D6" s="269" t="s">
        <v>896</v>
      </c>
      <c r="E6" s="269" t="s">
        <v>895</v>
      </c>
      <c r="F6" s="269" t="s">
        <v>888</v>
      </c>
      <c r="G6" s="269" t="s">
        <v>894</v>
      </c>
      <c r="H6" s="269" t="s">
        <v>893</v>
      </c>
      <c r="I6" s="269" t="s">
        <v>892</v>
      </c>
      <c r="J6" s="269"/>
      <c r="K6" s="269" t="s">
        <v>97</v>
      </c>
      <c r="L6" s="269"/>
      <c r="M6" s="269"/>
      <c r="N6" s="269"/>
      <c r="O6" s="269" t="s">
        <v>661</v>
      </c>
    </row>
    <row r="7" spans="1:15" ht="15" customHeight="1" x14ac:dyDescent="0.2">
      <c r="A7" s="269" t="s">
        <v>918</v>
      </c>
      <c r="B7" s="269" t="s">
        <v>532</v>
      </c>
      <c r="C7" s="272"/>
      <c r="D7" s="269" t="s">
        <v>890</v>
      </c>
      <c r="E7" s="273" t="s">
        <v>869</v>
      </c>
      <c r="F7" s="269" t="s">
        <v>889</v>
      </c>
      <c r="G7" s="269" t="s">
        <v>888</v>
      </c>
      <c r="H7" s="269" t="s">
        <v>887</v>
      </c>
      <c r="I7" s="269" t="s">
        <v>886</v>
      </c>
      <c r="J7" s="269"/>
      <c r="K7" s="269" t="s">
        <v>26</v>
      </c>
      <c r="L7" s="269"/>
      <c r="M7" s="269"/>
      <c r="N7" s="269"/>
      <c r="O7" s="272"/>
    </row>
    <row r="8" spans="1:15" ht="15" customHeight="1" x14ac:dyDescent="0.2">
      <c r="A8" s="269" t="s">
        <v>910</v>
      </c>
      <c r="B8" s="269" t="s">
        <v>787</v>
      </c>
      <c r="C8" s="272"/>
      <c r="D8" s="272"/>
      <c r="E8" s="269" t="s">
        <v>884</v>
      </c>
      <c r="F8" s="269" t="s">
        <v>883</v>
      </c>
      <c r="G8" s="269" t="s">
        <v>882</v>
      </c>
      <c r="H8" s="269" t="s">
        <v>881</v>
      </c>
      <c r="I8" s="269" t="s">
        <v>880</v>
      </c>
      <c r="J8" s="269"/>
      <c r="K8" s="269" t="s">
        <v>84</v>
      </c>
      <c r="L8" s="269"/>
      <c r="M8" s="269"/>
      <c r="N8" s="269"/>
      <c r="O8" s="272"/>
    </row>
    <row r="9" spans="1:15" ht="15" customHeight="1" x14ac:dyDescent="0.2">
      <c r="A9" s="272"/>
      <c r="B9" s="269" t="s">
        <v>786</v>
      </c>
      <c r="C9" s="272"/>
      <c r="D9" s="272"/>
      <c r="E9" s="274" t="s">
        <v>879</v>
      </c>
      <c r="F9" s="269" t="s">
        <v>878</v>
      </c>
      <c r="G9" s="269" t="s">
        <v>877</v>
      </c>
      <c r="H9" s="269" t="s">
        <v>876</v>
      </c>
      <c r="I9" s="269" t="s">
        <v>875</v>
      </c>
      <c r="J9" s="269"/>
      <c r="K9" s="269" t="s">
        <v>85</v>
      </c>
      <c r="L9" s="269"/>
      <c r="M9" s="269"/>
      <c r="N9" s="269"/>
      <c r="O9" s="270" t="s">
        <v>816</v>
      </c>
    </row>
    <row r="10" spans="1:15" ht="15" customHeight="1" x14ac:dyDescent="0.2">
      <c r="A10" s="272"/>
      <c r="B10" s="269" t="s">
        <v>874</v>
      </c>
      <c r="C10" s="272"/>
      <c r="D10" s="272"/>
      <c r="E10" s="274" t="s">
        <v>821</v>
      </c>
      <c r="F10" s="269" t="s">
        <v>873</v>
      </c>
      <c r="G10" s="269" t="s">
        <v>789</v>
      </c>
      <c r="H10" s="269" t="s">
        <v>872</v>
      </c>
      <c r="I10" s="269" t="s">
        <v>871</v>
      </c>
      <c r="J10" s="269"/>
      <c r="K10" s="269" t="s">
        <v>408</v>
      </c>
      <c r="L10" s="269"/>
      <c r="M10" s="269"/>
      <c r="N10" s="269"/>
      <c r="O10" s="270" t="s">
        <v>813</v>
      </c>
    </row>
    <row r="11" spans="1:15" ht="15" customHeight="1" x14ac:dyDescent="0.2">
      <c r="A11" s="272"/>
      <c r="B11" s="269" t="s">
        <v>784</v>
      </c>
      <c r="C11" s="272"/>
      <c r="D11" s="272"/>
      <c r="E11" s="269" t="s">
        <v>870</v>
      </c>
      <c r="F11" s="269" t="s">
        <v>869</v>
      </c>
      <c r="G11" s="269" t="s">
        <v>868</v>
      </c>
      <c r="H11" s="269" t="s">
        <v>859</v>
      </c>
      <c r="I11" s="269" t="s">
        <v>867</v>
      </c>
      <c r="J11" s="269"/>
      <c r="K11" s="269" t="s">
        <v>81</v>
      </c>
      <c r="L11" s="269"/>
      <c r="M11" s="269"/>
      <c r="N11" s="269"/>
      <c r="O11" s="270" t="s">
        <v>810</v>
      </c>
    </row>
    <row r="12" spans="1:15" ht="15" customHeight="1" x14ac:dyDescent="0.2">
      <c r="A12" s="272"/>
      <c r="B12" s="269" t="s">
        <v>866</v>
      </c>
      <c r="C12" s="272"/>
      <c r="D12" s="272"/>
      <c r="E12" s="269" t="s">
        <v>865</v>
      </c>
      <c r="F12" s="269" t="s">
        <v>864</v>
      </c>
      <c r="G12" s="269" t="s">
        <v>863</v>
      </c>
      <c r="H12" s="274" t="s">
        <v>654</v>
      </c>
      <c r="I12" s="269" t="s">
        <v>862</v>
      </c>
      <c r="J12" s="269"/>
      <c r="K12" s="269" t="s">
        <v>79</v>
      </c>
      <c r="L12" s="269"/>
      <c r="M12" s="269"/>
      <c r="N12" s="269"/>
      <c r="O12" s="269"/>
    </row>
    <row r="13" spans="1:15" ht="15" customHeight="1" x14ac:dyDescent="0.2">
      <c r="A13" s="272"/>
      <c r="B13" s="269" t="s">
        <v>861</v>
      </c>
      <c r="C13" s="272"/>
      <c r="D13" s="272"/>
      <c r="E13" s="269" t="s">
        <v>860</v>
      </c>
      <c r="F13" s="269" t="s">
        <v>859</v>
      </c>
      <c r="G13" s="269" t="s">
        <v>858</v>
      </c>
      <c r="H13" s="274" t="s">
        <v>857</v>
      </c>
      <c r="I13" s="269" t="s">
        <v>856</v>
      </c>
      <c r="J13" s="269"/>
      <c r="K13" s="269" t="s">
        <v>118</v>
      </c>
      <c r="L13" s="269"/>
      <c r="M13" s="269"/>
      <c r="N13" s="269"/>
      <c r="O13" s="270" t="s">
        <v>664</v>
      </c>
    </row>
    <row r="14" spans="1:15" ht="15" customHeight="1" x14ac:dyDescent="0.2">
      <c r="A14" s="272"/>
      <c r="B14" s="269" t="s">
        <v>779</v>
      </c>
      <c r="C14" s="272"/>
      <c r="D14" s="272"/>
      <c r="E14" s="269"/>
      <c r="F14" s="274" t="s">
        <v>650</v>
      </c>
      <c r="G14" s="269" t="s">
        <v>855</v>
      </c>
      <c r="H14" s="269" t="s">
        <v>854</v>
      </c>
      <c r="I14" s="269"/>
      <c r="J14" s="269"/>
      <c r="K14" s="269"/>
      <c r="L14" s="269"/>
      <c r="M14" s="269"/>
      <c r="N14" s="269"/>
      <c r="O14" s="269"/>
    </row>
    <row r="15" spans="1:15" ht="15" customHeight="1" x14ac:dyDescent="0.2">
      <c r="A15" s="272"/>
      <c r="B15" s="269" t="s">
        <v>778</v>
      </c>
      <c r="C15" s="272"/>
      <c r="D15" s="272"/>
      <c r="E15" s="269"/>
      <c r="F15" s="274" t="s">
        <v>853</v>
      </c>
      <c r="G15" s="269" t="s">
        <v>852</v>
      </c>
      <c r="H15" s="269" t="s">
        <v>826</v>
      </c>
      <c r="I15" s="269"/>
      <c r="J15" s="269"/>
      <c r="K15" s="269"/>
      <c r="L15" s="269"/>
      <c r="M15" s="269"/>
      <c r="N15" s="269"/>
      <c r="O15" s="269"/>
    </row>
    <row r="16" spans="1:15" ht="15" customHeight="1" x14ac:dyDescent="0.2">
      <c r="A16" s="272"/>
      <c r="B16" s="272"/>
      <c r="C16" s="272"/>
      <c r="D16" s="272"/>
      <c r="E16" s="272"/>
      <c r="F16" s="269" t="s">
        <v>849</v>
      </c>
      <c r="G16" s="269" t="s">
        <v>850</v>
      </c>
      <c r="H16" s="269" t="s">
        <v>825</v>
      </c>
      <c r="I16" s="269"/>
      <c r="J16" s="269"/>
      <c r="K16" s="269"/>
      <c r="L16" s="269"/>
      <c r="M16" s="269"/>
      <c r="N16" s="269"/>
      <c r="O16" s="269"/>
    </row>
    <row r="17" spans="1:15" ht="15" customHeight="1" x14ac:dyDescent="0.2">
      <c r="A17" s="272"/>
      <c r="B17" s="272"/>
      <c r="C17" s="272"/>
      <c r="D17" s="272"/>
      <c r="E17" s="272"/>
      <c r="F17" s="269" t="s">
        <v>847</v>
      </c>
      <c r="G17" s="269" t="s">
        <v>848</v>
      </c>
      <c r="H17" s="269" t="s">
        <v>779</v>
      </c>
      <c r="I17" s="269"/>
      <c r="J17" s="269"/>
      <c r="K17" s="269"/>
      <c r="L17" s="269"/>
      <c r="M17" s="269"/>
      <c r="N17" s="269"/>
      <c r="O17" s="269"/>
    </row>
    <row r="18" spans="1:15" ht="15" customHeight="1" x14ac:dyDescent="0.2">
      <c r="A18" s="272"/>
      <c r="B18" s="272"/>
      <c r="C18" s="272"/>
      <c r="D18" s="272"/>
      <c r="E18" s="272"/>
      <c r="F18" s="269" t="s">
        <v>805</v>
      </c>
      <c r="G18" s="269" t="s">
        <v>846</v>
      </c>
      <c r="H18" s="269" t="s">
        <v>845</v>
      </c>
      <c r="I18" s="269"/>
      <c r="J18" s="269"/>
      <c r="K18" s="269"/>
      <c r="L18" s="269"/>
      <c r="M18" s="269"/>
      <c r="N18" s="269"/>
      <c r="O18" s="269"/>
    </row>
    <row r="19" spans="1:15" ht="15" customHeight="1" x14ac:dyDescent="0.2">
      <c r="F19" s="269" t="s">
        <v>833</v>
      </c>
      <c r="G19" s="274" t="s">
        <v>652</v>
      </c>
    </row>
    <row r="20" spans="1:15" ht="15" customHeight="1" x14ac:dyDescent="0.2">
      <c r="F20" s="269" t="s">
        <v>834</v>
      </c>
      <c r="G20" s="274" t="s">
        <v>843</v>
      </c>
    </row>
    <row r="21" spans="1:15" ht="15" customHeight="1" x14ac:dyDescent="0.2">
      <c r="F21" s="269" t="s">
        <v>840</v>
      </c>
      <c r="G21" s="269" t="s">
        <v>841</v>
      </c>
    </row>
    <row r="22" spans="1:15" ht="15" customHeight="1" x14ac:dyDescent="0.2">
      <c r="F22" s="269" t="s">
        <v>842</v>
      </c>
      <c r="G22" s="269" t="s">
        <v>839</v>
      </c>
    </row>
    <row r="23" spans="1:15" ht="15" customHeight="1" x14ac:dyDescent="0.2">
      <c r="F23" s="269" t="s">
        <v>851</v>
      </c>
      <c r="G23" s="269" t="s">
        <v>837</v>
      </c>
    </row>
    <row r="24" spans="1:15" ht="15" customHeight="1" x14ac:dyDescent="0.2">
      <c r="F24" s="269" t="s">
        <v>836</v>
      </c>
      <c r="G24" s="269" t="s">
        <v>835</v>
      </c>
      <c r="M24" s="271">
        <f>1585*3</f>
        <v>4755</v>
      </c>
    </row>
    <row r="25" spans="1:15" ht="15" customHeight="1" x14ac:dyDescent="0.2">
      <c r="F25" s="269" t="s">
        <v>844</v>
      </c>
      <c r="G25" s="269" t="s">
        <v>833</v>
      </c>
      <c r="M25" s="271">
        <f>M24/12</f>
        <v>396.25</v>
      </c>
    </row>
    <row r="26" spans="1:15" ht="15" customHeight="1" x14ac:dyDescent="0.2">
      <c r="F26" s="269" t="s">
        <v>838</v>
      </c>
      <c r="G26" s="269" t="s">
        <v>832</v>
      </c>
    </row>
    <row r="27" spans="1:15" ht="15" customHeight="1" x14ac:dyDescent="0.2">
      <c r="G27" s="269" t="s">
        <v>831</v>
      </c>
    </row>
    <row r="28" spans="1:15" ht="15" customHeight="1" x14ac:dyDescent="0.2">
      <c r="G28" s="269" t="s">
        <v>830</v>
      </c>
    </row>
    <row r="29" spans="1:15" ht="15" customHeight="1" x14ac:dyDescent="0.2">
      <c r="G29" s="269" t="s">
        <v>829</v>
      </c>
    </row>
    <row r="30" spans="1:15" ht="15" customHeight="1" x14ac:dyDescent="0.2">
      <c r="G30" s="269" t="s">
        <v>828</v>
      </c>
    </row>
    <row r="31" spans="1:15" ht="15" customHeight="1" x14ac:dyDescent="0.2">
      <c r="G31" s="269" t="s">
        <v>827</v>
      </c>
    </row>
    <row r="32" spans="1:15" ht="15" customHeight="1" x14ac:dyDescent="0.2">
      <c r="G32" s="269" t="s">
        <v>826</v>
      </c>
    </row>
    <row r="33" spans="7:7" ht="15" customHeight="1" x14ac:dyDescent="0.2">
      <c r="G33" s="269" t="s">
        <v>825</v>
      </c>
    </row>
    <row r="34" spans="7:7" ht="15" customHeight="1" x14ac:dyDescent="0.2">
      <c r="G34" s="269" t="s">
        <v>824</v>
      </c>
    </row>
    <row r="35" spans="7:7" ht="15" customHeight="1" x14ac:dyDescent="0.2">
      <c r="G35" s="269" t="s">
        <v>823</v>
      </c>
    </row>
  </sheetData>
  <sortState xmlns:xlrd2="http://schemas.microsoft.com/office/spreadsheetml/2017/richdata2" ref="A3:A8">
    <sortCondition ref="A3"/>
  </sortState>
  <conditionalFormatting sqref="G27">
    <cfRule type="duplicateValues" dxfId="40"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E8EB-655B-49AA-85F0-F0436A1E6067}">
  <sheetPr>
    <tabColor rgb="FFFF0000"/>
  </sheetPr>
  <dimension ref="A1:GP252"/>
  <sheetViews>
    <sheetView zoomScaleNormal="100" workbookViewId="0">
      <pane ySplit="2" topLeftCell="A138" activePane="bottomLeft" state="frozen"/>
      <selection pane="bottomLeft" activeCell="E155" sqref="E155"/>
    </sheetView>
  </sheetViews>
  <sheetFormatPr defaultColWidth="9.42578125" defaultRowHeight="15" x14ac:dyDescent="0.25"/>
  <cols>
    <col min="1" max="1" width="3.5703125" style="74" bestFit="1" customWidth="1"/>
    <col min="2" max="2" width="19.85546875" style="183" customWidth="1"/>
    <col min="3" max="3" width="8.7109375" style="53" customWidth="1"/>
    <col min="4" max="4" width="8.85546875" style="53" customWidth="1"/>
    <col min="5" max="5" width="8.5703125" style="53" customWidth="1"/>
    <col min="6" max="6" width="9.140625" style="53" customWidth="1"/>
    <col min="7" max="7" width="8.5703125" style="53" customWidth="1"/>
    <col min="8" max="8" width="7.7109375" style="53" customWidth="1"/>
    <col min="9" max="9" width="8.28515625" style="53" customWidth="1"/>
    <col min="10" max="10" width="8.7109375" style="53" customWidth="1"/>
    <col min="11" max="11" width="8.85546875" style="53" customWidth="1"/>
    <col min="12" max="12" width="8.5703125" style="53" customWidth="1"/>
    <col min="13" max="13" width="9.140625" style="53" customWidth="1"/>
    <col min="14" max="14" width="8.5703125" style="53" customWidth="1"/>
    <col min="15" max="15" width="7.7109375" style="53" customWidth="1"/>
    <col min="16" max="16" width="8.28515625" style="53" customWidth="1"/>
    <col min="17" max="17" width="8.7109375" style="53" customWidth="1"/>
    <col min="18" max="18" width="8.85546875" style="53" customWidth="1"/>
    <col min="19" max="19" width="8.5703125" style="53" customWidth="1"/>
    <col min="20" max="20" width="9.140625" style="53" customWidth="1"/>
    <col min="21" max="21" width="8.5703125" style="53" customWidth="1"/>
    <col min="22" max="22" width="7.7109375" style="53" customWidth="1"/>
    <col min="23" max="23" width="8.28515625" style="53" customWidth="1"/>
    <col min="24" max="24" width="8.85546875" style="53" customWidth="1"/>
    <col min="25" max="25" width="9" style="53" customWidth="1"/>
    <col min="26" max="26" width="8.7109375" style="53" customWidth="1"/>
    <col min="27" max="27" width="9.28515625" style="53" customWidth="1"/>
    <col min="28" max="28" width="8.7109375" style="53" customWidth="1"/>
    <col min="29" max="29" width="7.85546875" style="53" customWidth="1"/>
    <col min="30" max="30" width="8.42578125" style="53" customWidth="1"/>
    <col min="31" max="31" width="8.85546875" style="53" customWidth="1"/>
    <col min="32" max="32" width="9" style="53" customWidth="1"/>
    <col min="33" max="33" width="9.5703125" style="183" customWidth="1"/>
    <col min="34" max="34" width="10.140625" style="183" customWidth="1"/>
    <col min="35" max="35" width="9.5703125" style="183" customWidth="1"/>
    <col min="36" max="36" width="8.7109375" style="183" customWidth="1"/>
    <col min="37" max="37" width="9.28515625" style="183" customWidth="1"/>
    <col min="38" max="38" width="9.7109375" style="183" customWidth="1"/>
    <col min="39" max="39" width="9.85546875" style="183" customWidth="1"/>
    <col min="40" max="40" width="9.5703125" style="183" customWidth="1"/>
    <col min="41" max="41" width="10.140625" style="183" customWidth="1"/>
    <col min="42" max="42" width="9.5703125" style="183" customWidth="1"/>
    <col min="43" max="43" width="8.7109375" style="183" customWidth="1"/>
    <col min="44" max="44" width="9.28515625" style="183" customWidth="1"/>
    <col min="45" max="45" width="9.7109375" style="183" customWidth="1"/>
    <col min="46" max="46" width="9.85546875" style="183" customWidth="1"/>
    <col min="47" max="47" width="9.5703125" style="183" customWidth="1"/>
    <col min="48" max="48" width="10.140625" style="183" customWidth="1"/>
    <col min="49" max="49" width="9.5703125" style="183" customWidth="1"/>
    <col min="50" max="50" width="8.7109375" style="183" customWidth="1"/>
    <col min="51" max="51" width="9.28515625" style="183" customWidth="1"/>
    <col min="52" max="52" width="9.7109375" style="183" customWidth="1"/>
    <col min="53" max="53" width="9.85546875" style="183" customWidth="1"/>
    <col min="54" max="54" width="9.5703125" style="183" customWidth="1"/>
    <col min="55" max="55" width="9.140625" style="183" customWidth="1"/>
    <col min="56" max="56" width="8.5703125" style="183" customWidth="1"/>
    <col min="57" max="57" width="7.7109375" style="183" customWidth="1"/>
    <col min="58" max="58" width="8.28515625" style="183" customWidth="1"/>
    <col min="59" max="59" width="8.7109375" style="183" customWidth="1"/>
    <col min="60" max="60" width="8.85546875" style="183" customWidth="1"/>
    <col min="61" max="61" width="8.5703125" style="183" customWidth="1"/>
    <col min="62" max="62" width="9.140625" style="183" customWidth="1"/>
    <col min="63" max="64" width="8.5703125" style="183" customWidth="1"/>
    <col min="65" max="65" width="9.140625" style="183" customWidth="1"/>
    <col min="66" max="66" width="9.5703125" style="183" customWidth="1"/>
    <col min="67" max="67" width="9.7109375" style="183" customWidth="1"/>
    <col min="68" max="68" width="9.42578125" style="183" customWidth="1"/>
    <col min="69" max="69" width="10" style="183" customWidth="1"/>
    <col min="70" max="70" width="9.42578125" style="183" customWidth="1"/>
    <col min="71" max="71" width="8.5703125" style="183" customWidth="1"/>
    <col min="72" max="72" width="9.140625" style="183" customWidth="1"/>
    <col min="73" max="73" width="9.5703125" style="183" customWidth="1"/>
    <col min="74" max="74" width="12.85546875" style="183" customWidth="1"/>
    <col min="75" max="75" width="9.42578125" style="183" customWidth="1"/>
    <col min="76" max="76" width="10" style="183" customWidth="1"/>
    <col min="77" max="77" width="9.42578125" style="183" customWidth="1"/>
    <col min="78" max="78" width="8.5703125" style="183" customWidth="1"/>
    <col min="79" max="79" width="9.140625" style="183" customWidth="1"/>
    <col min="80" max="80" width="9.5703125" style="183" customWidth="1"/>
    <col min="81" max="81" width="9.7109375" style="183" customWidth="1"/>
    <col min="82" max="82" width="9.42578125" style="183" customWidth="1"/>
    <col min="83" max="83" width="10" style="183" customWidth="1"/>
    <col min="84" max="84" width="9.42578125" style="183" customWidth="1"/>
    <col min="85" max="85" width="7.42578125" style="183" customWidth="1"/>
    <col min="86" max="115" width="9.42578125" style="53" customWidth="1"/>
    <col min="116" max="116" width="8.85546875" style="53" customWidth="1"/>
    <col min="117" max="117" width="8.5703125" style="53" customWidth="1"/>
    <col min="118" max="118" width="9.140625" style="53" customWidth="1"/>
    <col min="119" max="119" width="8.5703125" style="53" customWidth="1"/>
    <col min="120" max="120" width="7.7109375" style="53" customWidth="1"/>
    <col min="121" max="121" width="8.28515625" style="53" customWidth="1"/>
    <col min="122" max="122" width="8.7109375" style="53" customWidth="1"/>
    <col min="123" max="123" width="8.85546875" style="53" customWidth="1"/>
    <col min="124" max="124" width="8.5703125" style="53" customWidth="1"/>
    <col min="125" max="125" width="10" style="53" customWidth="1"/>
    <col min="126" max="126" width="9.42578125" style="53" customWidth="1"/>
    <col min="127" max="127" width="8.5703125" style="53" customWidth="1"/>
    <col min="128" max="128" width="9.140625" style="53" customWidth="1"/>
    <col min="129" max="129" width="9.5703125" style="53" customWidth="1"/>
    <col min="130" max="130" width="9.7109375" style="53" customWidth="1"/>
    <col min="131" max="131" width="9.42578125" style="53" customWidth="1"/>
    <col min="132" max="132" width="10" style="53" customWidth="1"/>
    <col min="133" max="133" width="9.42578125" style="53" customWidth="1"/>
    <col min="134" max="134" width="8.5703125" style="53" customWidth="1"/>
    <col min="135" max="135" width="9.140625" style="53" customWidth="1"/>
    <col min="136" max="136" width="9.5703125" style="53" customWidth="1"/>
    <col min="137" max="137" width="9.7109375" style="53" customWidth="1"/>
    <col min="138" max="138" width="9.42578125" style="53" customWidth="1"/>
    <col min="139" max="139" width="10" style="53" customWidth="1"/>
    <col min="140" max="140" width="9.42578125" style="53" customWidth="1"/>
    <col min="141" max="141" width="8.5703125" style="53" customWidth="1"/>
    <col min="142" max="142" width="9.140625" style="53" customWidth="1"/>
    <col min="143" max="143" width="9.5703125" style="53" customWidth="1"/>
    <col min="144" max="144" width="9.7109375" style="53" customWidth="1"/>
    <col min="145" max="145" width="9.42578125" style="53" customWidth="1"/>
    <col min="146" max="146" width="9.140625" style="53" customWidth="1"/>
    <col min="147" max="147" width="8.5703125" style="53" customWidth="1"/>
    <col min="148" max="148" width="7.7109375" style="53" customWidth="1"/>
    <col min="149" max="149" width="8.28515625" style="53" customWidth="1"/>
    <col min="150" max="150" width="8.7109375" style="53" customWidth="1"/>
    <col min="151" max="151" width="8.85546875" style="53" customWidth="1"/>
    <col min="152" max="152" width="8.5703125" style="53" customWidth="1"/>
    <col min="153" max="153" width="9.140625" style="53" customWidth="1"/>
    <col min="154" max="155" width="8.5703125" style="53" customWidth="1"/>
    <col min="156" max="156" width="9.140625" style="53" customWidth="1"/>
    <col min="157" max="157" width="9.5703125" style="53" customWidth="1"/>
    <col min="158" max="158" width="9.7109375" style="53" customWidth="1"/>
    <col min="159" max="159" width="9.42578125" style="53" customWidth="1"/>
    <col min="160" max="160" width="10" style="53" customWidth="1"/>
    <col min="161" max="161" width="9.42578125" style="53" customWidth="1"/>
    <col min="162" max="162" width="8.5703125" style="53" customWidth="1"/>
    <col min="163" max="163" width="9.140625" style="53" customWidth="1"/>
    <col min="164" max="164" width="9.5703125" style="53" customWidth="1"/>
    <col min="165" max="165" width="9.7109375" style="53" customWidth="1"/>
    <col min="166" max="166" width="9.42578125" style="53" customWidth="1"/>
    <col min="167" max="167" width="10" style="53" customWidth="1"/>
    <col min="168" max="168" width="9.42578125" style="53" customWidth="1"/>
    <col min="169" max="169" width="8.5703125" style="53" customWidth="1"/>
    <col min="170" max="170" width="9.140625" style="53" customWidth="1"/>
    <col min="171" max="171" width="9.5703125" style="53" customWidth="1"/>
    <col min="172" max="172" width="9.7109375" style="53" customWidth="1"/>
    <col min="173" max="173" width="9.42578125" style="53" customWidth="1"/>
    <col min="174" max="174" width="10" style="53" customWidth="1"/>
    <col min="175" max="175" width="9.42578125" style="53" customWidth="1"/>
    <col min="176" max="176" width="1.42578125" style="53" customWidth="1"/>
    <col min="177" max="177" width="3.5703125" style="53" customWidth="1"/>
    <col min="178" max="178" width="8.42578125" style="73" bestFit="1" customWidth="1"/>
    <col min="179" max="179" width="4.42578125" style="73" bestFit="1" customWidth="1"/>
    <col min="180" max="180" width="4" style="73" bestFit="1" customWidth="1"/>
    <col min="181" max="181" width="3.7109375" style="3" customWidth="1"/>
    <col min="182" max="182" width="6.85546875" style="3" bestFit="1" customWidth="1"/>
    <col min="183" max="183" width="3.7109375" style="3" customWidth="1"/>
    <col min="184" max="185" width="8.42578125" style="2" bestFit="1" customWidth="1"/>
    <col min="186" max="189" width="8.42578125" style="2" customWidth="1"/>
    <col min="190" max="190" width="8.42578125" style="2" bestFit="1" customWidth="1"/>
    <col min="191" max="191" width="8.42578125" style="2" customWidth="1"/>
    <col min="192" max="192" width="3.7109375" style="3" customWidth="1"/>
    <col min="193" max="193" width="6.85546875" style="3" bestFit="1" customWidth="1"/>
    <col min="194" max="194" width="4.7109375" style="14" customWidth="1"/>
    <col min="199" max="16384" width="9.42578125" style="14"/>
  </cols>
  <sheetData>
    <row r="1" spans="1:194" x14ac:dyDescent="0.25">
      <c r="B1" s="174"/>
      <c r="C1" s="212">
        <v>44388</v>
      </c>
      <c r="D1" s="212">
        <v>44389</v>
      </c>
      <c r="E1" s="212">
        <v>44390</v>
      </c>
      <c r="F1" s="212">
        <v>44391</v>
      </c>
      <c r="G1" s="212">
        <v>44392</v>
      </c>
      <c r="H1" s="212">
        <v>44393</v>
      </c>
      <c r="I1" s="212">
        <v>44394</v>
      </c>
      <c r="J1" s="212">
        <v>44395</v>
      </c>
      <c r="K1" s="212">
        <v>44396</v>
      </c>
      <c r="L1" s="212">
        <v>44397</v>
      </c>
      <c r="M1" s="212">
        <v>44398</v>
      </c>
      <c r="N1" s="212">
        <v>44399</v>
      </c>
      <c r="O1" s="212">
        <v>44400</v>
      </c>
      <c r="P1" s="212">
        <v>44401</v>
      </c>
      <c r="Q1" s="212">
        <v>44402</v>
      </c>
      <c r="R1" s="212">
        <v>44403</v>
      </c>
      <c r="S1" s="212">
        <v>44404</v>
      </c>
      <c r="T1" s="212">
        <v>44405</v>
      </c>
      <c r="U1" s="212">
        <v>44406</v>
      </c>
      <c r="V1" s="212">
        <v>44407</v>
      </c>
      <c r="W1" s="212">
        <v>44408</v>
      </c>
      <c r="X1" s="212">
        <v>44409</v>
      </c>
      <c r="Y1" s="212">
        <v>44410</v>
      </c>
      <c r="Z1" s="212">
        <v>44411</v>
      </c>
      <c r="AA1" s="212">
        <v>44412</v>
      </c>
      <c r="AB1" s="212">
        <v>44413</v>
      </c>
      <c r="AC1" s="212">
        <v>44414</v>
      </c>
      <c r="AD1" s="212">
        <v>44415</v>
      </c>
      <c r="AE1" s="212">
        <v>44416</v>
      </c>
      <c r="AF1" s="212">
        <v>44417</v>
      </c>
      <c r="AG1" s="213">
        <v>44418</v>
      </c>
      <c r="AH1" s="213">
        <v>44419</v>
      </c>
      <c r="AI1" s="213">
        <v>44420</v>
      </c>
      <c r="AJ1" s="213">
        <v>44421</v>
      </c>
      <c r="AK1" s="213">
        <v>44422</v>
      </c>
      <c r="AL1" s="213">
        <v>44423</v>
      </c>
      <c r="AM1" s="213">
        <v>44424</v>
      </c>
      <c r="AN1" s="213">
        <v>44425</v>
      </c>
      <c r="AO1" s="213">
        <v>44426</v>
      </c>
      <c r="AP1" s="213">
        <v>44427</v>
      </c>
      <c r="AQ1" s="213">
        <v>44428</v>
      </c>
      <c r="AR1" s="213">
        <v>44429</v>
      </c>
      <c r="AS1" s="213">
        <v>44430</v>
      </c>
      <c r="AT1" s="213">
        <v>44431</v>
      </c>
      <c r="AU1" s="213">
        <v>44432</v>
      </c>
      <c r="AV1" s="213">
        <v>44433</v>
      </c>
      <c r="AW1" s="213">
        <v>44434</v>
      </c>
      <c r="AX1" s="213">
        <v>44435</v>
      </c>
      <c r="AY1" s="213">
        <v>44436</v>
      </c>
      <c r="AZ1" s="213">
        <v>44437</v>
      </c>
      <c r="BA1" s="213">
        <v>44438</v>
      </c>
      <c r="BB1" s="213">
        <v>44439</v>
      </c>
      <c r="BC1" s="213">
        <v>44440</v>
      </c>
      <c r="BD1" s="213">
        <v>44441</v>
      </c>
      <c r="BE1" s="213">
        <v>44442</v>
      </c>
      <c r="BF1" s="213">
        <v>44443</v>
      </c>
      <c r="BG1" s="213">
        <v>44444</v>
      </c>
      <c r="BH1" s="213">
        <v>44445</v>
      </c>
      <c r="BI1" s="213">
        <v>44446</v>
      </c>
      <c r="BJ1" s="213">
        <v>44447</v>
      </c>
      <c r="BK1" s="213">
        <v>44448</v>
      </c>
      <c r="BL1" s="213">
        <v>44449</v>
      </c>
      <c r="BM1" s="213">
        <v>44450</v>
      </c>
      <c r="BN1" s="213">
        <v>44451</v>
      </c>
      <c r="BO1" s="213">
        <v>44452</v>
      </c>
      <c r="BP1" s="213">
        <v>44453</v>
      </c>
      <c r="BQ1" s="213">
        <v>44454</v>
      </c>
      <c r="BR1" s="213">
        <v>44455</v>
      </c>
      <c r="BS1" s="213">
        <v>44456</v>
      </c>
      <c r="BT1" s="213">
        <v>44457</v>
      </c>
      <c r="BU1" s="213">
        <v>44458</v>
      </c>
      <c r="BV1" s="213">
        <v>44459</v>
      </c>
      <c r="BW1" s="214">
        <v>44460</v>
      </c>
      <c r="BX1" s="214">
        <v>44461</v>
      </c>
      <c r="BY1" s="214">
        <v>44462</v>
      </c>
      <c r="BZ1" s="214">
        <v>44463</v>
      </c>
      <c r="CA1" s="214">
        <v>44464</v>
      </c>
      <c r="CB1" s="214">
        <v>44465</v>
      </c>
      <c r="CC1" s="214">
        <v>44466</v>
      </c>
      <c r="CD1" s="214">
        <v>44467</v>
      </c>
      <c r="CE1" s="214">
        <v>44468</v>
      </c>
      <c r="CF1" s="214">
        <v>44469</v>
      </c>
      <c r="CG1" s="214">
        <v>44470</v>
      </c>
      <c r="CH1" s="215">
        <v>44471</v>
      </c>
      <c r="CI1" s="215">
        <v>44472</v>
      </c>
      <c r="CJ1" s="215">
        <v>44473</v>
      </c>
      <c r="CK1" s="215">
        <v>44474</v>
      </c>
      <c r="CL1" s="215">
        <v>44475</v>
      </c>
      <c r="CM1" s="215">
        <v>44476</v>
      </c>
      <c r="CN1" s="215">
        <v>44477</v>
      </c>
      <c r="CO1" s="215">
        <v>44478</v>
      </c>
      <c r="CP1" s="215">
        <v>44479</v>
      </c>
      <c r="CQ1" s="215">
        <v>44480</v>
      </c>
      <c r="CR1" s="215">
        <v>44481</v>
      </c>
      <c r="CS1" s="215">
        <v>44482</v>
      </c>
      <c r="CT1" s="215">
        <v>44483</v>
      </c>
      <c r="CU1" s="215">
        <v>44484</v>
      </c>
      <c r="CV1" s="215">
        <v>44485</v>
      </c>
      <c r="CW1" s="215">
        <v>44486</v>
      </c>
      <c r="CX1" s="215">
        <v>44487</v>
      </c>
      <c r="CY1" s="215">
        <v>44488</v>
      </c>
      <c r="CZ1" s="215">
        <v>44489</v>
      </c>
      <c r="DA1" s="215">
        <v>44490</v>
      </c>
      <c r="DB1" s="215">
        <v>44491</v>
      </c>
      <c r="DC1" s="215">
        <v>44492</v>
      </c>
      <c r="DD1" s="215">
        <v>44493</v>
      </c>
      <c r="DE1" s="215">
        <v>44494</v>
      </c>
      <c r="DF1" s="215">
        <v>44495</v>
      </c>
      <c r="DG1" s="215">
        <v>44496</v>
      </c>
      <c r="DH1" s="215">
        <v>44497</v>
      </c>
      <c r="DI1" s="215">
        <v>44498</v>
      </c>
      <c r="DJ1" s="215">
        <v>44499</v>
      </c>
      <c r="DK1" s="215">
        <v>44500</v>
      </c>
      <c r="DL1" s="223">
        <v>44501</v>
      </c>
      <c r="DM1" s="223">
        <v>44502</v>
      </c>
      <c r="DN1" s="223">
        <v>44503</v>
      </c>
      <c r="DO1" s="223">
        <v>44504</v>
      </c>
      <c r="DP1" s="223">
        <v>44505</v>
      </c>
      <c r="DQ1" s="223">
        <v>44506</v>
      </c>
      <c r="DR1" s="223">
        <v>44507</v>
      </c>
      <c r="DS1" s="223">
        <v>44508</v>
      </c>
      <c r="DT1" s="223">
        <v>44509</v>
      </c>
      <c r="DU1" s="223">
        <v>44510</v>
      </c>
      <c r="DV1" s="223">
        <v>44511</v>
      </c>
      <c r="DW1" s="223">
        <v>44512</v>
      </c>
      <c r="DX1" s="223">
        <v>44513</v>
      </c>
      <c r="DY1" s="223">
        <v>44514</v>
      </c>
      <c r="DZ1" s="223">
        <v>44515</v>
      </c>
      <c r="EA1" s="223">
        <v>44516</v>
      </c>
      <c r="EB1" s="223">
        <v>44517</v>
      </c>
      <c r="EC1" s="223">
        <v>44518</v>
      </c>
      <c r="ED1" s="223">
        <v>44519</v>
      </c>
      <c r="EE1" s="223">
        <v>44520</v>
      </c>
      <c r="EF1" s="223">
        <v>44521</v>
      </c>
      <c r="EG1" s="223">
        <v>44522</v>
      </c>
      <c r="EH1" s="223">
        <v>44523</v>
      </c>
      <c r="EI1" s="223">
        <v>44524</v>
      </c>
      <c r="EJ1" s="223">
        <v>44525</v>
      </c>
      <c r="EK1" s="223">
        <v>44526</v>
      </c>
      <c r="EL1" s="223">
        <v>44527</v>
      </c>
      <c r="EM1" s="223">
        <v>44528</v>
      </c>
      <c r="EN1" s="223">
        <v>44529</v>
      </c>
      <c r="EO1" s="223">
        <v>44530</v>
      </c>
      <c r="EP1" s="223">
        <v>44531</v>
      </c>
      <c r="EQ1" s="223">
        <v>44532</v>
      </c>
      <c r="ER1" s="223">
        <v>44533</v>
      </c>
      <c r="ES1" s="223">
        <v>44534</v>
      </c>
      <c r="ET1" s="223">
        <v>44535</v>
      </c>
      <c r="EU1" s="223">
        <v>44536</v>
      </c>
      <c r="EV1" s="223">
        <v>44537</v>
      </c>
      <c r="EW1" s="223">
        <v>44538</v>
      </c>
      <c r="EX1" s="223">
        <v>44539</v>
      </c>
      <c r="EY1" s="223">
        <v>44540</v>
      </c>
      <c r="EZ1" s="223">
        <v>44541</v>
      </c>
      <c r="FA1" s="223">
        <v>44542</v>
      </c>
      <c r="FB1" s="223">
        <v>44543</v>
      </c>
      <c r="FC1" s="223">
        <v>44544</v>
      </c>
      <c r="FD1" s="223">
        <v>44545</v>
      </c>
      <c r="FE1" s="223">
        <v>44546</v>
      </c>
      <c r="FF1" s="223">
        <v>44547</v>
      </c>
      <c r="FG1" s="223">
        <v>44548</v>
      </c>
      <c r="FH1" s="223">
        <v>44549</v>
      </c>
      <c r="FI1" s="223">
        <v>44550</v>
      </c>
      <c r="FJ1" s="223">
        <v>44551</v>
      </c>
      <c r="FK1" s="223">
        <v>44552</v>
      </c>
      <c r="FL1" s="223">
        <v>44553</v>
      </c>
      <c r="FM1" s="223">
        <v>44554</v>
      </c>
      <c r="FN1" s="223">
        <v>44555</v>
      </c>
      <c r="FO1" s="223">
        <v>44556</v>
      </c>
      <c r="FP1" s="223">
        <v>44557</v>
      </c>
      <c r="FQ1" s="223">
        <v>44558</v>
      </c>
      <c r="FR1" s="223">
        <v>44559</v>
      </c>
      <c r="FS1" s="223">
        <v>44560</v>
      </c>
      <c r="FT1" s="223">
        <v>44561</v>
      </c>
      <c r="FV1" s="223" t="s">
        <v>596</v>
      </c>
      <c r="FW1" s="223" t="s">
        <v>606</v>
      </c>
      <c r="FX1" s="223" t="s">
        <v>607</v>
      </c>
      <c r="FY1" s="11"/>
      <c r="FZ1" s="212" t="s">
        <v>608</v>
      </c>
      <c r="GA1" s="11"/>
      <c r="GB1" s="212" t="s">
        <v>640</v>
      </c>
      <c r="GC1" s="212" t="s">
        <v>641</v>
      </c>
      <c r="GD1" s="212" t="s">
        <v>642</v>
      </c>
      <c r="GE1" s="212" t="s">
        <v>643</v>
      </c>
      <c r="GF1" s="212" t="s">
        <v>644</v>
      </c>
      <c r="GG1" s="212" t="s">
        <v>596</v>
      </c>
      <c r="GH1" s="212" t="s">
        <v>645</v>
      </c>
      <c r="GI1" s="212" t="s">
        <v>607</v>
      </c>
      <c r="GJ1" s="11"/>
      <c r="GK1" s="212" t="s">
        <v>608</v>
      </c>
    </row>
    <row r="2" spans="1:194" s="15" customFormat="1" ht="13.5" x14ac:dyDescent="0.25">
      <c r="A2" s="75"/>
      <c r="B2" s="175" t="s">
        <v>618</v>
      </c>
      <c r="C2" s="216">
        <f>COUNTIF(C20:C254,"Yes")</f>
        <v>0</v>
      </c>
      <c r="D2" s="216">
        <f t="shared" ref="D2:AI2" si="0">COUNTIF(D4:D254,"Yes")</f>
        <v>21</v>
      </c>
      <c r="E2" s="216">
        <f t="shared" si="0"/>
        <v>13</v>
      </c>
      <c r="F2" s="216">
        <f t="shared" si="0"/>
        <v>6</v>
      </c>
      <c r="G2" s="216">
        <f t="shared" si="0"/>
        <v>9</v>
      </c>
      <c r="H2" s="216">
        <f t="shared" si="0"/>
        <v>11</v>
      </c>
      <c r="I2" s="216">
        <f t="shared" si="0"/>
        <v>12</v>
      </c>
      <c r="J2" s="216">
        <f t="shared" si="0"/>
        <v>10</v>
      </c>
      <c r="K2" s="216">
        <f t="shared" si="0"/>
        <v>12</v>
      </c>
      <c r="L2" s="216">
        <f t="shared" si="0"/>
        <v>12</v>
      </c>
      <c r="M2" s="216">
        <f t="shared" si="0"/>
        <v>12</v>
      </c>
      <c r="N2" s="216">
        <f t="shared" si="0"/>
        <v>9</v>
      </c>
      <c r="O2" s="216">
        <f t="shared" si="0"/>
        <v>9</v>
      </c>
      <c r="P2" s="216">
        <f t="shared" si="0"/>
        <v>11</v>
      </c>
      <c r="Q2" s="216">
        <f t="shared" si="0"/>
        <v>15</v>
      </c>
      <c r="R2" s="216">
        <f t="shared" si="0"/>
        <v>8</v>
      </c>
      <c r="S2" s="216">
        <f t="shared" si="0"/>
        <v>9</v>
      </c>
      <c r="T2" s="216">
        <f t="shared" si="0"/>
        <v>10</v>
      </c>
      <c r="U2" s="216">
        <f t="shared" si="0"/>
        <v>14</v>
      </c>
      <c r="V2" s="216">
        <f t="shared" si="0"/>
        <v>10</v>
      </c>
      <c r="W2" s="216">
        <f t="shared" si="0"/>
        <v>10</v>
      </c>
      <c r="X2" s="216">
        <f t="shared" si="0"/>
        <v>13</v>
      </c>
      <c r="Y2" s="216">
        <f t="shared" si="0"/>
        <v>9</v>
      </c>
      <c r="Z2" s="216">
        <f t="shared" si="0"/>
        <v>12</v>
      </c>
      <c r="AA2" s="216">
        <f t="shared" si="0"/>
        <v>9</v>
      </c>
      <c r="AB2" s="216">
        <f t="shared" si="0"/>
        <v>10</v>
      </c>
      <c r="AC2" s="216">
        <f t="shared" si="0"/>
        <v>11</v>
      </c>
      <c r="AD2" s="216">
        <f t="shared" si="0"/>
        <v>11</v>
      </c>
      <c r="AE2" s="216">
        <f t="shared" si="0"/>
        <v>12</v>
      </c>
      <c r="AF2" s="216">
        <f t="shared" si="0"/>
        <v>8</v>
      </c>
      <c r="AG2" s="216">
        <f t="shared" si="0"/>
        <v>11</v>
      </c>
      <c r="AH2" s="216">
        <f t="shared" si="0"/>
        <v>9</v>
      </c>
      <c r="AI2" s="216">
        <f t="shared" si="0"/>
        <v>13</v>
      </c>
      <c r="AJ2" s="216">
        <f t="shared" ref="AJ2:BO2" si="1">COUNTIF(AJ4:AJ254,"Yes")</f>
        <v>14</v>
      </c>
      <c r="AK2" s="216">
        <f t="shared" si="1"/>
        <v>11</v>
      </c>
      <c r="AL2" s="216">
        <f t="shared" si="1"/>
        <v>10</v>
      </c>
      <c r="AM2" s="216">
        <f t="shared" si="1"/>
        <v>12</v>
      </c>
      <c r="AN2" s="216">
        <f t="shared" si="1"/>
        <v>21</v>
      </c>
      <c r="AO2" s="216">
        <f t="shared" si="1"/>
        <v>20</v>
      </c>
      <c r="AP2" s="216">
        <f t="shared" si="1"/>
        <v>14</v>
      </c>
      <c r="AQ2" s="216">
        <f t="shared" si="1"/>
        <v>18</v>
      </c>
      <c r="AR2" s="216">
        <f t="shared" si="1"/>
        <v>13</v>
      </c>
      <c r="AS2" s="216">
        <f t="shared" si="1"/>
        <v>17</v>
      </c>
      <c r="AT2" s="216">
        <f t="shared" si="1"/>
        <v>18</v>
      </c>
      <c r="AU2" s="216">
        <f t="shared" si="1"/>
        <v>20</v>
      </c>
      <c r="AV2" s="216">
        <f t="shared" si="1"/>
        <v>21</v>
      </c>
      <c r="AW2" s="216">
        <f t="shared" si="1"/>
        <v>16</v>
      </c>
      <c r="AX2" s="216">
        <f t="shared" si="1"/>
        <v>21</v>
      </c>
      <c r="AY2" s="216">
        <f t="shared" si="1"/>
        <v>19</v>
      </c>
      <c r="AZ2" s="216">
        <f t="shared" si="1"/>
        <v>19</v>
      </c>
      <c r="BA2" s="216">
        <f t="shared" si="1"/>
        <v>20</v>
      </c>
      <c r="BB2" s="216">
        <f t="shared" si="1"/>
        <v>21</v>
      </c>
      <c r="BC2" s="216">
        <f t="shared" si="1"/>
        <v>21</v>
      </c>
      <c r="BD2" s="216">
        <f t="shared" si="1"/>
        <v>21</v>
      </c>
      <c r="BE2" s="216">
        <f t="shared" si="1"/>
        <v>20</v>
      </c>
      <c r="BF2" s="216">
        <f t="shared" si="1"/>
        <v>16</v>
      </c>
      <c r="BG2" s="216">
        <f t="shared" si="1"/>
        <v>18</v>
      </c>
      <c r="BH2" s="216">
        <f t="shared" si="1"/>
        <v>21</v>
      </c>
      <c r="BI2" s="216">
        <f t="shared" si="1"/>
        <v>23</v>
      </c>
      <c r="BJ2" s="216">
        <f t="shared" si="1"/>
        <v>21</v>
      </c>
      <c r="BK2" s="216">
        <f t="shared" si="1"/>
        <v>20</v>
      </c>
      <c r="BL2" s="216">
        <f t="shared" si="1"/>
        <v>18</v>
      </c>
      <c r="BM2" s="216">
        <f t="shared" si="1"/>
        <v>13</v>
      </c>
      <c r="BN2" s="216">
        <f t="shared" si="1"/>
        <v>18</v>
      </c>
      <c r="BO2" s="216">
        <f t="shared" si="1"/>
        <v>22</v>
      </c>
      <c r="BP2" s="216">
        <f t="shared" ref="BP2:CG2" si="2">COUNTIF(BP4:BP254,"Yes")</f>
        <v>21</v>
      </c>
      <c r="BQ2" s="216">
        <f t="shared" si="2"/>
        <v>20</v>
      </c>
      <c r="BR2" s="216">
        <f t="shared" si="2"/>
        <v>18</v>
      </c>
      <c r="BS2" s="216">
        <f t="shared" si="2"/>
        <v>21</v>
      </c>
      <c r="BT2" s="216">
        <f t="shared" si="2"/>
        <v>13</v>
      </c>
      <c r="BU2" s="216">
        <f t="shared" si="2"/>
        <v>15</v>
      </c>
      <c r="BV2" s="216">
        <f t="shared" si="2"/>
        <v>21</v>
      </c>
      <c r="BW2" s="216">
        <f t="shared" si="2"/>
        <v>19</v>
      </c>
      <c r="BX2" s="216">
        <f t="shared" si="2"/>
        <v>18</v>
      </c>
      <c r="BY2" s="216">
        <f t="shared" si="2"/>
        <v>20</v>
      </c>
      <c r="BZ2" s="216">
        <f t="shared" si="2"/>
        <v>20</v>
      </c>
      <c r="CA2" s="216">
        <f t="shared" si="2"/>
        <v>12</v>
      </c>
      <c r="CB2" s="216">
        <f t="shared" si="2"/>
        <v>16</v>
      </c>
      <c r="CC2" s="216">
        <f t="shared" si="2"/>
        <v>21</v>
      </c>
      <c r="CD2" s="216">
        <f t="shared" si="2"/>
        <v>20</v>
      </c>
      <c r="CE2" s="216">
        <f t="shared" si="2"/>
        <v>20</v>
      </c>
      <c r="CF2" s="216">
        <f t="shared" si="2"/>
        <v>21</v>
      </c>
      <c r="CG2" s="216">
        <f t="shared" si="2"/>
        <v>12</v>
      </c>
      <c r="CH2" s="216">
        <f t="shared" ref="CH2:DM2" si="3">COUNTIF(CH20:CH254,"Yes")</f>
        <v>5</v>
      </c>
      <c r="CI2" s="216">
        <f t="shared" si="3"/>
        <v>4</v>
      </c>
      <c r="CJ2" s="216">
        <f t="shared" si="3"/>
        <v>2</v>
      </c>
      <c r="CK2" s="216">
        <f t="shared" si="3"/>
        <v>4</v>
      </c>
      <c r="CL2" s="216">
        <f t="shared" si="3"/>
        <v>3</v>
      </c>
      <c r="CM2" s="216">
        <f t="shared" si="3"/>
        <v>7</v>
      </c>
      <c r="CN2" s="216">
        <f t="shared" si="3"/>
        <v>5</v>
      </c>
      <c r="CO2" s="216">
        <f t="shared" si="3"/>
        <v>4</v>
      </c>
      <c r="CP2" s="216">
        <f t="shared" si="3"/>
        <v>6</v>
      </c>
      <c r="CQ2" s="216">
        <f t="shared" si="3"/>
        <v>3</v>
      </c>
      <c r="CR2" s="216">
        <f t="shared" si="3"/>
        <v>4</v>
      </c>
      <c r="CS2" s="216">
        <f t="shared" si="3"/>
        <v>3</v>
      </c>
      <c r="CT2" s="216">
        <f t="shared" si="3"/>
        <v>5</v>
      </c>
      <c r="CU2" s="216">
        <f t="shared" si="3"/>
        <v>5</v>
      </c>
      <c r="CV2" s="216">
        <f t="shared" si="3"/>
        <v>4</v>
      </c>
      <c r="CW2" s="216">
        <f t="shared" si="3"/>
        <v>5</v>
      </c>
      <c r="CX2" s="216">
        <f t="shared" si="3"/>
        <v>3</v>
      </c>
      <c r="CY2" s="216">
        <f t="shared" si="3"/>
        <v>4</v>
      </c>
      <c r="CZ2" s="216">
        <f t="shared" si="3"/>
        <v>2</v>
      </c>
      <c r="DA2" s="216">
        <f t="shared" si="3"/>
        <v>6</v>
      </c>
      <c r="DB2" s="216">
        <f t="shared" si="3"/>
        <v>5</v>
      </c>
      <c r="DC2" s="216">
        <f t="shared" si="3"/>
        <v>5</v>
      </c>
      <c r="DD2" s="216">
        <f t="shared" si="3"/>
        <v>5</v>
      </c>
      <c r="DE2" s="216">
        <f t="shared" si="3"/>
        <v>4</v>
      </c>
      <c r="DF2" s="216">
        <f t="shared" si="3"/>
        <v>3</v>
      </c>
      <c r="DG2" s="216">
        <f t="shared" si="3"/>
        <v>3</v>
      </c>
      <c r="DH2" s="216">
        <f t="shared" si="3"/>
        <v>5</v>
      </c>
      <c r="DI2" s="216">
        <f t="shared" si="3"/>
        <v>4</v>
      </c>
      <c r="DJ2" s="216">
        <f t="shared" si="3"/>
        <v>4</v>
      </c>
      <c r="DK2" s="216">
        <f t="shared" si="3"/>
        <v>5</v>
      </c>
      <c r="DL2" s="216">
        <f t="shared" si="3"/>
        <v>0</v>
      </c>
      <c r="DM2" s="216">
        <f t="shared" si="3"/>
        <v>0</v>
      </c>
      <c r="DN2" s="216">
        <f t="shared" ref="DN2:ES2" si="4">COUNTIF(DN20:DN254,"Yes")</f>
        <v>0</v>
      </c>
      <c r="DO2" s="216">
        <f t="shared" si="4"/>
        <v>0</v>
      </c>
      <c r="DP2" s="216">
        <f t="shared" si="4"/>
        <v>0</v>
      </c>
      <c r="DQ2" s="216">
        <f t="shared" si="4"/>
        <v>0</v>
      </c>
      <c r="DR2" s="216">
        <f t="shared" si="4"/>
        <v>0</v>
      </c>
      <c r="DS2" s="216">
        <f t="shared" si="4"/>
        <v>0</v>
      </c>
      <c r="DT2" s="216">
        <f t="shared" si="4"/>
        <v>0</v>
      </c>
      <c r="DU2" s="216">
        <f t="shared" si="4"/>
        <v>0</v>
      </c>
      <c r="DV2" s="216">
        <f t="shared" si="4"/>
        <v>0</v>
      </c>
      <c r="DW2" s="216">
        <f t="shared" si="4"/>
        <v>0</v>
      </c>
      <c r="DX2" s="216">
        <f t="shared" si="4"/>
        <v>0</v>
      </c>
      <c r="DY2" s="216">
        <f t="shared" si="4"/>
        <v>0</v>
      </c>
      <c r="DZ2" s="216">
        <f t="shared" si="4"/>
        <v>0</v>
      </c>
      <c r="EA2" s="216">
        <f t="shared" si="4"/>
        <v>0</v>
      </c>
      <c r="EB2" s="216">
        <f t="shared" si="4"/>
        <v>0</v>
      </c>
      <c r="EC2" s="216">
        <f t="shared" si="4"/>
        <v>0</v>
      </c>
      <c r="ED2" s="216">
        <f t="shared" si="4"/>
        <v>0</v>
      </c>
      <c r="EE2" s="216">
        <f t="shared" si="4"/>
        <v>0</v>
      </c>
      <c r="EF2" s="216">
        <f t="shared" si="4"/>
        <v>0</v>
      </c>
      <c r="EG2" s="216">
        <f t="shared" si="4"/>
        <v>0</v>
      </c>
      <c r="EH2" s="216">
        <f t="shared" si="4"/>
        <v>0</v>
      </c>
      <c r="EI2" s="216">
        <f t="shared" si="4"/>
        <v>0</v>
      </c>
      <c r="EJ2" s="216">
        <f t="shared" si="4"/>
        <v>0</v>
      </c>
      <c r="EK2" s="216">
        <f t="shared" si="4"/>
        <v>0</v>
      </c>
      <c r="EL2" s="216">
        <f t="shared" si="4"/>
        <v>0</v>
      </c>
      <c r="EM2" s="216">
        <f t="shared" si="4"/>
        <v>0</v>
      </c>
      <c r="EN2" s="216">
        <f t="shared" si="4"/>
        <v>0</v>
      </c>
      <c r="EO2" s="216">
        <f t="shared" si="4"/>
        <v>0</v>
      </c>
      <c r="EP2" s="216">
        <f t="shared" si="4"/>
        <v>0</v>
      </c>
      <c r="EQ2" s="216">
        <f t="shared" si="4"/>
        <v>0</v>
      </c>
      <c r="ER2" s="216">
        <f t="shared" si="4"/>
        <v>0</v>
      </c>
      <c r="ES2" s="216">
        <f t="shared" si="4"/>
        <v>0</v>
      </c>
      <c r="ET2" s="216">
        <f t="shared" ref="ET2:FT2" si="5">COUNTIF(ET20:ET254,"Yes")</f>
        <v>0</v>
      </c>
      <c r="EU2" s="216">
        <f t="shared" si="5"/>
        <v>0</v>
      </c>
      <c r="EV2" s="216">
        <f t="shared" si="5"/>
        <v>0</v>
      </c>
      <c r="EW2" s="216">
        <f t="shared" si="5"/>
        <v>0</v>
      </c>
      <c r="EX2" s="216">
        <f t="shared" si="5"/>
        <v>0</v>
      </c>
      <c r="EY2" s="216">
        <f t="shared" si="5"/>
        <v>0</v>
      </c>
      <c r="EZ2" s="216">
        <f t="shared" si="5"/>
        <v>0</v>
      </c>
      <c r="FA2" s="216">
        <f t="shared" si="5"/>
        <v>0</v>
      </c>
      <c r="FB2" s="216">
        <f t="shared" si="5"/>
        <v>0</v>
      </c>
      <c r="FC2" s="216">
        <f t="shared" si="5"/>
        <v>0</v>
      </c>
      <c r="FD2" s="216">
        <f t="shared" si="5"/>
        <v>0</v>
      </c>
      <c r="FE2" s="216">
        <f t="shared" si="5"/>
        <v>0</v>
      </c>
      <c r="FF2" s="216">
        <f t="shared" si="5"/>
        <v>0</v>
      </c>
      <c r="FG2" s="216">
        <f t="shared" si="5"/>
        <v>0</v>
      </c>
      <c r="FH2" s="216">
        <f t="shared" si="5"/>
        <v>0</v>
      </c>
      <c r="FI2" s="216">
        <f t="shared" si="5"/>
        <v>0</v>
      </c>
      <c r="FJ2" s="216">
        <f t="shared" si="5"/>
        <v>0</v>
      </c>
      <c r="FK2" s="216">
        <f t="shared" si="5"/>
        <v>0</v>
      </c>
      <c r="FL2" s="216">
        <f t="shared" si="5"/>
        <v>0</v>
      </c>
      <c r="FM2" s="216">
        <f t="shared" si="5"/>
        <v>0</v>
      </c>
      <c r="FN2" s="216">
        <f t="shared" si="5"/>
        <v>0</v>
      </c>
      <c r="FO2" s="216">
        <f t="shared" si="5"/>
        <v>0</v>
      </c>
      <c r="FP2" s="216">
        <f t="shared" si="5"/>
        <v>0</v>
      </c>
      <c r="FQ2" s="216">
        <f t="shared" si="5"/>
        <v>0</v>
      </c>
      <c r="FR2" s="216">
        <f t="shared" si="5"/>
        <v>0</v>
      </c>
      <c r="FS2" s="216">
        <f t="shared" si="5"/>
        <v>0</v>
      </c>
      <c r="FT2" s="216">
        <f t="shared" si="5"/>
        <v>0</v>
      </c>
      <c r="FU2" s="54"/>
      <c r="FV2" s="224"/>
      <c r="FW2" s="224"/>
      <c r="FX2" s="224"/>
      <c r="FY2" s="49"/>
      <c r="FZ2" s="222"/>
      <c r="GA2" s="49"/>
      <c r="GB2" s="222"/>
      <c r="GC2" s="222"/>
      <c r="GD2" s="222"/>
      <c r="GE2" s="222"/>
      <c r="GF2" s="222"/>
      <c r="GG2" s="222"/>
      <c r="GH2" s="222"/>
      <c r="GI2" s="222"/>
      <c r="GJ2" s="49"/>
      <c r="GK2" s="222"/>
    </row>
    <row r="3" spans="1:194" x14ac:dyDescent="0.25">
      <c r="A3" s="74">
        <f t="shared" ref="A3:A18" si="6">A2+1</f>
        <v>1</v>
      </c>
      <c r="B3" s="176" t="s">
        <v>750</v>
      </c>
      <c r="C3" s="165"/>
      <c r="D3" s="165"/>
      <c r="E3" s="165"/>
      <c r="F3" s="165"/>
      <c r="G3" s="165"/>
      <c r="H3" s="165"/>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165"/>
      <c r="AI3" s="165"/>
      <c r="AJ3" s="165"/>
      <c r="AK3" s="165"/>
      <c r="AL3" s="165"/>
      <c r="AM3" s="165"/>
      <c r="AN3" s="165"/>
      <c r="AO3" s="165"/>
      <c r="AP3" s="165"/>
      <c r="AQ3" s="165"/>
      <c r="AR3" s="165"/>
      <c r="AS3" s="165"/>
      <c r="AT3" s="165"/>
      <c r="AU3" s="165"/>
      <c r="AV3" s="165"/>
      <c r="AW3" s="165"/>
      <c r="AX3" s="165"/>
      <c r="AY3" s="165"/>
      <c r="AZ3" s="165"/>
      <c r="BA3" s="165"/>
      <c r="BB3" s="165"/>
      <c r="BC3" s="165"/>
      <c r="BD3" s="165"/>
      <c r="BE3" s="165"/>
      <c r="BF3" s="165"/>
      <c r="BG3" s="165"/>
      <c r="BH3" s="165"/>
      <c r="BI3" s="165"/>
      <c r="BJ3" s="165"/>
      <c r="BK3" s="165"/>
      <c r="BL3" s="165"/>
      <c r="BM3" s="165"/>
      <c r="BN3" s="165"/>
      <c r="BO3" s="165"/>
      <c r="BP3" s="165"/>
      <c r="BQ3" s="165"/>
      <c r="BR3" s="165"/>
      <c r="BS3" s="165"/>
      <c r="BT3" s="165"/>
      <c r="BU3" s="165"/>
      <c r="BV3" s="165"/>
      <c r="BW3" s="165"/>
      <c r="BX3" s="165"/>
      <c r="BY3" s="165"/>
      <c r="BZ3" s="165"/>
      <c r="CA3" s="165"/>
      <c r="CB3" s="165"/>
      <c r="CC3" s="165"/>
      <c r="CD3" s="165"/>
      <c r="CE3" s="165"/>
      <c r="CF3" s="165"/>
      <c r="CG3" s="166"/>
      <c r="CH3" s="166"/>
      <c r="CI3" s="166"/>
      <c r="CJ3" s="166"/>
      <c r="CK3" s="166"/>
      <c r="CL3" s="166"/>
      <c r="CM3" s="166"/>
      <c r="CN3" s="166"/>
      <c r="CO3" s="166"/>
      <c r="CP3" s="166"/>
      <c r="CQ3" s="166"/>
      <c r="CR3" s="166"/>
      <c r="CS3" s="166"/>
      <c r="CT3" s="166"/>
      <c r="CU3" s="166"/>
      <c r="CV3" s="166"/>
      <c r="CW3" s="166"/>
      <c r="CX3" s="166"/>
      <c r="CY3" s="166"/>
      <c r="CZ3" s="166"/>
      <c r="DA3" s="166"/>
      <c r="DB3" s="166"/>
      <c r="DC3" s="166"/>
      <c r="DD3" s="166"/>
      <c r="DE3" s="166"/>
      <c r="DF3" s="166"/>
      <c r="DG3" s="166"/>
      <c r="DH3" s="166"/>
      <c r="DI3" s="166"/>
      <c r="DJ3" s="166"/>
      <c r="DK3" s="166"/>
      <c r="DL3" s="166"/>
      <c r="DM3" s="166"/>
      <c r="DN3" s="166"/>
      <c r="DO3" s="166"/>
      <c r="DP3" s="166"/>
      <c r="DQ3" s="166"/>
      <c r="DR3" s="166"/>
      <c r="DS3" s="166"/>
      <c r="DT3" s="166"/>
      <c r="DU3" s="166"/>
      <c r="DV3" s="166"/>
      <c r="DW3" s="166"/>
      <c r="DX3" s="166"/>
      <c r="DY3" s="166"/>
      <c r="DZ3" s="166"/>
      <c r="EA3" s="166"/>
      <c r="EB3" s="166"/>
      <c r="EC3" s="166"/>
      <c r="ED3" s="166"/>
      <c r="EE3" s="166"/>
      <c r="EF3" s="166"/>
      <c r="EG3" s="166"/>
      <c r="EH3" s="166"/>
      <c r="EI3" s="166"/>
      <c r="EJ3" s="166"/>
      <c r="EK3" s="166"/>
      <c r="EL3" s="166"/>
      <c r="EM3" s="166"/>
      <c r="EN3" s="166"/>
      <c r="EO3" s="166"/>
      <c r="EP3" s="166"/>
      <c r="EQ3" s="166"/>
      <c r="ER3" s="166"/>
      <c r="ES3" s="166"/>
      <c r="ET3" s="166"/>
      <c r="EU3" s="166"/>
      <c r="EV3" s="166"/>
      <c r="EW3" s="166"/>
      <c r="EX3" s="166"/>
      <c r="EY3" s="166"/>
      <c r="EZ3" s="166"/>
      <c r="FA3" s="166"/>
      <c r="FB3" s="166"/>
      <c r="FC3" s="166"/>
      <c r="FD3" s="166"/>
      <c r="FE3" s="166"/>
      <c r="FF3" s="166"/>
      <c r="FG3" s="166"/>
      <c r="FH3" s="166"/>
      <c r="FI3" s="166"/>
      <c r="FJ3" s="166"/>
      <c r="FK3" s="166"/>
      <c r="FL3" s="166"/>
      <c r="FM3" s="166"/>
      <c r="FN3" s="166"/>
      <c r="FO3" s="166"/>
      <c r="FP3" s="166"/>
      <c r="FQ3" s="166"/>
      <c r="FR3" s="166"/>
      <c r="FS3" s="166"/>
      <c r="FT3" s="166"/>
      <c r="FV3" s="166"/>
      <c r="FW3" s="166"/>
      <c r="FX3" s="166"/>
      <c r="FY3" s="49"/>
      <c r="FZ3" s="166"/>
      <c r="GA3" s="49"/>
      <c r="GB3" s="166"/>
      <c r="GC3" s="166"/>
      <c r="GD3" s="166"/>
      <c r="GE3" s="166"/>
      <c r="GF3" s="166"/>
      <c r="GG3" s="166"/>
      <c r="GH3" s="166"/>
      <c r="GI3" s="166"/>
      <c r="GJ3" s="49"/>
      <c r="GK3" s="166"/>
      <c r="GL3" s="15"/>
    </row>
    <row r="4" spans="1:194" x14ac:dyDescent="0.25">
      <c r="A4" s="74">
        <f t="shared" si="6"/>
        <v>2</v>
      </c>
      <c r="B4" s="62" t="s">
        <v>11</v>
      </c>
      <c r="C4" s="158"/>
      <c r="D4" s="158"/>
      <c r="E4" s="158"/>
      <c r="F4" s="158"/>
      <c r="G4" s="158"/>
      <c r="H4" s="158"/>
      <c r="I4" s="158"/>
      <c r="J4" s="158"/>
      <c r="K4" s="158"/>
      <c r="L4" s="158"/>
      <c r="M4" s="158"/>
      <c r="N4" s="158"/>
      <c r="O4" s="158"/>
      <c r="P4" s="158"/>
      <c r="Q4" s="158"/>
      <c r="R4" s="158"/>
      <c r="S4" s="158" t="s">
        <v>139</v>
      </c>
      <c r="T4" s="158"/>
      <c r="U4" s="158"/>
      <c r="V4" s="158"/>
      <c r="W4" s="158"/>
      <c r="X4" s="158"/>
      <c r="Y4" s="158"/>
      <c r="Z4" s="158"/>
      <c r="AA4" s="158"/>
      <c r="AB4" s="158"/>
      <c r="AC4" s="158"/>
      <c r="AD4" s="158"/>
      <c r="AE4" s="158"/>
      <c r="AF4" s="158"/>
      <c r="AG4" s="158"/>
      <c r="AH4" s="158"/>
      <c r="AI4" s="158" t="s">
        <v>139</v>
      </c>
      <c r="AJ4" s="158"/>
      <c r="AK4" s="158"/>
      <c r="AL4" s="158"/>
      <c r="AM4" s="158"/>
      <c r="AN4" s="158"/>
      <c r="AO4" s="158"/>
      <c r="AP4" s="158"/>
      <c r="AQ4" s="158"/>
      <c r="AR4" s="158"/>
      <c r="AS4" s="158"/>
      <c r="AT4" s="158"/>
      <c r="AU4" s="158" t="s">
        <v>139</v>
      </c>
      <c r="AV4" s="158"/>
      <c r="AW4" s="159" t="s">
        <v>139</v>
      </c>
      <c r="AX4" s="159" t="s">
        <v>139</v>
      </c>
      <c r="AY4" s="158"/>
      <c r="AZ4" s="158"/>
      <c r="BA4" s="158"/>
      <c r="BB4" s="159" t="s">
        <v>139</v>
      </c>
      <c r="BC4" s="158"/>
      <c r="BD4" s="157" t="s">
        <v>139</v>
      </c>
      <c r="BE4" s="160" t="s">
        <v>139</v>
      </c>
      <c r="BF4" s="157"/>
      <c r="BG4" s="161"/>
      <c r="BH4" s="158"/>
      <c r="BI4" s="160" t="s">
        <v>139</v>
      </c>
      <c r="BJ4" s="158"/>
      <c r="BK4" s="157" t="s">
        <v>139</v>
      </c>
      <c r="BL4" s="158"/>
      <c r="BM4" s="161"/>
      <c r="BN4" s="161"/>
      <c r="BO4" s="160" t="s">
        <v>139</v>
      </c>
      <c r="BP4" s="160" t="s">
        <v>139</v>
      </c>
      <c r="BQ4" s="158"/>
      <c r="BR4" s="160" t="s">
        <v>139</v>
      </c>
      <c r="BS4" s="158"/>
      <c r="BT4" s="161"/>
      <c r="BU4" s="161"/>
      <c r="BV4" s="160" t="s">
        <v>139</v>
      </c>
      <c r="BW4" s="160" t="s">
        <v>139</v>
      </c>
      <c r="BX4" s="218"/>
      <c r="BY4" s="160" t="s">
        <v>139</v>
      </c>
      <c r="BZ4" s="217"/>
      <c r="CA4" s="161"/>
      <c r="CB4" s="161"/>
      <c r="CC4" s="157" t="s">
        <v>139</v>
      </c>
      <c r="CD4" s="160" t="s">
        <v>139</v>
      </c>
      <c r="CE4" s="158"/>
      <c r="CF4" s="160" t="s">
        <v>139</v>
      </c>
      <c r="CG4" s="161"/>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V4" s="60">
        <f>COUNTA(D6:H6,K6:O6,R6:V6,Y6:AC6,AF6:AJ6,AM6:AQ6,AT6:AX6,BA6:BE6,BH6:BL6,BO6:BS6,BV6:BZ6,CC6:CG6)</f>
        <v>6</v>
      </c>
      <c r="FW4" s="60">
        <f>COUNTA(I6,P6,W6,AD6,AK6,AR6,AY6,BF6,BM6,BT6,CA6)</f>
        <v>1</v>
      </c>
      <c r="FX4" s="60">
        <f>COUNTA(C6,J6,Q6,X6,AE6,AL6,AS6,AZ6,BG6,BN6,BU6,CB6)</f>
        <v>0</v>
      </c>
      <c r="FZ4" s="10">
        <f t="shared" ref="FZ4:FZ18" si="7">SUM(FV4:FY4)</f>
        <v>7</v>
      </c>
      <c r="GB4" s="9">
        <f t="array" ref="GB4">SUM(SUMPRODUCT(--IF(MOD(COLUMN(E6:FT6)-13,7)=0,NOT(ISBLANK((E6:FT6))))), COUNTA(D6))</f>
        <v>1</v>
      </c>
      <c r="GC4" s="9">
        <f t="array" ref="GC4">SUM(SUMPRODUCT(--IF(MOD(COLUMN(F6:FT6)-14,7)=0,NOT(ISBLANK((F6:FT6))))), COUNTA(E6))</f>
        <v>1</v>
      </c>
      <c r="GD4" s="9">
        <f t="array" ref="GD4">SUM(SUMPRODUCT(--IF(MOD(COLUMN(G6:FT6)-15,7)=0,NOT(ISBLANK((G6:FT6))))), COUNTA(F6))</f>
        <v>0</v>
      </c>
      <c r="GE4" s="9">
        <f t="array" ref="GE4">SUM(SUMPRODUCT(--IF(MOD(COLUMN(H6:FT6)-16,7)=0,NOT(ISBLANK((H6:FT6))))), COUNTA(G6))</f>
        <v>1</v>
      </c>
      <c r="GF4" s="9">
        <f t="array" ref="GF4">SUM(SUMPRODUCT(--IF(MOD(COLUMN(I6:FT6)-17,7)=0,NOT(ISBLANK((I6:FT6))))), COUNTA(H6))</f>
        <v>0</v>
      </c>
      <c r="GG4" s="9">
        <f t="shared" ref="GG4:GG18" si="8">SUM(GB4:GF4)</f>
        <v>3</v>
      </c>
      <c r="GH4" s="9">
        <f t="array" ref="GH4">SUM(SUMPRODUCT(--IF(MOD(COLUMN(J6:FT6)-18,7)=0,NOT(ISBLANK((J6:FT6))))), COUNTA(I6))</f>
        <v>3</v>
      </c>
      <c r="GI4" s="9">
        <f t="array" ref="GI4">SUM(SUMPRODUCT(--IF(MOD(COLUMN(K6:FT6)-19,7)=0,NOT(ISBLANK((K6:FT6))))), COUNTA(J6))</f>
        <v>1</v>
      </c>
      <c r="GK4" s="10">
        <f t="shared" ref="GK4:GK18" si="9">SUM(GG4:GI4)</f>
        <v>7</v>
      </c>
      <c r="GL4" s="52"/>
    </row>
    <row r="5" spans="1:194" x14ac:dyDescent="0.25">
      <c r="A5" s="74">
        <f t="shared" si="6"/>
        <v>3</v>
      </c>
      <c r="B5" s="62" t="s">
        <v>7</v>
      </c>
      <c r="C5" s="158"/>
      <c r="D5" s="158" t="s">
        <v>139</v>
      </c>
      <c r="E5" s="158"/>
      <c r="F5" s="158"/>
      <c r="G5" s="158"/>
      <c r="H5" s="158"/>
      <c r="I5" s="158"/>
      <c r="J5" s="158" t="s">
        <v>139</v>
      </c>
      <c r="K5" s="158"/>
      <c r="L5" s="158"/>
      <c r="M5" s="158" t="s">
        <v>139</v>
      </c>
      <c r="N5" s="158"/>
      <c r="O5" s="158"/>
      <c r="P5" s="158"/>
      <c r="Q5" s="158" t="s">
        <v>139</v>
      </c>
      <c r="R5" s="158"/>
      <c r="S5" s="158"/>
      <c r="T5" s="158" t="s">
        <v>139</v>
      </c>
      <c r="U5" s="158"/>
      <c r="V5" s="158"/>
      <c r="W5" s="158"/>
      <c r="X5" s="158"/>
      <c r="Y5" s="158"/>
      <c r="Z5" s="158"/>
      <c r="AA5" s="158" t="s">
        <v>139</v>
      </c>
      <c r="AB5" s="158"/>
      <c r="AC5" s="158"/>
      <c r="AD5" s="158"/>
      <c r="AE5" s="158"/>
      <c r="AF5" s="158"/>
      <c r="AG5" s="158"/>
      <c r="AH5" s="158" t="s">
        <v>139</v>
      </c>
      <c r="AI5" s="158"/>
      <c r="AJ5" s="158"/>
      <c r="AK5" s="158"/>
      <c r="AL5" s="158"/>
      <c r="AM5" s="158"/>
      <c r="AN5" s="158"/>
      <c r="AO5" s="158" t="s">
        <v>139</v>
      </c>
      <c r="AP5" s="158"/>
      <c r="AQ5" s="158"/>
      <c r="AR5" s="158"/>
      <c r="AS5" s="158"/>
      <c r="AT5" s="158"/>
      <c r="AU5" s="158"/>
      <c r="AV5" s="158" t="s">
        <v>139</v>
      </c>
      <c r="AW5" s="158"/>
      <c r="AX5" s="158"/>
      <c r="AY5" s="158"/>
      <c r="AZ5" s="158"/>
      <c r="BA5" s="158"/>
      <c r="BB5" s="158"/>
      <c r="BC5" s="160" t="s">
        <v>139</v>
      </c>
      <c r="BD5" s="158"/>
      <c r="BE5" s="158"/>
      <c r="BF5" s="157"/>
      <c r="BG5" s="161"/>
      <c r="BH5" s="158"/>
      <c r="BI5" s="158"/>
      <c r="BJ5" s="160" t="s">
        <v>139</v>
      </c>
      <c r="BK5" s="158"/>
      <c r="BL5" s="158"/>
      <c r="BM5" s="161"/>
      <c r="BN5" s="78"/>
      <c r="BO5" s="158"/>
      <c r="BP5" s="158"/>
      <c r="BQ5" s="160" t="s">
        <v>139</v>
      </c>
      <c r="BR5" s="158"/>
      <c r="BS5" s="158"/>
      <c r="BT5" s="161"/>
      <c r="BU5" s="161"/>
      <c r="BV5" s="158"/>
      <c r="BW5" s="158"/>
      <c r="BX5" s="160" t="s">
        <v>139</v>
      </c>
      <c r="BY5" s="158"/>
      <c r="BZ5" s="217"/>
      <c r="CA5" s="161"/>
      <c r="CB5" s="161"/>
      <c r="CC5" s="158"/>
      <c r="CD5" s="158"/>
      <c r="CE5" s="160" t="s">
        <v>139</v>
      </c>
      <c r="CF5" s="158"/>
      <c r="CG5" s="161"/>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V5" s="60">
        <f>COUNTA(D7:H7,K7:O7,R7:V7,Y7:AC7,AF7:AJ7,AM7:AQ7,AT7:AX7,BA7:BE7,BH7:BL7,BO7:BS7,BV7:BZ7,CC7:CG7)</f>
        <v>7</v>
      </c>
      <c r="FW5" s="60">
        <f>COUNTA(I7,P7,W7,AD7,AK7,AR7,AY7,BF7,BM7,BT7,CA7)</f>
        <v>1</v>
      </c>
      <c r="FX5" s="60">
        <f>COUNTA(C7,J7,Q7,X7,AE7,AL7,AS7,AZ7,BG7,BN7,BU7,CB7)</f>
        <v>1</v>
      </c>
      <c r="FZ5" s="10">
        <f t="shared" si="7"/>
        <v>9</v>
      </c>
      <c r="GB5" s="9">
        <f t="array" ref="GB5">SUM(SUMPRODUCT(--IF(MOD(COLUMN(E7:FT7)-13,7)=0,NOT(ISBLANK((E7:FT7))))), COUNTA(D7))</f>
        <v>1</v>
      </c>
      <c r="GC5" s="9">
        <f t="array" ref="GC5">SUM(SUMPRODUCT(--IF(MOD(COLUMN(F7:FT7)-14,7)=0,NOT(ISBLANK((F7:FT7))))), COUNTA(E7))</f>
        <v>1</v>
      </c>
      <c r="GD5" s="9">
        <f t="array" ref="GD5">SUM(SUMPRODUCT(--IF(MOD(COLUMN(G7:FT7)-15,7)=0,NOT(ISBLANK((G7:FT7))))), COUNTA(F7))</f>
        <v>0</v>
      </c>
      <c r="GE5" s="9">
        <f t="array" ref="GE5">SUM(SUMPRODUCT(--IF(MOD(COLUMN(H7:FT7)-16,7)=0,NOT(ISBLANK((H7:FT7))))), COUNTA(G7))</f>
        <v>1</v>
      </c>
      <c r="GF5" s="9">
        <f t="array" ref="GF5">SUM(SUMPRODUCT(--IF(MOD(COLUMN(I7:FT7)-17,7)=0,NOT(ISBLANK((I7:FT7))))), COUNTA(H7))</f>
        <v>1</v>
      </c>
      <c r="GG5" s="9">
        <f t="shared" si="8"/>
        <v>4</v>
      </c>
      <c r="GH5" s="9">
        <f t="array" ref="GH5">SUM(SUMPRODUCT(--IF(MOD(COLUMN(J7:FT7)-18,7)=0,NOT(ISBLANK((J7:FT7))))), COUNTA(I7))</f>
        <v>0</v>
      </c>
      <c r="GI5" s="9">
        <f t="array" ref="GI5">SUM(SUMPRODUCT(--IF(MOD(COLUMN(K7:FT7)-19,7)=0,NOT(ISBLANK((K7:FT7))))), COUNTA(J7))</f>
        <v>5</v>
      </c>
      <c r="GK5" s="10">
        <f t="shared" si="9"/>
        <v>9</v>
      </c>
      <c r="GL5" s="52"/>
    </row>
    <row r="6" spans="1:194" x14ac:dyDescent="0.25">
      <c r="A6" s="74">
        <f t="shared" si="6"/>
        <v>4</v>
      </c>
      <c r="B6" s="72" t="s">
        <v>17</v>
      </c>
      <c r="C6" s="158"/>
      <c r="D6" s="158" t="s">
        <v>139</v>
      </c>
      <c r="E6" s="158" t="s">
        <v>139</v>
      </c>
      <c r="F6" s="158"/>
      <c r="G6" s="158"/>
      <c r="H6" s="158"/>
      <c r="I6" s="158"/>
      <c r="J6" s="158"/>
      <c r="K6" s="158" t="s">
        <v>139</v>
      </c>
      <c r="L6" s="158"/>
      <c r="M6" s="158"/>
      <c r="N6" s="158"/>
      <c r="O6" s="158"/>
      <c r="P6" s="158"/>
      <c r="Q6" s="158"/>
      <c r="R6" s="158" t="s">
        <v>139</v>
      </c>
      <c r="S6" s="158"/>
      <c r="T6" s="158"/>
      <c r="U6" s="158"/>
      <c r="V6" s="158"/>
      <c r="W6" s="158"/>
      <c r="X6" s="158"/>
      <c r="Y6" s="158" t="s">
        <v>139</v>
      </c>
      <c r="Z6" s="158"/>
      <c r="AA6" s="158"/>
      <c r="AB6" s="158"/>
      <c r="AC6" s="158"/>
      <c r="AD6" s="158"/>
      <c r="AE6" s="158"/>
      <c r="AF6" s="158"/>
      <c r="AG6" s="157" t="s">
        <v>139</v>
      </c>
      <c r="AH6" s="157"/>
      <c r="AI6" s="157"/>
      <c r="AJ6" s="157"/>
      <c r="AK6" s="157"/>
      <c r="AL6" s="157"/>
      <c r="AM6" s="157"/>
      <c r="AN6" s="157"/>
      <c r="AO6" s="157"/>
      <c r="AP6" s="157"/>
      <c r="AQ6" s="157"/>
      <c r="AR6" s="157" t="s">
        <v>139</v>
      </c>
      <c r="AS6" s="157"/>
      <c r="AT6" s="157"/>
      <c r="AU6" s="157"/>
      <c r="AV6" s="157"/>
      <c r="AW6" s="157"/>
      <c r="AX6" s="158"/>
      <c r="AY6" s="157"/>
      <c r="AZ6" s="157"/>
      <c r="BA6" s="158"/>
      <c r="BB6" s="158"/>
      <c r="BC6" s="158"/>
      <c r="BD6" s="158"/>
      <c r="BE6" s="158"/>
      <c r="BF6" s="157"/>
      <c r="BG6" s="162"/>
      <c r="BH6" s="158"/>
      <c r="BI6" s="158"/>
      <c r="BJ6" s="158"/>
      <c r="BK6" s="158"/>
      <c r="BL6" s="162"/>
      <c r="BM6" s="162"/>
      <c r="BN6" s="162"/>
      <c r="BO6" s="158"/>
      <c r="BP6" s="158"/>
      <c r="BQ6" s="158"/>
      <c r="BR6" s="158"/>
      <c r="BS6" s="158"/>
      <c r="BT6" s="162"/>
      <c r="BU6" s="162"/>
      <c r="BV6" s="158"/>
      <c r="BW6" s="158"/>
      <c r="BX6" s="218"/>
      <c r="BY6" s="158"/>
      <c r="BZ6" s="217"/>
      <c r="CA6" s="162"/>
      <c r="CB6" s="162"/>
      <c r="CC6" s="158"/>
      <c r="CD6" s="158"/>
      <c r="CE6" s="158"/>
      <c r="CF6" s="158"/>
      <c r="CG6" s="162"/>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V6" s="60">
        <f>COUNTA(D14:H14,K14:O14,R14:V14,Y14:AC14,AF14:AJ14,AM14:AQ14,AT14:AX14,BA14:BE14,BH14:BL14,BO14:BS14,BV14:BZ14,CC14:CG14)</f>
        <v>11</v>
      </c>
      <c r="FW6" s="60">
        <f>COUNTA(I14,P14,W14,AD14,AK14,AR14,AY14,BF14,BM14,BT14,CA14)</f>
        <v>4</v>
      </c>
      <c r="FX6" s="60">
        <f>COUNTA(C14,J14,Q14,X14,AE14,AL14,AS14,AZ14,BG14,BN14,BU14,CB14)</f>
        <v>1</v>
      </c>
      <c r="FZ6" s="10">
        <f t="shared" si="7"/>
        <v>16</v>
      </c>
      <c r="GB6" s="9">
        <f t="array" ref="GB6">SUM(SUMPRODUCT(--IF(MOD(COLUMN(E14:FT14)-13,7)=0,NOT(ISBLANK((E14:FT14))))), COUNTA(D14))</f>
        <v>7</v>
      </c>
      <c r="GC6" s="9">
        <f t="array" ref="GC6">SUM(SUMPRODUCT(--IF(MOD(COLUMN(F14:FT14)-14,7)=0,NOT(ISBLANK((F14:FT14))))), COUNTA(E14))</f>
        <v>0</v>
      </c>
      <c r="GD6" s="9">
        <f t="array" ref="GD6">SUM(SUMPRODUCT(--IF(MOD(COLUMN(G14:FT14)-15,7)=0,NOT(ISBLANK((G14:FT14))))), COUNTA(F14))</f>
        <v>0</v>
      </c>
      <c r="GE6" s="9">
        <f t="array" ref="GE6">SUM(SUMPRODUCT(--IF(MOD(COLUMN(H14:FT14)-16,7)=0,NOT(ISBLANK((H14:FT14))))), COUNTA(G14))</f>
        <v>4</v>
      </c>
      <c r="GF6" s="9">
        <f t="array" ref="GF6">SUM(SUMPRODUCT(--IF(MOD(COLUMN(I14:FT14)-17,7)=0,NOT(ISBLANK((I14:FT14))))), COUNTA(H14))</f>
        <v>1</v>
      </c>
      <c r="GG6" s="9">
        <f t="shared" si="8"/>
        <v>12</v>
      </c>
      <c r="GH6" s="9">
        <f t="array" ref="GH6">SUM(SUMPRODUCT(--IF(MOD(COLUMN(J14:FT14)-18,7)=0,NOT(ISBLANK((J14:FT14))))), COUNTA(I14))</f>
        <v>4</v>
      </c>
      <c r="GI6" s="9">
        <f t="array" ref="GI6">SUM(SUMPRODUCT(--IF(MOD(COLUMN(K14:FT14)-19,7)=0,NOT(ISBLANK((K14:FT14))))), COUNTA(J14))</f>
        <v>1</v>
      </c>
      <c r="GK6" s="10">
        <f t="shared" si="9"/>
        <v>17</v>
      </c>
      <c r="GL6" s="52"/>
    </row>
    <row r="7" spans="1:194" x14ac:dyDescent="0.25">
      <c r="A7" s="74">
        <f t="shared" si="6"/>
        <v>5</v>
      </c>
      <c r="B7" s="62" t="s">
        <v>28</v>
      </c>
      <c r="C7" s="158"/>
      <c r="D7" s="158"/>
      <c r="E7" s="158"/>
      <c r="F7" s="158"/>
      <c r="G7" s="158"/>
      <c r="H7" s="158"/>
      <c r="I7" s="158"/>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t="s">
        <v>139</v>
      </c>
      <c r="AP7" s="158"/>
      <c r="AQ7" s="158"/>
      <c r="AR7" s="158"/>
      <c r="AS7" s="158"/>
      <c r="AT7" s="158"/>
      <c r="AU7" s="158" t="s">
        <v>139</v>
      </c>
      <c r="AV7" s="158"/>
      <c r="AW7" s="158"/>
      <c r="AX7" s="158"/>
      <c r="AY7" s="159" t="s">
        <v>139</v>
      </c>
      <c r="AZ7" s="158"/>
      <c r="BA7" s="158"/>
      <c r="BB7" s="159" t="s">
        <v>139</v>
      </c>
      <c r="BC7" s="158"/>
      <c r="BD7" s="159" t="s">
        <v>139</v>
      </c>
      <c r="BE7" s="158"/>
      <c r="BF7" s="157"/>
      <c r="BG7" s="161"/>
      <c r="BH7" s="158"/>
      <c r="BI7" s="160" t="s">
        <v>139</v>
      </c>
      <c r="BJ7" s="158"/>
      <c r="BK7" s="158"/>
      <c r="BL7" s="161"/>
      <c r="BM7" s="161"/>
      <c r="BN7" s="160" t="s">
        <v>139</v>
      </c>
      <c r="BO7" s="158"/>
      <c r="BP7" s="158"/>
      <c r="BQ7" s="158"/>
      <c r="BR7" s="158"/>
      <c r="BS7" s="158"/>
      <c r="BT7" s="161"/>
      <c r="BU7" s="161"/>
      <c r="BV7" s="158"/>
      <c r="BW7" s="160" t="s">
        <v>139</v>
      </c>
      <c r="BX7" s="218"/>
      <c r="BY7" s="158"/>
      <c r="BZ7" s="217"/>
      <c r="CA7" s="161"/>
      <c r="CB7" s="161"/>
      <c r="CC7" s="158"/>
      <c r="CD7" s="160" t="s">
        <v>139</v>
      </c>
      <c r="CE7" s="158"/>
      <c r="CF7" s="158"/>
      <c r="CG7" s="161"/>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V7" s="60">
        <f>COUNTA(D17:H17,K17:O17,R17:V17,Y17:AC17,AF17:AJ17,AM17:AQ17,AT17:AX17,BA17:BE17,BH17:BL17,BO17:BS17,BV17:BZ17,CC17:CG17)</f>
        <v>18</v>
      </c>
      <c r="FW7" s="60">
        <f>COUNTA(I17,P17,W17,AD17,AK17,AR17,AY17,BF17,BM17,BT17,CA17)</f>
        <v>5</v>
      </c>
      <c r="FX7" s="60">
        <f>COUNTA(C17,J17,Q17,X17,AE17,AL17,AS17,AZ17,BG17,BN17,BU17,CB17)</f>
        <v>3</v>
      </c>
      <c r="FZ7" s="10">
        <f t="shared" si="7"/>
        <v>26</v>
      </c>
      <c r="GB7" s="9">
        <f t="array" ref="GB7">SUM(SUMPRODUCT(--IF(MOD(COLUMN(E17:FT17)-13,7)=0,NOT(ISBLANK((E17:FT17))))), COUNTA(D17))</f>
        <v>6</v>
      </c>
      <c r="GC7" s="9">
        <f t="array" ref="GC7">SUM(SUMPRODUCT(--IF(MOD(COLUMN(F17:FT17)-14,7)=0,NOT(ISBLANK((F17:FT17))))), COUNTA(E17))</f>
        <v>3</v>
      </c>
      <c r="GD7" s="9">
        <f t="array" ref="GD7">SUM(SUMPRODUCT(--IF(MOD(COLUMN(G17:FT17)-15,7)=0,NOT(ISBLANK((G17:FT17))))), COUNTA(F17))</f>
        <v>3</v>
      </c>
      <c r="GE7" s="9">
        <f t="array" ref="GE7">SUM(SUMPRODUCT(--IF(MOD(COLUMN(H17:FT17)-16,7)=0,NOT(ISBLANK((H17:FT17))))), COUNTA(G17))</f>
        <v>5</v>
      </c>
      <c r="GF7" s="9">
        <f t="array" ref="GF7">SUM(SUMPRODUCT(--IF(MOD(COLUMN(I17:FT17)-17,7)=0,NOT(ISBLANK((I17:FT17))))), COUNTA(H17))</f>
        <v>3</v>
      </c>
      <c r="GG7" s="9">
        <f t="shared" si="8"/>
        <v>20</v>
      </c>
      <c r="GH7" s="9">
        <f t="array" ref="GH7">SUM(SUMPRODUCT(--IF(MOD(COLUMN(J17:FT17)-18,7)=0,NOT(ISBLANK((J17:FT17))))), COUNTA(I17))</f>
        <v>2</v>
      </c>
      <c r="GI7" s="9">
        <f t="array" ref="GI7">SUM(SUMPRODUCT(--IF(MOD(COLUMN(K17:FT17)-19,7)=0,NOT(ISBLANK((K17:FT17))))), COUNTA(J17))</f>
        <v>4</v>
      </c>
      <c r="GK7" s="10">
        <f t="shared" si="9"/>
        <v>26</v>
      </c>
      <c r="GL7" s="52"/>
    </row>
    <row r="8" spans="1:194" x14ac:dyDescent="0.25">
      <c r="A8" s="74">
        <f t="shared" si="6"/>
        <v>6</v>
      </c>
      <c r="B8" s="72" t="s">
        <v>3</v>
      </c>
      <c r="C8" s="158"/>
      <c r="D8" s="158"/>
      <c r="E8" s="158" t="s">
        <v>139</v>
      </c>
      <c r="F8" s="158"/>
      <c r="G8" s="158" t="s">
        <v>139</v>
      </c>
      <c r="H8" s="158"/>
      <c r="I8" s="158"/>
      <c r="J8" s="158"/>
      <c r="K8" s="158"/>
      <c r="L8" s="158" t="s">
        <v>139</v>
      </c>
      <c r="M8" s="158"/>
      <c r="N8" s="158" t="s">
        <v>139</v>
      </c>
      <c r="O8" s="158"/>
      <c r="P8" s="158"/>
      <c r="Q8" s="158" t="s">
        <v>139</v>
      </c>
      <c r="R8" s="158"/>
      <c r="S8" s="158" t="s">
        <v>139</v>
      </c>
      <c r="T8" s="158"/>
      <c r="U8" s="158" t="s">
        <v>139</v>
      </c>
      <c r="V8" s="158"/>
      <c r="W8" s="158"/>
      <c r="X8" s="158" t="s">
        <v>139</v>
      </c>
      <c r="Y8" s="158"/>
      <c r="Z8" s="158"/>
      <c r="AA8" s="158" t="s">
        <v>139</v>
      </c>
      <c r="AB8" s="158" t="s">
        <v>139</v>
      </c>
      <c r="AC8" s="158"/>
      <c r="AD8" s="158"/>
      <c r="AE8" s="158" t="s">
        <v>139</v>
      </c>
      <c r="AF8" s="158"/>
      <c r="AG8" s="157" t="s">
        <v>139</v>
      </c>
      <c r="AH8" s="157"/>
      <c r="AI8" s="157"/>
      <c r="AJ8" s="157"/>
      <c r="AK8" s="157"/>
      <c r="AL8" s="157" t="s">
        <v>139</v>
      </c>
      <c r="AM8" s="157"/>
      <c r="AN8" s="157"/>
      <c r="AO8" s="157" t="s">
        <v>139</v>
      </c>
      <c r="AP8" s="157" t="s">
        <v>139</v>
      </c>
      <c r="AQ8" s="157"/>
      <c r="AR8" s="157"/>
      <c r="AS8" s="157" t="s">
        <v>139</v>
      </c>
      <c r="AT8" s="157"/>
      <c r="AU8" s="157"/>
      <c r="AV8" s="157" t="s">
        <v>139</v>
      </c>
      <c r="AW8" s="157"/>
      <c r="AX8" s="163" t="s">
        <v>139</v>
      </c>
      <c r="AY8" s="157"/>
      <c r="AZ8" s="157" t="s">
        <v>139</v>
      </c>
      <c r="BA8" s="158"/>
      <c r="BB8" s="158"/>
      <c r="BC8" s="158"/>
      <c r="BD8" s="164" t="s">
        <v>139</v>
      </c>
      <c r="BE8" s="158"/>
      <c r="BF8" s="157"/>
      <c r="BG8" s="164" t="s">
        <v>139</v>
      </c>
      <c r="BH8" s="158"/>
      <c r="BI8" s="164" t="s">
        <v>139</v>
      </c>
      <c r="BJ8" s="158"/>
      <c r="BK8" s="158"/>
      <c r="BL8" s="157"/>
      <c r="BM8" s="162"/>
      <c r="BN8" s="157" t="s">
        <v>139</v>
      </c>
      <c r="BO8" s="158"/>
      <c r="BP8" s="158"/>
      <c r="BQ8" s="163" t="s">
        <v>139</v>
      </c>
      <c r="BR8" s="158"/>
      <c r="BS8" s="158"/>
      <c r="BT8" s="162"/>
      <c r="BU8" s="163" t="s">
        <v>139</v>
      </c>
      <c r="BV8" s="158"/>
      <c r="BW8" s="163" t="s">
        <v>139</v>
      </c>
      <c r="BX8" s="218"/>
      <c r="BY8" s="163" t="s">
        <v>139</v>
      </c>
      <c r="BZ8" s="217"/>
      <c r="CA8" s="162"/>
      <c r="CB8" s="163" t="s">
        <v>139</v>
      </c>
      <c r="CC8" s="158"/>
      <c r="CD8" s="158"/>
      <c r="CE8" s="163" t="s">
        <v>139</v>
      </c>
      <c r="CF8" s="158"/>
      <c r="CG8" s="162"/>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5"/>
      <c r="DM8" s="65"/>
      <c r="DN8" s="65"/>
      <c r="DO8" s="65"/>
      <c r="DP8" s="65"/>
      <c r="DQ8" s="65"/>
      <c r="DR8" s="65"/>
      <c r="DS8" s="65"/>
      <c r="DT8" s="65"/>
      <c r="DU8" s="65"/>
      <c r="DV8" s="65"/>
      <c r="DW8" s="65"/>
      <c r="DX8" s="65"/>
      <c r="DY8" s="65"/>
      <c r="DZ8" s="65"/>
      <c r="EA8" s="65"/>
      <c r="EB8" s="65"/>
      <c r="EC8" s="65"/>
      <c r="ED8" s="65"/>
      <c r="EE8" s="65"/>
      <c r="EF8" s="65"/>
      <c r="EG8" s="65"/>
      <c r="EH8" s="65"/>
      <c r="EI8" s="65"/>
      <c r="EJ8" s="65"/>
      <c r="EK8" s="65"/>
      <c r="EL8" s="65"/>
      <c r="EM8" s="65"/>
      <c r="EN8" s="65"/>
      <c r="EO8" s="65"/>
      <c r="EP8" s="65"/>
      <c r="EQ8" s="65"/>
      <c r="ER8" s="65"/>
      <c r="ES8" s="65"/>
      <c r="ET8" s="65"/>
      <c r="EU8" s="65"/>
      <c r="EV8" s="65"/>
      <c r="EW8" s="65"/>
      <c r="EX8" s="65"/>
      <c r="EY8" s="65"/>
      <c r="EZ8" s="65"/>
      <c r="FA8" s="65"/>
      <c r="FB8" s="65"/>
      <c r="FC8" s="65"/>
      <c r="FD8" s="65"/>
      <c r="FE8" s="65"/>
      <c r="FF8" s="65"/>
      <c r="FG8" s="65"/>
      <c r="FH8" s="65"/>
      <c r="FI8" s="65"/>
      <c r="FJ8" s="65"/>
      <c r="FK8" s="65"/>
      <c r="FL8" s="65"/>
      <c r="FM8" s="65"/>
      <c r="FN8" s="65"/>
      <c r="FO8" s="65"/>
      <c r="FP8" s="65"/>
      <c r="FQ8" s="65"/>
      <c r="FR8" s="65"/>
      <c r="FS8" s="65"/>
      <c r="FT8" s="65"/>
      <c r="FV8" s="60">
        <f>COUNTA(D31:H31,K31:O31,R31:V31,Y31:AC31,AF31:AJ31,AM31:AQ31,AT31:AX31,BA31:BE31,BH31:BL31,BO31:BS31,BV31:BZ31,CC31:CG31)</f>
        <v>0</v>
      </c>
      <c r="FW8" s="60">
        <f>COUNTA(I31,P31,W31,AD31,AK31,AR31,AY31,BF31,BM31,BT31,CA31)</f>
        <v>0</v>
      </c>
      <c r="FX8" s="60">
        <f>COUNTA(C31,J31,Q31,X31,AE31,AL31,AS31,AZ31,BG31,BN31,BU31,CB31)</f>
        <v>0</v>
      </c>
      <c r="FZ8" s="10">
        <f t="shared" si="7"/>
        <v>0</v>
      </c>
      <c r="GB8" s="9">
        <f t="array" ref="GB8">SUM(SUMPRODUCT(--IF(MOD(COLUMN(E31:FT31)-13,7)=0,NOT(ISBLANK((E31:FT31))))), COUNTA(D31))</f>
        <v>0</v>
      </c>
      <c r="GC8" s="9">
        <f t="array" ref="GC8">SUM(SUMPRODUCT(--IF(MOD(COLUMN(F31:FT31)-14,7)=0,NOT(ISBLANK((F31:FT31))))), COUNTA(E31))</f>
        <v>0</v>
      </c>
      <c r="GD8" s="9">
        <f t="array" ref="GD8">SUM(SUMPRODUCT(--IF(MOD(COLUMN(G31:FT31)-15,7)=0,NOT(ISBLANK((G31:FT31))))), COUNTA(F31))</f>
        <v>0</v>
      </c>
      <c r="GE8" s="9">
        <f t="array" ref="GE8">SUM(SUMPRODUCT(--IF(MOD(COLUMN(H31:FT31)-16,7)=0,NOT(ISBLANK((H31:FT31))))), COUNTA(G31))</f>
        <v>0</v>
      </c>
      <c r="GF8" s="9">
        <f t="array" ref="GF8">SUM(SUMPRODUCT(--IF(MOD(COLUMN(I31:FT31)-17,7)=0,NOT(ISBLANK((I31:FT31))))), COUNTA(H31))</f>
        <v>0</v>
      </c>
      <c r="GG8" s="9">
        <f t="shared" si="8"/>
        <v>0</v>
      </c>
      <c r="GH8" s="9">
        <f t="array" ref="GH8">SUM(SUMPRODUCT(--IF(MOD(COLUMN(J31:FT31)-18,7)=0,NOT(ISBLANK((J31:FT31))))), COUNTA(I31))</f>
        <v>0</v>
      </c>
      <c r="GI8" s="9">
        <f t="array" ref="GI8">SUM(SUMPRODUCT(--IF(MOD(COLUMN(K31:FT31)-19,7)=0,NOT(ISBLANK((K31:FT31))))), COUNTA(J31))</f>
        <v>0</v>
      </c>
      <c r="GK8" s="10">
        <f t="shared" si="9"/>
        <v>0</v>
      </c>
      <c r="GL8" s="52"/>
    </row>
    <row r="9" spans="1:194" x14ac:dyDescent="0.25">
      <c r="A9" s="74">
        <f t="shared" si="6"/>
        <v>7</v>
      </c>
      <c r="B9" s="62" t="s">
        <v>43</v>
      </c>
      <c r="C9" s="158"/>
      <c r="D9" s="158" t="s">
        <v>139</v>
      </c>
      <c r="E9" s="158"/>
      <c r="F9" s="158"/>
      <c r="G9" s="158"/>
      <c r="H9" s="158"/>
      <c r="I9" s="158"/>
      <c r="J9" s="158"/>
      <c r="K9" s="158"/>
      <c r="L9" s="158"/>
      <c r="M9" s="158"/>
      <c r="N9" s="158" t="s">
        <v>139</v>
      </c>
      <c r="O9" s="158"/>
      <c r="P9" s="158"/>
      <c r="Q9" s="158" t="s">
        <v>139</v>
      </c>
      <c r="R9" s="158"/>
      <c r="S9" s="158"/>
      <c r="T9" s="158"/>
      <c r="U9" s="158"/>
      <c r="V9" s="158"/>
      <c r="W9" s="158"/>
      <c r="X9" s="158"/>
      <c r="Y9" s="158"/>
      <c r="Z9" s="158"/>
      <c r="AA9" s="158"/>
      <c r="AB9" s="158"/>
      <c r="AC9" s="158"/>
      <c r="AD9" s="158"/>
      <c r="AE9" s="158"/>
      <c r="AF9" s="158"/>
      <c r="AG9" s="158"/>
      <c r="AH9" s="158"/>
      <c r="AI9" s="158"/>
      <c r="AJ9" s="158"/>
      <c r="AK9" s="158"/>
      <c r="AL9" s="158"/>
      <c r="AM9" s="158" t="s">
        <v>139</v>
      </c>
      <c r="AN9" s="158"/>
      <c r="AO9" s="158"/>
      <c r="AP9" s="158"/>
      <c r="AQ9" s="158"/>
      <c r="AR9" s="158"/>
      <c r="AS9" s="158" t="s">
        <v>139</v>
      </c>
      <c r="AT9" s="158"/>
      <c r="AU9" s="158"/>
      <c r="AV9" s="158"/>
      <c r="AW9" s="159" t="s">
        <v>139</v>
      </c>
      <c r="AX9" s="158"/>
      <c r="AY9" s="158"/>
      <c r="AZ9" s="159" t="s">
        <v>139</v>
      </c>
      <c r="BA9" s="157" t="s">
        <v>139</v>
      </c>
      <c r="BB9" s="158"/>
      <c r="BC9" s="158"/>
      <c r="BD9" s="158"/>
      <c r="BE9" s="159" t="s">
        <v>139</v>
      </c>
      <c r="BF9" s="157"/>
      <c r="BG9" s="161"/>
      <c r="BH9" s="158"/>
      <c r="BI9" s="158"/>
      <c r="BJ9" s="158"/>
      <c r="BK9" s="158"/>
      <c r="BL9" s="158"/>
      <c r="BM9" s="160" t="s">
        <v>139</v>
      </c>
      <c r="BN9" s="78"/>
      <c r="BO9" s="158"/>
      <c r="BP9" s="158"/>
      <c r="BQ9" s="158"/>
      <c r="BR9" s="158"/>
      <c r="BS9" s="158"/>
      <c r="BT9" s="161"/>
      <c r="BU9" s="160" t="s">
        <v>139</v>
      </c>
      <c r="BV9" s="157" t="s">
        <v>139</v>
      </c>
      <c r="BW9" s="158"/>
      <c r="BX9" s="218"/>
      <c r="BY9" s="158"/>
      <c r="BZ9" s="217"/>
      <c r="CA9" s="157" t="s">
        <v>139</v>
      </c>
      <c r="CB9" s="161"/>
      <c r="CC9" s="158"/>
      <c r="CD9" s="158"/>
      <c r="CE9" s="158"/>
      <c r="CF9" s="159" t="s">
        <v>139</v>
      </c>
      <c r="CG9" s="161"/>
      <c r="CH9" s="64"/>
      <c r="CI9" s="64"/>
      <c r="CJ9" s="64"/>
      <c r="CK9" s="64"/>
      <c r="CL9" s="64"/>
      <c r="CM9" s="64"/>
      <c r="CN9" s="64"/>
      <c r="CO9" s="64"/>
      <c r="CP9" s="64"/>
      <c r="CQ9" s="64"/>
      <c r="CR9" s="64"/>
      <c r="CS9" s="64"/>
      <c r="CT9" s="64"/>
      <c r="CU9" s="64"/>
      <c r="CV9" s="64"/>
      <c r="CW9" s="64"/>
      <c r="CX9" s="64"/>
      <c r="CY9" s="64"/>
      <c r="CZ9" s="64"/>
      <c r="DA9" s="64"/>
      <c r="DB9" s="64"/>
      <c r="DC9" s="64"/>
      <c r="DD9" s="64"/>
      <c r="DE9" s="64"/>
      <c r="DF9" s="64"/>
      <c r="DG9" s="64"/>
      <c r="DH9" s="64"/>
      <c r="DI9" s="64"/>
      <c r="DJ9" s="64"/>
      <c r="DK9" s="64"/>
      <c r="DL9" s="59"/>
      <c r="DM9" s="59"/>
      <c r="DN9" s="59"/>
      <c r="DO9" s="59"/>
      <c r="DP9" s="59"/>
      <c r="DQ9" s="59"/>
      <c r="DR9" s="59"/>
      <c r="DS9" s="59"/>
      <c r="DT9" s="59"/>
      <c r="DU9" s="59"/>
      <c r="DV9" s="59"/>
      <c r="DW9" s="59"/>
      <c r="DX9" s="59"/>
      <c r="DY9" s="59"/>
      <c r="DZ9" s="59"/>
      <c r="EA9" s="59"/>
      <c r="EB9" s="59"/>
      <c r="EC9" s="59"/>
      <c r="ED9" s="59"/>
      <c r="EE9" s="59"/>
      <c r="EF9" s="59"/>
      <c r="EG9" s="59"/>
      <c r="EH9" s="59"/>
      <c r="EI9" s="59"/>
      <c r="EJ9" s="59"/>
      <c r="EK9" s="59"/>
      <c r="EL9" s="59"/>
      <c r="EM9" s="59"/>
      <c r="EN9" s="59"/>
      <c r="EO9" s="59"/>
      <c r="EP9" s="59"/>
      <c r="EQ9" s="59"/>
      <c r="ER9" s="59"/>
      <c r="ES9" s="59"/>
      <c r="ET9" s="59"/>
      <c r="EU9" s="59"/>
      <c r="EV9" s="59"/>
      <c r="EW9" s="59"/>
      <c r="EX9" s="59"/>
      <c r="EY9" s="59"/>
      <c r="EZ9" s="59"/>
      <c r="FA9" s="59"/>
      <c r="FB9" s="59"/>
      <c r="FC9" s="59"/>
      <c r="FD9" s="59"/>
      <c r="FE9" s="59"/>
      <c r="FF9" s="59"/>
      <c r="FG9" s="59"/>
      <c r="FH9" s="59"/>
      <c r="FI9" s="59"/>
      <c r="FJ9" s="59"/>
      <c r="FK9" s="59"/>
      <c r="FL9" s="59"/>
      <c r="FM9" s="59"/>
      <c r="FN9" s="59"/>
      <c r="FO9" s="59"/>
      <c r="FP9" s="59"/>
      <c r="FQ9" s="59"/>
      <c r="FR9" s="59"/>
      <c r="FS9" s="59"/>
      <c r="FT9" s="59"/>
      <c r="FV9" s="60">
        <f>COUNTA(D48:H48,K48:O48,R48:V48,Y48:AC48,AF48:AJ48,AM48:AQ48,AT48:AX48,BA48:BE48,BH48:BL48,BO48:BS48,BV48:BZ48,CC48:CG48)</f>
        <v>4</v>
      </c>
      <c r="FW9" s="60">
        <f>COUNTA(I48,P48,W48,AD48,AK48,AR48,AY48,BF48,BM48,BT48,CA48)</f>
        <v>0</v>
      </c>
      <c r="FX9" s="60">
        <f>COUNTA(C48,J48,Q48,X48,AE48,AL48,AS48,AZ48,BG48,BN48,BU48,CB48)</f>
        <v>0</v>
      </c>
      <c r="FZ9" s="10">
        <f t="shared" si="7"/>
        <v>4</v>
      </c>
      <c r="GB9" s="9">
        <f t="array" ref="GB9">SUM(SUMPRODUCT(--IF(MOD(COLUMN(E48:FT48)-13,7)=0,NOT(ISBLANK((E48:FT48))))), COUNTA(D48))</f>
        <v>1</v>
      </c>
      <c r="GC9" s="9">
        <f t="array" ref="GC9">SUM(SUMPRODUCT(--IF(MOD(COLUMN(F48:FT48)-14,7)=0,NOT(ISBLANK((F48:FT48))))), COUNTA(E48))</f>
        <v>1</v>
      </c>
      <c r="GD9" s="9">
        <f t="array" ref="GD9">SUM(SUMPRODUCT(--IF(MOD(COLUMN(G48:FT48)-15,7)=0,NOT(ISBLANK((G48:FT48))))), COUNTA(F48))</f>
        <v>0</v>
      </c>
      <c r="GE9" s="9">
        <f t="array" ref="GE9">SUM(SUMPRODUCT(--IF(MOD(COLUMN(H48:FT48)-16,7)=0,NOT(ISBLANK((H48:FT48))))), COUNTA(G48))</f>
        <v>0</v>
      </c>
      <c r="GF9" s="9">
        <f t="array" ref="GF9">SUM(SUMPRODUCT(--IF(MOD(COLUMN(I48:FT48)-17,7)=0,NOT(ISBLANK((I48:FT48))))), COUNTA(H48))</f>
        <v>0</v>
      </c>
      <c r="GG9" s="9">
        <f t="shared" si="8"/>
        <v>2</v>
      </c>
      <c r="GH9" s="9">
        <f t="array" ref="GH9">SUM(SUMPRODUCT(--IF(MOD(COLUMN(J48:FT48)-18,7)=0,NOT(ISBLANK((J48:FT48))))), COUNTA(I48))</f>
        <v>1</v>
      </c>
      <c r="GI9" s="9">
        <f t="array" ref="GI9">SUM(SUMPRODUCT(--IF(MOD(COLUMN(K48:FT48)-19,7)=0,NOT(ISBLANK((K48:FT48))))), COUNTA(J48))</f>
        <v>1</v>
      </c>
      <c r="GK9" s="10">
        <f t="shared" si="9"/>
        <v>4</v>
      </c>
      <c r="GL9" s="52"/>
    </row>
    <row r="10" spans="1:194" x14ac:dyDescent="0.25">
      <c r="A10" s="74">
        <f t="shared" si="6"/>
        <v>8</v>
      </c>
      <c r="B10" s="62" t="s">
        <v>33</v>
      </c>
      <c r="C10" s="158"/>
      <c r="D10" s="158"/>
      <c r="E10" s="158"/>
      <c r="F10" s="158"/>
      <c r="G10" s="158" t="s">
        <v>139</v>
      </c>
      <c r="H10" s="158"/>
      <c r="I10" s="158" t="s">
        <v>139</v>
      </c>
      <c r="J10" s="158"/>
      <c r="K10" s="158"/>
      <c r="L10" s="158"/>
      <c r="M10" s="158"/>
      <c r="N10" s="158"/>
      <c r="O10" s="158"/>
      <c r="P10" s="158" t="s">
        <v>139</v>
      </c>
      <c r="Q10" s="158"/>
      <c r="R10" s="158"/>
      <c r="S10" s="158"/>
      <c r="T10" s="158"/>
      <c r="U10" s="158"/>
      <c r="V10" s="158"/>
      <c r="W10" s="158" t="s">
        <v>139</v>
      </c>
      <c r="X10" s="158"/>
      <c r="Y10" s="158"/>
      <c r="Z10" s="158"/>
      <c r="AA10" s="158"/>
      <c r="AB10" s="158"/>
      <c r="AC10" s="158"/>
      <c r="AD10" s="158" t="s">
        <v>139</v>
      </c>
      <c r="AE10" s="158"/>
      <c r="AF10" s="158"/>
      <c r="AG10" s="158"/>
      <c r="AH10" s="158"/>
      <c r="AI10" s="158" t="s">
        <v>139</v>
      </c>
      <c r="AJ10" s="158"/>
      <c r="AK10" s="158" t="s">
        <v>139</v>
      </c>
      <c r="AL10" s="158"/>
      <c r="AM10" s="158"/>
      <c r="AN10" s="158"/>
      <c r="AO10" s="158"/>
      <c r="AP10" s="158"/>
      <c r="AQ10" s="158"/>
      <c r="AR10" s="158" t="s">
        <v>139</v>
      </c>
      <c r="AS10" s="158"/>
      <c r="AT10" s="158"/>
      <c r="AU10" s="158"/>
      <c r="AV10" s="158"/>
      <c r="AW10" s="158"/>
      <c r="AX10" s="159" t="s">
        <v>139</v>
      </c>
      <c r="AY10" s="159" t="s">
        <v>139</v>
      </c>
      <c r="AZ10" s="158"/>
      <c r="BA10" s="158"/>
      <c r="BB10" s="158"/>
      <c r="BC10" s="158"/>
      <c r="BD10" s="158"/>
      <c r="BE10" s="159" t="s">
        <v>139</v>
      </c>
      <c r="BF10" s="160" t="s">
        <v>139</v>
      </c>
      <c r="BG10" s="161"/>
      <c r="BH10" s="158"/>
      <c r="BI10" s="158"/>
      <c r="BJ10" s="158"/>
      <c r="BK10" s="158"/>
      <c r="BL10" s="219" t="s">
        <v>139</v>
      </c>
      <c r="BM10" s="160" t="s">
        <v>139</v>
      </c>
      <c r="BN10" s="161"/>
      <c r="BO10" s="158"/>
      <c r="BP10" s="158"/>
      <c r="BQ10" s="158"/>
      <c r="BR10" s="158"/>
      <c r="BS10" s="157" t="s">
        <v>139</v>
      </c>
      <c r="BT10" s="160" t="s">
        <v>139</v>
      </c>
      <c r="BU10" s="161"/>
      <c r="BV10" s="158"/>
      <c r="BW10" s="158"/>
      <c r="BX10" s="218"/>
      <c r="BY10" s="158"/>
      <c r="BZ10" s="157" t="s">
        <v>139</v>
      </c>
      <c r="CA10" s="157" t="s">
        <v>139</v>
      </c>
      <c r="CB10" s="161"/>
      <c r="CC10" s="158"/>
      <c r="CD10" s="158"/>
      <c r="CE10" s="158"/>
      <c r="CF10" s="158"/>
      <c r="CG10" s="161"/>
      <c r="CH10" s="64"/>
      <c r="CI10" s="64"/>
      <c r="CJ10" s="64"/>
      <c r="CK10" s="64"/>
      <c r="CL10" s="64"/>
      <c r="CM10" s="64"/>
      <c r="CN10" s="64"/>
      <c r="CO10" s="64"/>
      <c r="CP10" s="64"/>
      <c r="CQ10" s="64"/>
      <c r="CR10" s="64"/>
      <c r="CS10" s="64"/>
      <c r="CT10" s="64"/>
      <c r="CU10" s="64"/>
      <c r="CV10" s="64"/>
      <c r="CW10" s="64"/>
      <c r="CX10" s="64"/>
      <c r="CY10" s="64"/>
      <c r="CZ10" s="64"/>
      <c r="DA10" s="64"/>
      <c r="DB10" s="64"/>
      <c r="DC10" s="64"/>
      <c r="DD10" s="64"/>
      <c r="DE10" s="64"/>
      <c r="DF10" s="64"/>
      <c r="DG10" s="64"/>
      <c r="DH10" s="64"/>
      <c r="DI10" s="64"/>
      <c r="DJ10" s="64"/>
      <c r="DK10" s="64"/>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9"/>
      <c r="EL10" s="59"/>
      <c r="EM10" s="59"/>
      <c r="EN10" s="59"/>
      <c r="EO10" s="59"/>
      <c r="EP10" s="59"/>
      <c r="EQ10" s="59"/>
      <c r="ER10" s="59"/>
      <c r="ES10" s="59"/>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59"/>
      <c r="FV10" s="60">
        <f>COUNTA(D61:H61,K61:O61,R61:V61,Y61:AC61,AF61:AJ61,AM61:AQ61,AT61:AX61,BA61:BE61,BH61:BL61,BO61:BS61,BV61:BZ61,CC61:CG61)</f>
        <v>2</v>
      </c>
      <c r="FW10" s="60">
        <f>COUNTA(I61,P61,W61,AD61,AK61,AR61,AY61,BF61,BM61,BT61,CA61)</f>
        <v>0</v>
      </c>
      <c r="FX10" s="60">
        <f>COUNTA(C61,J61,Q61,X61,AE61,AL61,AS61,AZ61,BG61,BN61,BU61,CB61)</f>
        <v>0</v>
      </c>
      <c r="FZ10" s="10">
        <f t="shared" si="7"/>
        <v>2</v>
      </c>
      <c r="GB10" s="9">
        <f t="array" ref="GB10">SUM(SUMPRODUCT(--IF(MOD(COLUMN(E61:FT61)-13,7)=0,NOT(ISBLANK((E61:FT61))))), COUNTA(D61))</f>
        <v>0</v>
      </c>
      <c r="GC10" s="9">
        <f t="array" ref="GC10">SUM(SUMPRODUCT(--IF(MOD(COLUMN(F61:FT61)-14,7)=0,NOT(ISBLANK((F61:FT61))))), COUNTA(E61))</f>
        <v>0</v>
      </c>
      <c r="GD10" s="9">
        <f t="array" ref="GD10">SUM(SUMPRODUCT(--IF(MOD(COLUMN(G61:FT61)-15,7)=0,NOT(ISBLANK((G61:FT61))))), COUNTA(F61))</f>
        <v>1</v>
      </c>
      <c r="GE10" s="9">
        <f t="array" ref="GE10">SUM(SUMPRODUCT(--IF(MOD(COLUMN(H61:FT61)-16,7)=0,NOT(ISBLANK((H61:FT61))))), COUNTA(G61))</f>
        <v>0</v>
      </c>
      <c r="GF10" s="9">
        <f t="array" ref="GF10">SUM(SUMPRODUCT(--IF(MOD(COLUMN(I61:FT61)-17,7)=0,NOT(ISBLANK((I61:FT61))))), COUNTA(H61))</f>
        <v>0</v>
      </c>
      <c r="GG10" s="9">
        <f t="shared" si="8"/>
        <v>1</v>
      </c>
      <c r="GH10" s="9">
        <f t="array" ref="GH10">SUM(SUMPRODUCT(--IF(MOD(COLUMN(J61:FT61)-18,7)=0,NOT(ISBLANK((J61:FT61))))), COUNTA(I61))</f>
        <v>0</v>
      </c>
      <c r="GI10" s="9">
        <f t="array" ref="GI10">SUM(SUMPRODUCT(--IF(MOD(COLUMN(K61:FT61)-19,7)=0,NOT(ISBLANK((K61:FT61))))), COUNTA(J61))</f>
        <v>1</v>
      </c>
      <c r="GK10" s="10">
        <f t="shared" si="9"/>
        <v>2</v>
      </c>
      <c r="GL10" s="52"/>
    </row>
    <row r="11" spans="1:194" x14ac:dyDescent="0.25">
      <c r="A11" s="74">
        <f t="shared" si="6"/>
        <v>9</v>
      </c>
      <c r="B11" s="62" t="s">
        <v>63</v>
      </c>
      <c r="C11" s="158"/>
      <c r="D11" s="158" t="s">
        <v>139</v>
      </c>
      <c r="E11" s="158" t="s">
        <v>139</v>
      </c>
      <c r="F11" s="158"/>
      <c r="G11" s="158"/>
      <c r="H11" s="158"/>
      <c r="I11" s="158" t="s">
        <v>139</v>
      </c>
      <c r="J11" s="158"/>
      <c r="K11" s="158"/>
      <c r="L11" s="158"/>
      <c r="M11" s="158"/>
      <c r="N11" s="158"/>
      <c r="O11" s="158"/>
      <c r="P11" s="158"/>
      <c r="Q11" s="158" t="s">
        <v>139</v>
      </c>
      <c r="R11" s="158"/>
      <c r="S11" s="158"/>
      <c r="T11" s="158"/>
      <c r="U11" s="158"/>
      <c r="V11" s="158"/>
      <c r="W11" s="158"/>
      <c r="X11" s="158" t="s">
        <v>139</v>
      </c>
      <c r="Y11" s="158"/>
      <c r="Z11" s="158"/>
      <c r="AA11" s="158"/>
      <c r="AB11" s="158"/>
      <c r="AC11" s="158"/>
      <c r="AD11" s="158" t="s">
        <v>139</v>
      </c>
      <c r="AE11" s="161"/>
      <c r="AF11" s="158"/>
      <c r="AG11" s="158"/>
      <c r="AH11" s="158"/>
      <c r="AI11" s="158"/>
      <c r="AJ11" s="158"/>
      <c r="AK11" s="158"/>
      <c r="AL11" s="158" t="s">
        <v>139</v>
      </c>
      <c r="AM11" s="158"/>
      <c r="AN11" s="158"/>
      <c r="AO11" s="158"/>
      <c r="AP11" s="158"/>
      <c r="AQ11" s="158"/>
      <c r="AR11" s="161"/>
      <c r="AS11" s="161"/>
      <c r="AT11" s="158"/>
      <c r="AU11" s="158"/>
      <c r="AV11" s="158" t="s">
        <v>139</v>
      </c>
      <c r="AW11" s="158"/>
      <c r="AX11" s="158"/>
      <c r="AY11" s="158"/>
      <c r="AZ11" s="159" t="s">
        <v>139</v>
      </c>
      <c r="BA11" s="158"/>
      <c r="BB11" s="158"/>
      <c r="BC11" s="158"/>
      <c r="BD11" s="158"/>
      <c r="BE11" s="158"/>
      <c r="BF11" s="157"/>
      <c r="BG11" s="159" t="s">
        <v>139</v>
      </c>
      <c r="BH11" s="158"/>
      <c r="BI11" s="158"/>
      <c r="BJ11" s="158"/>
      <c r="BK11" s="158"/>
      <c r="BL11" s="158"/>
      <c r="BM11" s="161"/>
      <c r="BN11" s="157" t="s">
        <v>139</v>
      </c>
      <c r="BO11" s="158"/>
      <c r="BP11" s="158"/>
      <c r="BQ11" s="158"/>
      <c r="BR11" s="160" t="s">
        <v>139</v>
      </c>
      <c r="BS11" s="158"/>
      <c r="BT11" s="161"/>
      <c r="BU11" s="161"/>
      <c r="BV11" s="158"/>
      <c r="BW11" s="158"/>
      <c r="BX11" s="218"/>
      <c r="BY11" s="158"/>
      <c r="BZ11" s="217"/>
      <c r="CA11" s="161"/>
      <c r="CB11" s="159" t="s">
        <v>139</v>
      </c>
      <c r="CC11" s="158"/>
      <c r="CD11" s="158"/>
      <c r="CE11" s="158"/>
      <c r="CF11" s="159" t="s">
        <v>139</v>
      </c>
      <c r="CG11" s="161"/>
      <c r="CH11" s="64"/>
      <c r="CI11" s="64"/>
      <c r="CJ11" s="64"/>
      <c r="CK11" s="64"/>
      <c r="CL11" s="64"/>
      <c r="CM11" s="64"/>
      <c r="CN11" s="64"/>
      <c r="CO11" s="64"/>
      <c r="CP11" s="218" t="s">
        <v>139</v>
      </c>
      <c r="CQ11" s="64"/>
      <c r="CR11" s="64"/>
      <c r="CS11" s="64"/>
      <c r="CT11" s="64"/>
      <c r="CU11" s="64"/>
      <c r="CV11" s="64"/>
      <c r="CW11" s="64"/>
      <c r="CX11" s="64"/>
      <c r="CY11" s="218" t="s">
        <v>139</v>
      </c>
      <c r="CZ11" s="64"/>
      <c r="DA11" s="64"/>
      <c r="DB11" s="64"/>
      <c r="DC11" s="64"/>
      <c r="DD11" s="218" t="s">
        <v>139</v>
      </c>
      <c r="DE11" s="64"/>
      <c r="DF11" s="64"/>
      <c r="DG11" s="64"/>
      <c r="DH11" s="64"/>
      <c r="DI11" s="64"/>
      <c r="DJ11" s="64"/>
      <c r="DK11" s="64"/>
      <c r="DL11" s="65"/>
      <c r="DM11" s="65"/>
      <c r="DN11" s="65"/>
      <c r="DO11" s="65"/>
      <c r="DP11" s="65"/>
      <c r="DQ11" s="65"/>
      <c r="DR11" s="65"/>
      <c r="DS11" s="65"/>
      <c r="DT11" s="65"/>
      <c r="DU11" s="65"/>
      <c r="DV11" s="65"/>
      <c r="DW11" s="65"/>
      <c r="DX11" s="65"/>
      <c r="DY11" s="65"/>
      <c r="DZ11" s="65"/>
      <c r="EA11" s="65"/>
      <c r="EB11" s="65"/>
      <c r="EC11" s="65"/>
      <c r="ED11" s="65"/>
      <c r="EE11" s="65"/>
      <c r="EF11" s="65"/>
      <c r="EG11" s="65"/>
      <c r="EH11" s="65"/>
      <c r="EI11" s="65"/>
      <c r="EJ11" s="65"/>
      <c r="EK11" s="65"/>
      <c r="EL11" s="65"/>
      <c r="EM11" s="65"/>
      <c r="EN11" s="65"/>
      <c r="EO11" s="65"/>
      <c r="EP11" s="65"/>
      <c r="EQ11" s="65"/>
      <c r="ER11" s="65"/>
      <c r="ES11" s="65"/>
      <c r="ET11" s="65"/>
      <c r="EU11" s="65"/>
      <c r="EV11" s="65"/>
      <c r="EW11" s="65"/>
      <c r="EX11" s="65"/>
      <c r="EY11" s="65"/>
      <c r="EZ11" s="65"/>
      <c r="FA11" s="65"/>
      <c r="FB11" s="65"/>
      <c r="FC11" s="65"/>
      <c r="FD11" s="65"/>
      <c r="FE11" s="65"/>
      <c r="FF11" s="65"/>
      <c r="FG11" s="65"/>
      <c r="FH11" s="65"/>
      <c r="FI11" s="65"/>
      <c r="FJ11" s="65"/>
      <c r="FK11" s="65"/>
      <c r="FL11" s="65"/>
      <c r="FM11" s="65"/>
      <c r="FN11" s="65"/>
      <c r="FO11" s="65"/>
      <c r="FP11" s="65"/>
      <c r="FQ11" s="65"/>
      <c r="FR11" s="65"/>
      <c r="FS11" s="65"/>
      <c r="FT11" s="65"/>
      <c r="FV11" s="60">
        <f>COUNTA(D63:H63,K63:O63,R63:V63,Y63:AC63,AF63:AJ63,AM63:AQ63,AT63:AX63,BA63:BE63,BH63:BL63,BO63:BS63,BV63:BZ63,CC63:CG63)</f>
        <v>1</v>
      </c>
      <c r="FW11" s="60">
        <f>COUNTA(I63,P63,W63,AD63,AK63,AR63,AY63,BF63,BM63,BT63,CA63)</f>
        <v>0</v>
      </c>
      <c r="FX11" s="60">
        <f>COUNTA(C63,J63,Q63,X63,AE63,AL63,AS63,AZ63,BG63,BN63,BU63,CB63)</f>
        <v>0</v>
      </c>
      <c r="FZ11" s="10">
        <f t="shared" si="7"/>
        <v>1</v>
      </c>
      <c r="GB11" s="9">
        <f t="array" ref="GB11">SUM(SUMPRODUCT(--IF(MOD(COLUMN(E63:FT63)-13,7)=0,NOT(ISBLANK((E63:FT63))))), COUNTA(D63))</f>
        <v>0</v>
      </c>
      <c r="GC11" s="9">
        <f t="array" ref="GC11">SUM(SUMPRODUCT(--IF(MOD(COLUMN(F63:FT63)-14,7)=0,NOT(ISBLANK((F63:FT63))))), COUNTA(E63))</f>
        <v>0</v>
      </c>
      <c r="GD11" s="9">
        <f t="array" ref="GD11">SUM(SUMPRODUCT(--IF(MOD(COLUMN(G63:FT63)-15,7)=0,NOT(ISBLANK((G63:FT63))))), COUNTA(F63))</f>
        <v>0</v>
      </c>
      <c r="GE11" s="9">
        <f t="array" ref="GE11">SUM(SUMPRODUCT(--IF(MOD(COLUMN(H63:FT63)-16,7)=0,NOT(ISBLANK((H63:FT63))))), COUNTA(G63))</f>
        <v>0</v>
      </c>
      <c r="GF11" s="9">
        <f t="array" ref="GF11">SUM(SUMPRODUCT(--IF(MOD(COLUMN(I63:FT63)-17,7)=0,NOT(ISBLANK((I63:FT63))))), COUNTA(H63))</f>
        <v>0</v>
      </c>
      <c r="GG11" s="9">
        <f t="shared" si="8"/>
        <v>0</v>
      </c>
      <c r="GH11" s="9">
        <f t="array" ref="GH11">SUM(SUMPRODUCT(--IF(MOD(COLUMN(J63:FT63)-18,7)=0,NOT(ISBLANK((J63:FT63))))), COUNTA(I63))</f>
        <v>0</v>
      </c>
      <c r="GI11" s="9">
        <f t="array" ref="GI11">SUM(SUMPRODUCT(--IF(MOD(COLUMN(K63:FT63)-19,7)=0,NOT(ISBLANK((K63:FT63))))), COUNTA(J63))</f>
        <v>1</v>
      </c>
      <c r="GK11" s="10">
        <f t="shared" si="9"/>
        <v>1</v>
      </c>
      <c r="GL11" s="52"/>
    </row>
    <row r="12" spans="1:194" x14ac:dyDescent="0.25">
      <c r="A12" s="74">
        <f t="shared" si="6"/>
        <v>10</v>
      </c>
      <c r="B12" s="62" t="s">
        <v>55</v>
      </c>
      <c r="C12" s="158"/>
      <c r="D12" s="158"/>
      <c r="E12" s="158"/>
      <c r="F12" s="158"/>
      <c r="G12" s="158"/>
      <c r="H12" s="158"/>
      <c r="I12" s="158"/>
      <c r="J12" s="158"/>
      <c r="K12" s="158"/>
      <c r="L12" s="158"/>
      <c r="M12" s="158"/>
      <c r="N12" s="158"/>
      <c r="O12" s="158"/>
      <c r="P12" s="158"/>
      <c r="Q12" s="158"/>
      <c r="R12" s="158"/>
      <c r="S12" s="158"/>
      <c r="T12" s="158"/>
      <c r="U12" s="158" t="s">
        <v>139</v>
      </c>
      <c r="V12" s="158"/>
      <c r="W12" s="158"/>
      <c r="X12" s="158"/>
      <c r="Y12" s="158"/>
      <c r="Z12" s="158" t="s">
        <v>139</v>
      </c>
      <c r="AA12" s="158"/>
      <c r="AB12" s="158" t="s">
        <v>139</v>
      </c>
      <c r="AC12" s="158"/>
      <c r="AD12" s="158"/>
      <c r="AE12" s="158"/>
      <c r="AF12" s="158"/>
      <c r="AG12" s="158"/>
      <c r="AH12" s="158"/>
      <c r="AI12" s="158"/>
      <c r="AJ12" s="158"/>
      <c r="AK12" s="158"/>
      <c r="AL12" s="158"/>
      <c r="AM12" s="158"/>
      <c r="AN12" s="158"/>
      <c r="AO12" s="158"/>
      <c r="AP12" s="158"/>
      <c r="AQ12" s="158"/>
      <c r="AR12" s="158"/>
      <c r="AS12" s="158"/>
      <c r="AT12" s="158"/>
      <c r="AU12" s="158"/>
      <c r="AV12" s="158"/>
      <c r="AW12" s="158"/>
      <c r="AX12" s="158"/>
      <c r="AY12" s="158"/>
      <c r="AZ12" s="158"/>
      <c r="BA12" s="159" t="s">
        <v>139</v>
      </c>
      <c r="BB12" s="159" t="s">
        <v>139</v>
      </c>
      <c r="BC12" s="158"/>
      <c r="BD12" s="158"/>
      <c r="BE12" s="158"/>
      <c r="BF12" s="157"/>
      <c r="BG12" s="161"/>
      <c r="BH12" s="158"/>
      <c r="BI12" s="158"/>
      <c r="BJ12" s="158"/>
      <c r="BK12" s="158"/>
      <c r="BL12" s="158"/>
      <c r="BM12" s="161"/>
      <c r="BN12" s="161"/>
      <c r="BO12" s="163" t="s">
        <v>139</v>
      </c>
      <c r="BP12" s="157" t="s">
        <v>139</v>
      </c>
      <c r="BQ12" s="158"/>
      <c r="BR12" s="217"/>
      <c r="BS12" s="158"/>
      <c r="BT12" s="161"/>
      <c r="BU12" s="161"/>
      <c r="BV12" s="160" t="s">
        <v>139</v>
      </c>
      <c r="BW12" s="157" t="s">
        <v>139</v>
      </c>
      <c r="BX12" s="218"/>
      <c r="BY12" s="158"/>
      <c r="BZ12" s="217"/>
      <c r="CA12" s="161"/>
      <c r="CB12" s="161"/>
      <c r="CC12" s="159" t="s">
        <v>139</v>
      </c>
      <c r="CD12" s="157" t="s">
        <v>139</v>
      </c>
      <c r="CE12" s="158"/>
      <c r="CF12" s="158"/>
      <c r="CG12" s="161"/>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c r="DF12" s="64"/>
      <c r="DG12" s="64"/>
      <c r="DH12" s="64"/>
      <c r="DI12" s="64"/>
      <c r="DJ12" s="64"/>
      <c r="DK12" s="64"/>
      <c r="DL12" s="59"/>
      <c r="DM12" s="59"/>
      <c r="DN12" s="59"/>
      <c r="DO12" s="59"/>
      <c r="DP12" s="59"/>
      <c r="DQ12" s="59"/>
      <c r="DR12" s="59"/>
      <c r="DS12" s="59"/>
      <c r="DT12" s="59"/>
      <c r="DU12" s="59"/>
      <c r="DV12" s="59"/>
      <c r="DW12" s="59"/>
      <c r="DX12" s="59"/>
      <c r="DY12" s="59"/>
      <c r="DZ12" s="59"/>
      <c r="EA12" s="59"/>
      <c r="EB12" s="59"/>
      <c r="EC12" s="59"/>
      <c r="ED12" s="59"/>
      <c r="EE12" s="59"/>
      <c r="EF12" s="59"/>
      <c r="EG12" s="59"/>
      <c r="EH12" s="59"/>
      <c r="EI12" s="59"/>
      <c r="EJ12" s="59"/>
      <c r="EK12" s="59"/>
      <c r="EL12" s="59"/>
      <c r="EM12" s="59"/>
      <c r="EN12" s="59"/>
      <c r="EO12" s="59"/>
      <c r="EP12" s="59"/>
      <c r="EQ12" s="59"/>
      <c r="ER12" s="59"/>
      <c r="ES12" s="59"/>
      <c r="ET12" s="59"/>
      <c r="EU12" s="59"/>
      <c r="EV12" s="59"/>
      <c r="EW12" s="59"/>
      <c r="EX12" s="59"/>
      <c r="EY12" s="59"/>
      <c r="EZ12" s="59"/>
      <c r="FA12" s="59"/>
      <c r="FB12" s="59"/>
      <c r="FC12" s="59"/>
      <c r="FD12" s="59"/>
      <c r="FE12" s="59"/>
      <c r="FF12" s="59"/>
      <c r="FG12" s="59"/>
      <c r="FH12" s="59"/>
      <c r="FI12" s="59"/>
      <c r="FJ12" s="59"/>
      <c r="FK12" s="59"/>
      <c r="FL12" s="59"/>
      <c r="FM12" s="59"/>
      <c r="FN12" s="59"/>
      <c r="FO12" s="59"/>
      <c r="FP12" s="59"/>
      <c r="FQ12" s="59"/>
      <c r="FR12" s="59"/>
      <c r="FS12" s="59"/>
      <c r="FT12" s="59"/>
      <c r="FV12" s="60">
        <f>COUNTA(D69:H69,K69:O69,R69:V69,Y69:AC69,AF69:AJ69,AM69:AQ69,AT69:AX69,BA69:BE69,BH69:BL69,BO69:BS69,BV69:BZ69,CC69:CG69)</f>
        <v>5</v>
      </c>
      <c r="FW12" s="60">
        <f>COUNTA(I69,P69,W69,AD69,AK69,AR69,AY69,BF69,BM69,BT69,CA69)</f>
        <v>0</v>
      </c>
      <c r="FX12" s="60">
        <f>COUNTA(C69,J69,Q69,X69,AE69,AL69,AS69,AZ69,BG69,BN69,BU69,CB69)</f>
        <v>0</v>
      </c>
      <c r="FZ12" s="10">
        <f t="shared" si="7"/>
        <v>5</v>
      </c>
      <c r="GB12" s="9">
        <f t="array" ref="GB12">SUM(SUMPRODUCT(--IF(MOD(COLUMN(E69:FT69)-13,7)=0,NOT(ISBLANK((E69:FT69))))), COUNTA(D69))</f>
        <v>1</v>
      </c>
      <c r="GC12" s="9">
        <f t="array" ref="GC12">SUM(SUMPRODUCT(--IF(MOD(COLUMN(F69:FT69)-14,7)=0,NOT(ISBLANK((F69:FT69))))), COUNTA(E69))</f>
        <v>1</v>
      </c>
      <c r="GD12" s="9">
        <f t="array" ref="GD12">SUM(SUMPRODUCT(--IF(MOD(COLUMN(G69:FT69)-15,7)=0,NOT(ISBLANK((G69:FT69))))), COUNTA(F69))</f>
        <v>2</v>
      </c>
      <c r="GE12" s="9">
        <f t="array" ref="GE12">SUM(SUMPRODUCT(--IF(MOD(COLUMN(H69:FT69)-16,7)=0,NOT(ISBLANK((H69:FT69))))), COUNTA(G69))</f>
        <v>0</v>
      </c>
      <c r="GF12" s="9">
        <f t="array" ref="GF12">SUM(SUMPRODUCT(--IF(MOD(COLUMN(I69:FT69)-17,7)=0,NOT(ISBLANK((I69:FT69))))), COUNTA(H69))</f>
        <v>0</v>
      </c>
      <c r="GG12" s="9">
        <f t="shared" si="8"/>
        <v>4</v>
      </c>
      <c r="GH12" s="9">
        <f t="array" ref="GH12">SUM(SUMPRODUCT(--IF(MOD(COLUMN(J69:FT69)-18,7)=0,NOT(ISBLANK((J69:FT69))))), COUNTA(I69))</f>
        <v>1</v>
      </c>
      <c r="GI12" s="9">
        <f t="array" ref="GI12">SUM(SUMPRODUCT(--IF(MOD(COLUMN(K69:FT69)-19,7)=0,NOT(ISBLANK((K69:FT69))))), COUNTA(J69))</f>
        <v>0</v>
      </c>
      <c r="GK12" s="10">
        <f t="shared" si="9"/>
        <v>5</v>
      </c>
      <c r="GL12" s="52"/>
    </row>
    <row r="13" spans="1:194" x14ac:dyDescent="0.25">
      <c r="A13" s="74">
        <f t="shared" si="6"/>
        <v>11</v>
      </c>
      <c r="B13" s="62" t="s">
        <v>76</v>
      </c>
      <c r="C13" s="158"/>
      <c r="D13" s="158"/>
      <c r="E13" s="158"/>
      <c r="F13" s="158"/>
      <c r="G13" s="158"/>
      <c r="H13" s="158"/>
      <c r="I13" s="158"/>
      <c r="J13" s="158" t="s">
        <v>139</v>
      </c>
      <c r="K13" s="158"/>
      <c r="L13" s="158"/>
      <c r="M13" s="158"/>
      <c r="N13" s="158"/>
      <c r="O13" s="158"/>
      <c r="P13" s="158"/>
      <c r="Q13" s="158" t="s">
        <v>139</v>
      </c>
      <c r="R13" s="158"/>
      <c r="S13" s="158"/>
      <c r="T13" s="158"/>
      <c r="U13" s="158"/>
      <c r="V13" s="158"/>
      <c r="W13" s="158"/>
      <c r="X13" s="158" t="s">
        <v>139</v>
      </c>
      <c r="Y13" s="158"/>
      <c r="Z13" s="158"/>
      <c r="AA13" s="158"/>
      <c r="AB13" s="158"/>
      <c r="AC13" s="158"/>
      <c r="AD13" s="158"/>
      <c r="AE13" s="158" t="s">
        <v>139</v>
      </c>
      <c r="AF13" s="158"/>
      <c r="AG13" s="158"/>
      <c r="AH13" s="158"/>
      <c r="AI13" s="158"/>
      <c r="AJ13" s="158"/>
      <c r="AK13" s="158"/>
      <c r="AL13" s="158" t="s">
        <v>139</v>
      </c>
      <c r="AM13" s="158"/>
      <c r="AN13" s="158"/>
      <c r="AO13" s="158"/>
      <c r="AP13" s="158"/>
      <c r="AQ13" s="158"/>
      <c r="AR13" s="158"/>
      <c r="AS13" s="158" t="s">
        <v>139</v>
      </c>
      <c r="AT13" s="158"/>
      <c r="AU13" s="158"/>
      <c r="AV13" s="158"/>
      <c r="AW13" s="158"/>
      <c r="AX13" s="158"/>
      <c r="AY13" s="158"/>
      <c r="AZ13" s="158"/>
      <c r="BA13" s="158"/>
      <c r="BB13" s="158"/>
      <c r="BC13" s="158"/>
      <c r="BD13" s="158"/>
      <c r="BE13" s="158"/>
      <c r="BF13" s="157"/>
      <c r="BG13" s="159" t="s">
        <v>139</v>
      </c>
      <c r="BH13" s="158"/>
      <c r="BI13" s="158"/>
      <c r="BJ13" s="158"/>
      <c r="BK13" s="158"/>
      <c r="BL13" s="158"/>
      <c r="BM13" s="161"/>
      <c r="BN13" s="161"/>
      <c r="BO13" s="158"/>
      <c r="BP13" s="158"/>
      <c r="BQ13" s="158"/>
      <c r="BR13" s="158"/>
      <c r="BS13" s="158"/>
      <c r="BT13" s="161"/>
      <c r="BU13" s="161"/>
      <c r="BV13" s="158"/>
      <c r="BW13" s="158"/>
      <c r="BX13" s="218"/>
      <c r="BY13" s="158"/>
      <c r="BZ13" s="217"/>
      <c r="CA13" s="161"/>
      <c r="CB13" s="161"/>
      <c r="CC13" s="158"/>
      <c r="CD13" s="158"/>
      <c r="CE13" s="158"/>
      <c r="CF13" s="158"/>
      <c r="CG13" s="161"/>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c r="DF13" s="64"/>
      <c r="DG13" s="64"/>
      <c r="DH13" s="64"/>
      <c r="DI13" s="64"/>
      <c r="DJ13" s="64"/>
      <c r="DK13" s="64"/>
      <c r="DL13" s="59"/>
      <c r="DM13" s="59"/>
      <c r="DN13" s="59"/>
      <c r="DO13" s="59"/>
      <c r="DP13" s="59"/>
      <c r="DQ13" s="59"/>
      <c r="DR13" s="59"/>
      <c r="DS13" s="59"/>
      <c r="DT13" s="59"/>
      <c r="DU13" s="59"/>
      <c r="DV13" s="59"/>
      <c r="DW13" s="59"/>
      <c r="DX13" s="59"/>
      <c r="DY13" s="59"/>
      <c r="DZ13" s="59"/>
      <c r="EA13" s="59"/>
      <c r="EB13" s="59"/>
      <c r="EC13" s="59"/>
      <c r="ED13" s="59"/>
      <c r="EE13" s="59"/>
      <c r="EF13" s="59"/>
      <c r="EG13" s="59"/>
      <c r="EH13" s="59"/>
      <c r="EI13" s="59"/>
      <c r="EJ13" s="59"/>
      <c r="EK13" s="59"/>
      <c r="EL13" s="59"/>
      <c r="EM13" s="59"/>
      <c r="EN13" s="59"/>
      <c r="EO13" s="59"/>
      <c r="EP13" s="59"/>
      <c r="EQ13" s="59"/>
      <c r="ER13" s="59"/>
      <c r="ES13" s="59"/>
      <c r="ET13" s="59"/>
      <c r="EU13" s="59"/>
      <c r="EV13" s="59"/>
      <c r="EW13" s="59"/>
      <c r="EX13" s="59"/>
      <c r="EY13" s="59"/>
      <c r="EZ13" s="59"/>
      <c r="FA13" s="59"/>
      <c r="FB13" s="59"/>
      <c r="FC13" s="59"/>
      <c r="FD13" s="59"/>
      <c r="FE13" s="59"/>
      <c r="FF13" s="59"/>
      <c r="FG13" s="59"/>
      <c r="FH13" s="59"/>
      <c r="FI13" s="59"/>
      <c r="FJ13" s="59"/>
      <c r="FK13" s="59"/>
      <c r="FL13" s="59"/>
      <c r="FM13" s="59"/>
      <c r="FN13" s="59"/>
      <c r="FO13" s="59"/>
      <c r="FP13" s="59"/>
      <c r="FQ13" s="59"/>
      <c r="FR13" s="59"/>
      <c r="FS13" s="59"/>
      <c r="FT13" s="59"/>
      <c r="FV13" s="60">
        <f>COUNTA(D70:H70,K70:O70,R70:V70,Y70:AC70,AF70:AJ70,AM70:AQ70,AT70:AX70,BA70:BE70,BH70:BL70,BO70:BS70,BV70:BZ70,CC70:CG70)</f>
        <v>0</v>
      </c>
      <c r="FW13" s="60">
        <f>COUNTA(I70,P70,W70,AD70,AK70,AR70,AY70,BF70,BM70,BT70,CA70)</f>
        <v>0</v>
      </c>
      <c r="FX13" s="60">
        <f>COUNTA(C70,J70,Q70,X70,AE70,AL70,AS70,AZ70,BG70,BN70,BU70,CB70)</f>
        <v>0</v>
      </c>
      <c r="FZ13" s="10">
        <f t="shared" si="7"/>
        <v>0</v>
      </c>
      <c r="GB13" s="9">
        <f t="array" ref="GB13">SUM(SUMPRODUCT(--IF(MOD(COLUMN(E70:FT70)-13,7)=0,NOT(ISBLANK((E70:FT70))))), COUNTA(D70))</f>
        <v>0</v>
      </c>
      <c r="GC13" s="9">
        <f t="array" ref="GC13">SUM(SUMPRODUCT(--IF(MOD(COLUMN(F70:FT70)-14,7)=0,NOT(ISBLANK((F70:FT70))))), COUNTA(E70))</f>
        <v>0</v>
      </c>
      <c r="GD13" s="9">
        <f t="array" ref="GD13">SUM(SUMPRODUCT(--IF(MOD(COLUMN(G70:FT70)-15,7)=0,NOT(ISBLANK((G70:FT70))))), COUNTA(F70))</f>
        <v>0</v>
      </c>
      <c r="GE13" s="9">
        <f t="array" ref="GE13">SUM(SUMPRODUCT(--IF(MOD(COLUMN(H70:FT70)-16,7)=0,NOT(ISBLANK((H70:FT70))))), COUNTA(G70))</f>
        <v>0</v>
      </c>
      <c r="GF13" s="9">
        <f t="array" ref="GF13">SUM(SUMPRODUCT(--IF(MOD(COLUMN(I70:FT70)-17,7)=0,NOT(ISBLANK((I70:FT70))))), COUNTA(H70))</f>
        <v>0</v>
      </c>
      <c r="GG13" s="9">
        <f t="shared" si="8"/>
        <v>0</v>
      </c>
      <c r="GH13" s="9">
        <f t="array" ref="GH13">SUM(SUMPRODUCT(--IF(MOD(COLUMN(J70:FT70)-18,7)=0,NOT(ISBLANK((J70:FT70))))), COUNTA(I70))</f>
        <v>0</v>
      </c>
      <c r="GI13" s="9">
        <f t="array" ref="GI13">SUM(SUMPRODUCT(--IF(MOD(COLUMN(K70:FT70)-19,7)=0,NOT(ISBLANK((K70:FT70))))), COUNTA(J70))</f>
        <v>0</v>
      </c>
      <c r="GK13" s="10">
        <f t="shared" si="9"/>
        <v>0</v>
      </c>
      <c r="GL13" s="52"/>
    </row>
    <row r="14" spans="1:194" x14ac:dyDescent="0.25">
      <c r="A14" s="74">
        <f t="shared" si="6"/>
        <v>12</v>
      </c>
      <c r="B14" s="62" t="s">
        <v>26</v>
      </c>
      <c r="C14" s="158"/>
      <c r="D14" s="158" t="s">
        <v>139</v>
      </c>
      <c r="E14" s="158"/>
      <c r="F14" s="158"/>
      <c r="G14" s="158"/>
      <c r="H14" s="158"/>
      <c r="I14" s="158" t="s">
        <v>139</v>
      </c>
      <c r="J14" s="158"/>
      <c r="K14" s="158"/>
      <c r="L14" s="158"/>
      <c r="M14" s="158" t="s">
        <v>139</v>
      </c>
      <c r="N14" s="158"/>
      <c r="O14" s="158"/>
      <c r="P14" s="158"/>
      <c r="Q14" s="158" t="s">
        <v>139</v>
      </c>
      <c r="R14" s="158"/>
      <c r="S14" s="158"/>
      <c r="T14" s="158"/>
      <c r="U14" s="158"/>
      <c r="V14" s="158"/>
      <c r="W14" s="158"/>
      <c r="X14" s="158"/>
      <c r="Y14" s="158"/>
      <c r="Z14" s="158" t="s">
        <v>139</v>
      </c>
      <c r="AA14" s="158"/>
      <c r="AB14" s="158"/>
      <c r="AC14" s="158"/>
      <c r="AD14" s="158"/>
      <c r="AE14" s="158"/>
      <c r="AF14" s="158"/>
      <c r="AG14" s="158"/>
      <c r="AH14" s="158"/>
      <c r="AI14" s="158"/>
      <c r="AJ14" s="158"/>
      <c r="AK14" s="158" t="s">
        <v>139</v>
      </c>
      <c r="AL14" s="158"/>
      <c r="AM14" s="158" t="s">
        <v>139</v>
      </c>
      <c r="AN14" s="158"/>
      <c r="AO14" s="158"/>
      <c r="AP14" s="158"/>
      <c r="AQ14" s="158"/>
      <c r="AR14" s="158"/>
      <c r="AS14" s="158"/>
      <c r="AT14" s="158" t="s">
        <v>139</v>
      </c>
      <c r="AU14" s="158"/>
      <c r="AV14" s="158" t="s">
        <v>139</v>
      </c>
      <c r="AW14" s="158"/>
      <c r="AX14" s="158"/>
      <c r="AY14" s="158"/>
      <c r="AZ14" s="158"/>
      <c r="BA14" s="158"/>
      <c r="BB14" s="158"/>
      <c r="BC14" s="158"/>
      <c r="BD14" s="158"/>
      <c r="BE14" s="158"/>
      <c r="BF14" s="160" t="s">
        <v>139</v>
      </c>
      <c r="BG14" s="161"/>
      <c r="BH14" s="159" t="s">
        <v>139</v>
      </c>
      <c r="BI14" s="158"/>
      <c r="BJ14" s="160" t="s">
        <v>139</v>
      </c>
      <c r="BK14" s="158"/>
      <c r="BL14" s="158"/>
      <c r="BM14" s="161"/>
      <c r="BN14" s="161"/>
      <c r="BO14" s="158"/>
      <c r="BP14" s="158"/>
      <c r="BQ14" s="160" t="s">
        <v>139</v>
      </c>
      <c r="BR14" s="158"/>
      <c r="BS14" s="158"/>
      <c r="BT14" s="160" t="s">
        <v>139</v>
      </c>
      <c r="BU14" s="161"/>
      <c r="BV14" s="158"/>
      <c r="BW14" s="158"/>
      <c r="BX14" s="160" t="s">
        <v>139</v>
      </c>
      <c r="BY14" s="158"/>
      <c r="BZ14" s="217"/>
      <c r="CA14" s="161"/>
      <c r="CB14" s="161"/>
      <c r="CC14" s="158"/>
      <c r="CD14" s="158"/>
      <c r="CE14" s="160" t="s">
        <v>139</v>
      </c>
      <c r="CF14" s="158"/>
      <c r="CG14" s="161"/>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V14" s="60">
        <f>COUNTA(D72:H72,K72:O72,R72:V72,Y72:AC72,AF72:AJ72,AM72:AQ72,AT72:AX72,BA72:BE72,BH72:BL72,BO72:BS72,BV72:BZ72,CC72:CG72)</f>
        <v>0</v>
      </c>
      <c r="FW14" s="60">
        <f>COUNTA(I72,P72,W72,AD72,AK72,AR72,AY72,BF72,BM72,BT72,CA72)</f>
        <v>0</v>
      </c>
      <c r="FX14" s="60">
        <f>COUNTA(C72,J72,Q72,X72,AE72,AL72,AS72,AZ72,BG72,BN72,BU72,CB72)</f>
        <v>4</v>
      </c>
      <c r="FZ14" s="10">
        <f t="shared" si="7"/>
        <v>4</v>
      </c>
      <c r="GB14" s="9">
        <f t="array" ref="GB14">SUM(SUMPRODUCT(--IF(MOD(COLUMN(E72:FT72)-13,7)=0,NOT(ISBLANK((E72:FT72))))), COUNTA(D72))</f>
        <v>0</v>
      </c>
      <c r="GC14" s="9">
        <f t="array" ref="GC14">SUM(SUMPRODUCT(--IF(MOD(COLUMN(F72:FT72)-14,7)=0,NOT(ISBLANK((F72:FT72))))), COUNTA(E72))</f>
        <v>0</v>
      </c>
      <c r="GD14" s="9">
        <f t="array" ref="GD14">SUM(SUMPRODUCT(--IF(MOD(COLUMN(G72:FT72)-15,7)=0,NOT(ISBLANK((G72:FT72))))), COUNTA(F72))</f>
        <v>0</v>
      </c>
      <c r="GE14" s="9">
        <f t="array" ref="GE14">SUM(SUMPRODUCT(--IF(MOD(COLUMN(H72:FT72)-16,7)=0,NOT(ISBLANK((H72:FT72))))), COUNTA(G72))</f>
        <v>0</v>
      </c>
      <c r="GF14" s="9">
        <f t="array" ref="GF14">SUM(SUMPRODUCT(--IF(MOD(COLUMN(I72:FT72)-17,7)=0,NOT(ISBLANK((I72:FT72))))), COUNTA(H72))</f>
        <v>4</v>
      </c>
      <c r="GG14" s="9">
        <f t="shared" si="8"/>
        <v>4</v>
      </c>
      <c r="GH14" s="9">
        <f t="array" ref="GH14">SUM(SUMPRODUCT(--IF(MOD(COLUMN(J72:FT72)-18,7)=0,NOT(ISBLANK((J72:FT72))))), COUNTA(I72))</f>
        <v>0</v>
      </c>
      <c r="GI14" s="9">
        <f t="array" ref="GI14">SUM(SUMPRODUCT(--IF(MOD(COLUMN(K72:FT72)-19,7)=0,NOT(ISBLANK((K72:FT72))))), COUNTA(J72))</f>
        <v>1</v>
      </c>
      <c r="GK14" s="10">
        <f t="shared" si="9"/>
        <v>5</v>
      </c>
      <c r="GL14" s="52"/>
    </row>
    <row r="15" spans="1:194" x14ac:dyDescent="0.25">
      <c r="A15" s="74">
        <f t="shared" si="6"/>
        <v>13</v>
      </c>
      <c r="B15" s="72" t="s">
        <v>36</v>
      </c>
      <c r="C15" s="158"/>
      <c r="D15" s="158"/>
      <c r="E15" s="158" t="s">
        <v>139</v>
      </c>
      <c r="F15" s="158"/>
      <c r="G15" s="158"/>
      <c r="H15" s="158"/>
      <c r="I15" s="158"/>
      <c r="J15" s="158"/>
      <c r="K15" s="158"/>
      <c r="L15" s="158"/>
      <c r="M15" s="158" t="s">
        <v>139</v>
      </c>
      <c r="N15" s="158"/>
      <c r="O15" s="158"/>
      <c r="P15" s="158"/>
      <c r="Q15" s="158"/>
      <c r="R15" s="158"/>
      <c r="S15" s="158"/>
      <c r="T15" s="158"/>
      <c r="U15" s="158" t="s">
        <v>139</v>
      </c>
      <c r="V15" s="158"/>
      <c r="W15" s="158"/>
      <c r="X15" s="158"/>
      <c r="Y15" s="158"/>
      <c r="Z15" s="158"/>
      <c r="AA15" s="158"/>
      <c r="AB15" s="158" t="s">
        <v>139</v>
      </c>
      <c r="AC15" s="158"/>
      <c r="AD15" s="158"/>
      <c r="AE15" s="158"/>
      <c r="AF15" s="158"/>
      <c r="AG15" s="157" t="s">
        <v>139</v>
      </c>
      <c r="AH15" s="157"/>
      <c r="AI15" s="157"/>
      <c r="AJ15" s="157" t="s">
        <v>139</v>
      </c>
      <c r="AK15" s="157"/>
      <c r="AL15" s="157"/>
      <c r="AM15" s="157"/>
      <c r="AN15" s="157"/>
      <c r="AO15" s="157" t="s">
        <v>139</v>
      </c>
      <c r="AP15" s="157"/>
      <c r="AQ15" s="157" t="s">
        <v>139</v>
      </c>
      <c r="AR15" s="157"/>
      <c r="AS15" s="157"/>
      <c r="AT15" s="157" t="s">
        <v>139</v>
      </c>
      <c r="AU15" s="157" t="s">
        <v>139</v>
      </c>
      <c r="AV15" s="157" t="s">
        <v>139</v>
      </c>
      <c r="AW15" s="157"/>
      <c r="AX15" s="158"/>
      <c r="AY15" s="157"/>
      <c r="AZ15" s="157"/>
      <c r="BA15" s="163" t="s">
        <v>139</v>
      </c>
      <c r="BB15" s="158"/>
      <c r="BC15" s="159" t="s">
        <v>139</v>
      </c>
      <c r="BD15" s="217"/>
      <c r="BE15" s="158"/>
      <c r="BF15" s="157"/>
      <c r="BG15" s="162"/>
      <c r="BH15" s="217"/>
      <c r="BI15" s="158"/>
      <c r="BJ15" s="163" t="s">
        <v>139</v>
      </c>
      <c r="BK15" s="217"/>
      <c r="BL15" s="220" t="s">
        <v>139</v>
      </c>
      <c r="BM15" s="162"/>
      <c r="BN15" s="162"/>
      <c r="BO15" s="159" t="s">
        <v>139</v>
      </c>
      <c r="BP15" s="163" t="s">
        <v>139</v>
      </c>
      <c r="BQ15" s="158"/>
      <c r="BR15" s="217"/>
      <c r="BS15" s="158"/>
      <c r="BT15" s="162"/>
      <c r="BU15" s="162"/>
      <c r="BV15" s="158"/>
      <c r="BW15" s="158"/>
      <c r="BX15" s="163" t="s">
        <v>139</v>
      </c>
      <c r="BY15" s="163" t="s">
        <v>139</v>
      </c>
      <c r="BZ15" s="217"/>
      <c r="CA15" s="162"/>
      <c r="CB15" s="162"/>
      <c r="CC15" s="159" t="s">
        <v>139</v>
      </c>
      <c r="CD15" s="158"/>
      <c r="CE15" s="158"/>
      <c r="CF15" s="158"/>
      <c r="CG15" s="162"/>
      <c r="CH15" s="64"/>
      <c r="CI15" s="64"/>
      <c r="CJ15" s="64"/>
      <c r="CK15" s="64"/>
      <c r="CL15" s="64"/>
      <c r="CM15" s="64"/>
      <c r="CN15" s="64"/>
      <c r="CO15" s="64"/>
      <c r="CP15" s="64"/>
      <c r="CQ15" s="64"/>
      <c r="CR15" s="64"/>
      <c r="CS15" s="64"/>
      <c r="CT15" s="64"/>
      <c r="CU15" s="64"/>
      <c r="CV15" s="64"/>
      <c r="CW15" s="64"/>
      <c r="CX15" s="64"/>
      <c r="CY15" s="64"/>
      <c r="CZ15" s="64"/>
      <c r="DA15" s="64"/>
      <c r="DB15" s="64"/>
      <c r="DC15" s="64"/>
      <c r="DD15" s="64"/>
      <c r="DE15" s="64"/>
      <c r="DF15" s="64"/>
      <c r="DG15" s="64"/>
      <c r="DH15" s="64"/>
      <c r="DI15" s="64"/>
      <c r="DJ15" s="64"/>
      <c r="DK15" s="64"/>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V15" s="60">
        <f>COUNTA(D76:H76,K76:O76,R76:V76,Y76:AC76,AF76:AJ76,AM76:AQ76,AT76:AX76,BA76:BE76,BH76:BL76,BO76:BS76,BV76:BZ76,CC76:CG76)</f>
        <v>7</v>
      </c>
      <c r="FW15" s="60">
        <f>COUNTA(I76,P76,W76,AD76,AK76,AR76,AY76,BF76,BM76,BT76,CA76)</f>
        <v>0</v>
      </c>
      <c r="FX15" s="60">
        <f>COUNTA(C76,J76,Q76,X76,AE76,AL76,AS76,AZ76,BG76,BN76,BU76,CB76)</f>
        <v>0</v>
      </c>
      <c r="FZ15" s="10">
        <f t="shared" si="7"/>
        <v>7</v>
      </c>
      <c r="GB15" s="9">
        <f t="array" ref="GB15">SUM(SUMPRODUCT(--IF(MOD(COLUMN(E76:FT76)-13,7)=0,NOT(ISBLANK((E76:FT76))))), COUNTA(D76))</f>
        <v>4</v>
      </c>
      <c r="GC15" s="9">
        <f t="array" ref="GC15">SUM(SUMPRODUCT(--IF(MOD(COLUMN(F76:FT76)-14,7)=0,NOT(ISBLANK((F76:FT76))))), COUNTA(E76))</f>
        <v>0</v>
      </c>
      <c r="GD15" s="9">
        <f t="array" ref="GD15">SUM(SUMPRODUCT(--IF(MOD(COLUMN(G76:FT76)-15,7)=0,NOT(ISBLANK((G76:FT76))))), COUNTA(F76))</f>
        <v>0</v>
      </c>
      <c r="GE15" s="9">
        <f t="array" ref="GE15">SUM(SUMPRODUCT(--IF(MOD(COLUMN(H76:FT76)-16,7)=0,NOT(ISBLANK((H76:FT76))))), COUNTA(G76))</f>
        <v>0</v>
      </c>
      <c r="GF15" s="9">
        <f t="array" ref="GF15">SUM(SUMPRODUCT(--IF(MOD(COLUMN(I76:FT76)-17,7)=0,NOT(ISBLANK((I76:FT76))))), COUNTA(H76))</f>
        <v>0</v>
      </c>
      <c r="GG15" s="9">
        <f t="shared" si="8"/>
        <v>4</v>
      </c>
      <c r="GH15" s="9">
        <f t="array" ref="GH15">SUM(SUMPRODUCT(--IF(MOD(COLUMN(J76:FT76)-18,7)=0,NOT(ISBLANK((J76:FT76))))), COUNTA(I76))</f>
        <v>1</v>
      </c>
      <c r="GI15" s="9">
        <f t="array" ref="GI15">SUM(SUMPRODUCT(--IF(MOD(COLUMN(K76:FT76)-19,7)=0,NOT(ISBLANK((K76:FT76))))), COUNTA(J76))</f>
        <v>2</v>
      </c>
      <c r="GK15" s="10">
        <f t="shared" si="9"/>
        <v>7</v>
      </c>
      <c r="GL15" s="52"/>
    </row>
    <row r="16" spans="1:194" x14ac:dyDescent="0.25">
      <c r="A16" s="74">
        <f t="shared" si="6"/>
        <v>14</v>
      </c>
      <c r="B16" s="72" t="s">
        <v>64</v>
      </c>
      <c r="C16" s="158"/>
      <c r="D16" s="158" t="s">
        <v>139</v>
      </c>
      <c r="E16" s="158" t="s">
        <v>139</v>
      </c>
      <c r="F16" s="158" t="s">
        <v>139</v>
      </c>
      <c r="G16" s="158"/>
      <c r="H16" s="158"/>
      <c r="I16" s="158"/>
      <c r="J16" s="158" t="s">
        <v>139</v>
      </c>
      <c r="K16" s="158"/>
      <c r="L16" s="158"/>
      <c r="M16" s="158"/>
      <c r="N16" s="158"/>
      <c r="O16" s="158"/>
      <c r="P16" s="158" t="s">
        <v>139</v>
      </c>
      <c r="Q16" s="158"/>
      <c r="R16" s="158"/>
      <c r="S16" s="158"/>
      <c r="T16" s="158"/>
      <c r="U16" s="158"/>
      <c r="V16" s="158"/>
      <c r="W16" s="158"/>
      <c r="X16" s="158" t="s">
        <v>139</v>
      </c>
      <c r="Y16" s="158"/>
      <c r="Z16" s="158"/>
      <c r="AA16" s="158"/>
      <c r="AB16" s="158"/>
      <c r="AC16" s="158"/>
      <c r="AD16" s="158"/>
      <c r="AE16" s="158" t="s">
        <v>139</v>
      </c>
      <c r="AF16" s="158"/>
      <c r="AG16" s="158"/>
      <c r="AH16" s="158"/>
      <c r="AI16" s="158"/>
      <c r="AJ16" s="158"/>
      <c r="AK16" s="158"/>
      <c r="AL16" s="158"/>
      <c r="AM16" s="158"/>
      <c r="AN16" s="158"/>
      <c r="AO16" s="158"/>
      <c r="AP16" s="158"/>
      <c r="AQ16" s="158"/>
      <c r="AR16" s="158"/>
      <c r="AS16" s="158"/>
      <c r="AT16" s="158"/>
      <c r="AU16" s="158"/>
      <c r="AV16" s="158"/>
      <c r="AW16" s="158"/>
      <c r="AX16" s="158"/>
      <c r="AY16" s="158"/>
      <c r="AZ16" s="159" t="s">
        <v>139</v>
      </c>
      <c r="BA16" s="159" t="s">
        <v>139</v>
      </c>
      <c r="BB16" s="158"/>
      <c r="BC16" s="158"/>
      <c r="BD16" s="158"/>
      <c r="BE16" s="158"/>
      <c r="BF16" s="157"/>
      <c r="BG16" s="157" t="s">
        <v>139</v>
      </c>
      <c r="BH16" s="159" t="s">
        <v>139</v>
      </c>
      <c r="BI16" s="158"/>
      <c r="BJ16" s="158"/>
      <c r="BK16" s="158"/>
      <c r="BL16" s="158"/>
      <c r="BM16" s="161"/>
      <c r="BN16" s="159" t="s">
        <v>139</v>
      </c>
      <c r="BO16" s="157" t="s">
        <v>139</v>
      </c>
      <c r="BP16" s="158"/>
      <c r="BQ16" s="158"/>
      <c r="BR16" s="158"/>
      <c r="BS16" s="158"/>
      <c r="BT16" s="161"/>
      <c r="BU16" s="159" t="s">
        <v>139</v>
      </c>
      <c r="BV16" s="157" t="s">
        <v>139</v>
      </c>
      <c r="BW16" s="158"/>
      <c r="BX16" s="218"/>
      <c r="BY16" s="158"/>
      <c r="BZ16" s="217"/>
      <c r="CA16" s="161"/>
      <c r="CB16" s="157" t="s">
        <v>139</v>
      </c>
      <c r="CC16" s="159" t="s">
        <v>139</v>
      </c>
      <c r="CD16" s="158"/>
      <c r="CE16" s="158"/>
      <c r="CF16" s="158"/>
      <c r="CG16" s="161"/>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5"/>
      <c r="DM16" s="65"/>
      <c r="DN16" s="65"/>
      <c r="DO16" s="65"/>
      <c r="DP16" s="65"/>
      <c r="DQ16" s="65"/>
      <c r="DR16" s="65"/>
      <c r="DS16" s="65"/>
      <c r="DT16" s="65"/>
      <c r="DU16" s="65"/>
      <c r="DV16" s="65"/>
      <c r="DW16" s="65"/>
      <c r="DX16" s="65"/>
      <c r="DY16" s="65"/>
      <c r="DZ16" s="65"/>
      <c r="EA16" s="65"/>
      <c r="EB16" s="65"/>
      <c r="EC16" s="65"/>
      <c r="ED16" s="65"/>
      <c r="EE16" s="65"/>
      <c r="EF16" s="65"/>
      <c r="EG16" s="65"/>
      <c r="EH16" s="65"/>
      <c r="EI16" s="65"/>
      <c r="EJ16" s="65"/>
      <c r="EK16" s="65"/>
      <c r="EL16" s="65"/>
      <c r="EM16" s="65"/>
      <c r="EN16" s="65"/>
      <c r="EO16" s="65"/>
      <c r="EP16" s="65"/>
      <c r="EQ16" s="65"/>
      <c r="ER16" s="65"/>
      <c r="ES16" s="65"/>
      <c r="ET16" s="65"/>
      <c r="EU16" s="65"/>
      <c r="EV16" s="65"/>
      <c r="EW16" s="65"/>
      <c r="EX16" s="65"/>
      <c r="EY16" s="65"/>
      <c r="EZ16" s="65"/>
      <c r="FA16" s="65"/>
      <c r="FB16" s="65"/>
      <c r="FC16" s="65"/>
      <c r="FD16" s="65"/>
      <c r="FE16" s="65"/>
      <c r="FF16" s="65"/>
      <c r="FG16" s="65"/>
      <c r="FH16" s="65"/>
      <c r="FI16" s="65"/>
      <c r="FJ16" s="65"/>
      <c r="FK16" s="65"/>
      <c r="FL16" s="65"/>
      <c r="FM16" s="65"/>
      <c r="FN16" s="65"/>
      <c r="FO16" s="65"/>
      <c r="FP16" s="65"/>
      <c r="FQ16" s="65"/>
      <c r="FR16" s="65"/>
      <c r="FS16" s="65"/>
      <c r="FT16" s="65"/>
      <c r="FV16" s="60">
        <f>COUNTA(D97:H97,K97:O97,R97:V97,Y97:AC97,AF97:AJ97,AM97:AQ97,AT97:AX97,BA97:BE97,BH97:BL97,BO97:BS97,BV97:BZ97,CC97:CG97)</f>
        <v>0</v>
      </c>
      <c r="FW16" s="60">
        <f>COUNTA(I97,P97,W97,AD97,AK97,AR97,AY97,BF97,BM97,BT97,CA97)</f>
        <v>0</v>
      </c>
      <c r="FX16" s="60">
        <f>COUNTA(C97,J97,Q97,X97,AE97,AL97,AS97,AZ97,BG97,BN97,BU97,CB97)</f>
        <v>0</v>
      </c>
      <c r="FZ16" s="10">
        <f t="shared" si="7"/>
        <v>0</v>
      </c>
      <c r="GB16" s="9">
        <f t="array" ref="GB16">SUM(SUMPRODUCT(--IF(MOD(COLUMN(E97:FT97)-13,7)=0,NOT(ISBLANK((E97:FT97))))), COUNTA(D97))</f>
        <v>0</v>
      </c>
      <c r="GC16" s="9">
        <f t="array" ref="GC16">SUM(SUMPRODUCT(--IF(MOD(COLUMN(F97:FT97)-14,7)=0,NOT(ISBLANK((F97:FT97))))), COUNTA(E97))</f>
        <v>0</v>
      </c>
      <c r="GD16" s="9">
        <f t="array" ref="GD16">SUM(SUMPRODUCT(--IF(MOD(COLUMN(G97:FT97)-15,7)=0,NOT(ISBLANK((G97:FT97))))), COUNTA(F97))</f>
        <v>0</v>
      </c>
      <c r="GE16" s="9">
        <f t="array" ref="GE16">SUM(SUMPRODUCT(--IF(MOD(COLUMN(H97:FT97)-16,7)=0,NOT(ISBLANK((H97:FT97))))), COUNTA(G97))</f>
        <v>0</v>
      </c>
      <c r="GF16" s="9">
        <f t="array" ref="GF16">SUM(SUMPRODUCT(--IF(MOD(COLUMN(I97:FT97)-17,7)=0,NOT(ISBLANK((I97:FT97))))), COUNTA(H97))</f>
        <v>0</v>
      </c>
      <c r="GG16" s="9">
        <f t="shared" si="8"/>
        <v>0</v>
      </c>
      <c r="GH16" s="9">
        <f t="array" ref="GH16">SUM(SUMPRODUCT(--IF(MOD(COLUMN(J97:FT97)-18,7)=0,NOT(ISBLANK((J97:FT97))))), COUNTA(I97))</f>
        <v>0</v>
      </c>
      <c r="GI16" s="9">
        <f t="array" ref="GI16">SUM(SUMPRODUCT(--IF(MOD(COLUMN(K97:FT97)-19,7)=0,NOT(ISBLANK((K97:FT97))))), COUNTA(J97))</f>
        <v>0</v>
      </c>
      <c r="GK16" s="10">
        <f t="shared" si="9"/>
        <v>0</v>
      </c>
      <c r="GL16" s="52"/>
    </row>
    <row r="17" spans="1:194" x14ac:dyDescent="0.25">
      <c r="A17" s="74">
        <f t="shared" si="6"/>
        <v>15</v>
      </c>
      <c r="B17" s="72" t="s">
        <v>93</v>
      </c>
      <c r="C17" s="158"/>
      <c r="D17" s="158" t="s">
        <v>139</v>
      </c>
      <c r="E17" s="158"/>
      <c r="F17" s="158"/>
      <c r="G17" s="158"/>
      <c r="H17" s="158"/>
      <c r="I17" s="158"/>
      <c r="J17" s="158"/>
      <c r="K17" s="158"/>
      <c r="L17" s="158"/>
      <c r="M17" s="158" t="s">
        <v>139</v>
      </c>
      <c r="N17" s="158"/>
      <c r="O17" s="158"/>
      <c r="P17" s="158"/>
      <c r="Q17" s="158"/>
      <c r="R17" s="161"/>
      <c r="S17" s="158" t="s">
        <v>139</v>
      </c>
      <c r="T17" s="158"/>
      <c r="U17" s="158"/>
      <c r="V17" s="158"/>
      <c r="W17" s="158" t="s">
        <v>139</v>
      </c>
      <c r="X17" s="158"/>
      <c r="Y17" s="158"/>
      <c r="Z17" s="158"/>
      <c r="AA17" s="158" t="s">
        <v>139</v>
      </c>
      <c r="AB17" s="158"/>
      <c r="AC17" s="158"/>
      <c r="AD17" s="158" t="s">
        <v>139</v>
      </c>
      <c r="AE17" s="158"/>
      <c r="AF17" s="158" t="s">
        <v>139</v>
      </c>
      <c r="AG17" s="158"/>
      <c r="AH17" s="158" t="s">
        <v>139</v>
      </c>
      <c r="AI17" s="158"/>
      <c r="AJ17" s="158"/>
      <c r="AK17" s="158"/>
      <c r="AL17" s="158"/>
      <c r="AM17" s="158" t="s">
        <v>139</v>
      </c>
      <c r="AN17" s="158"/>
      <c r="AO17" s="158" t="s">
        <v>139</v>
      </c>
      <c r="AP17" s="158"/>
      <c r="AQ17" s="158" t="s">
        <v>139</v>
      </c>
      <c r="AR17" s="158"/>
      <c r="AS17" s="158" t="s">
        <v>139</v>
      </c>
      <c r="AT17" s="158"/>
      <c r="AU17" s="158" t="s">
        <v>139</v>
      </c>
      <c r="AV17" s="158"/>
      <c r="AW17" s="158"/>
      <c r="AX17" s="158"/>
      <c r="AY17" s="159" t="s">
        <v>139</v>
      </c>
      <c r="AZ17" s="158"/>
      <c r="BA17" s="158"/>
      <c r="BB17" s="158"/>
      <c r="BC17" s="159" t="s">
        <v>139</v>
      </c>
      <c r="BD17" s="159" t="s">
        <v>139</v>
      </c>
      <c r="BE17" s="158"/>
      <c r="BF17" s="159" t="s">
        <v>139</v>
      </c>
      <c r="BG17" s="161"/>
      <c r="BH17" s="158"/>
      <c r="BI17" s="158"/>
      <c r="BJ17" s="158"/>
      <c r="BK17" s="157" t="s">
        <v>139</v>
      </c>
      <c r="BL17" s="219" t="s">
        <v>139</v>
      </c>
      <c r="BM17" s="161"/>
      <c r="BN17" s="159" t="s">
        <v>139</v>
      </c>
      <c r="BO17" s="158"/>
      <c r="BP17" s="159" t="s">
        <v>139</v>
      </c>
      <c r="BQ17" s="158"/>
      <c r="BR17" s="159" t="s">
        <v>139</v>
      </c>
      <c r="BS17" s="158"/>
      <c r="BT17" s="159" t="s">
        <v>139</v>
      </c>
      <c r="BU17" s="161"/>
      <c r="BV17" s="158"/>
      <c r="BW17" s="158"/>
      <c r="BX17" s="218"/>
      <c r="BY17" s="158"/>
      <c r="BZ17" s="157" t="s">
        <v>139</v>
      </c>
      <c r="CA17" s="161"/>
      <c r="CB17" s="159" t="s">
        <v>139</v>
      </c>
      <c r="CC17" s="158"/>
      <c r="CD17" s="159" t="s">
        <v>139</v>
      </c>
      <c r="CE17" s="158"/>
      <c r="CF17" s="158"/>
      <c r="CG17" s="161"/>
      <c r="CH17" s="64"/>
      <c r="CI17" s="64"/>
      <c r="CJ17" s="64"/>
      <c r="CK17" s="64"/>
      <c r="CL17" s="64"/>
      <c r="CM17" s="64"/>
      <c r="CN17" s="64"/>
      <c r="CO17" s="64"/>
      <c r="CP17" s="64"/>
      <c r="CQ17" s="64"/>
      <c r="CR17" s="64"/>
      <c r="CS17" s="64"/>
      <c r="CT17" s="64"/>
      <c r="CU17" s="64"/>
      <c r="CV17" s="64"/>
      <c r="CW17" s="64"/>
      <c r="CX17" s="64"/>
      <c r="CY17" s="64"/>
      <c r="CZ17" s="64"/>
      <c r="DA17" s="64"/>
      <c r="DB17" s="64"/>
      <c r="DC17" s="64"/>
      <c r="DD17" s="64"/>
      <c r="DE17" s="64"/>
      <c r="DF17" s="64"/>
      <c r="DG17" s="64"/>
      <c r="DH17" s="64"/>
      <c r="DI17" s="64"/>
      <c r="DJ17" s="64"/>
      <c r="DK17" s="64"/>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c r="EJ17" s="59"/>
      <c r="EK17" s="59"/>
      <c r="EL17" s="59"/>
      <c r="EM17" s="59"/>
      <c r="EN17" s="59"/>
      <c r="EO17" s="59"/>
      <c r="EP17" s="59"/>
      <c r="EQ17" s="59"/>
      <c r="ER17" s="59"/>
      <c r="ES17" s="59"/>
      <c r="ET17" s="59"/>
      <c r="EU17" s="59"/>
      <c r="EV17" s="59"/>
      <c r="EW17" s="59"/>
      <c r="EX17" s="59"/>
      <c r="EY17" s="59"/>
      <c r="EZ17" s="59"/>
      <c r="FA17" s="59"/>
      <c r="FB17" s="59"/>
      <c r="FC17" s="59"/>
      <c r="FD17" s="59"/>
      <c r="FE17" s="59"/>
      <c r="FF17" s="59"/>
      <c r="FG17" s="59"/>
      <c r="FH17" s="59"/>
      <c r="FI17" s="59"/>
      <c r="FJ17" s="59"/>
      <c r="FK17" s="59"/>
      <c r="FL17" s="59"/>
      <c r="FM17" s="59"/>
      <c r="FN17" s="59"/>
      <c r="FO17" s="59"/>
      <c r="FP17" s="59"/>
      <c r="FQ17" s="59"/>
      <c r="FR17" s="59"/>
      <c r="FS17" s="59"/>
      <c r="FT17" s="59"/>
      <c r="FV17" s="60">
        <f>COUNTA(D152:H152,K152:O152,R152:V152,Y152:AC152,AF152:AJ152,AM152:AQ152,AT152:AX152,BA152:BE152,BH152:BL152,BO152:BS152,BV152:BZ152,CC152:CG152)</f>
        <v>5</v>
      </c>
      <c r="FW17" s="60">
        <f>COUNTA(I152,P152,W152,AD152,AK152,AR152,AY152,BF152,BM152,BT152,CA152)</f>
        <v>0</v>
      </c>
      <c r="FX17" s="60">
        <f>COUNTA(C152,J152,Q152,X152,AE152,AL152,AS152,AZ152,BG152,BN152,BU152,CB152)</f>
        <v>0</v>
      </c>
      <c r="FZ17" s="10">
        <f t="shared" si="7"/>
        <v>5</v>
      </c>
      <c r="GB17" s="9">
        <f t="array" ref="GB17">SUM(SUMPRODUCT(--IF(MOD(COLUMN(E152:FT152)-13,7)=0,NOT(ISBLANK((E152:FT152))))), COUNTA(D152))</f>
        <v>0</v>
      </c>
      <c r="GC17" s="9">
        <f t="array" ref="GC17">SUM(SUMPRODUCT(--IF(MOD(COLUMN(F152:FT152)-14,7)=0,NOT(ISBLANK((F152:FT152))))), COUNTA(E152))</f>
        <v>0</v>
      </c>
      <c r="GD17" s="9">
        <f t="array" ref="GD17">SUM(SUMPRODUCT(--IF(MOD(COLUMN(G152:FT152)-15,7)=0,NOT(ISBLANK((G152:FT152))))), COUNTA(F152))</f>
        <v>0</v>
      </c>
      <c r="GE17" s="9">
        <f t="array" ref="GE17">SUM(SUMPRODUCT(--IF(MOD(COLUMN(H152:FT152)-16,7)=0,NOT(ISBLANK((H152:FT152))))), COUNTA(G152))</f>
        <v>0</v>
      </c>
      <c r="GF17" s="9">
        <f t="array" ref="GF17">SUM(SUMPRODUCT(--IF(MOD(COLUMN(I152:FT152)-17,7)=0,NOT(ISBLANK((I152:FT152))))), COUNTA(H152))</f>
        <v>0</v>
      </c>
      <c r="GG17" s="9">
        <f t="shared" si="8"/>
        <v>0</v>
      </c>
      <c r="GH17" s="9">
        <f t="array" ref="GH17">SUM(SUMPRODUCT(--IF(MOD(COLUMN(J152:FT152)-18,7)=0,NOT(ISBLANK((J152:FT152))))), COUNTA(I152))</f>
        <v>4</v>
      </c>
      <c r="GI17" s="9">
        <f t="array" ref="GI17">SUM(SUMPRODUCT(--IF(MOD(COLUMN(K152:FT152)-19,7)=0,NOT(ISBLANK((K152:FT152))))), COUNTA(J152))</f>
        <v>1</v>
      </c>
      <c r="GK17" s="10">
        <f t="shared" si="9"/>
        <v>5</v>
      </c>
      <c r="GL17" s="52"/>
    </row>
    <row r="18" spans="1:194" x14ac:dyDescent="0.25">
      <c r="A18" s="74">
        <f t="shared" si="6"/>
        <v>16</v>
      </c>
      <c r="B18" s="72" t="s">
        <v>99</v>
      </c>
      <c r="C18" s="158"/>
      <c r="D18" s="158"/>
      <c r="E18" s="158"/>
      <c r="F18" s="158"/>
      <c r="G18" s="158"/>
      <c r="H18" s="158"/>
      <c r="I18" s="158"/>
      <c r="J18" s="158"/>
      <c r="K18" s="158"/>
      <c r="L18" s="158"/>
      <c r="M18" s="158"/>
      <c r="N18" s="158"/>
      <c r="O18" s="158"/>
      <c r="P18" s="158"/>
      <c r="Q18" s="158"/>
      <c r="R18" s="158"/>
      <c r="S18" s="158"/>
      <c r="T18" s="158"/>
      <c r="U18" s="158"/>
      <c r="V18" s="158"/>
      <c r="W18" s="158"/>
      <c r="X18" s="158"/>
      <c r="Y18" s="158"/>
      <c r="Z18" s="158"/>
      <c r="AA18" s="158"/>
      <c r="AB18" s="158"/>
      <c r="AC18" s="158"/>
      <c r="AD18" s="158"/>
      <c r="AE18" s="158"/>
      <c r="AF18" s="158"/>
      <c r="AG18" s="158"/>
      <c r="AH18" s="158"/>
      <c r="AI18" s="158"/>
      <c r="AJ18" s="158" t="s">
        <v>139</v>
      </c>
      <c r="AK18" s="158"/>
      <c r="AL18" s="158"/>
      <c r="AM18" s="158"/>
      <c r="AN18" s="158"/>
      <c r="AO18" s="158"/>
      <c r="AP18" s="158" t="s">
        <v>139</v>
      </c>
      <c r="AQ18" s="158" t="s">
        <v>139</v>
      </c>
      <c r="AR18" s="158"/>
      <c r="AS18" s="158"/>
      <c r="AT18" s="158" t="s">
        <v>139</v>
      </c>
      <c r="AU18" s="158"/>
      <c r="AV18" s="158"/>
      <c r="AW18" s="158"/>
      <c r="AX18" s="158"/>
      <c r="AY18" s="158"/>
      <c r="AZ18" s="158"/>
      <c r="BA18" s="157" t="s">
        <v>139</v>
      </c>
      <c r="BB18" s="158"/>
      <c r="BC18" s="158" t="s">
        <v>139</v>
      </c>
      <c r="BD18" s="158"/>
      <c r="BE18" s="158"/>
      <c r="BF18" s="157"/>
      <c r="BG18" s="161"/>
      <c r="BH18" s="159" t="s">
        <v>139</v>
      </c>
      <c r="BI18" s="158"/>
      <c r="BJ18" s="158" t="s">
        <v>139</v>
      </c>
      <c r="BK18" s="158"/>
      <c r="BL18" s="161"/>
      <c r="BM18" s="161"/>
      <c r="BN18" s="161"/>
      <c r="BO18" s="157" t="s">
        <v>139</v>
      </c>
      <c r="BP18" s="158"/>
      <c r="BQ18" s="157" t="s">
        <v>139</v>
      </c>
      <c r="BR18" s="158"/>
      <c r="BS18" s="158"/>
      <c r="BT18" s="161"/>
      <c r="BU18" s="161"/>
      <c r="BV18" s="160" t="s">
        <v>139</v>
      </c>
      <c r="BW18" s="158"/>
      <c r="BX18" s="157" t="s">
        <v>139</v>
      </c>
      <c r="BY18" s="158"/>
      <c r="BZ18" s="217"/>
      <c r="CA18" s="161"/>
      <c r="CB18" s="161"/>
      <c r="CC18" s="157" t="s">
        <v>139</v>
      </c>
      <c r="CD18" s="158"/>
      <c r="CE18" s="157" t="s">
        <v>139</v>
      </c>
      <c r="CF18" s="158"/>
      <c r="CG18" s="161"/>
      <c r="CH18" s="64"/>
      <c r="CI18" s="64"/>
      <c r="CJ18" s="64"/>
      <c r="CK18" s="64"/>
      <c r="CL18" s="64"/>
      <c r="CM18" s="64"/>
      <c r="CN18" s="64"/>
      <c r="CO18" s="64"/>
      <c r="CP18" s="64"/>
      <c r="CQ18" s="64"/>
      <c r="CR18" s="64"/>
      <c r="CS18" s="64"/>
      <c r="CT18" s="64"/>
      <c r="CU18" s="64"/>
      <c r="CV18" s="64"/>
      <c r="CW18" s="64"/>
      <c r="CX18" s="64"/>
      <c r="CY18" s="64"/>
      <c r="CZ18" s="64"/>
      <c r="DA18" s="64"/>
      <c r="DB18" s="64"/>
      <c r="DC18" s="64"/>
      <c r="DD18" s="64"/>
      <c r="DE18" s="64"/>
      <c r="DF18" s="64"/>
      <c r="DG18" s="64"/>
      <c r="DH18" s="64"/>
      <c r="DI18" s="64"/>
      <c r="DJ18" s="64"/>
      <c r="DK18" s="64"/>
      <c r="DL18" s="59"/>
      <c r="DM18" s="59"/>
      <c r="DN18" s="59"/>
      <c r="DO18" s="59"/>
      <c r="DP18" s="59"/>
      <c r="DQ18" s="59"/>
      <c r="DR18" s="59"/>
      <c r="DS18" s="59"/>
      <c r="DT18" s="59"/>
      <c r="DU18" s="59"/>
      <c r="DV18" s="59"/>
      <c r="DW18" s="59"/>
      <c r="DX18" s="59"/>
      <c r="DY18" s="59"/>
      <c r="DZ18" s="59"/>
      <c r="EA18" s="59"/>
      <c r="EB18" s="59"/>
      <c r="EC18" s="59"/>
      <c r="ED18" s="59"/>
      <c r="EE18" s="59"/>
      <c r="EF18" s="59"/>
      <c r="EG18" s="59"/>
      <c r="EH18" s="59"/>
      <c r="EI18" s="59"/>
      <c r="EJ18" s="59"/>
      <c r="EK18" s="59"/>
      <c r="EL18" s="59"/>
      <c r="EM18" s="59"/>
      <c r="EN18" s="59"/>
      <c r="EO18" s="59"/>
      <c r="EP18" s="59"/>
      <c r="EQ18" s="59"/>
      <c r="ER18" s="59"/>
      <c r="ES18" s="59"/>
      <c r="ET18" s="59"/>
      <c r="EU18" s="59"/>
      <c r="EV18" s="59"/>
      <c r="EW18" s="59"/>
      <c r="EX18" s="59"/>
      <c r="EY18" s="59"/>
      <c r="EZ18" s="59"/>
      <c r="FA18" s="59"/>
      <c r="FB18" s="59"/>
      <c r="FC18" s="59"/>
      <c r="FD18" s="59"/>
      <c r="FE18" s="59"/>
      <c r="FF18" s="59"/>
      <c r="FG18" s="59"/>
      <c r="FH18" s="59"/>
      <c r="FI18" s="59"/>
      <c r="FJ18" s="59"/>
      <c r="FK18" s="59"/>
      <c r="FL18" s="59"/>
      <c r="FM18" s="59"/>
      <c r="FN18" s="59"/>
      <c r="FO18" s="59"/>
      <c r="FP18" s="59"/>
      <c r="FQ18" s="59"/>
      <c r="FR18" s="59"/>
      <c r="FS18" s="59"/>
      <c r="FT18" s="59"/>
      <c r="FV18" s="60">
        <f>COUNTA(D155:H155,K155:O155,R155:V155,Y155:AC155,AF155:AJ155,AM155:AQ155,AT155:AX155,BA155:BE155,BH155:BL155,BO155:BS155,BV155:BZ155,CC155:CG155)</f>
        <v>14</v>
      </c>
      <c r="FW18" s="60">
        <f>COUNTA(I155,P155,W155,AD155,AK155,AR155,AY155,BF155,BM155,BT155,CA155)</f>
        <v>1</v>
      </c>
      <c r="FX18" s="60">
        <f>COUNTA(C155,J155,Q155,X155,AE155,AL155,AS155,AZ155,BG155,BN155,BU155,CB155)</f>
        <v>0</v>
      </c>
      <c r="FZ18" s="10">
        <f t="shared" si="7"/>
        <v>15</v>
      </c>
      <c r="GB18" s="9">
        <f t="array" ref="GB18">SUM(SUMPRODUCT(--IF(MOD(COLUMN(E155:FT155)-13,7)=0,NOT(ISBLANK((E155:FT155))))), COUNTA(D155))</f>
        <v>3</v>
      </c>
      <c r="GC18" s="9">
        <f t="array" ref="GC18">SUM(SUMPRODUCT(--IF(MOD(COLUMN(F155:FT155)-14,7)=0,NOT(ISBLANK((F155:FT155))))), COUNTA(E155))</f>
        <v>3</v>
      </c>
      <c r="GD18" s="9">
        <f t="array" ref="GD18">SUM(SUMPRODUCT(--IF(MOD(COLUMN(G155:FT155)-15,7)=0,NOT(ISBLANK((G155:FT155))))), COUNTA(F155))</f>
        <v>4</v>
      </c>
      <c r="GE18" s="9">
        <f t="array" ref="GE18">SUM(SUMPRODUCT(--IF(MOD(COLUMN(H155:FT155)-16,7)=0,NOT(ISBLANK((H155:FT155))))), COUNTA(G155))</f>
        <v>2</v>
      </c>
      <c r="GF18" s="9">
        <f t="array" ref="GF18">SUM(SUMPRODUCT(--IF(MOD(COLUMN(I155:FT155)-17,7)=0,NOT(ISBLANK((I155:FT155))))), COUNTA(H155))</f>
        <v>1</v>
      </c>
      <c r="GG18" s="9">
        <f t="shared" si="8"/>
        <v>13</v>
      </c>
      <c r="GH18" s="9">
        <f t="array" ref="GH18">SUM(SUMPRODUCT(--IF(MOD(COLUMN(J155:FT155)-18,7)=0,NOT(ISBLANK((J155:FT155))))), COUNTA(I155))</f>
        <v>2</v>
      </c>
      <c r="GI18" s="9">
        <f t="array" ref="GI18">SUM(SUMPRODUCT(--IF(MOD(COLUMN(K155:FT155)-19,7)=0,NOT(ISBLANK((K155:FT155))))), COUNTA(J155))</f>
        <v>2</v>
      </c>
      <c r="GK18" s="10">
        <f t="shared" si="9"/>
        <v>17</v>
      </c>
      <c r="GL18" s="52"/>
    </row>
    <row r="19" spans="1:194" x14ac:dyDescent="0.25">
      <c r="B19" s="177" t="s">
        <v>751</v>
      </c>
      <c r="C19" s="165"/>
      <c r="D19" s="165"/>
      <c r="E19" s="165"/>
      <c r="F19" s="165"/>
      <c r="G19" s="165"/>
      <c r="H19" s="165"/>
      <c r="I19" s="165"/>
      <c r="J19" s="165"/>
      <c r="K19" s="165"/>
      <c r="L19" s="165"/>
      <c r="M19" s="165"/>
      <c r="N19" s="165"/>
      <c r="O19" s="165"/>
      <c r="P19" s="165"/>
      <c r="Q19" s="165"/>
      <c r="R19" s="165"/>
      <c r="S19" s="165"/>
      <c r="T19" s="165"/>
      <c r="U19" s="165"/>
      <c r="V19" s="165"/>
      <c r="W19" s="165"/>
      <c r="X19" s="165"/>
      <c r="Y19" s="165"/>
      <c r="Z19" s="165"/>
      <c r="AA19" s="165"/>
      <c r="AB19" s="165"/>
      <c r="AC19" s="165"/>
      <c r="AD19" s="165"/>
      <c r="AE19" s="165"/>
      <c r="AF19" s="165"/>
      <c r="AG19" s="165"/>
      <c r="AH19" s="165"/>
      <c r="AI19" s="165"/>
      <c r="AJ19" s="165"/>
      <c r="AK19" s="165"/>
      <c r="AL19" s="165"/>
      <c r="AM19" s="165"/>
      <c r="AN19" s="165"/>
      <c r="AO19" s="165"/>
      <c r="AP19" s="165"/>
      <c r="AQ19" s="165"/>
      <c r="AR19" s="165"/>
      <c r="AS19" s="165"/>
      <c r="AT19" s="165"/>
      <c r="AU19" s="165"/>
      <c r="AV19" s="165"/>
      <c r="AW19" s="165"/>
      <c r="AX19" s="165"/>
      <c r="AY19" s="165"/>
      <c r="AZ19" s="165"/>
      <c r="BA19" s="165"/>
      <c r="BB19" s="165"/>
      <c r="BC19" s="165"/>
      <c r="BD19" s="165"/>
      <c r="BE19" s="165"/>
      <c r="BF19" s="165"/>
      <c r="BG19" s="165"/>
      <c r="BH19" s="165"/>
      <c r="BI19" s="165"/>
      <c r="BJ19" s="165"/>
      <c r="BK19" s="165"/>
      <c r="BL19" s="165"/>
      <c r="BM19" s="165"/>
      <c r="BN19" s="165"/>
      <c r="BO19" s="165"/>
      <c r="BP19" s="165"/>
      <c r="BQ19" s="165"/>
      <c r="BR19" s="165"/>
      <c r="BS19" s="165"/>
      <c r="BT19" s="165"/>
      <c r="BU19" s="165"/>
      <c r="BV19" s="165"/>
      <c r="BW19" s="165"/>
      <c r="BX19" s="165"/>
      <c r="BY19" s="165"/>
      <c r="BZ19" s="165"/>
      <c r="CA19" s="165"/>
      <c r="CB19" s="165"/>
      <c r="CC19" s="165"/>
      <c r="CD19" s="165"/>
      <c r="CE19" s="165"/>
      <c r="CF19" s="165"/>
      <c r="CG19" s="165"/>
      <c r="CH19" s="165"/>
      <c r="CI19" s="165"/>
      <c r="CJ19" s="165"/>
      <c r="CK19" s="165"/>
      <c r="CL19" s="165"/>
      <c r="CM19" s="165"/>
      <c r="CN19" s="165"/>
      <c r="CO19" s="165"/>
      <c r="CP19" s="165"/>
      <c r="CQ19" s="165"/>
      <c r="CR19" s="165"/>
      <c r="CS19" s="165"/>
      <c r="CT19" s="165"/>
      <c r="CU19" s="165"/>
      <c r="CV19" s="165"/>
      <c r="CW19" s="165"/>
      <c r="CX19" s="165"/>
      <c r="CY19" s="165"/>
      <c r="CZ19" s="165"/>
      <c r="DA19" s="165"/>
      <c r="DB19" s="165"/>
      <c r="DC19" s="165"/>
      <c r="DD19" s="165"/>
      <c r="DE19" s="165"/>
      <c r="DF19" s="165"/>
      <c r="DG19" s="165"/>
      <c r="DH19" s="165"/>
      <c r="DI19" s="165"/>
      <c r="DJ19" s="165"/>
      <c r="DK19" s="165"/>
      <c r="DL19" s="165"/>
      <c r="DM19" s="165"/>
      <c r="DN19" s="165"/>
      <c r="DO19" s="165"/>
      <c r="DP19" s="165"/>
      <c r="DQ19" s="165"/>
      <c r="DR19" s="165"/>
      <c r="DS19" s="165"/>
      <c r="DT19" s="165"/>
      <c r="DU19" s="165"/>
      <c r="DV19" s="165"/>
      <c r="DW19" s="165"/>
      <c r="DX19" s="165"/>
      <c r="DY19" s="165"/>
      <c r="DZ19" s="165"/>
      <c r="EA19" s="165"/>
      <c r="EB19" s="165"/>
      <c r="EC19" s="165"/>
      <c r="ED19" s="165"/>
      <c r="EE19" s="165"/>
      <c r="EF19" s="165"/>
      <c r="EG19" s="165"/>
      <c r="EH19" s="165"/>
      <c r="EI19" s="165"/>
      <c r="EJ19" s="165"/>
      <c r="EK19" s="165"/>
      <c r="EL19" s="165"/>
      <c r="EM19" s="165"/>
      <c r="EN19" s="165"/>
      <c r="EO19" s="165"/>
      <c r="EP19" s="165"/>
      <c r="EQ19" s="165"/>
      <c r="ER19" s="165"/>
      <c r="ES19" s="165"/>
      <c r="ET19" s="165"/>
      <c r="EU19" s="165"/>
      <c r="EV19" s="165"/>
      <c r="EW19" s="165"/>
      <c r="EX19" s="165"/>
      <c r="EY19" s="165"/>
      <c r="EZ19" s="165"/>
      <c r="FA19" s="165"/>
      <c r="FB19" s="165"/>
      <c r="FC19" s="165"/>
      <c r="FD19" s="165"/>
      <c r="FE19" s="165"/>
      <c r="FF19" s="165"/>
      <c r="FG19" s="165"/>
      <c r="FH19" s="165"/>
      <c r="FI19" s="165"/>
      <c r="FJ19" s="165"/>
      <c r="FK19" s="165"/>
      <c r="FL19" s="165"/>
      <c r="FM19" s="165"/>
      <c r="FN19" s="165"/>
      <c r="FO19" s="165"/>
      <c r="FP19" s="165"/>
      <c r="FQ19" s="165"/>
      <c r="FR19" s="165"/>
      <c r="FS19" s="165"/>
      <c r="FT19" s="165"/>
      <c r="FV19" s="165"/>
      <c r="FW19" s="165"/>
      <c r="FX19" s="165"/>
      <c r="FZ19" s="165"/>
      <c r="GB19" s="165"/>
      <c r="GC19" s="165"/>
      <c r="GD19" s="165"/>
      <c r="GE19" s="165"/>
      <c r="GF19" s="165"/>
      <c r="GG19" s="165"/>
      <c r="GH19" s="165"/>
      <c r="GI19" s="165"/>
      <c r="GK19" s="165"/>
      <c r="GL19" s="52"/>
    </row>
    <row r="20" spans="1:194" x14ac:dyDescent="0.25">
      <c r="A20" s="74">
        <f>A18+1</f>
        <v>17</v>
      </c>
      <c r="B20" s="56" t="s">
        <v>1</v>
      </c>
      <c r="C20" s="158"/>
      <c r="D20" s="158" t="s">
        <v>139</v>
      </c>
      <c r="E20" s="158" t="s">
        <v>139</v>
      </c>
      <c r="F20" s="158"/>
      <c r="G20" s="158"/>
      <c r="H20" s="158"/>
      <c r="I20" s="158"/>
      <c r="J20" s="158" t="s">
        <v>139</v>
      </c>
      <c r="K20" s="158"/>
      <c r="L20" s="158" t="s">
        <v>139</v>
      </c>
      <c r="M20" s="158"/>
      <c r="N20" s="158"/>
      <c r="O20" s="158"/>
      <c r="P20" s="158"/>
      <c r="Q20" s="158" t="s">
        <v>139</v>
      </c>
      <c r="R20" s="158"/>
      <c r="S20" s="158"/>
      <c r="T20" s="158"/>
      <c r="U20" s="158"/>
      <c r="V20" s="158"/>
      <c r="W20" s="158"/>
      <c r="X20" s="158" t="s">
        <v>139</v>
      </c>
      <c r="Y20" s="158"/>
      <c r="Z20" s="158" t="s">
        <v>139</v>
      </c>
      <c r="AA20" s="158"/>
      <c r="AB20" s="158"/>
      <c r="AC20" s="158"/>
      <c r="AD20" s="158"/>
      <c r="AE20" s="158" t="s">
        <v>139</v>
      </c>
      <c r="AF20" s="158"/>
      <c r="AG20" s="157" t="s">
        <v>139</v>
      </c>
      <c r="AH20" s="157"/>
      <c r="AI20" s="157"/>
      <c r="AJ20" s="157"/>
      <c r="AK20" s="157"/>
      <c r="AL20" s="157" t="s">
        <v>139</v>
      </c>
      <c r="AM20" s="157"/>
      <c r="AN20" s="157" t="s">
        <v>139</v>
      </c>
      <c r="AO20" s="157"/>
      <c r="AP20" s="157"/>
      <c r="AQ20" s="157"/>
      <c r="AR20" s="157"/>
      <c r="AS20" s="157" t="s">
        <v>139</v>
      </c>
      <c r="AT20" s="157"/>
      <c r="AU20" s="157" t="s">
        <v>139</v>
      </c>
      <c r="AV20" s="157"/>
      <c r="AW20" s="157"/>
      <c r="AX20" s="158"/>
      <c r="AY20" s="157"/>
      <c r="AZ20" s="157" t="s">
        <v>139</v>
      </c>
      <c r="BA20" s="158"/>
      <c r="BB20" s="157" t="s">
        <v>139</v>
      </c>
      <c r="BC20" s="158"/>
      <c r="BD20" s="158"/>
      <c r="BE20" s="158"/>
      <c r="BF20" s="157"/>
      <c r="BG20" s="157" t="s">
        <v>139</v>
      </c>
      <c r="BH20" s="158"/>
      <c r="BI20" s="157" t="s">
        <v>139</v>
      </c>
      <c r="BJ20" s="158"/>
      <c r="BK20" s="158"/>
      <c r="BL20" s="157"/>
      <c r="BM20" s="162"/>
      <c r="BN20" s="157" t="s">
        <v>139</v>
      </c>
      <c r="BO20" s="158"/>
      <c r="BP20" s="157" t="s">
        <v>139</v>
      </c>
      <c r="BQ20" s="158"/>
      <c r="BR20" s="158"/>
      <c r="BS20" s="217"/>
      <c r="BT20" s="162"/>
      <c r="BU20" s="157" t="s">
        <v>139</v>
      </c>
      <c r="BV20" s="158"/>
      <c r="BW20" s="157" t="s">
        <v>139</v>
      </c>
      <c r="BX20" s="218"/>
      <c r="BY20" s="158"/>
      <c r="BZ20" s="217"/>
      <c r="CA20" s="162"/>
      <c r="CB20" s="157" t="s">
        <v>139</v>
      </c>
      <c r="CC20" s="158"/>
      <c r="CD20" s="157" t="s">
        <v>139</v>
      </c>
      <c r="CE20" s="158"/>
      <c r="CF20" s="158"/>
      <c r="CG20" s="162"/>
      <c r="CH20" s="64"/>
      <c r="CI20" s="58" t="s">
        <v>139</v>
      </c>
      <c r="CJ20" s="64"/>
      <c r="CK20" s="58" t="s">
        <v>139</v>
      </c>
      <c r="CL20" s="64"/>
      <c r="CM20" s="64"/>
      <c r="CN20" s="64"/>
      <c r="CO20" s="64"/>
      <c r="CP20" s="58" t="s">
        <v>139</v>
      </c>
      <c r="CQ20" s="64"/>
      <c r="CR20" s="58" t="s">
        <v>139</v>
      </c>
      <c r="CS20" s="64"/>
      <c r="CT20" s="64"/>
      <c r="CU20" s="64"/>
      <c r="CV20" s="64"/>
      <c r="CW20" s="58" t="s">
        <v>139</v>
      </c>
      <c r="CX20" s="64"/>
      <c r="CY20" s="58" t="s">
        <v>139</v>
      </c>
      <c r="CZ20" s="64"/>
      <c r="DA20" s="64"/>
      <c r="DB20" s="64"/>
      <c r="DC20" s="64"/>
      <c r="DD20" s="58" t="s">
        <v>139</v>
      </c>
      <c r="DE20" s="64"/>
      <c r="DF20" s="58" t="s">
        <v>139</v>
      </c>
      <c r="DG20" s="64"/>
      <c r="DH20" s="64"/>
      <c r="DI20" s="64"/>
      <c r="DJ20" s="64"/>
      <c r="DK20" s="58" t="s">
        <v>139</v>
      </c>
      <c r="DL20" s="59"/>
      <c r="DM20" s="59"/>
      <c r="DN20" s="59"/>
      <c r="DO20" s="59"/>
      <c r="DP20" s="59"/>
      <c r="DQ20" s="59"/>
      <c r="DR20" s="59"/>
      <c r="DS20" s="59"/>
      <c r="DT20" s="59"/>
      <c r="DU20" s="59"/>
      <c r="DV20" s="59"/>
      <c r="DW20" s="59"/>
      <c r="DX20" s="59"/>
      <c r="DY20" s="59"/>
      <c r="DZ20" s="59"/>
      <c r="EA20" s="59"/>
      <c r="EB20" s="59"/>
      <c r="EC20" s="59"/>
      <c r="ED20" s="59"/>
      <c r="EE20" s="59"/>
      <c r="EF20" s="59"/>
      <c r="EG20" s="59"/>
      <c r="EH20" s="59"/>
      <c r="EI20" s="59"/>
      <c r="EJ20" s="59"/>
      <c r="EK20" s="59"/>
      <c r="EL20" s="59"/>
      <c r="EM20" s="59"/>
      <c r="EN20" s="59"/>
      <c r="EO20" s="59"/>
      <c r="EP20" s="59"/>
      <c r="EQ20" s="59"/>
      <c r="ER20" s="59"/>
      <c r="ES20" s="59"/>
      <c r="ET20" s="59"/>
      <c r="EU20" s="59"/>
      <c r="EV20" s="59"/>
      <c r="EW20" s="59"/>
      <c r="EX20" s="59"/>
      <c r="EY20" s="59"/>
      <c r="EZ20" s="59"/>
      <c r="FA20" s="59"/>
      <c r="FB20" s="59"/>
      <c r="FC20" s="59"/>
      <c r="FD20" s="59"/>
      <c r="FE20" s="59"/>
      <c r="FF20" s="59"/>
      <c r="FG20" s="59"/>
      <c r="FH20" s="59"/>
      <c r="FI20" s="59"/>
      <c r="FJ20" s="59"/>
      <c r="FK20" s="59"/>
      <c r="FL20" s="59"/>
      <c r="FM20" s="59"/>
      <c r="FN20" s="59"/>
      <c r="FO20" s="59"/>
      <c r="FP20" s="59"/>
      <c r="FQ20" s="59"/>
      <c r="FR20" s="59"/>
      <c r="FS20" s="59"/>
      <c r="FT20" s="59"/>
      <c r="FV20" s="60">
        <f>COUNTA(D3:H3,K3:O3,R3:V3,Y3:AC3,AF3:AJ3,AM3:AQ3,AT3:AX3,BA3:BE3,BH3:BL3,BO3:BS3,BV3:BZ3,CC3:CG3)</f>
        <v>0</v>
      </c>
      <c r="FW20" s="60">
        <f>COUNTA(I3,P3,W3,AD3,AK3,AR3,AY3,BF3,BM3,BT3,CA3)</f>
        <v>0</v>
      </c>
      <c r="FX20" s="60">
        <f>COUNTA(C3,J3,Q3,X3,AE3,AL3,AS3,AZ3,BG3,BN3,BU3,CB3)</f>
        <v>0</v>
      </c>
      <c r="FZ20" s="10">
        <f t="shared" ref="FZ20:FZ51" si="10">SUM(FV20:FY20)</f>
        <v>0</v>
      </c>
      <c r="GB20" s="9">
        <f t="array" ref="GB20">SUM(SUMPRODUCT(--IF(MOD(COLUMN(E3:FT3)-13,7)=0,NOT(ISBLANK((E3:FT3))))), COUNTA(D3))</f>
        <v>0</v>
      </c>
      <c r="GC20" s="9">
        <f t="array" ref="GC20">SUM(SUMPRODUCT(--IF(MOD(COLUMN(F3:FT3)-14,7)=0,NOT(ISBLANK((F3:FT3))))), COUNTA(E3))</f>
        <v>0</v>
      </c>
      <c r="GD20" s="9">
        <f t="array" ref="GD20">SUM(SUMPRODUCT(--IF(MOD(COLUMN(G3:FT3)-15,7)=0,NOT(ISBLANK((G3:FT3))))), COUNTA(F3))</f>
        <v>0</v>
      </c>
      <c r="GE20" s="9">
        <f t="array" ref="GE20">SUM(SUMPRODUCT(--IF(MOD(COLUMN(H3:FT3)-16,7)=0,NOT(ISBLANK((H3:FT3))))), COUNTA(G3))</f>
        <v>0</v>
      </c>
      <c r="GF20" s="9">
        <f t="array" ref="GF20">SUM(SUMPRODUCT(--IF(MOD(COLUMN(I3:FT3)-17,7)=0,NOT(ISBLANK((I3:FT3))))), COUNTA(H3))</f>
        <v>0</v>
      </c>
      <c r="GG20" s="9">
        <f t="shared" ref="GG20:GG51" si="11">SUM(GB20:GF20)</f>
        <v>0</v>
      </c>
      <c r="GH20" s="9">
        <f t="array" ref="GH20">SUM(SUMPRODUCT(--IF(MOD(COLUMN(J3:FT3)-18,7)=0,NOT(ISBLANK((J3:FT3))))), COUNTA(I3))</f>
        <v>0</v>
      </c>
      <c r="GI20" s="9">
        <f t="array" ref="GI20">SUM(SUMPRODUCT(--IF(MOD(COLUMN(K3:FT3)-19,7)=0,NOT(ISBLANK((K3:FT3))))), COUNTA(J3))</f>
        <v>0</v>
      </c>
      <c r="GK20" s="10">
        <f t="shared" ref="GK20:GK51" si="12">SUM(GG20:GI20)</f>
        <v>0</v>
      </c>
      <c r="GL20" s="52"/>
    </row>
    <row r="21" spans="1:194" x14ac:dyDescent="0.25">
      <c r="A21" s="74">
        <f t="shared" ref="A21:A52" si="13">A20+1</f>
        <v>18</v>
      </c>
      <c r="B21" s="178" t="s">
        <v>6</v>
      </c>
      <c r="C21" s="158"/>
      <c r="D21" s="158"/>
      <c r="E21" s="158"/>
      <c r="F21" s="158"/>
      <c r="G21" s="158"/>
      <c r="H21" s="158"/>
      <c r="I21" s="158"/>
      <c r="J21" s="158"/>
      <c r="K21" s="158" t="s">
        <v>139</v>
      </c>
      <c r="L21" s="158"/>
      <c r="M21" s="158"/>
      <c r="N21" s="158"/>
      <c r="O21" s="158"/>
      <c r="P21" s="158"/>
      <c r="Q21" s="158"/>
      <c r="R21" s="158" t="s">
        <v>139</v>
      </c>
      <c r="S21" s="158"/>
      <c r="T21" s="158"/>
      <c r="U21" s="158"/>
      <c r="V21" s="158"/>
      <c r="W21" s="158"/>
      <c r="X21" s="158"/>
      <c r="Y21" s="158" t="s">
        <v>139</v>
      </c>
      <c r="Z21" s="158"/>
      <c r="AA21" s="158"/>
      <c r="AB21" s="158"/>
      <c r="AC21" s="158"/>
      <c r="AD21" s="158"/>
      <c r="AE21" s="158"/>
      <c r="AF21" s="158"/>
      <c r="AG21" s="158"/>
      <c r="AH21" s="158"/>
      <c r="AI21" s="158"/>
      <c r="AJ21" s="158"/>
      <c r="AK21" s="158"/>
      <c r="AL21" s="158"/>
      <c r="AM21" s="158"/>
      <c r="AN21" s="158"/>
      <c r="AO21" s="158"/>
      <c r="AP21" s="158"/>
      <c r="AQ21" s="158"/>
      <c r="AR21" s="158"/>
      <c r="AS21" s="158"/>
      <c r="AT21" s="158"/>
      <c r="AU21" s="158"/>
      <c r="AV21" s="158"/>
      <c r="AW21" s="158"/>
      <c r="AX21" s="158"/>
      <c r="AY21" s="158"/>
      <c r="AZ21" s="158"/>
      <c r="BA21" s="158"/>
      <c r="BB21" s="158"/>
      <c r="BC21" s="158"/>
      <c r="BD21" s="158"/>
      <c r="BE21" s="158"/>
      <c r="BF21" s="157"/>
      <c r="BG21" s="158"/>
      <c r="BH21" s="158"/>
      <c r="BI21" s="158"/>
      <c r="BJ21" s="158"/>
      <c r="BK21" s="158"/>
      <c r="BL21" s="158"/>
      <c r="BM21" s="161"/>
      <c r="BN21" s="158"/>
      <c r="BO21" s="158"/>
      <c r="BP21" s="158"/>
      <c r="BQ21" s="158"/>
      <c r="BR21" s="158"/>
      <c r="BS21" s="158"/>
      <c r="BT21" s="161"/>
      <c r="BU21" s="158"/>
      <c r="BV21" s="158"/>
      <c r="BW21" s="158"/>
      <c r="BX21" s="218"/>
      <c r="BY21" s="158"/>
      <c r="BZ21" s="217"/>
      <c r="CA21" s="161"/>
      <c r="CB21" s="158"/>
      <c r="CC21" s="158"/>
      <c r="CD21" s="158"/>
      <c r="CE21" s="158"/>
      <c r="CF21" s="158"/>
      <c r="CG21" s="161"/>
      <c r="CH21" s="64"/>
      <c r="CI21" s="58"/>
      <c r="CJ21" s="64"/>
      <c r="CK21" s="58"/>
      <c r="CL21" s="64"/>
      <c r="CM21" s="64"/>
      <c r="CN21" s="64"/>
      <c r="CO21" s="64"/>
      <c r="CP21" s="58"/>
      <c r="CQ21" s="64"/>
      <c r="CR21" s="58"/>
      <c r="CS21" s="64"/>
      <c r="CT21" s="64"/>
      <c r="CU21" s="64"/>
      <c r="CV21" s="64"/>
      <c r="CW21" s="58"/>
      <c r="CX21" s="64"/>
      <c r="CY21" s="58"/>
      <c r="CZ21" s="64"/>
      <c r="DA21" s="64"/>
      <c r="DB21" s="64"/>
      <c r="DC21" s="64"/>
      <c r="DD21" s="58"/>
      <c r="DE21" s="64"/>
      <c r="DF21" s="58"/>
      <c r="DG21" s="64"/>
      <c r="DH21" s="64"/>
      <c r="DI21" s="64"/>
      <c r="DJ21" s="64"/>
      <c r="DK21" s="58"/>
      <c r="DL21" s="59"/>
      <c r="DM21" s="59"/>
      <c r="DN21" s="59"/>
      <c r="DO21" s="59"/>
      <c r="DP21" s="59"/>
      <c r="DQ21" s="59"/>
      <c r="DR21" s="59"/>
      <c r="DS21" s="59"/>
      <c r="DT21" s="59"/>
      <c r="DU21" s="59"/>
      <c r="DV21" s="59"/>
      <c r="DW21" s="59"/>
      <c r="DX21" s="59"/>
      <c r="DY21" s="59"/>
      <c r="DZ21" s="59"/>
      <c r="EA21" s="59"/>
      <c r="EB21" s="59"/>
      <c r="EC21" s="59"/>
      <c r="ED21" s="59"/>
      <c r="EE21" s="59"/>
      <c r="EF21" s="59"/>
      <c r="EG21" s="59"/>
      <c r="EH21" s="59"/>
      <c r="EI21" s="59"/>
      <c r="EJ21" s="59"/>
      <c r="EK21" s="59"/>
      <c r="EL21" s="59"/>
      <c r="EM21" s="59"/>
      <c r="EN21" s="59"/>
      <c r="EO21" s="59"/>
      <c r="EP21" s="59"/>
      <c r="EQ21" s="59"/>
      <c r="ER21" s="59"/>
      <c r="ES21" s="59"/>
      <c r="ET21" s="59"/>
      <c r="EU21" s="59"/>
      <c r="EV21" s="59"/>
      <c r="EW21" s="59"/>
      <c r="EX21" s="59"/>
      <c r="EY21" s="59"/>
      <c r="EZ21" s="59"/>
      <c r="FA21" s="59"/>
      <c r="FB21" s="59"/>
      <c r="FC21" s="59"/>
      <c r="FD21" s="59"/>
      <c r="FE21" s="59"/>
      <c r="FF21" s="59"/>
      <c r="FG21" s="59"/>
      <c r="FH21" s="59"/>
      <c r="FI21" s="59"/>
      <c r="FJ21" s="59"/>
      <c r="FK21" s="59"/>
      <c r="FL21" s="59"/>
      <c r="FM21" s="59"/>
      <c r="FN21" s="59"/>
      <c r="FO21" s="59"/>
      <c r="FP21" s="59"/>
      <c r="FQ21" s="59"/>
      <c r="FR21" s="59"/>
      <c r="FS21" s="59"/>
      <c r="FT21" s="59"/>
      <c r="FV21" s="60">
        <f>COUNTA(D4:H4,K4:O4,R4:V4,Y4:AC4,AF4:AJ4,AM4:AQ4,AT4:AX4,BA4:BE4,BH4:BL4,BO4:BS4,BV4:BZ4,CC4:CG4)</f>
        <v>19</v>
      </c>
      <c r="FW21" s="60">
        <f>COUNTA(I4,P4,W4,AD4,AK4,AR4,AY4,BF4,BM4,BT4,CA4)</f>
        <v>0</v>
      </c>
      <c r="FX21" s="60">
        <f>COUNTA(C4,J4,Q4,X4,AE4,AL4,AS4,AZ4,BG4,BN4,BU4,CB4)</f>
        <v>0</v>
      </c>
      <c r="FZ21" s="10">
        <f t="shared" si="10"/>
        <v>19</v>
      </c>
      <c r="GB21" s="9">
        <f t="array" ref="GB21">SUM(SUMPRODUCT(--IF(MOD(COLUMN(E4:FT4)-13,7)=0,NOT(ISBLANK((E4:FT4))))), COUNTA(D4))</f>
        <v>0</v>
      </c>
      <c r="GC21" s="9">
        <f t="array" ref="GC21">SUM(SUMPRODUCT(--IF(MOD(COLUMN(F4:FT4)-14,7)=0,NOT(ISBLANK((F4:FT4))))), COUNTA(E4))</f>
        <v>7</v>
      </c>
      <c r="GD21" s="9">
        <f t="array" ref="GD21">SUM(SUMPRODUCT(--IF(MOD(COLUMN(G4:FT4)-15,7)=0,NOT(ISBLANK((G4:FT4))))), COUNTA(F4))</f>
        <v>2</v>
      </c>
      <c r="GE21" s="9">
        <f t="array" ref="GE21">SUM(SUMPRODUCT(--IF(MOD(COLUMN(H4:FT4)-16,7)=0,NOT(ISBLANK((H4:FT4))))), COUNTA(G4))</f>
        <v>0</v>
      </c>
      <c r="GF21" s="9">
        <f t="array" ref="GF21">SUM(SUMPRODUCT(--IF(MOD(COLUMN(I4:FT4)-17,7)=0,NOT(ISBLANK((I4:FT4))))), COUNTA(H4))</f>
        <v>0</v>
      </c>
      <c r="GG21" s="9">
        <f t="shared" si="11"/>
        <v>9</v>
      </c>
      <c r="GH21" s="9">
        <f t="array" ref="GH21">SUM(SUMPRODUCT(--IF(MOD(COLUMN(J4:FT4)-18,7)=0,NOT(ISBLANK((J4:FT4))))), COUNTA(I4))</f>
        <v>3</v>
      </c>
      <c r="GI21" s="9">
        <f t="array" ref="GI21">SUM(SUMPRODUCT(--IF(MOD(COLUMN(K4:FT4)-19,7)=0,NOT(ISBLANK((K4:FT4))))), COUNTA(J4))</f>
        <v>7</v>
      </c>
      <c r="GK21" s="10">
        <f t="shared" si="12"/>
        <v>19</v>
      </c>
      <c r="GL21" s="52"/>
    </row>
    <row r="22" spans="1:194" x14ac:dyDescent="0.25">
      <c r="A22" s="74">
        <f t="shared" si="13"/>
        <v>19</v>
      </c>
      <c r="B22" s="55" t="s">
        <v>5</v>
      </c>
      <c r="C22" s="158"/>
      <c r="D22" s="158"/>
      <c r="E22" s="158"/>
      <c r="F22" s="158"/>
      <c r="G22" s="158"/>
      <c r="H22" s="158"/>
      <c r="I22" s="158" t="s">
        <v>139</v>
      </c>
      <c r="J22" s="158"/>
      <c r="K22" s="158"/>
      <c r="L22" s="158"/>
      <c r="M22" s="158"/>
      <c r="N22" s="158"/>
      <c r="O22" s="158"/>
      <c r="P22" s="158"/>
      <c r="Q22" s="158" t="s">
        <v>139</v>
      </c>
      <c r="R22" s="158"/>
      <c r="S22" s="158"/>
      <c r="T22" s="158"/>
      <c r="U22" s="158"/>
      <c r="V22" s="158"/>
      <c r="W22" s="158" t="s">
        <v>139</v>
      </c>
      <c r="X22" s="158"/>
      <c r="Y22" s="158"/>
      <c r="Z22" s="158"/>
      <c r="AA22" s="158"/>
      <c r="AB22" s="158"/>
      <c r="AC22" s="158"/>
      <c r="AD22" s="158"/>
      <c r="AE22" s="158" t="s">
        <v>139</v>
      </c>
      <c r="AF22" s="158"/>
      <c r="AG22" s="158"/>
      <c r="AH22" s="158"/>
      <c r="AI22" s="158"/>
      <c r="AJ22" s="158"/>
      <c r="AK22" s="158" t="s">
        <v>139</v>
      </c>
      <c r="AL22" s="158"/>
      <c r="AM22" s="158"/>
      <c r="AN22" s="158"/>
      <c r="AO22" s="158"/>
      <c r="AP22" s="158"/>
      <c r="AQ22" s="158" t="s">
        <v>139</v>
      </c>
      <c r="AR22" s="158"/>
      <c r="AS22" s="158" t="s">
        <v>139</v>
      </c>
      <c r="AT22" s="158"/>
      <c r="AU22" s="158"/>
      <c r="AV22" s="158"/>
      <c r="AW22" s="158"/>
      <c r="AX22" s="158"/>
      <c r="AY22" s="158" t="s">
        <v>139</v>
      </c>
      <c r="AZ22" s="158"/>
      <c r="BA22" s="158"/>
      <c r="BB22" s="158"/>
      <c r="BC22" s="158"/>
      <c r="BD22" s="158"/>
      <c r="BE22" s="158"/>
      <c r="BF22" s="157"/>
      <c r="BG22" s="161" t="s">
        <v>139</v>
      </c>
      <c r="BH22" s="158"/>
      <c r="BI22" s="161" t="s">
        <v>139</v>
      </c>
      <c r="BJ22" s="158"/>
      <c r="BK22" s="158"/>
      <c r="BL22" s="158"/>
      <c r="BM22" s="161" t="s">
        <v>139</v>
      </c>
      <c r="BN22" s="161"/>
      <c r="BO22" s="158"/>
      <c r="BP22" s="158"/>
      <c r="BQ22" s="158"/>
      <c r="BR22" s="158"/>
      <c r="BS22" s="158"/>
      <c r="BT22" s="161"/>
      <c r="BU22" s="161" t="s">
        <v>139</v>
      </c>
      <c r="BV22" s="158"/>
      <c r="BW22" s="158"/>
      <c r="BX22" s="218"/>
      <c r="BY22" s="158"/>
      <c r="BZ22" s="217"/>
      <c r="CA22" s="161" t="s">
        <v>139</v>
      </c>
      <c r="CB22" s="161"/>
      <c r="CC22" s="158"/>
      <c r="CD22" s="158"/>
      <c r="CE22" s="158"/>
      <c r="CF22" s="161" t="s">
        <v>139</v>
      </c>
      <c r="CG22" s="161"/>
      <c r="CH22" s="64" t="s">
        <v>139</v>
      </c>
      <c r="CI22" s="64"/>
      <c r="CJ22" s="64"/>
      <c r="CK22" s="64"/>
      <c r="CL22" s="64"/>
      <c r="CM22" s="64"/>
      <c r="CN22" s="64"/>
      <c r="CO22" s="64" t="s">
        <v>139</v>
      </c>
      <c r="CP22" s="64"/>
      <c r="CQ22" s="64"/>
      <c r="CR22" s="64"/>
      <c r="CS22" s="64"/>
      <c r="CT22" s="64"/>
      <c r="CU22" s="64"/>
      <c r="CV22" s="64" t="s">
        <v>139</v>
      </c>
      <c r="CW22" s="64"/>
      <c r="CX22" s="64"/>
      <c r="CY22" s="64"/>
      <c r="CZ22" s="64"/>
      <c r="DA22" s="64"/>
      <c r="DB22" s="64"/>
      <c r="DC22" s="64" t="s">
        <v>139</v>
      </c>
      <c r="DD22" s="64"/>
      <c r="DE22" s="64"/>
      <c r="DF22" s="64"/>
      <c r="DG22" s="64"/>
      <c r="DH22" s="64"/>
      <c r="DI22" s="64"/>
      <c r="DJ22" s="64" t="s">
        <v>139</v>
      </c>
      <c r="DK22" s="64"/>
      <c r="DL22" s="59"/>
      <c r="DM22" s="59"/>
      <c r="DN22" s="59"/>
      <c r="DO22" s="59"/>
      <c r="DP22" s="59"/>
      <c r="DQ22" s="59"/>
      <c r="DR22" s="59"/>
      <c r="DS22" s="59"/>
      <c r="DT22" s="59"/>
      <c r="DU22" s="59"/>
      <c r="DV22" s="59"/>
      <c r="DW22" s="59"/>
      <c r="DX22" s="59"/>
      <c r="DY22" s="59"/>
      <c r="DZ22" s="59"/>
      <c r="EA22" s="59"/>
      <c r="EB22" s="59"/>
      <c r="EC22" s="59"/>
      <c r="ED22" s="59"/>
      <c r="EE22" s="59"/>
      <c r="EF22" s="59"/>
      <c r="EG22" s="59"/>
      <c r="EH22" s="59"/>
      <c r="EI22" s="59"/>
      <c r="EJ22" s="59"/>
      <c r="EK22" s="59"/>
      <c r="EL22" s="59"/>
      <c r="EM22" s="59"/>
      <c r="EN22" s="59"/>
      <c r="EO22" s="59"/>
      <c r="EP22" s="59"/>
      <c r="EQ22" s="59"/>
      <c r="ER22" s="59"/>
      <c r="ES22" s="59"/>
      <c r="ET22" s="59"/>
      <c r="EU22" s="59"/>
      <c r="EV22" s="59"/>
      <c r="EW22" s="59"/>
      <c r="EX22" s="59"/>
      <c r="EY22" s="59"/>
      <c r="EZ22" s="59"/>
      <c r="FA22" s="59"/>
      <c r="FB22" s="59"/>
      <c r="FC22" s="59"/>
      <c r="FD22" s="59"/>
      <c r="FE22" s="59"/>
      <c r="FF22" s="59"/>
      <c r="FG22" s="59"/>
      <c r="FH22" s="59"/>
      <c r="FI22" s="59"/>
      <c r="FJ22" s="59"/>
      <c r="FK22" s="59"/>
      <c r="FL22" s="59"/>
      <c r="FM22" s="59"/>
      <c r="FN22" s="59"/>
      <c r="FO22" s="59"/>
      <c r="FP22" s="59"/>
      <c r="FQ22" s="59"/>
      <c r="FR22" s="59"/>
      <c r="FS22" s="59"/>
      <c r="FT22" s="59"/>
      <c r="FV22" s="60">
        <f>COUNTA(D5:H5,K5:O5,R5:V5,Y5:AC5,AF5:AJ5,AM5:AQ5,AT5:AX5,BA5:BE5,BH5:BL5,BO5:BS5,BV5:BZ5,CC5:CG5)</f>
        <v>12</v>
      </c>
      <c r="FW22" s="60">
        <f>COUNTA(I5,P5,W5,AD5,AK5,AR5,AY5,BF5,BM5,BT5,CA5)</f>
        <v>0</v>
      </c>
      <c r="FX22" s="60">
        <f>COUNTA(C5,J5,Q5,X5,AE5,AL5,AS5,AZ5,BG5,BN5,BU5,CB5)</f>
        <v>2</v>
      </c>
      <c r="FZ22" s="10">
        <f t="shared" si="10"/>
        <v>14</v>
      </c>
      <c r="GB22" s="9">
        <f t="array" ref="GB22">SUM(SUMPRODUCT(--IF(MOD(COLUMN(E5:FT5)-13,7)=0,NOT(ISBLANK((E5:FT5))))), COUNTA(D5))</f>
        <v>12</v>
      </c>
      <c r="GC22" s="9">
        <f t="array" ref="GC22">SUM(SUMPRODUCT(--IF(MOD(COLUMN(F5:FT5)-14,7)=0,NOT(ISBLANK((F5:FT5))))), COUNTA(E5))</f>
        <v>0</v>
      </c>
      <c r="GD22" s="9">
        <f t="array" ref="GD22">SUM(SUMPRODUCT(--IF(MOD(COLUMN(G5:FT5)-15,7)=0,NOT(ISBLANK((G5:FT5))))), COUNTA(F5))</f>
        <v>0</v>
      </c>
      <c r="GE22" s="9">
        <f t="array" ref="GE22">SUM(SUMPRODUCT(--IF(MOD(COLUMN(H5:FT5)-16,7)=0,NOT(ISBLANK((H5:FT5))))), COUNTA(G5))</f>
        <v>0</v>
      </c>
      <c r="GF22" s="9">
        <f t="array" ref="GF22">SUM(SUMPRODUCT(--IF(MOD(COLUMN(I5:FT5)-17,7)=0,NOT(ISBLANK((I5:FT5))))), COUNTA(H5))</f>
        <v>2</v>
      </c>
      <c r="GG22" s="9">
        <f t="shared" si="11"/>
        <v>14</v>
      </c>
      <c r="GH22" s="9">
        <f t="array" ref="GH22">SUM(SUMPRODUCT(--IF(MOD(COLUMN(J5:FT5)-18,7)=0,NOT(ISBLANK((J5:FT5))))), COUNTA(I5))</f>
        <v>0</v>
      </c>
      <c r="GI22" s="9">
        <f t="array" ref="GI22">SUM(SUMPRODUCT(--IF(MOD(COLUMN(K5:FT5)-19,7)=0,NOT(ISBLANK((K5:FT5))))), COUNTA(J5))</f>
        <v>1</v>
      </c>
      <c r="GK22" s="10">
        <f t="shared" si="12"/>
        <v>15</v>
      </c>
      <c r="GL22" s="52"/>
    </row>
    <row r="23" spans="1:194" x14ac:dyDescent="0.25">
      <c r="A23" s="74">
        <f t="shared" si="13"/>
        <v>20</v>
      </c>
      <c r="B23" s="61" t="s">
        <v>10</v>
      </c>
      <c r="C23" s="158"/>
      <c r="D23" s="158"/>
      <c r="E23" s="158"/>
      <c r="F23" s="158"/>
      <c r="G23" s="158"/>
      <c r="H23" s="158"/>
      <c r="I23" s="158" t="s">
        <v>139</v>
      </c>
      <c r="J23" s="158"/>
      <c r="K23" s="158"/>
      <c r="L23" s="158"/>
      <c r="M23" s="158"/>
      <c r="N23" s="158"/>
      <c r="O23" s="158"/>
      <c r="P23" s="158" t="s">
        <v>139</v>
      </c>
      <c r="Q23" s="158"/>
      <c r="R23" s="158"/>
      <c r="S23" s="158"/>
      <c r="T23" s="158"/>
      <c r="U23" s="158"/>
      <c r="V23" s="158"/>
      <c r="W23" s="158"/>
      <c r="X23" s="158"/>
      <c r="Y23" s="158"/>
      <c r="Z23" s="158"/>
      <c r="AA23" s="158"/>
      <c r="AB23" s="158"/>
      <c r="AC23" s="158"/>
      <c r="AD23" s="158"/>
      <c r="AE23" s="158"/>
      <c r="AF23" s="158"/>
      <c r="AG23" s="158"/>
      <c r="AH23" s="158"/>
      <c r="AI23" s="158"/>
      <c r="AJ23" s="158"/>
      <c r="AK23" s="158"/>
      <c r="AL23" s="158"/>
      <c r="AM23" s="158"/>
      <c r="AN23" s="158"/>
      <c r="AO23" s="158"/>
      <c r="AP23" s="158"/>
      <c r="AQ23" s="158"/>
      <c r="AR23" s="158"/>
      <c r="AS23" s="158" t="s">
        <v>139</v>
      </c>
      <c r="AT23" s="158"/>
      <c r="AU23" s="158"/>
      <c r="AV23" s="158"/>
      <c r="AW23" s="158"/>
      <c r="AX23" s="158"/>
      <c r="AY23" s="161"/>
      <c r="AZ23" s="158" t="s">
        <v>139</v>
      </c>
      <c r="BA23" s="158"/>
      <c r="BB23" s="158"/>
      <c r="BC23" s="158"/>
      <c r="BD23" s="158"/>
      <c r="BE23" s="158"/>
      <c r="BF23" s="157"/>
      <c r="BG23" s="161" t="s">
        <v>139</v>
      </c>
      <c r="BH23" s="158"/>
      <c r="BI23" s="158"/>
      <c r="BJ23" s="158"/>
      <c r="BK23" s="158"/>
      <c r="BL23" s="158"/>
      <c r="BM23" s="78"/>
      <c r="BN23" s="161" t="s">
        <v>139</v>
      </c>
      <c r="BO23" s="158"/>
      <c r="BP23" s="158"/>
      <c r="BQ23" s="158"/>
      <c r="BR23" s="158"/>
      <c r="BS23" s="158"/>
      <c r="BT23" s="78"/>
      <c r="BU23" s="161" t="s">
        <v>139</v>
      </c>
      <c r="BV23" s="158"/>
      <c r="BW23" s="158"/>
      <c r="BX23" s="218"/>
      <c r="BY23" s="158"/>
      <c r="BZ23" s="217"/>
      <c r="CA23" s="161"/>
      <c r="CB23" s="161"/>
      <c r="CC23" s="158"/>
      <c r="CD23" s="158"/>
      <c r="CE23" s="158"/>
      <c r="CF23" s="158"/>
      <c r="CG23" s="161"/>
      <c r="CH23" s="64"/>
      <c r="CI23" s="64"/>
      <c r="CJ23" s="64"/>
      <c r="CK23" s="64"/>
      <c r="CL23" s="64"/>
      <c r="CM23" s="64"/>
      <c r="CN23" s="64"/>
      <c r="CO23" s="64"/>
      <c r="CP23" s="64"/>
      <c r="CQ23" s="64"/>
      <c r="CR23" s="64"/>
      <c r="CS23" s="64"/>
      <c r="CT23" s="64"/>
      <c r="CU23" s="64"/>
      <c r="CV23" s="64"/>
      <c r="CW23" s="64"/>
      <c r="CX23" s="64"/>
      <c r="CY23" s="64"/>
      <c r="CZ23" s="64"/>
      <c r="DA23" s="64"/>
      <c r="DB23" s="64"/>
      <c r="DC23" s="64"/>
      <c r="DD23" s="64"/>
      <c r="DE23" s="64"/>
      <c r="DF23" s="64"/>
      <c r="DG23" s="64"/>
      <c r="DH23" s="64"/>
      <c r="DI23" s="64"/>
      <c r="DJ23" s="64"/>
      <c r="DK23" s="64"/>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V23" s="60">
        <f t="shared" ref="FV23:FV28" si="14">COUNTA(D8:H8,K8:O8,R8:V8,Y8:AC8,AF8:AJ8,AM8:AQ8,AT8:AX8,BA8:BE8,BH8:BL8,BO8:BS8,BV8:BZ8,CC8:CG8)</f>
        <v>19</v>
      </c>
      <c r="FW23" s="60">
        <f t="shared" ref="FW23:FW28" si="15">COUNTA(I8,P8,W8,AD8,AK8,AR8,AY8,BF8,BM8,BT8,CA8)</f>
        <v>0</v>
      </c>
      <c r="FX23" s="60">
        <f t="shared" ref="FX23:FX28" si="16">COUNTA(C8,J8,Q8,X8,AE8,AL8,AS8,AZ8,BG8,BN8,BU8,CB8)</f>
        <v>10</v>
      </c>
      <c r="FZ23" s="10">
        <f t="shared" si="10"/>
        <v>29</v>
      </c>
      <c r="GB23" s="9">
        <f t="array" ref="GB23">SUM(SUMPRODUCT(--IF(MOD(COLUMN(E8:FT8)-13,7)=0,NOT(ISBLANK((E8:FT8))))), COUNTA(D8))</f>
        <v>5</v>
      </c>
      <c r="GC23" s="9">
        <f t="array" ref="GC23">SUM(SUMPRODUCT(--IF(MOD(COLUMN(F8:FT8)-14,7)=0,NOT(ISBLANK((F8:FT8))))), COUNTA(E8))</f>
        <v>8</v>
      </c>
      <c r="GD23" s="9">
        <f t="array" ref="GD23">SUM(SUMPRODUCT(--IF(MOD(COLUMN(G8:FT8)-15,7)=0,NOT(ISBLANK((G8:FT8))))), COUNTA(F8))</f>
        <v>1</v>
      </c>
      <c r="GE23" s="9">
        <f t="array" ref="GE23">SUM(SUMPRODUCT(--IF(MOD(COLUMN(H8:FT8)-16,7)=0,NOT(ISBLANK((H8:FT8))))), COUNTA(G8))</f>
        <v>1</v>
      </c>
      <c r="GF23" s="9">
        <f t="array" ref="GF23">SUM(SUMPRODUCT(--IF(MOD(COLUMN(I8:FT8)-17,7)=0,NOT(ISBLANK((I8:FT8))))), COUNTA(H8))</f>
        <v>10</v>
      </c>
      <c r="GG23" s="9">
        <f t="shared" si="11"/>
        <v>25</v>
      </c>
      <c r="GH23" s="9">
        <f t="array" ref="GH23">SUM(SUMPRODUCT(--IF(MOD(COLUMN(J8:FT8)-18,7)=0,NOT(ISBLANK((J8:FT8))))), COUNTA(I8))</f>
        <v>0</v>
      </c>
      <c r="GI23" s="9">
        <f t="array" ref="GI23">SUM(SUMPRODUCT(--IF(MOD(COLUMN(K8:FT8)-19,7)=0,NOT(ISBLANK((K8:FT8))))), COUNTA(J8))</f>
        <v>5</v>
      </c>
      <c r="GK23" s="10">
        <f t="shared" si="12"/>
        <v>30</v>
      </c>
      <c r="GL23" s="52"/>
    </row>
    <row r="24" spans="1:194" x14ac:dyDescent="0.25">
      <c r="A24" s="74">
        <f t="shared" si="13"/>
        <v>21</v>
      </c>
      <c r="B24" s="63" t="s">
        <v>15</v>
      </c>
      <c r="C24" s="157"/>
      <c r="D24" s="157"/>
      <c r="E24" s="157"/>
      <c r="F24" s="157"/>
      <c r="G24" s="157"/>
      <c r="H24" s="157"/>
      <c r="I24" s="157"/>
      <c r="J24" s="157"/>
      <c r="K24" s="157"/>
      <c r="L24" s="157" t="s">
        <v>139</v>
      </c>
      <c r="M24" s="157"/>
      <c r="N24" s="157"/>
      <c r="O24" s="157"/>
      <c r="P24" s="157"/>
      <c r="Q24" s="157"/>
      <c r="R24" s="157"/>
      <c r="S24" s="157" t="s">
        <v>139</v>
      </c>
      <c r="T24" s="157"/>
      <c r="U24" s="157"/>
      <c r="V24" s="157"/>
      <c r="W24" s="157"/>
      <c r="X24" s="157"/>
      <c r="Y24" s="157"/>
      <c r="Z24" s="157" t="s">
        <v>139</v>
      </c>
      <c r="AA24" s="157"/>
      <c r="AB24" s="157"/>
      <c r="AC24" s="157"/>
      <c r="AD24" s="157"/>
      <c r="AE24" s="157"/>
      <c r="AF24" s="157"/>
      <c r="AG24" s="157"/>
      <c r="AH24" s="157"/>
      <c r="AI24" s="157"/>
      <c r="AJ24" s="157" t="s">
        <v>139</v>
      </c>
      <c r="AK24" s="157"/>
      <c r="AL24" s="157"/>
      <c r="AM24" s="157"/>
      <c r="AN24" s="158"/>
      <c r="AO24" s="158"/>
      <c r="AP24" s="158"/>
      <c r="AQ24" s="158"/>
      <c r="AR24" s="158"/>
      <c r="AS24" s="158"/>
      <c r="AT24" s="158"/>
      <c r="AU24" s="158"/>
      <c r="AV24" s="158"/>
      <c r="AW24" s="158"/>
      <c r="AX24" s="158"/>
      <c r="AY24" s="158"/>
      <c r="AZ24" s="158"/>
      <c r="BA24" s="158"/>
      <c r="BB24" s="158"/>
      <c r="BC24" s="158"/>
      <c r="BD24" s="158"/>
      <c r="BE24" s="158"/>
      <c r="BF24" s="158"/>
      <c r="BG24" s="158"/>
      <c r="BH24" s="158"/>
      <c r="BI24" s="158"/>
      <c r="BJ24" s="158"/>
      <c r="BK24" s="158"/>
      <c r="BL24" s="158"/>
      <c r="BM24" s="158"/>
      <c r="BN24" s="158"/>
      <c r="BO24" s="158"/>
      <c r="BP24" s="158"/>
      <c r="BQ24" s="158"/>
      <c r="BR24" s="158"/>
      <c r="BS24" s="158"/>
      <c r="BT24" s="158"/>
      <c r="BU24" s="158"/>
      <c r="BV24" s="158"/>
      <c r="BW24" s="158"/>
      <c r="BX24" s="218"/>
      <c r="BY24" s="158"/>
      <c r="BZ24" s="158"/>
      <c r="CA24" s="158"/>
      <c r="CB24" s="158"/>
      <c r="CC24" s="158"/>
      <c r="CD24" s="158"/>
      <c r="CE24" s="158"/>
      <c r="CF24" s="158"/>
      <c r="CG24" s="158"/>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59"/>
      <c r="DM24" s="59"/>
      <c r="DN24" s="59"/>
      <c r="DO24" s="59"/>
      <c r="DP24" s="59"/>
      <c r="DQ24" s="59"/>
      <c r="DR24" s="59"/>
      <c r="DS24" s="59"/>
      <c r="DT24" s="59"/>
      <c r="DU24" s="59"/>
      <c r="DV24" s="59"/>
      <c r="DW24" s="59"/>
      <c r="DX24" s="59"/>
      <c r="DY24" s="59"/>
      <c r="DZ24" s="59"/>
      <c r="EA24" s="59"/>
      <c r="EB24" s="59"/>
      <c r="EC24" s="59"/>
      <c r="ED24" s="59"/>
      <c r="EE24" s="59"/>
      <c r="EF24" s="59"/>
      <c r="EG24" s="59"/>
      <c r="EH24" s="59"/>
      <c r="EI24" s="59"/>
      <c r="EJ24" s="59"/>
      <c r="EK24" s="59"/>
      <c r="EL24" s="59"/>
      <c r="EM24" s="59"/>
      <c r="EN24" s="59"/>
      <c r="EO24" s="59"/>
      <c r="EP24" s="59"/>
      <c r="EQ24" s="59"/>
      <c r="ER24" s="59"/>
      <c r="ES24" s="59"/>
      <c r="ET24" s="59"/>
      <c r="EU24" s="59"/>
      <c r="EV24" s="59"/>
      <c r="EW24" s="59"/>
      <c r="EX24" s="59"/>
      <c r="EY24" s="59"/>
      <c r="EZ24" s="59"/>
      <c r="FA24" s="59"/>
      <c r="FB24" s="59"/>
      <c r="FC24" s="59"/>
      <c r="FD24" s="59"/>
      <c r="FE24" s="59"/>
      <c r="FF24" s="59"/>
      <c r="FG24" s="59"/>
      <c r="FH24" s="59"/>
      <c r="FI24" s="59"/>
      <c r="FJ24" s="59"/>
      <c r="FK24" s="59"/>
      <c r="FL24" s="59"/>
      <c r="FM24" s="59"/>
      <c r="FN24" s="59"/>
      <c r="FO24" s="59"/>
      <c r="FP24" s="59"/>
      <c r="FQ24" s="59"/>
      <c r="FR24" s="59"/>
      <c r="FS24" s="59"/>
      <c r="FT24" s="59"/>
      <c r="FV24" s="60">
        <f t="shared" si="14"/>
        <v>8</v>
      </c>
      <c r="FW24" s="60">
        <f t="shared" si="15"/>
        <v>2</v>
      </c>
      <c r="FX24" s="60">
        <f t="shared" si="16"/>
        <v>4</v>
      </c>
      <c r="FZ24" s="10">
        <f t="shared" si="10"/>
        <v>14</v>
      </c>
      <c r="GB24" s="9">
        <f t="array" ref="GB24">SUM(SUMPRODUCT(--IF(MOD(COLUMN(E9:FT9)-13,7)=0,NOT(ISBLANK((E9:FT9))))), COUNTA(D9))</f>
        <v>1</v>
      </c>
      <c r="GC24" s="9">
        <f t="array" ref="GC24">SUM(SUMPRODUCT(--IF(MOD(COLUMN(F9:FT9)-14,7)=0,NOT(ISBLANK((F9:FT9))))), COUNTA(E9))</f>
        <v>3</v>
      </c>
      <c r="GD24" s="9">
        <f t="array" ref="GD24">SUM(SUMPRODUCT(--IF(MOD(COLUMN(G9:FT9)-15,7)=0,NOT(ISBLANK((G9:FT9))))), COUNTA(F9))</f>
        <v>1</v>
      </c>
      <c r="GE24" s="9">
        <f t="array" ref="GE24">SUM(SUMPRODUCT(--IF(MOD(COLUMN(H9:FT9)-16,7)=0,NOT(ISBLANK((H9:FT9))))), COUNTA(G9))</f>
        <v>2</v>
      </c>
      <c r="GF24" s="9">
        <f t="array" ref="GF24">SUM(SUMPRODUCT(--IF(MOD(COLUMN(I9:FT9)-17,7)=0,NOT(ISBLANK((I9:FT9))))), COUNTA(H9))</f>
        <v>4</v>
      </c>
      <c r="GG24" s="9">
        <f t="shared" si="11"/>
        <v>11</v>
      </c>
      <c r="GH24" s="9">
        <f t="array" ref="GH24">SUM(SUMPRODUCT(--IF(MOD(COLUMN(J9:FT9)-18,7)=0,NOT(ISBLANK((J9:FT9))))), COUNTA(I9))</f>
        <v>3</v>
      </c>
      <c r="GI24" s="9">
        <f t="array" ref="GI24">SUM(SUMPRODUCT(--IF(MOD(COLUMN(K9:FT9)-19,7)=0,NOT(ISBLANK((K9:FT9))))), COUNTA(J9))</f>
        <v>0</v>
      </c>
      <c r="GK24" s="10">
        <f t="shared" si="12"/>
        <v>14</v>
      </c>
      <c r="GL24" s="52"/>
    </row>
    <row r="25" spans="1:194" x14ac:dyDescent="0.25">
      <c r="A25" s="74">
        <f t="shared" si="13"/>
        <v>22</v>
      </c>
      <c r="B25" s="55" t="s">
        <v>29</v>
      </c>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8"/>
      <c r="AG25" s="158"/>
      <c r="AH25" s="158"/>
      <c r="AI25" s="158"/>
      <c r="AJ25" s="158"/>
      <c r="AK25" s="158"/>
      <c r="AL25" s="158"/>
      <c r="AM25" s="158"/>
      <c r="AN25" s="158"/>
      <c r="AO25" s="158"/>
      <c r="AP25" s="158"/>
      <c r="AQ25" s="158"/>
      <c r="AR25" s="158"/>
      <c r="AS25" s="158" t="s">
        <v>139</v>
      </c>
      <c r="AT25" s="158"/>
      <c r="AU25" s="158"/>
      <c r="AV25" s="158"/>
      <c r="AW25" s="158"/>
      <c r="AX25" s="158"/>
      <c r="AY25" s="158"/>
      <c r="AZ25" s="158" t="s">
        <v>139</v>
      </c>
      <c r="BA25" s="158"/>
      <c r="BB25" s="158"/>
      <c r="BC25" s="158"/>
      <c r="BD25" s="158"/>
      <c r="BE25" s="158"/>
      <c r="BF25" s="157"/>
      <c r="BG25" s="161"/>
      <c r="BH25" s="158"/>
      <c r="BI25" s="158"/>
      <c r="BJ25" s="158"/>
      <c r="BK25" s="158"/>
      <c r="BL25" s="158"/>
      <c r="BM25" s="161"/>
      <c r="BN25" s="161"/>
      <c r="BO25" s="158"/>
      <c r="BP25" s="158"/>
      <c r="BQ25" s="158"/>
      <c r="BR25" s="158"/>
      <c r="BS25" s="158"/>
      <c r="BT25" s="161"/>
      <c r="BU25" s="161"/>
      <c r="BV25" s="158"/>
      <c r="BW25" s="158"/>
      <c r="BX25" s="218"/>
      <c r="BY25" s="158"/>
      <c r="BZ25" s="217"/>
      <c r="CA25" s="161"/>
      <c r="CB25" s="161"/>
      <c r="CC25" s="158"/>
      <c r="CD25" s="158"/>
      <c r="CE25" s="158"/>
      <c r="CF25" s="158"/>
      <c r="CG25" s="161"/>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59"/>
      <c r="DM25" s="59"/>
      <c r="DN25" s="59"/>
      <c r="DO25" s="59"/>
      <c r="DP25" s="59"/>
      <c r="DQ25" s="59"/>
      <c r="DR25" s="59"/>
      <c r="DS25" s="59"/>
      <c r="DT25" s="59"/>
      <c r="DU25" s="59"/>
      <c r="DV25" s="59"/>
      <c r="DW25" s="59"/>
      <c r="DX25" s="59"/>
      <c r="DY25" s="59"/>
      <c r="DZ25" s="59"/>
      <c r="EA25" s="59"/>
      <c r="EB25" s="59"/>
      <c r="EC25" s="59"/>
      <c r="ED25" s="59"/>
      <c r="EE25" s="59"/>
      <c r="EF25" s="59"/>
      <c r="EG25" s="59"/>
      <c r="EH25" s="59"/>
      <c r="EI25" s="59"/>
      <c r="EJ25" s="59"/>
      <c r="EK25" s="59"/>
      <c r="EL25" s="59"/>
      <c r="EM25" s="59"/>
      <c r="EN25" s="59"/>
      <c r="EO25" s="59"/>
      <c r="EP25" s="59"/>
      <c r="EQ25" s="59"/>
      <c r="ER25" s="59"/>
      <c r="ES25" s="59"/>
      <c r="ET25" s="59"/>
      <c r="EU25" s="59"/>
      <c r="EV25" s="59"/>
      <c r="EW25" s="59"/>
      <c r="EX25" s="59"/>
      <c r="EY25" s="59"/>
      <c r="EZ25" s="59"/>
      <c r="FA25" s="59"/>
      <c r="FB25" s="59"/>
      <c r="FC25" s="59"/>
      <c r="FD25" s="59"/>
      <c r="FE25" s="59"/>
      <c r="FF25" s="59"/>
      <c r="FG25" s="59"/>
      <c r="FH25" s="59"/>
      <c r="FI25" s="59"/>
      <c r="FJ25" s="59"/>
      <c r="FK25" s="59"/>
      <c r="FL25" s="59"/>
      <c r="FM25" s="59"/>
      <c r="FN25" s="59"/>
      <c r="FO25" s="59"/>
      <c r="FP25" s="59"/>
      <c r="FQ25" s="59"/>
      <c r="FR25" s="59"/>
      <c r="FS25" s="59"/>
      <c r="FT25" s="59"/>
      <c r="FV25" s="60">
        <f t="shared" si="14"/>
        <v>7</v>
      </c>
      <c r="FW25" s="60">
        <f t="shared" si="15"/>
        <v>11</v>
      </c>
      <c r="FX25" s="60">
        <f t="shared" si="16"/>
        <v>0</v>
      </c>
      <c r="FZ25" s="10">
        <f t="shared" si="10"/>
        <v>18</v>
      </c>
      <c r="GB25" s="9">
        <f t="array" ref="GB25">SUM(SUMPRODUCT(--IF(MOD(COLUMN(E10:FT10)-13,7)=0,NOT(ISBLANK((E10:FT10))))), COUNTA(D10))</f>
        <v>0</v>
      </c>
      <c r="GC25" s="9">
        <f t="array" ref="GC25">SUM(SUMPRODUCT(--IF(MOD(COLUMN(F10:FT10)-14,7)=0,NOT(ISBLANK((F10:FT10))))), COUNTA(E10))</f>
        <v>2</v>
      </c>
      <c r="GD25" s="9">
        <f t="array" ref="GD25">SUM(SUMPRODUCT(--IF(MOD(COLUMN(G10:FT10)-15,7)=0,NOT(ISBLANK((G10:FT10))))), COUNTA(F10))</f>
        <v>5</v>
      </c>
      <c r="GE25" s="9">
        <f t="array" ref="GE25">SUM(SUMPRODUCT(--IF(MOD(COLUMN(H10:FT10)-16,7)=0,NOT(ISBLANK((H10:FT10))))), COUNTA(G10))</f>
        <v>12</v>
      </c>
      <c r="GF25" s="9">
        <f t="array" ref="GF25">SUM(SUMPRODUCT(--IF(MOD(COLUMN(I10:FT10)-17,7)=0,NOT(ISBLANK((I10:FT10))))), COUNTA(H10))</f>
        <v>0</v>
      </c>
      <c r="GG25" s="9">
        <f t="shared" si="11"/>
        <v>19</v>
      </c>
      <c r="GH25" s="9">
        <f t="array" ref="GH25">SUM(SUMPRODUCT(--IF(MOD(COLUMN(J10:FT10)-18,7)=0,NOT(ISBLANK((J10:FT10))))), COUNTA(I10))</f>
        <v>1</v>
      </c>
      <c r="GI25" s="9">
        <f t="array" ref="GI25">SUM(SUMPRODUCT(--IF(MOD(COLUMN(K10:FT10)-19,7)=0,NOT(ISBLANK((K10:FT10))))), COUNTA(J10))</f>
        <v>0</v>
      </c>
      <c r="GK25" s="10">
        <f t="shared" si="12"/>
        <v>20</v>
      </c>
      <c r="GL25" s="52"/>
    </row>
    <row r="26" spans="1:194" x14ac:dyDescent="0.25">
      <c r="A26" s="74">
        <f t="shared" si="13"/>
        <v>23</v>
      </c>
      <c r="B26" s="66" t="s">
        <v>152</v>
      </c>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c r="AA26" s="158"/>
      <c r="AB26" s="158"/>
      <c r="AC26" s="158"/>
      <c r="AD26" s="158"/>
      <c r="AE26" s="158"/>
      <c r="AF26" s="158"/>
      <c r="AG26" s="158"/>
      <c r="AH26" s="158"/>
      <c r="AI26" s="158"/>
      <c r="AJ26" s="158"/>
      <c r="AK26" s="158"/>
      <c r="AL26" s="158"/>
      <c r="AM26" s="158"/>
      <c r="AN26" s="158"/>
      <c r="AO26" s="158"/>
      <c r="AP26" s="158"/>
      <c r="AQ26" s="158"/>
      <c r="AR26" s="158"/>
      <c r="AS26" s="158"/>
      <c r="AT26" s="158"/>
      <c r="AU26" s="158"/>
      <c r="AV26" s="158"/>
      <c r="AW26" s="158"/>
      <c r="AX26" s="158"/>
      <c r="AY26" s="158"/>
      <c r="AZ26" s="158"/>
      <c r="BA26" s="158"/>
      <c r="BB26" s="158"/>
      <c r="BC26" s="158"/>
      <c r="BD26" s="158"/>
      <c r="BE26" s="158"/>
      <c r="BF26" s="157"/>
      <c r="BG26" s="161"/>
      <c r="BH26" s="158"/>
      <c r="BI26" s="158"/>
      <c r="BJ26" s="158"/>
      <c r="BK26" s="158"/>
      <c r="BL26" s="158"/>
      <c r="BM26" s="161"/>
      <c r="BN26" s="161"/>
      <c r="BO26" s="158"/>
      <c r="BP26" s="158"/>
      <c r="BQ26" s="158"/>
      <c r="BR26" s="158"/>
      <c r="BS26" s="161" t="s">
        <v>139</v>
      </c>
      <c r="BT26" s="161"/>
      <c r="BU26" s="161"/>
      <c r="BV26" s="158"/>
      <c r="BW26" s="158"/>
      <c r="BX26" s="161" t="s">
        <v>139</v>
      </c>
      <c r="BY26" s="158"/>
      <c r="BZ26" s="161" t="s">
        <v>139</v>
      </c>
      <c r="CA26" s="161"/>
      <c r="CB26" s="161"/>
      <c r="CC26" s="158"/>
      <c r="CD26" s="161" t="s">
        <v>139</v>
      </c>
      <c r="CE26" s="158"/>
      <c r="CF26" s="161" t="s">
        <v>139</v>
      </c>
      <c r="CG26" s="161"/>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5"/>
      <c r="DM26" s="65"/>
      <c r="DN26" s="65"/>
      <c r="DO26" s="65"/>
      <c r="DP26" s="65"/>
      <c r="DQ26" s="65"/>
      <c r="DR26" s="65"/>
      <c r="DS26" s="65"/>
      <c r="DT26" s="65"/>
      <c r="DU26" s="65"/>
      <c r="DV26" s="65"/>
      <c r="DW26" s="65"/>
      <c r="DX26" s="65"/>
      <c r="DY26" s="65"/>
      <c r="DZ26" s="65"/>
      <c r="EA26" s="65"/>
      <c r="EB26" s="65"/>
      <c r="EC26" s="65"/>
      <c r="ED26" s="65"/>
      <c r="EE26" s="65"/>
      <c r="EF26" s="65"/>
      <c r="EG26" s="65"/>
      <c r="EH26" s="65"/>
      <c r="EI26" s="65"/>
      <c r="EJ26" s="65"/>
      <c r="EK26" s="65"/>
      <c r="EL26" s="65"/>
      <c r="EM26" s="65"/>
      <c r="EN26" s="65"/>
      <c r="EO26" s="65"/>
      <c r="EP26" s="65"/>
      <c r="EQ26" s="65"/>
      <c r="ER26" s="65"/>
      <c r="ES26" s="65"/>
      <c r="ET26" s="65"/>
      <c r="EU26" s="65"/>
      <c r="EV26" s="65"/>
      <c r="EW26" s="65"/>
      <c r="EX26" s="65"/>
      <c r="EY26" s="65"/>
      <c r="EZ26" s="65"/>
      <c r="FA26" s="65"/>
      <c r="FB26" s="65"/>
      <c r="FC26" s="65"/>
      <c r="FD26" s="65"/>
      <c r="FE26" s="65"/>
      <c r="FF26" s="65"/>
      <c r="FG26" s="65"/>
      <c r="FH26" s="65"/>
      <c r="FI26" s="65"/>
      <c r="FJ26" s="65"/>
      <c r="FK26" s="65"/>
      <c r="FL26" s="65"/>
      <c r="FM26" s="65"/>
      <c r="FN26" s="65"/>
      <c r="FO26" s="65"/>
      <c r="FP26" s="65"/>
      <c r="FQ26" s="65"/>
      <c r="FR26" s="65"/>
      <c r="FS26" s="65"/>
      <c r="FT26" s="65"/>
      <c r="FV26" s="60">
        <f t="shared" si="14"/>
        <v>5</v>
      </c>
      <c r="FW26" s="60">
        <f t="shared" si="15"/>
        <v>2</v>
      </c>
      <c r="FX26" s="60">
        <f t="shared" si="16"/>
        <v>7</v>
      </c>
      <c r="FZ26" s="10">
        <f t="shared" si="10"/>
        <v>14</v>
      </c>
      <c r="GB26" s="9">
        <f t="array" ref="GB26">SUM(SUMPRODUCT(--IF(MOD(COLUMN(E11:FT11)-13,7)=0,NOT(ISBLANK((E11:FT11))))), COUNTA(D11))</f>
        <v>2</v>
      </c>
      <c r="GC26" s="9">
        <f t="array" ref="GC26">SUM(SUMPRODUCT(--IF(MOD(COLUMN(F11:FT11)-14,7)=0,NOT(ISBLANK((F11:FT11))))), COUNTA(E11))</f>
        <v>3</v>
      </c>
      <c r="GD26" s="9">
        <f t="array" ref="GD26">SUM(SUMPRODUCT(--IF(MOD(COLUMN(G11:FT11)-15,7)=0,NOT(ISBLANK((G11:FT11))))), COUNTA(F11))</f>
        <v>0</v>
      </c>
      <c r="GE26" s="9">
        <f t="array" ref="GE26">SUM(SUMPRODUCT(--IF(MOD(COLUMN(H11:FT11)-16,7)=0,NOT(ISBLANK((H11:FT11))))), COUNTA(G11))</f>
        <v>2</v>
      </c>
      <c r="GF26" s="9">
        <f t="array" ref="GF26">SUM(SUMPRODUCT(--IF(MOD(COLUMN(I11:FT11)-17,7)=0,NOT(ISBLANK((I11:FT11))))), COUNTA(H11))</f>
        <v>9</v>
      </c>
      <c r="GG26" s="9">
        <f t="shared" si="11"/>
        <v>16</v>
      </c>
      <c r="GH26" s="9">
        <f t="array" ref="GH26">SUM(SUMPRODUCT(--IF(MOD(COLUMN(J11:FT11)-18,7)=0,NOT(ISBLANK((J11:FT11))))), COUNTA(I11))</f>
        <v>1</v>
      </c>
      <c r="GI26" s="9">
        <f t="array" ref="GI26">SUM(SUMPRODUCT(--IF(MOD(COLUMN(K11:FT11)-19,7)=0,NOT(ISBLANK((K11:FT11))))), COUNTA(J11))</f>
        <v>1</v>
      </c>
      <c r="GK26" s="10">
        <f t="shared" si="12"/>
        <v>18</v>
      </c>
      <c r="GL26" s="52"/>
    </row>
    <row r="27" spans="1:194" x14ac:dyDescent="0.25">
      <c r="A27" s="74">
        <f t="shared" si="13"/>
        <v>24</v>
      </c>
      <c r="B27" s="66" t="s">
        <v>604</v>
      </c>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c r="AA27" s="158"/>
      <c r="AB27" s="158"/>
      <c r="AC27" s="158"/>
      <c r="AD27" s="158"/>
      <c r="AE27" s="158"/>
      <c r="AF27" s="158"/>
      <c r="AG27" s="158"/>
      <c r="AH27" s="158"/>
      <c r="AI27" s="158"/>
      <c r="AJ27" s="158"/>
      <c r="AK27" s="158"/>
      <c r="AL27" s="158"/>
      <c r="AM27" s="158"/>
      <c r="AN27" s="158"/>
      <c r="AO27" s="158"/>
      <c r="AP27" s="158"/>
      <c r="AQ27" s="158"/>
      <c r="AR27" s="158"/>
      <c r="AS27" s="158"/>
      <c r="AT27" s="158"/>
      <c r="AU27" s="158"/>
      <c r="AV27" s="158"/>
      <c r="AW27" s="158"/>
      <c r="AX27" s="158"/>
      <c r="AY27" s="158"/>
      <c r="AZ27" s="158"/>
      <c r="BA27" s="158"/>
      <c r="BB27" s="158"/>
      <c r="BC27" s="158"/>
      <c r="BD27" s="158"/>
      <c r="BE27" s="158"/>
      <c r="BF27" s="157"/>
      <c r="BG27" s="161"/>
      <c r="BH27" s="158"/>
      <c r="BI27" s="158"/>
      <c r="BJ27" s="158"/>
      <c r="BK27" s="158"/>
      <c r="BL27" s="158"/>
      <c r="BM27" s="161"/>
      <c r="BN27" s="161"/>
      <c r="BO27" s="158"/>
      <c r="BP27" s="158"/>
      <c r="BQ27" s="158"/>
      <c r="BR27" s="158"/>
      <c r="BS27" s="158"/>
      <c r="BT27" s="161"/>
      <c r="BU27" s="161"/>
      <c r="BV27" s="158"/>
      <c r="BW27" s="158"/>
      <c r="BX27" s="218"/>
      <c r="BY27" s="158"/>
      <c r="BZ27" s="217"/>
      <c r="CA27" s="161"/>
      <c r="CB27" s="161"/>
      <c r="CC27" s="158"/>
      <c r="CD27" s="158"/>
      <c r="CE27" s="158"/>
      <c r="CF27" s="158"/>
      <c r="CG27" s="161"/>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V27" s="60">
        <f t="shared" si="14"/>
        <v>11</v>
      </c>
      <c r="FW27" s="60">
        <f t="shared" si="15"/>
        <v>0</v>
      </c>
      <c r="FX27" s="60">
        <f t="shared" si="16"/>
        <v>0</v>
      </c>
      <c r="FZ27" s="10">
        <f t="shared" si="10"/>
        <v>11</v>
      </c>
      <c r="GB27" s="9">
        <f t="array" ref="GB27">SUM(SUMPRODUCT(--IF(MOD(COLUMN(E12:FT12)-13,7)=0,NOT(ISBLANK((E12:FT12))))), COUNTA(D12))</f>
        <v>0</v>
      </c>
      <c r="GC27" s="9">
        <f t="array" ref="GC27">SUM(SUMPRODUCT(--IF(MOD(COLUMN(F12:FT12)-14,7)=0,NOT(ISBLANK((F12:FT12))))), COUNTA(E12))</f>
        <v>2</v>
      </c>
      <c r="GD27" s="9">
        <f t="array" ref="GD27">SUM(SUMPRODUCT(--IF(MOD(COLUMN(G12:FT12)-15,7)=0,NOT(ISBLANK((G12:FT12))))), COUNTA(F12))</f>
        <v>0</v>
      </c>
      <c r="GE27" s="9">
        <f t="array" ref="GE27">SUM(SUMPRODUCT(--IF(MOD(COLUMN(H12:FT12)-16,7)=0,NOT(ISBLANK((H12:FT12))))), COUNTA(G12))</f>
        <v>0</v>
      </c>
      <c r="GF27" s="9">
        <f t="array" ref="GF27">SUM(SUMPRODUCT(--IF(MOD(COLUMN(I12:FT12)-17,7)=0,NOT(ISBLANK((I12:FT12))))), COUNTA(H12))</f>
        <v>0</v>
      </c>
      <c r="GG27" s="9">
        <f t="shared" si="11"/>
        <v>2</v>
      </c>
      <c r="GH27" s="9">
        <f t="array" ref="GH27">SUM(SUMPRODUCT(--IF(MOD(COLUMN(J12:FT12)-18,7)=0,NOT(ISBLANK((J12:FT12))))), COUNTA(I12))</f>
        <v>4</v>
      </c>
      <c r="GI27" s="9">
        <f t="array" ref="GI27">SUM(SUMPRODUCT(--IF(MOD(COLUMN(K12:FT12)-19,7)=0,NOT(ISBLANK((K12:FT12))))), COUNTA(J12))</f>
        <v>5</v>
      </c>
      <c r="GK27" s="10">
        <f t="shared" si="12"/>
        <v>11</v>
      </c>
      <c r="GL27" s="52"/>
    </row>
    <row r="28" spans="1:194" x14ac:dyDescent="0.25">
      <c r="A28" s="74">
        <f t="shared" si="13"/>
        <v>25</v>
      </c>
      <c r="B28" s="63" t="s">
        <v>161</v>
      </c>
      <c r="C28" s="57"/>
      <c r="D28" s="57"/>
      <c r="E28" s="57"/>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158"/>
      <c r="AO28" s="158"/>
      <c r="AP28" s="158"/>
      <c r="AQ28" s="158"/>
      <c r="AR28" s="158"/>
      <c r="AS28" s="158"/>
      <c r="AT28" s="158"/>
      <c r="AU28" s="158"/>
      <c r="AV28" s="158"/>
      <c r="AW28" s="158"/>
      <c r="AX28" s="158"/>
      <c r="AY28" s="158"/>
      <c r="AZ28" s="158"/>
      <c r="BA28" s="158"/>
      <c r="BB28" s="158"/>
      <c r="BC28" s="158"/>
      <c r="BD28" s="158"/>
      <c r="BE28" s="158"/>
      <c r="BF28" s="158"/>
      <c r="BG28" s="158"/>
      <c r="BH28" s="158"/>
      <c r="BI28" s="158"/>
      <c r="BJ28" s="158"/>
      <c r="BK28" s="158"/>
      <c r="BL28" s="158"/>
      <c r="BM28" s="158"/>
      <c r="BN28" s="158"/>
      <c r="BO28" s="158"/>
      <c r="BP28" s="158"/>
      <c r="BQ28" s="158"/>
      <c r="BR28" s="158"/>
      <c r="BS28" s="158"/>
      <c r="BT28" s="158"/>
      <c r="BU28" s="158"/>
      <c r="BV28" s="158"/>
      <c r="BW28" s="158"/>
      <c r="BX28" s="218"/>
      <c r="BY28" s="158"/>
      <c r="BZ28" s="158"/>
      <c r="CA28" s="158"/>
      <c r="CB28" s="158"/>
      <c r="CC28" s="158"/>
      <c r="CD28" s="158"/>
      <c r="CE28" s="158"/>
      <c r="CF28" s="158"/>
      <c r="CG28" s="158"/>
      <c r="CH28" s="64"/>
      <c r="CI28" s="64"/>
      <c r="CJ28" s="64"/>
      <c r="CK28" s="64"/>
      <c r="CL28" s="64"/>
      <c r="CM28" s="64"/>
      <c r="CN28" s="64"/>
      <c r="CO28" s="64"/>
      <c r="CP28" s="64"/>
      <c r="CQ28" s="64"/>
      <c r="CR28" s="64"/>
      <c r="CS28" s="64"/>
      <c r="CT28" s="64"/>
      <c r="CU28" s="64"/>
      <c r="CV28" s="64"/>
      <c r="CW28" s="64"/>
      <c r="CX28" s="64"/>
      <c r="CY28" s="64"/>
      <c r="CZ28" s="64"/>
      <c r="DA28" s="64"/>
      <c r="DB28" s="64"/>
      <c r="DC28" s="64"/>
      <c r="DD28" s="64"/>
      <c r="DE28" s="64"/>
      <c r="DF28" s="64"/>
      <c r="DG28" s="64"/>
      <c r="DH28" s="64"/>
      <c r="DI28" s="64"/>
      <c r="DJ28" s="64"/>
      <c r="DK28" s="64"/>
      <c r="DL28" s="65"/>
      <c r="DM28" s="65"/>
      <c r="DN28" s="65"/>
      <c r="DO28" s="65"/>
      <c r="DP28" s="65"/>
      <c r="DQ28" s="65"/>
      <c r="DR28" s="65"/>
      <c r="DS28" s="65"/>
      <c r="DT28" s="65"/>
      <c r="DU28" s="65"/>
      <c r="DV28" s="65"/>
      <c r="DW28" s="65"/>
      <c r="DX28" s="65"/>
      <c r="DY28" s="65"/>
      <c r="DZ28" s="65"/>
      <c r="EA28" s="65"/>
      <c r="EB28" s="65"/>
      <c r="EC28" s="65"/>
      <c r="ED28" s="65"/>
      <c r="EE28" s="65"/>
      <c r="EF28" s="65"/>
      <c r="EG28" s="65"/>
      <c r="EH28" s="65"/>
      <c r="EI28" s="65"/>
      <c r="EJ28" s="65"/>
      <c r="EK28" s="65"/>
      <c r="EL28" s="65"/>
      <c r="EM28" s="65"/>
      <c r="EN28" s="65"/>
      <c r="EO28" s="65"/>
      <c r="EP28" s="65"/>
      <c r="EQ28" s="65"/>
      <c r="ER28" s="65"/>
      <c r="ES28" s="65"/>
      <c r="ET28" s="65"/>
      <c r="EU28" s="65"/>
      <c r="EV28" s="65"/>
      <c r="EW28" s="65"/>
      <c r="EX28" s="65"/>
      <c r="EY28" s="65"/>
      <c r="EZ28" s="65"/>
      <c r="FA28" s="65"/>
      <c r="FB28" s="65"/>
      <c r="FC28" s="65"/>
      <c r="FD28" s="65"/>
      <c r="FE28" s="65"/>
      <c r="FF28" s="65"/>
      <c r="FG28" s="65"/>
      <c r="FH28" s="65"/>
      <c r="FI28" s="65"/>
      <c r="FJ28" s="65"/>
      <c r="FK28" s="65"/>
      <c r="FL28" s="65"/>
      <c r="FM28" s="65"/>
      <c r="FN28" s="65"/>
      <c r="FO28" s="65"/>
      <c r="FP28" s="65"/>
      <c r="FQ28" s="65"/>
      <c r="FR28" s="65"/>
      <c r="FS28" s="65"/>
      <c r="FT28" s="65"/>
      <c r="FV28" s="60">
        <f t="shared" si="14"/>
        <v>0</v>
      </c>
      <c r="FW28" s="60">
        <f t="shared" si="15"/>
        <v>0</v>
      </c>
      <c r="FX28" s="60">
        <f t="shared" si="16"/>
        <v>7</v>
      </c>
      <c r="FZ28" s="10">
        <f t="shared" si="10"/>
        <v>7</v>
      </c>
      <c r="GB28" s="9">
        <f t="array" ref="GB28">SUM(SUMPRODUCT(--IF(MOD(COLUMN(E13:FT13)-13,7)=0,NOT(ISBLANK((E13:FT13))))), COUNTA(D13))</f>
        <v>0</v>
      </c>
      <c r="GC28" s="9">
        <f t="array" ref="GC28">SUM(SUMPRODUCT(--IF(MOD(COLUMN(F13:FT13)-14,7)=0,NOT(ISBLANK((F13:FT13))))), COUNTA(E13))</f>
        <v>0</v>
      </c>
      <c r="GD28" s="9">
        <f t="array" ref="GD28">SUM(SUMPRODUCT(--IF(MOD(COLUMN(G13:FT13)-15,7)=0,NOT(ISBLANK((G13:FT13))))), COUNTA(F13))</f>
        <v>0</v>
      </c>
      <c r="GE28" s="9">
        <f t="array" ref="GE28">SUM(SUMPRODUCT(--IF(MOD(COLUMN(H13:FT13)-16,7)=0,NOT(ISBLANK((H13:FT13))))), COUNTA(G13))</f>
        <v>0</v>
      </c>
      <c r="GF28" s="9">
        <f t="array" ref="GF28">SUM(SUMPRODUCT(--IF(MOD(COLUMN(I13:FT13)-17,7)=0,NOT(ISBLANK((I13:FT13))))), COUNTA(H13))</f>
        <v>7</v>
      </c>
      <c r="GG28" s="9">
        <f t="shared" si="11"/>
        <v>7</v>
      </c>
      <c r="GH28" s="9">
        <f t="array" ref="GH28">SUM(SUMPRODUCT(--IF(MOD(COLUMN(J13:FT13)-18,7)=0,NOT(ISBLANK((J13:FT13))))), COUNTA(I13))</f>
        <v>0</v>
      </c>
      <c r="GI28" s="9">
        <f t="array" ref="GI28">SUM(SUMPRODUCT(--IF(MOD(COLUMN(K13:FT13)-19,7)=0,NOT(ISBLANK((K13:FT13))))), COUNTA(J13))</f>
        <v>1</v>
      </c>
      <c r="GK28" s="10">
        <f t="shared" si="12"/>
        <v>8</v>
      </c>
      <c r="GL28" s="52"/>
    </row>
    <row r="29" spans="1:194" x14ac:dyDescent="0.25">
      <c r="A29" s="74">
        <f t="shared" si="13"/>
        <v>26</v>
      </c>
      <c r="B29" s="66" t="s">
        <v>155</v>
      </c>
      <c r="C29" s="158"/>
      <c r="D29" s="158"/>
      <c r="E29" s="158"/>
      <c r="F29" s="158"/>
      <c r="G29" s="158"/>
      <c r="H29" s="158"/>
      <c r="I29" s="158"/>
      <c r="J29" s="158"/>
      <c r="K29" s="158"/>
      <c r="L29" s="158"/>
      <c r="M29" s="158"/>
      <c r="N29" s="158"/>
      <c r="O29" s="158"/>
      <c r="P29" s="158"/>
      <c r="Q29" s="158"/>
      <c r="R29" s="158"/>
      <c r="S29" s="158"/>
      <c r="T29" s="158"/>
      <c r="U29" s="158"/>
      <c r="V29" s="158"/>
      <c r="W29" s="158"/>
      <c r="X29" s="158"/>
      <c r="Y29" s="158"/>
      <c r="Z29" s="158"/>
      <c r="AA29" s="158"/>
      <c r="AB29" s="158"/>
      <c r="AC29" s="158"/>
      <c r="AD29" s="158"/>
      <c r="AE29" s="158"/>
      <c r="AF29" s="158"/>
      <c r="AG29" s="158"/>
      <c r="AH29" s="158"/>
      <c r="AI29" s="158"/>
      <c r="AJ29" s="158"/>
      <c r="AK29" s="158"/>
      <c r="AL29" s="158"/>
      <c r="AM29" s="158"/>
      <c r="AN29" s="158"/>
      <c r="AO29" s="158"/>
      <c r="AP29" s="158"/>
      <c r="AQ29" s="158"/>
      <c r="AR29" s="158"/>
      <c r="AS29" s="158"/>
      <c r="AT29" s="158"/>
      <c r="AU29" s="158"/>
      <c r="AV29" s="158"/>
      <c r="AW29" s="158"/>
      <c r="AX29" s="158"/>
      <c r="AY29" s="158"/>
      <c r="AZ29" s="158"/>
      <c r="BA29" s="158"/>
      <c r="BB29" s="158"/>
      <c r="BC29" s="158"/>
      <c r="BD29" s="158"/>
      <c r="BE29" s="158"/>
      <c r="BF29" s="157"/>
      <c r="BG29" s="161"/>
      <c r="BH29" s="158"/>
      <c r="BI29" s="158"/>
      <c r="BJ29" s="158"/>
      <c r="BK29" s="158"/>
      <c r="BL29" s="161"/>
      <c r="BM29" s="161"/>
      <c r="BN29" s="161"/>
      <c r="BO29" s="158"/>
      <c r="BP29" s="158"/>
      <c r="BQ29" s="158"/>
      <c r="BR29" s="158"/>
      <c r="BS29" s="161" t="s">
        <v>139</v>
      </c>
      <c r="BT29" s="161"/>
      <c r="BU29" s="161"/>
      <c r="BV29" s="161" t="s">
        <v>139</v>
      </c>
      <c r="BW29" s="158"/>
      <c r="BX29" s="218"/>
      <c r="BY29" s="161" t="s">
        <v>139</v>
      </c>
      <c r="BZ29" s="217"/>
      <c r="CA29" s="161"/>
      <c r="CB29" s="161"/>
      <c r="CC29" s="158"/>
      <c r="CD29" s="161" t="s">
        <v>139</v>
      </c>
      <c r="CE29" s="158"/>
      <c r="CF29" s="161" t="s">
        <v>139</v>
      </c>
      <c r="CG29" s="161"/>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5"/>
      <c r="DM29" s="65"/>
      <c r="DN29" s="65"/>
      <c r="DO29" s="65"/>
      <c r="DP29" s="65"/>
      <c r="DQ29" s="65"/>
      <c r="DR29" s="65"/>
      <c r="DS29" s="65"/>
      <c r="DT29" s="65"/>
      <c r="DU29" s="65"/>
      <c r="DV29" s="65"/>
      <c r="DW29" s="65"/>
      <c r="DX29" s="65"/>
      <c r="DY29" s="65"/>
      <c r="DZ29" s="65"/>
      <c r="EA29" s="65"/>
      <c r="EB29" s="65"/>
      <c r="EC29" s="65"/>
      <c r="ED29" s="65"/>
      <c r="EE29" s="65"/>
      <c r="EF29" s="65"/>
      <c r="EG29" s="65"/>
      <c r="EH29" s="65"/>
      <c r="EI29" s="65"/>
      <c r="EJ29" s="65"/>
      <c r="EK29" s="65"/>
      <c r="EL29" s="65"/>
      <c r="EM29" s="65"/>
      <c r="EN29" s="65"/>
      <c r="EO29" s="65"/>
      <c r="EP29" s="65"/>
      <c r="EQ29" s="65"/>
      <c r="ER29" s="65"/>
      <c r="ES29" s="65"/>
      <c r="ET29" s="65"/>
      <c r="EU29" s="65"/>
      <c r="EV29" s="65"/>
      <c r="EW29" s="65"/>
      <c r="EX29" s="65"/>
      <c r="EY29" s="65"/>
      <c r="EZ29" s="65"/>
      <c r="FA29" s="65"/>
      <c r="FB29" s="65"/>
      <c r="FC29" s="65"/>
      <c r="FD29" s="65"/>
      <c r="FE29" s="65"/>
      <c r="FF29" s="65"/>
      <c r="FG29" s="65"/>
      <c r="FH29" s="65"/>
      <c r="FI29" s="65"/>
      <c r="FJ29" s="65"/>
      <c r="FK29" s="65"/>
      <c r="FL29" s="65"/>
      <c r="FM29" s="65"/>
      <c r="FN29" s="65"/>
      <c r="FO29" s="65"/>
      <c r="FP29" s="65"/>
      <c r="FQ29" s="65"/>
      <c r="FR29" s="65"/>
      <c r="FS29" s="65"/>
      <c r="FT29" s="65"/>
      <c r="FV29" s="60">
        <f>COUNTA(D15:H15,K15:O15,R15:V15,Y15:AC15,AF15:AJ15,AM15:AQ15,AT15:AX15,BA15:BE15,BH15:BL15,BO15:BS15,BV15:BZ15,CC15:CG15)</f>
        <v>20</v>
      </c>
      <c r="FW29" s="60">
        <f>COUNTA(I15,P15,W15,AD15,AK15,AR15,AY15,BF15,BM15,BT15,CA15)</f>
        <v>0</v>
      </c>
      <c r="FX29" s="60">
        <f>COUNTA(C15,J15,Q15,X15,AE15,AL15,AS15,AZ15,BG15,BN15,BU15,CB15)</f>
        <v>0</v>
      </c>
      <c r="FZ29" s="10">
        <f t="shared" si="10"/>
        <v>20</v>
      </c>
      <c r="GB29" s="9">
        <f t="array" ref="GB29">SUM(SUMPRODUCT(--IF(MOD(COLUMN(E15:FT15)-13,7)=0,NOT(ISBLANK((E15:FT15))))), COUNTA(D15))</f>
        <v>6</v>
      </c>
      <c r="GC29" s="9">
        <f t="array" ref="GC29">SUM(SUMPRODUCT(--IF(MOD(COLUMN(F15:FT15)-14,7)=0,NOT(ISBLANK((F15:FT15))))), COUNTA(E15))</f>
        <v>4</v>
      </c>
      <c r="GD29" s="9">
        <f t="array" ref="GD29">SUM(SUMPRODUCT(--IF(MOD(COLUMN(G15:FT15)-15,7)=0,NOT(ISBLANK((G15:FT15))))), COUNTA(F15))</f>
        <v>3</v>
      </c>
      <c r="GE29" s="9">
        <f t="array" ref="GE29">SUM(SUMPRODUCT(--IF(MOD(COLUMN(H15:FT15)-16,7)=0,NOT(ISBLANK((H15:FT15))))), COUNTA(G15))</f>
        <v>0</v>
      </c>
      <c r="GF29" s="9">
        <f t="array" ref="GF29">SUM(SUMPRODUCT(--IF(MOD(COLUMN(I15:FT15)-17,7)=0,NOT(ISBLANK((I15:FT15))))), COUNTA(H15))</f>
        <v>0</v>
      </c>
      <c r="GG29" s="9">
        <f t="shared" si="11"/>
        <v>13</v>
      </c>
      <c r="GH29" s="9">
        <f t="array" ref="GH29">SUM(SUMPRODUCT(--IF(MOD(COLUMN(J15:FT15)-18,7)=0,NOT(ISBLANK((J15:FT15))))), COUNTA(I15))</f>
        <v>4</v>
      </c>
      <c r="GI29" s="9">
        <f t="array" ref="GI29">SUM(SUMPRODUCT(--IF(MOD(COLUMN(K15:FT15)-19,7)=0,NOT(ISBLANK((K15:FT15))))), COUNTA(J15))</f>
        <v>3</v>
      </c>
      <c r="GK29" s="10">
        <f t="shared" si="12"/>
        <v>20</v>
      </c>
      <c r="GL29" s="52"/>
    </row>
    <row r="30" spans="1:194" x14ac:dyDescent="0.25">
      <c r="A30" s="74">
        <f t="shared" si="13"/>
        <v>27</v>
      </c>
      <c r="B30" s="63" t="s">
        <v>4</v>
      </c>
      <c r="C30" s="157"/>
      <c r="D30" s="157"/>
      <c r="E30" s="157"/>
      <c r="F30" s="157"/>
      <c r="G30" s="157"/>
      <c r="H30" s="157" t="s">
        <v>139</v>
      </c>
      <c r="I30" s="157"/>
      <c r="J30" s="157"/>
      <c r="K30" s="157"/>
      <c r="L30" s="157"/>
      <c r="M30" s="157"/>
      <c r="N30" s="157"/>
      <c r="O30" s="157"/>
      <c r="P30" s="157"/>
      <c r="Q30" s="157"/>
      <c r="R30" s="157"/>
      <c r="S30" s="157"/>
      <c r="T30" s="157"/>
      <c r="U30" s="157"/>
      <c r="V30" s="157" t="s">
        <v>139</v>
      </c>
      <c r="W30" s="157"/>
      <c r="X30" s="157"/>
      <c r="Y30" s="157"/>
      <c r="Z30" s="157"/>
      <c r="AA30" s="157"/>
      <c r="AB30" s="157"/>
      <c r="AC30" s="157"/>
      <c r="AD30" s="157"/>
      <c r="AE30" s="157"/>
      <c r="AF30" s="157"/>
      <c r="AG30" s="157"/>
      <c r="AH30" s="157" t="s">
        <v>139</v>
      </c>
      <c r="AI30" s="157"/>
      <c r="AJ30" s="157"/>
      <c r="AK30" s="157"/>
      <c r="AL30" s="157"/>
      <c r="AM30" s="157"/>
      <c r="AN30" s="57"/>
      <c r="AO30" s="158"/>
      <c r="AP30" s="158"/>
      <c r="AQ30" s="158"/>
      <c r="AR30" s="158"/>
      <c r="AS30" s="158"/>
      <c r="AT30" s="158"/>
      <c r="AU30" s="158"/>
      <c r="AV30" s="158"/>
      <c r="AW30" s="158"/>
      <c r="AX30" s="158"/>
      <c r="AY30" s="158"/>
      <c r="AZ30" s="158"/>
      <c r="BA30" s="158"/>
      <c r="BB30" s="158"/>
      <c r="BC30" s="158"/>
      <c r="BD30" s="158"/>
      <c r="BE30" s="158"/>
      <c r="BF30" s="158"/>
      <c r="BG30" s="158"/>
      <c r="BH30" s="158"/>
      <c r="BI30" s="158"/>
      <c r="BJ30" s="158"/>
      <c r="BK30" s="158"/>
      <c r="BL30" s="158"/>
      <c r="BM30" s="158"/>
      <c r="BN30" s="158"/>
      <c r="BO30" s="158"/>
      <c r="BP30" s="158"/>
      <c r="BQ30" s="158"/>
      <c r="BR30" s="158"/>
      <c r="BS30" s="158"/>
      <c r="BT30" s="158"/>
      <c r="BU30" s="158"/>
      <c r="BV30" s="158"/>
      <c r="BW30" s="158"/>
      <c r="BX30" s="218"/>
      <c r="BY30" s="158"/>
      <c r="BZ30" s="158"/>
      <c r="CA30" s="158"/>
      <c r="CB30" s="158"/>
      <c r="CC30" s="158"/>
      <c r="CD30" s="158"/>
      <c r="CE30" s="158"/>
      <c r="CF30" s="158"/>
      <c r="CG30" s="158"/>
      <c r="CH30" s="64"/>
      <c r="CI30" s="64"/>
      <c r="CJ30" s="64"/>
      <c r="CK30" s="64"/>
      <c r="CL30" s="64"/>
      <c r="CM30" s="64"/>
      <c r="CN30" s="64"/>
      <c r="CO30" s="64"/>
      <c r="CP30" s="64"/>
      <c r="CQ30" s="64"/>
      <c r="CR30" s="64"/>
      <c r="CS30" s="64"/>
      <c r="CT30" s="64"/>
      <c r="CU30" s="64"/>
      <c r="CV30" s="64"/>
      <c r="CW30" s="64"/>
      <c r="CX30" s="64"/>
      <c r="CY30" s="64"/>
      <c r="CZ30" s="64"/>
      <c r="DA30" s="64"/>
      <c r="DB30" s="64"/>
      <c r="DC30" s="64"/>
      <c r="DD30" s="64"/>
      <c r="DE30" s="64"/>
      <c r="DF30" s="64"/>
      <c r="DG30" s="64"/>
      <c r="DH30" s="64"/>
      <c r="DI30" s="64"/>
      <c r="DJ30" s="64"/>
      <c r="DK30" s="64"/>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c r="EJ30" s="59"/>
      <c r="EK30" s="59"/>
      <c r="EL30" s="59"/>
      <c r="EM30" s="59"/>
      <c r="EN30" s="59"/>
      <c r="EO30" s="59"/>
      <c r="EP30" s="59"/>
      <c r="EQ30" s="59"/>
      <c r="ER30" s="59"/>
      <c r="ES30" s="59"/>
      <c r="ET30" s="59"/>
      <c r="EU30" s="59"/>
      <c r="EV30" s="59"/>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59"/>
      <c r="FV30" s="60">
        <f>COUNTA(D16:H16,K16:O16,R16:V16,Y16:AC16,AF16:AJ16,AM16:AQ16,AT16:AX16,BA16:BE16,BH16:BL16,BO16:BS16,BV16:BZ16,CC16:CG16)</f>
        <v>8</v>
      </c>
      <c r="FW30" s="60">
        <f>COUNTA(I16,P16,W16,AD16,AK16,AR16,AY16,BF16,BM16,BT16,CA16)</f>
        <v>1</v>
      </c>
      <c r="FX30" s="60">
        <f>COUNTA(C16,J16,Q16,X16,AE16,AL16,AS16,AZ16,BG16,BN16,BU16,CB16)</f>
        <v>8</v>
      </c>
      <c r="FZ30" s="10">
        <f t="shared" si="10"/>
        <v>17</v>
      </c>
      <c r="GB30" s="9">
        <f t="array" ref="GB30">SUM(SUMPRODUCT(--IF(MOD(COLUMN(E16:FT16)-13,7)=0,NOT(ISBLANK((E16:FT16))))), COUNTA(D16))</f>
        <v>2</v>
      </c>
      <c r="GC30" s="9">
        <f t="array" ref="GC30">SUM(SUMPRODUCT(--IF(MOD(COLUMN(F16:FT16)-14,7)=0,NOT(ISBLANK((F16:FT16))))), COUNTA(E16))</f>
        <v>1</v>
      </c>
      <c r="GD30" s="9">
        <f t="array" ref="GD30">SUM(SUMPRODUCT(--IF(MOD(COLUMN(G16:FT16)-15,7)=0,NOT(ISBLANK((G16:FT16))))), COUNTA(F16))</f>
        <v>1</v>
      </c>
      <c r="GE30" s="9">
        <f t="array" ref="GE30">SUM(SUMPRODUCT(--IF(MOD(COLUMN(H16:FT16)-16,7)=0,NOT(ISBLANK((H16:FT16))))), COUNTA(G16))</f>
        <v>1</v>
      </c>
      <c r="GF30" s="9">
        <f t="array" ref="GF30">SUM(SUMPRODUCT(--IF(MOD(COLUMN(I16:FT16)-17,7)=0,NOT(ISBLANK((I16:FT16))))), COUNTA(H16))</f>
        <v>8</v>
      </c>
      <c r="GG30" s="9">
        <f t="shared" si="11"/>
        <v>13</v>
      </c>
      <c r="GH30" s="9">
        <f t="array" ref="GH30">SUM(SUMPRODUCT(--IF(MOD(COLUMN(J16:FT16)-18,7)=0,NOT(ISBLANK((J16:FT16))))), COUNTA(I16))</f>
        <v>5</v>
      </c>
      <c r="GI30" s="9">
        <f t="array" ref="GI30">SUM(SUMPRODUCT(--IF(MOD(COLUMN(K16:FT16)-19,7)=0,NOT(ISBLANK((K16:FT16))))), COUNTA(J16))</f>
        <v>1</v>
      </c>
      <c r="GK30" s="10">
        <f t="shared" si="12"/>
        <v>19</v>
      </c>
      <c r="GL30" s="52"/>
    </row>
    <row r="31" spans="1:194" x14ac:dyDescent="0.25">
      <c r="A31" s="74">
        <f t="shared" si="13"/>
        <v>28</v>
      </c>
      <c r="B31" s="67" t="s">
        <v>167</v>
      </c>
      <c r="C31" s="57"/>
      <c r="D31" s="57"/>
      <c r="E31" s="57"/>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158"/>
      <c r="AP31" s="158"/>
      <c r="AQ31" s="158"/>
      <c r="AR31" s="158"/>
      <c r="AS31" s="158"/>
      <c r="AT31" s="158"/>
      <c r="AU31" s="158"/>
      <c r="AV31" s="158"/>
      <c r="AW31" s="158"/>
      <c r="AX31" s="158"/>
      <c r="AY31" s="158"/>
      <c r="AZ31" s="158"/>
      <c r="BA31" s="158"/>
      <c r="BB31" s="158"/>
      <c r="BC31" s="158"/>
      <c r="BD31" s="158"/>
      <c r="BE31" s="158"/>
      <c r="BF31" s="158"/>
      <c r="BG31" s="158"/>
      <c r="BH31" s="158"/>
      <c r="BI31" s="158"/>
      <c r="BJ31" s="158"/>
      <c r="BK31" s="158"/>
      <c r="BL31" s="158"/>
      <c r="BM31" s="158"/>
      <c r="BN31" s="158"/>
      <c r="BO31" s="158"/>
      <c r="BP31" s="158"/>
      <c r="BQ31" s="158"/>
      <c r="BR31" s="158"/>
      <c r="BS31" s="158"/>
      <c r="BT31" s="158"/>
      <c r="BU31" s="158"/>
      <c r="BV31" s="158"/>
      <c r="BW31" s="158"/>
      <c r="BX31" s="218"/>
      <c r="BY31" s="158"/>
      <c r="BZ31" s="158"/>
      <c r="CA31" s="158"/>
      <c r="CB31" s="158"/>
      <c r="CC31" s="158"/>
      <c r="CD31" s="158"/>
      <c r="CE31" s="158"/>
      <c r="CF31" s="158"/>
      <c r="CG31" s="158"/>
      <c r="CH31" s="64"/>
      <c r="CI31" s="64"/>
      <c r="CJ31" s="64"/>
      <c r="CK31" s="64"/>
      <c r="CL31" s="64"/>
      <c r="CM31" s="64"/>
      <c r="CN31" s="64"/>
      <c r="CO31" s="64"/>
      <c r="CP31" s="64"/>
      <c r="CQ31" s="64"/>
      <c r="CR31" s="64"/>
      <c r="CS31" s="64"/>
      <c r="CT31" s="64"/>
      <c r="CU31" s="64"/>
      <c r="CV31" s="64"/>
      <c r="CW31" s="64"/>
      <c r="CX31" s="64"/>
      <c r="CY31" s="64"/>
      <c r="CZ31" s="64"/>
      <c r="DA31" s="64"/>
      <c r="DB31" s="64"/>
      <c r="DC31" s="64"/>
      <c r="DD31" s="64"/>
      <c r="DE31" s="64"/>
      <c r="DF31" s="64"/>
      <c r="DG31" s="64"/>
      <c r="DH31" s="64"/>
      <c r="DI31" s="64"/>
      <c r="DJ31" s="64"/>
      <c r="DK31" s="64"/>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V31" s="60">
        <f t="shared" ref="FV31:FV43" si="17">COUNTA(D18:H18,K18:O18,R18:V18,Y18:AC18,AF18:AJ18,AM18:AQ18,AT18:AX18,BA18:BE18,BH18:BL18,BO18:BS18,BV18:BZ18,CC18:CG18)</f>
        <v>14</v>
      </c>
      <c r="FW31" s="60">
        <f t="shared" ref="FW31:FW43" si="18">COUNTA(I18,P18,W18,AD18,AK18,AR18,AY18,BF18,BM18,BT18,CA18)</f>
        <v>0</v>
      </c>
      <c r="FX31" s="60">
        <f t="shared" ref="FX31:FX43" si="19">COUNTA(C18,J18,Q18,X18,AE18,AL18,AS18,AZ18,BG18,BN18,BU18,CB18)</f>
        <v>0</v>
      </c>
      <c r="FZ31" s="10">
        <f t="shared" si="10"/>
        <v>14</v>
      </c>
      <c r="GB31" s="9">
        <f t="array" ref="GB31">SUM(SUMPRODUCT(--IF(MOD(COLUMN(E18:FT18)-13,7)=0,NOT(ISBLANK((E18:FT18))))), COUNTA(D18))</f>
        <v>5</v>
      </c>
      <c r="GC31" s="9">
        <f t="array" ref="GC31">SUM(SUMPRODUCT(--IF(MOD(COLUMN(F18:FT18)-14,7)=0,NOT(ISBLANK((F18:FT18))))), COUNTA(E18))</f>
        <v>1</v>
      </c>
      <c r="GD31" s="9">
        <f t="array" ref="GD31">SUM(SUMPRODUCT(--IF(MOD(COLUMN(G18:FT18)-15,7)=0,NOT(ISBLANK((G18:FT18))))), COUNTA(F18))</f>
        <v>2</v>
      </c>
      <c r="GE31" s="9">
        <f t="array" ref="GE31">SUM(SUMPRODUCT(--IF(MOD(COLUMN(H18:FT18)-16,7)=0,NOT(ISBLANK((H18:FT18))))), COUNTA(G18))</f>
        <v>0</v>
      </c>
      <c r="GF31" s="9">
        <f t="array" ref="GF31">SUM(SUMPRODUCT(--IF(MOD(COLUMN(I18:FT18)-17,7)=0,NOT(ISBLANK((I18:FT18))))), COUNTA(H18))</f>
        <v>0</v>
      </c>
      <c r="GG31" s="9">
        <f t="shared" si="11"/>
        <v>8</v>
      </c>
      <c r="GH31" s="9">
        <f t="array" ref="GH31">SUM(SUMPRODUCT(--IF(MOD(COLUMN(J18:FT18)-18,7)=0,NOT(ISBLANK((J18:FT18))))), COUNTA(I18))</f>
        <v>6</v>
      </c>
      <c r="GI31" s="9">
        <f t="array" ref="GI31">SUM(SUMPRODUCT(--IF(MOD(COLUMN(K18:FT18)-19,7)=0,NOT(ISBLANK((K18:FT18))))), COUNTA(J18))</f>
        <v>0</v>
      </c>
      <c r="GK31" s="10">
        <f t="shared" si="12"/>
        <v>14</v>
      </c>
      <c r="GL31" s="52"/>
    </row>
    <row r="32" spans="1:194" x14ac:dyDescent="0.25">
      <c r="A32" s="74">
        <f t="shared" si="13"/>
        <v>29</v>
      </c>
      <c r="B32" s="55" t="s">
        <v>20</v>
      </c>
      <c r="C32" s="158"/>
      <c r="D32" s="158"/>
      <c r="E32" s="158"/>
      <c r="F32" s="158"/>
      <c r="G32" s="158"/>
      <c r="H32" s="158"/>
      <c r="I32" s="158"/>
      <c r="J32" s="158"/>
      <c r="K32" s="158"/>
      <c r="L32" s="158"/>
      <c r="M32" s="158"/>
      <c r="N32" s="158"/>
      <c r="O32" s="158"/>
      <c r="P32" s="158"/>
      <c r="Q32" s="158"/>
      <c r="R32" s="158"/>
      <c r="S32" s="158"/>
      <c r="T32" s="158"/>
      <c r="U32" s="158"/>
      <c r="V32" s="158"/>
      <c r="W32" s="158"/>
      <c r="X32" s="158"/>
      <c r="Y32" s="158"/>
      <c r="Z32" s="158"/>
      <c r="AA32" s="158"/>
      <c r="AB32" s="158"/>
      <c r="AC32" s="158"/>
      <c r="AD32" s="158"/>
      <c r="AE32" s="158"/>
      <c r="AF32" s="158"/>
      <c r="AG32" s="158"/>
      <c r="AH32" s="158"/>
      <c r="AI32" s="158"/>
      <c r="AJ32" s="158"/>
      <c r="AK32" s="158"/>
      <c r="AL32" s="158"/>
      <c r="AM32" s="158"/>
      <c r="AN32" s="158"/>
      <c r="AO32" s="158"/>
      <c r="AP32" s="158"/>
      <c r="AQ32" s="158"/>
      <c r="AR32" s="158" t="s">
        <v>139</v>
      </c>
      <c r="AS32" s="158"/>
      <c r="AT32" s="158"/>
      <c r="AU32" s="158"/>
      <c r="AV32" s="158"/>
      <c r="AW32" s="158" t="s">
        <v>139</v>
      </c>
      <c r="AX32" s="158"/>
      <c r="AY32" s="158"/>
      <c r="AZ32" s="158"/>
      <c r="BA32" s="158"/>
      <c r="BB32" s="158"/>
      <c r="BC32" s="158"/>
      <c r="BD32" s="158"/>
      <c r="BE32" s="158"/>
      <c r="BF32" s="161" t="s">
        <v>139</v>
      </c>
      <c r="BG32" s="161"/>
      <c r="BH32" s="158"/>
      <c r="BI32" s="158"/>
      <c r="BJ32" s="161" t="s">
        <v>139</v>
      </c>
      <c r="BK32" s="158"/>
      <c r="BL32" s="161"/>
      <c r="BM32" s="161"/>
      <c r="BN32" s="161"/>
      <c r="BO32" s="158"/>
      <c r="BP32" s="158"/>
      <c r="BQ32" s="158"/>
      <c r="BR32" s="158"/>
      <c r="BS32" s="158"/>
      <c r="BT32" s="161" t="s">
        <v>139</v>
      </c>
      <c r="BU32" s="161"/>
      <c r="BV32" s="158"/>
      <c r="BW32" s="158"/>
      <c r="BX32" s="218"/>
      <c r="BY32" s="161" t="s">
        <v>139</v>
      </c>
      <c r="BZ32" s="217"/>
      <c r="CA32" s="161"/>
      <c r="CB32" s="161"/>
      <c r="CC32" s="158"/>
      <c r="CD32" s="158"/>
      <c r="CE32" s="158"/>
      <c r="CF32" s="158"/>
      <c r="CG32" s="161"/>
      <c r="CH32" s="64"/>
      <c r="CI32" s="64"/>
      <c r="CJ32" s="64"/>
      <c r="CK32" s="64"/>
      <c r="CL32" s="64"/>
      <c r="CM32" s="64"/>
      <c r="CN32" s="64"/>
      <c r="CO32" s="64"/>
      <c r="CP32" s="64"/>
      <c r="CQ32" s="64"/>
      <c r="CR32" s="64"/>
      <c r="CS32" s="64"/>
      <c r="CT32" s="64"/>
      <c r="CU32" s="64"/>
      <c r="CV32" s="64"/>
      <c r="CW32" s="64"/>
      <c r="CX32" s="64"/>
      <c r="CY32" s="64"/>
      <c r="CZ32" s="64"/>
      <c r="DA32" s="64"/>
      <c r="DB32" s="64"/>
      <c r="DC32" s="64"/>
      <c r="DD32" s="64"/>
      <c r="DE32" s="64"/>
      <c r="DF32" s="64"/>
      <c r="DG32" s="64"/>
      <c r="DH32" s="64"/>
      <c r="DI32" s="64"/>
      <c r="DJ32" s="64"/>
      <c r="DK32" s="64"/>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V32" s="60">
        <f t="shared" si="17"/>
        <v>0</v>
      </c>
      <c r="FW32" s="60">
        <f t="shared" si="18"/>
        <v>0</v>
      </c>
      <c r="FX32" s="60">
        <f t="shared" si="19"/>
        <v>0</v>
      </c>
      <c r="FZ32" s="10">
        <f t="shared" si="10"/>
        <v>0</v>
      </c>
      <c r="GB32" s="9">
        <f t="array" ref="GB32">SUM(SUMPRODUCT(--IF(MOD(COLUMN(E19:FT19)-13,7)=0,NOT(ISBLANK((E19:FT19))))), COUNTA(D19))</f>
        <v>0</v>
      </c>
      <c r="GC32" s="9">
        <f t="array" ref="GC32">SUM(SUMPRODUCT(--IF(MOD(COLUMN(F19:FT19)-14,7)=0,NOT(ISBLANK((F19:FT19))))), COUNTA(E19))</f>
        <v>0</v>
      </c>
      <c r="GD32" s="9">
        <f t="array" ref="GD32">SUM(SUMPRODUCT(--IF(MOD(COLUMN(G19:FT19)-15,7)=0,NOT(ISBLANK((G19:FT19))))), COUNTA(F19))</f>
        <v>0</v>
      </c>
      <c r="GE32" s="9">
        <f t="array" ref="GE32">SUM(SUMPRODUCT(--IF(MOD(COLUMN(H19:FT19)-16,7)=0,NOT(ISBLANK((H19:FT19))))), COUNTA(G19))</f>
        <v>0</v>
      </c>
      <c r="GF32" s="9">
        <f t="array" ref="GF32">SUM(SUMPRODUCT(--IF(MOD(COLUMN(I19:FT19)-17,7)=0,NOT(ISBLANK((I19:FT19))))), COUNTA(H19))</f>
        <v>0</v>
      </c>
      <c r="GG32" s="9">
        <f t="shared" si="11"/>
        <v>0</v>
      </c>
      <c r="GH32" s="9">
        <f t="array" ref="GH32">SUM(SUMPRODUCT(--IF(MOD(COLUMN(J19:FT19)-18,7)=0,NOT(ISBLANK((J19:FT19))))), COUNTA(I19))</f>
        <v>0</v>
      </c>
      <c r="GI32" s="9">
        <f t="array" ref="GI32">SUM(SUMPRODUCT(--IF(MOD(COLUMN(K19:FT19)-19,7)=0,NOT(ISBLANK((K19:FT19))))), COUNTA(J19))</f>
        <v>0</v>
      </c>
      <c r="GK32" s="10">
        <f t="shared" si="12"/>
        <v>0</v>
      </c>
      <c r="GL32" s="52"/>
    </row>
    <row r="33" spans="1:194" x14ac:dyDescent="0.25">
      <c r="A33" s="74">
        <f t="shared" si="13"/>
        <v>30</v>
      </c>
      <c r="B33" s="55" t="s">
        <v>18</v>
      </c>
      <c r="C33" s="158"/>
      <c r="D33" s="158" t="s">
        <v>139</v>
      </c>
      <c r="E33" s="158"/>
      <c r="F33" s="158"/>
      <c r="G33" s="158" t="s">
        <v>139</v>
      </c>
      <c r="H33" s="158"/>
      <c r="I33" s="158"/>
      <c r="J33" s="158"/>
      <c r="K33" s="158"/>
      <c r="L33" s="158"/>
      <c r="M33" s="158"/>
      <c r="N33" s="158"/>
      <c r="O33" s="158"/>
      <c r="P33" s="158"/>
      <c r="Q33" s="158"/>
      <c r="R33" s="158"/>
      <c r="S33" s="158"/>
      <c r="T33" s="158"/>
      <c r="U33" s="158"/>
      <c r="V33" s="158"/>
      <c r="W33" s="158"/>
      <c r="X33" s="158"/>
      <c r="Y33" s="158" t="s">
        <v>139</v>
      </c>
      <c r="Z33" s="158"/>
      <c r="AA33" s="158"/>
      <c r="AB33" s="158"/>
      <c r="AC33" s="158"/>
      <c r="AD33" s="158"/>
      <c r="AE33" s="158"/>
      <c r="AF33" s="158" t="s">
        <v>139</v>
      </c>
      <c r="AG33" s="158"/>
      <c r="AH33" s="158"/>
      <c r="AI33" s="158"/>
      <c r="AJ33" s="158"/>
      <c r="AK33" s="158"/>
      <c r="AL33" s="158"/>
      <c r="AM33" s="158" t="s">
        <v>139</v>
      </c>
      <c r="AN33" s="158"/>
      <c r="AO33" s="158"/>
      <c r="AP33" s="158"/>
      <c r="AQ33" s="158"/>
      <c r="AR33" s="158"/>
      <c r="AS33" s="158"/>
      <c r="AT33" s="158"/>
      <c r="AU33" s="158" t="s">
        <v>139</v>
      </c>
      <c r="AV33" s="158"/>
      <c r="AW33" s="158" t="s">
        <v>139</v>
      </c>
      <c r="AX33" s="158"/>
      <c r="AY33" s="158"/>
      <c r="AZ33" s="158"/>
      <c r="BA33" s="158"/>
      <c r="BB33" s="158" t="s">
        <v>139</v>
      </c>
      <c r="BC33" s="158"/>
      <c r="BD33" s="158" t="s">
        <v>139</v>
      </c>
      <c r="BE33" s="158"/>
      <c r="BF33" s="161"/>
      <c r="BG33" s="161"/>
      <c r="BH33" s="161" t="s">
        <v>139</v>
      </c>
      <c r="BI33" s="158" t="s">
        <v>139</v>
      </c>
      <c r="BJ33" s="158"/>
      <c r="BK33" s="158" t="s">
        <v>139</v>
      </c>
      <c r="BL33" s="161"/>
      <c r="BM33" s="161"/>
      <c r="BN33" s="161"/>
      <c r="BO33" s="158"/>
      <c r="BP33" s="158" t="s">
        <v>139</v>
      </c>
      <c r="BQ33" s="158"/>
      <c r="BR33" s="158" t="s">
        <v>139</v>
      </c>
      <c r="BS33" s="158"/>
      <c r="BT33" s="161"/>
      <c r="BU33" s="161"/>
      <c r="BV33" s="158"/>
      <c r="BW33" s="158" t="s">
        <v>139</v>
      </c>
      <c r="BX33" s="218"/>
      <c r="BY33" s="158" t="s">
        <v>139</v>
      </c>
      <c r="BZ33" s="217"/>
      <c r="CA33" s="161"/>
      <c r="CB33" s="161"/>
      <c r="CC33" s="158"/>
      <c r="CD33" s="161" t="s">
        <v>139</v>
      </c>
      <c r="CE33" s="158"/>
      <c r="CF33" s="158" t="s">
        <v>139</v>
      </c>
      <c r="CG33" s="161"/>
      <c r="CH33" s="64"/>
      <c r="CI33" s="64"/>
      <c r="CJ33" s="64"/>
      <c r="CK33" s="64"/>
      <c r="CL33" s="64"/>
      <c r="CM33" s="64"/>
      <c r="CN33" s="64"/>
      <c r="CO33" s="64"/>
      <c r="CP33" s="64"/>
      <c r="CQ33" s="64"/>
      <c r="CR33" s="64"/>
      <c r="CS33" s="64"/>
      <c r="CT33" s="64"/>
      <c r="CU33" s="64"/>
      <c r="CV33" s="64"/>
      <c r="CW33" s="64"/>
      <c r="CX33" s="64"/>
      <c r="CY33" s="64"/>
      <c r="CZ33" s="64"/>
      <c r="DA33" s="64"/>
      <c r="DB33" s="64"/>
      <c r="DC33" s="64"/>
      <c r="DD33" s="64"/>
      <c r="DE33" s="64"/>
      <c r="DF33" s="64"/>
      <c r="DG33" s="64"/>
      <c r="DH33" s="64"/>
      <c r="DI33" s="64"/>
      <c r="DJ33" s="64"/>
      <c r="DK33" s="64"/>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c r="EJ33" s="59"/>
      <c r="EK33" s="59"/>
      <c r="EL33" s="59"/>
      <c r="EM33" s="59"/>
      <c r="EN33" s="59"/>
      <c r="EO33" s="59"/>
      <c r="EP33" s="59"/>
      <c r="EQ33" s="59"/>
      <c r="ER33" s="59"/>
      <c r="ES33" s="59"/>
      <c r="ET33" s="59"/>
      <c r="EU33" s="59"/>
      <c r="EV33" s="59"/>
      <c r="EW33" s="59"/>
      <c r="EX33" s="59"/>
      <c r="EY33" s="59"/>
      <c r="EZ33" s="59"/>
      <c r="FA33" s="59"/>
      <c r="FB33" s="59"/>
      <c r="FC33" s="59"/>
      <c r="FD33" s="59"/>
      <c r="FE33" s="59"/>
      <c r="FF33" s="59"/>
      <c r="FG33" s="59"/>
      <c r="FH33" s="59"/>
      <c r="FI33" s="59"/>
      <c r="FJ33" s="59"/>
      <c r="FK33" s="59"/>
      <c r="FL33" s="59"/>
      <c r="FM33" s="59"/>
      <c r="FN33" s="59"/>
      <c r="FO33" s="59"/>
      <c r="FP33" s="59"/>
      <c r="FQ33" s="59"/>
      <c r="FR33" s="59"/>
      <c r="FS33" s="59"/>
      <c r="FT33" s="59"/>
      <c r="FV33" s="60">
        <f t="shared" si="17"/>
        <v>12</v>
      </c>
      <c r="FW33" s="60">
        <f t="shared" si="18"/>
        <v>0</v>
      </c>
      <c r="FX33" s="60">
        <f t="shared" si="19"/>
        <v>11</v>
      </c>
      <c r="FZ33" s="10">
        <f t="shared" si="10"/>
        <v>23</v>
      </c>
      <c r="GB33" s="9">
        <f t="array" ref="GB33">SUM(SUMPRODUCT(--IF(MOD(COLUMN(E20:FT20)-13,7)=0,NOT(ISBLANK((E20:FT20))))), COUNTA(D20))</f>
        <v>1</v>
      </c>
      <c r="GC33" s="9">
        <f t="array" ref="GC33">SUM(SUMPRODUCT(--IF(MOD(COLUMN(F20:FT20)-14,7)=0,NOT(ISBLANK((F20:FT20))))), COUNTA(E20))</f>
        <v>1</v>
      </c>
      <c r="GD33" s="9">
        <f t="array" ref="GD33">SUM(SUMPRODUCT(--IF(MOD(COLUMN(G20:FT20)-15,7)=0,NOT(ISBLANK((G20:FT20))))), COUNTA(F20))</f>
        <v>0</v>
      </c>
      <c r="GE33" s="9">
        <f t="array" ref="GE33">SUM(SUMPRODUCT(--IF(MOD(COLUMN(H20:FT20)-16,7)=0,NOT(ISBLANK((H20:FT20))))), COUNTA(G20))</f>
        <v>0</v>
      </c>
      <c r="GF33" s="9">
        <f t="array" ref="GF33">SUM(SUMPRODUCT(--IF(MOD(COLUMN(I20:FT20)-17,7)=0,NOT(ISBLANK((I20:FT20))))), COUNTA(H20))</f>
        <v>16</v>
      </c>
      <c r="GG33" s="9">
        <f t="shared" si="11"/>
        <v>18</v>
      </c>
      <c r="GH33" s="9">
        <f t="array" ref="GH33">SUM(SUMPRODUCT(--IF(MOD(COLUMN(J20:FT20)-18,7)=0,NOT(ISBLANK((J20:FT20))))), COUNTA(I20))</f>
        <v>0</v>
      </c>
      <c r="GI33" s="9">
        <f t="array" ref="GI33">SUM(SUMPRODUCT(--IF(MOD(COLUMN(K20:FT20)-19,7)=0,NOT(ISBLANK((K20:FT20))))), COUNTA(J20))</f>
        <v>15</v>
      </c>
      <c r="GK33" s="10">
        <f t="shared" si="12"/>
        <v>33</v>
      </c>
      <c r="GL33" s="52"/>
    </row>
    <row r="34" spans="1:194" x14ac:dyDescent="0.25">
      <c r="A34" s="74">
        <f t="shared" si="13"/>
        <v>31</v>
      </c>
      <c r="B34" s="61" t="s">
        <v>12</v>
      </c>
      <c r="C34" s="158"/>
      <c r="D34" s="158"/>
      <c r="E34" s="158"/>
      <c r="F34" s="158"/>
      <c r="G34" s="158"/>
      <c r="H34" s="158" t="s">
        <v>139</v>
      </c>
      <c r="I34" s="158"/>
      <c r="J34" s="158"/>
      <c r="K34" s="158" t="s">
        <v>139</v>
      </c>
      <c r="L34" s="158"/>
      <c r="M34" s="158"/>
      <c r="N34" s="158"/>
      <c r="O34" s="158"/>
      <c r="P34" s="158"/>
      <c r="Q34" s="158"/>
      <c r="R34" s="158" t="s">
        <v>139</v>
      </c>
      <c r="S34" s="158"/>
      <c r="T34" s="158"/>
      <c r="U34" s="158" t="s">
        <v>139</v>
      </c>
      <c r="V34" s="158"/>
      <c r="W34" s="158"/>
      <c r="X34" s="158"/>
      <c r="Y34" s="158"/>
      <c r="Z34" s="158"/>
      <c r="AA34" s="158"/>
      <c r="AB34" s="158"/>
      <c r="AC34" s="158"/>
      <c r="AD34" s="158"/>
      <c r="AE34" s="158"/>
      <c r="AF34" s="158"/>
      <c r="AG34" s="158"/>
      <c r="AH34" s="158"/>
      <c r="AI34" s="158"/>
      <c r="AJ34" s="158"/>
      <c r="AK34" s="158"/>
      <c r="AL34" s="158"/>
      <c r="AM34" s="158"/>
      <c r="AN34" s="158"/>
      <c r="AO34" s="158"/>
      <c r="AP34" s="158"/>
      <c r="AQ34" s="158"/>
      <c r="AR34" s="158"/>
      <c r="AS34" s="158"/>
      <c r="AT34" s="158" t="s">
        <v>139</v>
      </c>
      <c r="AU34" s="158"/>
      <c r="AV34" s="158"/>
      <c r="AW34" s="158"/>
      <c r="AX34" s="158"/>
      <c r="AY34" s="158"/>
      <c r="AZ34" s="158"/>
      <c r="BA34" s="158" t="s">
        <v>139</v>
      </c>
      <c r="BB34" s="158"/>
      <c r="BC34" s="158"/>
      <c r="BD34" s="158"/>
      <c r="BE34" s="158"/>
      <c r="BF34" s="161"/>
      <c r="BG34" s="161"/>
      <c r="BH34" s="158" t="s">
        <v>139</v>
      </c>
      <c r="BI34" s="158"/>
      <c r="BJ34" s="158"/>
      <c r="BK34" s="158"/>
      <c r="BL34" s="161" t="s">
        <v>139</v>
      </c>
      <c r="BM34" s="161"/>
      <c r="BN34" s="161"/>
      <c r="BO34" s="161" t="s">
        <v>139</v>
      </c>
      <c r="BP34" s="158"/>
      <c r="BQ34" s="158"/>
      <c r="BR34" s="158"/>
      <c r="BS34" s="158"/>
      <c r="BT34" s="161"/>
      <c r="BU34" s="161"/>
      <c r="BV34" s="158" t="s">
        <v>139</v>
      </c>
      <c r="BW34" s="158"/>
      <c r="BX34" s="218"/>
      <c r="BY34" s="158"/>
      <c r="BZ34" s="161" t="s">
        <v>139</v>
      </c>
      <c r="CA34" s="161"/>
      <c r="CB34" s="161"/>
      <c r="CC34" s="161" t="s">
        <v>139</v>
      </c>
      <c r="CD34" s="158"/>
      <c r="CE34" s="158"/>
      <c r="CF34" s="158"/>
      <c r="CG34" s="161" t="s">
        <v>139</v>
      </c>
      <c r="CH34" s="64"/>
      <c r="CI34" s="64"/>
      <c r="CJ34" s="64"/>
      <c r="CK34" s="64"/>
      <c r="CL34" s="64"/>
      <c r="CM34" s="64"/>
      <c r="CN34" s="64"/>
      <c r="CO34" s="64"/>
      <c r="CP34" s="64"/>
      <c r="CQ34" s="64"/>
      <c r="CR34" s="64"/>
      <c r="CS34" s="64"/>
      <c r="CT34" s="64"/>
      <c r="CU34" s="64"/>
      <c r="CV34" s="64"/>
      <c r="CW34" s="64"/>
      <c r="CX34" s="64"/>
      <c r="CY34" s="64"/>
      <c r="CZ34" s="64"/>
      <c r="DA34" s="64"/>
      <c r="DB34" s="64"/>
      <c r="DC34" s="64"/>
      <c r="DD34" s="64"/>
      <c r="DE34" s="64"/>
      <c r="DF34" s="64"/>
      <c r="DG34" s="64"/>
      <c r="DH34" s="64"/>
      <c r="DI34" s="64"/>
      <c r="DJ34" s="64"/>
      <c r="DK34" s="64"/>
      <c r="DL34" s="59"/>
      <c r="DM34" s="59"/>
      <c r="DN34" s="59"/>
      <c r="DO34" s="59"/>
      <c r="DP34" s="59"/>
      <c r="DQ34" s="59"/>
      <c r="DR34" s="59"/>
      <c r="DS34" s="59"/>
      <c r="DT34" s="59"/>
      <c r="DU34" s="59"/>
      <c r="DV34" s="59"/>
      <c r="DW34" s="59"/>
      <c r="DX34" s="59"/>
      <c r="DY34" s="59"/>
      <c r="DZ34" s="59"/>
      <c r="EA34" s="59"/>
      <c r="EB34" s="59"/>
      <c r="EC34" s="59"/>
      <c r="ED34" s="59"/>
      <c r="EE34" s="59"/>
      <c r="EF34" s="59"/>
      <c r="EG34" s="59"/>
      <c r="EH34" s="59"/>
      <c r="EI34" s="59"/>
      <c r="EJ34" s="59"/>
      <c r="EK34" s="59"/>
      <c r="EL34" s="59"/>
      <c r="EM34" s="59"/>
      <c r="EN34" s="59"/>
      <c r="EO34" s="59"/>
      <c r="EP34" s="59"/>
      <c r="EQ34" s="59"/>
      <c r="ER34" s="59"/>
      <c r="ES34" s="59"/>
      <c r="ET34" s="59"/>
      <c r="EU34" s="59"/>
      <c r="EV34" s="59"/>
      <c r="EW34" s="59"/>
      <c r="EX34" s="59"/>
      <c r="EY34" s="59"/>
      <c r="EZ34" s="59"/>
      <c r="FA34" s="59"/>
      <c r="FB34" s="59"/>
      <c r="FC34" s="59"/>
      <c r="FD34" s="59"/>
      <c r="FE34" s="59"/>
      <c r="FF34" s="59"/>
      <c r="FG34" s="59"/>
      <c r="FH34" s="59"/>
      <c r="FI34" s="59"/>
      <c r="FJ34" s="59"/>
      <c r="FK34" s="59"/>
      <c r="FL34" s="59"/>
      <c r="FM34" s="59"/>
      <c r="FN34" s="59"/>
      <c r="FO34" s="59"/>
      <c r="FP34" s="59"/>
      <c r="FQ34" s="59"/>
      <c r="FR34" s="59"/>
      <c r="FS34" s="59"/>
      <c r="FT34" s="59"/>
      <c r="FV34" s="60">
        <f t="shared" si="17"/>
        <v>3</v>
      </c>
      <c r="FW34" s="60">
        <f t="shared" si="18"/>
        <v>0</v>
      </c>
      <c r="FX34" s="60">
        <f t="shared" si="19"/>
        <v>0</v>
      </c>
      <c r="FZ34" s="10">
        <f t="shared" si="10"/>
        <v>3</v>
      </c>
      <c r="GB34" s="9">
        <f t="array" ref="GB34">SUM(SUMPRODUCT(--IF(MOD(COLUMN(E21:FT21)-13,7)=0,NOT(ISBLANK((E21:FT21))))), COUNTA(D21))</f>
        <v>0</v>
      </c>
      <c r="GC34" s="9">
        <f t="array" ref="GC34">SUM(SUMPRODUCT(--IF(MOD(COLUMN(F21:FT21)-14,7)=0,NOT(ISBLANK((F21:FT21))))), COUNTA(E21))</f>
        <v>0</v>
      </c>
      <c r="GD34" s="9">
        <f t="array" ref="GD34">SUM(SUMPRODUCT(--IF(MOD(COLUMN(G21:FT21)-15,7)=0,NOT(ISBLANK((G21:FT21))))), COUNTA(F21))</f>
        <v>0</v>
      </c>
      <c r="GE34" s="9">
        <f t="array" ref="GE34">SUM(SUMPRODUCT(--IF(MOD(COLUMN(H21:FT21)-16,7)=0,NOT(ISBLANK((H21:FT21))))), COUNTA(G21))</f>
        <v>0</v>
      </c>
      <c r="GF34" s="9">
        <f t="array" ref="GF34">SUM(SUMPRODUCT(--IF(MOD(COLUMN(I21:FT21)-17,7)=0,NOT(ISBLANK((I21:FT21))))), COUNTA(H21))</f>
        <v>0</v>
      </c>
      <c r="GG34" s="9">
        <f t="shared" si="11"/>
        <v>0</v>
      </c>
      <c r="GH34" s="9">
        <f t="array" ref="GH34">SUM(SUMPRODUCT(--IF(MOD(COLUMN(J21:FT21)-18,7)=0,NOT(ISBLANK((J21:FT21))))), COUNTA(I21))</f>
        <v>3</v>
      </c>
      <c r="GI34" s="9">
        <f t="array" ref="GI34">SUM(SUMPRODUCT(--IF(MOD(COLUMN(K21:FT21)-19,7)=0,NOT(ISBLANK((K21:FT21))))), COUNTA(J21))</f>
        <v>0</v>
      </c>
      <c r="GK34" s="10">
        <f t="shared" si="12"/>
        <v>3</v>
      </c>
      <c r="GL34" s="52"/>
    </row>
    <row r="35" spans="1:194" x14ac:dyDescent="0.25">
      <c r="A35" s="74">
        <f t="shared" si="13"/>
        <v>32</v>
      </c>
      <c r="B35" s="55" t="s">
        <v>16</v>
      </c>
      <c r="C35" s="158"/>
      <c r="D35" s="158"/>
      <c r="E35" s="158"/>
      <c r="F35" s="158"/>
      <c r="G35" s="158"/>
      <c r="H35" s="158"/>
      <c r="I35" s="158"/>
      <c r="J35" s="158"/>
      <c r="K35" s="167"/>
      <c r="L35" s="158"/>
      <c r="M35" s="158"/>
      <c r="N35" s="158"/>
      <c r="O35" s="158"/>
      <c r="P35" s="158"/>
      <c r="Q35" s="158"/>
      <c r="R35" s="158"/>
      <c r="S35" s="158"/>
      <c r="T35" s="158"/>
      <c r="U35" s="158"/>
      <c r="V35" s="158"/>
      <c r="W35" s="158"/>
      <c r="X35" s="158"/>
      <c r="Y35" s="158"/>
      <c r="Z35" s="158"/>
      <c r="AA35" s="158"/>
      <c r="AB35" s="158"/>
      <c r="AC35" s="158"/>
      <c r="AD35" s="158"/>
      <c r="AE35" s="158"/>
      <c r="AF35" s="158"/>
      <c r="AG35" s="158"/>
      <c r="AH35" s="158"/>
      <c r="AI35" s="158"/>
      <c r="AJ35" s="158"/>
      <c r="AK35" s="158"/>
      <c r="AL35" s="158"/>
      <c r="AM35" s="158"/>
      <c r="AN35" s="158" t="s">
        <v>139</v>
      </c>
      <c r="AO35" s="158"/>
      <c r="AP35" s="158"/>
      <c r="AQ35" s="158" t="s">
        <v>139</v>
      </c>
      <c r="AR35" s="158"/>
      <c r="AS35" s="158"/>
      <c r="AT35" s="158" t="s">
        <v>139</v>
      </c>
      <c r="AU35" s="158"/>
      <c r="AV35" s="158" t="s">
        <v>139</v>
      </c>
      <c r="AW35" s="158"/>
      <c r="AX35" s="158" t="s">
        <v>139</v>
      </c>
      <c r="AY35" s="158"/>
      <c r="AZ35" s="158"/>
      <c r="BA35" s="158" t="s">
        <v>139</v>
      </c>
      <c r="BB35" s="158"/>
      <c r="BC35" s="158" t="s">
        <v>139</v>
      </c>
      <c r="BD35" s="158"/>
      <c r="BE35" s="161" t="s">
        <v>139</v>
      </c>
      <c r="BF35" s="157"/>
      <c r="BG35" s="161"/>
      <c r="BH35" s="161" t="s">
        <v>139</v>
      </c>
      <c r="BI35" s="158"/>
      <c r="BJ35" s="161" t="s">
        <v>139</v>
      </c>
      <c r="BK35" s="158"/>
      <c r="BL35" s="161"/>
      <c r="BM35" s="161"/>
      <c r="BN35" s="161"/>
      <c r="BO35" s="158"/>
      <c r="BP35" s="158"/>
      <c r="BQ35" s="158"/>
      <c r="BR35" s="158"/>
      <c r="BS35" s="158"/>
      <c r="BT35" s="161"/>
      <c r="BU35" s="161"/>
      <c r="BV35" s="158"/>
      <c r="BW35" s="158"/>
      <c r="BX35" s="218"/>
      <c r="BY35" s="158"/>
      <c r="BZ35" s="217"/>
      <c r="CA35" s="161"/>
      <c r="CB35" s="161"/>
      <c r="CC35" s="158"/>
      <c r="CD35" s="158"/>
      <c r="CE35" s="158"/>
      <c r="CF35" s="158"/>
      <c r="CG35" s="161"/>
      <c r="CH35" s="64"/>
      <c r="CI35" s="64"/>
      <c r="CJ35" s="64"/>
      <c r="CK35" s="64"/>
      <c r="CL35" s="64"/>
      <c r="CM35" s="64"/>
      <c r="CN35" s="64"/>
      <c r="CO35" s="64"/>
      <c r="CP35" s="64"/>
      <c r="CQ35" s="64"/>
      <c r="CR35" s="64"/>
      <c r="CS35" s="64"/>
      <c r="CT35" s="64"/>
      <c r="CU35" s="64"/>
      <c r="CV35" s="64"/>
      <c r="CW35" s="64"/>
      <c r="CX35" s="64"/>
      <c r="CY35" s="64"/>
      <c r="CZ35" s="64"/>
      <c r="DA35" s="64"/>
      <c r="DB35" s="64"/>
      <c r="DC35" s="64"/>
      <c r="DD35" s="64"/>
      <c r="DE35" s="64"/>
      <c r="DF35" s="64"/>
      <c r="DG35" s="64"/>
      <c r="DH35" s="64"/>
      <c r="DI35" s="64"/>
      <c r="DJ35" s="64"/>
      <c r="DK35" s="64"/>
      <c r="DL35" s="65"/>
      <c r="DM35" s="65"/>
      <c r="DN35" s="65"/>
      <c r="DO35" s="65"/>
      <c r="DP35" s="65"/>
      <c r="DQ35" s="65"/>
      <c r="DR35" s="65"/>
      <c r="DS35" s="65"/>
      <c r="DT35" s="65"/>
      <c r="DU35" s="65"/>
      <c r="DV35" s="65"/>
      <c r="DW35" s="65"/>
      <c r="DX35" s="65"/>
      <c r="DY35" s="65"/>
      <c r="DZ35" s="65"/>
      <c r="EA35" s="65"/>
      <c r="EB35" s="65"/>
      <c r="EC35" s="65"/>
      <c r="ED35" s="65"/>
      <c r="EE35" s="65"/>
      <c r="EF35" s="65"/>
      <c r="EG35" s="65"/>
      <c r="EH35" s="65"/>
      <c r="EI35" s="65"/>
      <c r="EJ35" s="65"/>
      <c r="EK35" s="65"/>
      <c r="EL35" s="65"/>
      <c r="EM35" s="65"/>
      <c r="EN35" s="65"/>
      <c r="EO35" s="65"/>
      <c r="EP35" s="65"/>
      <c r="EQ35" s="65"/>
      <c r="ER35" s="65"/>
      <c r="ES35" s="65"/>
      <c r="ET35" s="65"/>
      <c r="EU35" s="65"/>
      <c r="EV35" s="65"/>
      <c r="EW35" s="65"/>
      <c r="EX35" s="65"/>
      <c r="EY35" s="65"/>
      <c r="EZ35" s="65"/>
      <c r="FA35" s="65"/>
      <c r="FB35" s="65"/>
      <c r="FC35" s="65"/>
      <c r="FD35" s="65"/>
      <c r="FE35" s="65"/>
      <c r="FF35" s="65"/>
      <c r="FG35" s="65"/>
      <c r="FH35" s="65"/>
      <c r="FI35" s="65"/>
      <c r="FJ35" s="65"/>
      <c r="FK35" s="65"/>
      <c r="FL35" s="65"/>
      <c r="FM35" s="65"/>
      <c r="FN35" s="65"/>
      <c r="FO35" s="65"/>
      <c r="FP35" s="65"/>
      <c r="FQ35" s="65"/>
      <c r="FR35" s="65"/>
      <c r="FS35" s="65"/>
      <c r="FT35" s="65"/>
      <c r="FV35" s="60">
        <f t="shared" si="17"/>
        <v>3</v>
      </c>
      <c r="FW35" s="60">
        <f t="shared" si="18"/>
        <v>6</v>
      </c>
      <c r="FX35" s="60">
        <f t="shared" si="19"/>
        <v>5</v>
      </c>
      <c r="FZ35" s="10">
        <f t="shared" si="10"/>
        <v>14</v>
      </c>
      <c r="GB35" s="9">
        <f t="array" ref="GB35">SUM(SUMPRODUCT(--IF(MOD(COLUMN(E22:FT22)-13,7)=0,NOT(ISBLANK((E22:FT22))))), COUNTA(D22))</f>
        <v>0</v>
      </c>
      <c r="GC35" s="9">
        <f t="array" ref="GC35">SUM(SUMPRODUCT(--IF(MOD(COLUMN(F22:FT22)-14,7)=0,NOT(ISBLANK((F22:FT22))))), COUNTA(E22))</f>
        <v>1</v>
      </c>
      <c r="GD35" s="9">
        <f t="array" ref="GD35">SUM(SUMPRODUCT(--IF(MOD(COLUMN(G22:FT22)-15,7)=0,NOT(ISBLANK((G22:FT22))))), COUNTA(F22))</f>
        <v>1</v>
      </c>
      <c r="GE35" s="9">
        <f t="array" ref="GE35">SUM(SUMPRODUCT(--IF(MOD(COLUMN(H22:FT22)-16,7)=0,NOT(ISBLANK((H22:FT22))))), COUNTA(G22))</f>
        <v>11</v>
      </c>
      <c r="GF35" s="9">
        <f t="array" ref="GF35">SUM(SUMPRODUCT(--IF(MOD(COLUMN(I22:FT22)-17,7)=0,NOT(ISBLANK((I22:FT22))))), COUNTA(H22))</f>
        <v>5</v>
      </c>
      <c r="GG35" s="9">
        <f t="shared" si="11"/>
        <v>18</v>
      </c>
      <c r="GH35" s="9">
        <f t="array" ref="GH35">SUM(SUMPRODUCT(--IF(MOD(COLUMN(J22:FT22)-18,7)=0,NOT(ISBLANK((J22:FT22))))), COUNTA(I22))</f>
        <v>1</v>
      </c>
      <c r="GI35" s="9">
        <f t="array" ref="GI35">SUM(SUMPRODUCT(--IF(MOD(COLUMN(K22:FT22)-19,7)=0,NOT(ISBLANK((K22:FT22))))), COUNTA(J22))</f>
        <v>1</v>
      </c>
      <c r="GK35" s="10">
        <f t="shared" si="12"/>
        <v>20</v>
      </c>
      <c r="GL35" s="52"/>
    </row>
    <row r="36" spans="1:194" x14ac:dyDescent="0.25">
      <c r="A36" s="74">
        <f t="shared" si="13"/>
        <v>33</v>
      </c>
      <c r="B36" s="55" t="s">
        <v>22</v>
      </c>
      <c r="C36" s="158"/>
      <c r="D36" s="158"/>
      <c r="E36" s="158"/>
      <c r="F36" s="158"/>
      <c r="G36" s="158"/>
      <c r="H36" s="158"/>
      <c r="I36" s="158"/>
      <c r="J36" s="158"/>
      <c r="K36" s="167"/>
      <c r="L36" s="158"/>
      <c r="M36" s="158"/>
      <c r="N36" s="158"/>
      <c r="O36" s="158"/>
      <c r="P36" s="158"/>
      <c r="Q36" s="158"/>
      <c r="R36" s="158"/>
      <c r="S36" s="158"/>
      <c r="T36" s="158"/>
      <c r="U36" s="158"/>
      <c r="V36" s="158"/>
      <c r="W36" s="158"/>
      <c r="X36" s="158"/>
      <c r="Y36" s="158"/>
      <c r="Z36" s="158"/>
      <c r="AA36" s="158"/>
      <c r="AB36" s="158"/>
      <c r="AC36" s="158"/>
      <c r="AD36" s="158"/>
      <c r="AE36" s="158"/>
      <c r="AF36" s="158"/>
      <c r="AG36" s="158"/>
      <c r="AH36" s="158"/>
      <c r="AI36" s="158"/>
      <c r="AJ36" s="158"/>
      <c r="AK36" s="158"/>
      <c r="AL36" s="158" t="s">
        <v>139</v>
      </c>
      <c r="AM36" s="158"/>
      <c r="AN36" s="158"/>
      <c r="AO36" s="158"/>
      <c r="AP36" s="158"/>
      <c r="AQ36" s="158"/>
      <c r="AR36" s="158" t="s">
        <v>139</v>
      </c>
      <c r="AS36" s="158"/>
      <c r="AT36" s="158"/>
      <c r="AU36" s="158"/>
      <c r="AV36" s="158"/>
      <c r="AW36" s="158"/>
      <c r="AX36" s="158"/>
      <c r="AY36" s="158"/>
      <c r="AZ36" s="158" t="s">
        <v>139</v>
      </c>
      <c r="BA36" s="158"/>
      <c r="BB36" s="158"/>
      <c r="BC36" s="158"/>
      <c r="BD36" s="158"/>
      <c r="BE36" s="158" t="s">
        <v>139</v>
      </c>
      <c r="BF36" s="157"/>
      <c r="BG36" s="161" t="s">
        <v>139</v>
      </c>
      <c r="BH36" s="161" t="s">
        <v>139</v>
      </c>
      <c r="BI36" s="158"/>
      <c r="BJ36" s="158"/>
      <c r="BK36" s="158"/>
      <c r="BL36" s="161"/>
      <c r="BM36" s="161"/>
      <c r="BN36" s="161" t="s">
        <v>139</v>
      </c>
      <c r="BO36" s="158"/>
      <c r="BP36" s="158"/>
      <c r="BQ36" s="158"/>
      <c r="BR36" s="158"/>
      <c r="BS36" s="158" t="s">
        <v>139</v>
      </c>
      <c r="BT36" s="161" t="s">
        <v>139</v>
      </c>
      <c r="BU36" s="161"/>
      <c r="BV36" s="158"/>
      <c r="BW36" s="158"/>
      <c r="BX36" s="218"/>
      <c r="BY36" s="158"/>
      <c r="BZ36" s="161" t="s">
        <v>139</v>
      </c>
      <c r="CA36" s="161" t="s">
        <v>139</v>
      </c>
      <c r="CB36" s="161"/>
      <c r="CC36" s="158"/>
      <c r="CD36" s="158"/>
      <c r="CE36" s="158"/>
      <c r="CF36" s="158"/>
      <c r="CG36" s="161"/>
      <c r="CH36" s="64"/>
      <c r="CI36" s="64"/>
      <c r="CJ36" s="64"/>
      <c r="CK36" s="64"/>
      <c r="CL36" s="64"/>
      <c r="CM36" s="64"/>
      <c r="CN36" s="64"/>
      <c r="CO36" s="64"/>
      <c r="CP36" s="64"/>
      <c r="CQ36" s="64"/>
      <c r="CR36" s="64"/>
      <c r="CS36" s="64"/>
      <c r="CT36" s="64"/>
      <c r="CU36" s="64"/>
      <c r="CV36" s="64"/>
      <c r="CW36" s="64"/>
      <c r="CX36" s="64"/>
      <c r="CY36" s="64"/>
      <c r="CZ36" s="64"/>
      <c r="DA36" s="64"/>
      <c r="DB36" s="64"/>
      <c r="DC36" s="64"/>
      <c r="DD36" s="64"/>
      <c r="DE36" s="64"/>
      <c r="DF36" s="64"/>
      <c r="DG36" s="64"/>
      <c r="DH36" s="64"/>
      <c r="DI36" s="64"/>
      <c r="DJ36" s="64"/>
      <c r="DK36" s="64"/>
      <c r="DL36" s="65"/>
      <c r="DM36" s="65"/>
      <c r="DN36" s="65"/>
      <c r="DO36" s="65"/>
      <c r="DP36" s="65"/>
      <c r="DQ36" s="65"/>
      <c r="DR36" s="65"/>
      <c r="DS36" s="65"/>
      <c r="DT36" s="65"/>
      <c r="DU36" s="65"/>
      <c r="DV36" s="65"/>
      <c r="DW36" s="65"/>
      <c r="DX36" s="65"/>
      <c r="DY36" s="65"/>
      <c r="DZ36" s="65"/>
      <c r="EA36" s="65"/>
      <c r="EB36" s="65"/>
      <c r="EC36" s="65"/>
      <c r="ED36" s="65"/>
      <c r="EE36" s="65"/>
      <c r="EF36" s="65"/>
      <c r="EG36" s="65"/>
      <c r="EH36" s="65"/>
      <c r="EI36" s="65"/>
      <c r="EJ36" s="65"/>
      <c r="EK36" s="65"/>
      <c r="EL36" s="65"/>
      <c r="EM36" s="65"/>
      <c r="EN36" s="65"/>
      <c r="EO36" s="65"/>
      <c r="EP36" s="65"/>
      <c r="EQ36" s="65"/>
      <c r="ER36" s="65"/>
      <c r="ES36" s="65"/>
      <c r="ET36" s="65"/>
      <c r="EU36" s="65"/>
      <c r="EV36" s="65"/>
      <c r="EW36" s="65"/>
      <c r="EX36" s="65"/>
      <c r="EY36" s="65"/>
      <c r="EZ36" s="65"/>
      <c r="FA36" s="65"/>
      <c r="FB36" s="65"/>
      <c r="FC36" s="65"/>
      <c r="FD36" s="65"/>
      <c r="FE36" s="65"/>
      <c r="FF36" s="65"/>
      <c r="FG36" s="65"/>
      <c r="FH36" s="65"/>
      <c r="FI36" s="65"/>
      <c r="FJ36" s="65"/>
      <c r="FK36" s="65"/>
      <c r="FL36" s="65"/>
      <c r="FM36" s="65"/>
      <c r="FN36" s="65"/>
      <c r="FO36" s="65"/>
      <c r="FP36" s="65"/>
      <c r="FQ36" s="65"/>
      <c r="FR36" s="65"/>
      <c r="FS36" s="65"/>
      <c r="FT36" s="65"/>
      <c r="FV36" s="60">
        <f t="shared" si="17"/>
        <v>0</v>
      </c>
      <c r="FW36" s="60">
        <f t="shared" si="18"/>
        <v>2</v>
      </c>
      <c r="FX36" s="60">
        <f t="shared" si="19"/>
        <v>5</v>
      </c>
      <c r="FZ36" s="10">
        <f t="shared" si="10"/>
        <v>7</v>
      </c>
      <c r="GB36" s="9">
        <f t="array" ref="GB36">SUM(SUMPRODUCT(--IF(MOD(COLUMN(E23:FT23)-13,7)=0,NOT(ISBLANK((E23:FT23))))), COUNTA(D23))</f>
        <v>0</v>
      </c>
      <c r="GC36" s="9">
        <f t="array" ref="GC36">SUM(SUMPRODUCT(--IF(MOD(COLUMN(F23:FT23)-14,7)=0,NOT(ISBLANK((F23:FT23))))), COUNTA(E23))</f>
        <v>0</v>
      </c>
      <c r="GD36" s="9">
        <f t="array" ref="GD36">SUM(SUMPRODUCT(--IF(MOD(COLUMN(G23:FT23)-15,7)=0,NOT(ISBLANK((G23:FT23))))), COUNTA(F23))</f>
        <v>0</v>
      </c>
      <c r="GE36" s="9">
        <f t="array" ref="GE36">SUM(SUMPRODUCT(--IF(MOD(COLUMN(H23:FT23)-16,7)=0,NOT(ISBLANK((H23:FT23))))), COUNTA(G23))</f>
        <v>2</v>
      </c>
      <c r="GF36" s="9">
        <f t="array" ref="GF36">SUM(SUMPRODUCT(--IF(MOD(COLUMN(I23:FT23)-17,7)=0,NOT(ISBLANK((I23:FT23))))), COUNTA(H23))</f>
        <v>5</v>
      </c>
      <c r="GG36" s="9">
        <f t="shared" si="11"/>
        <v>7</v>
      </c>
      <c r="GH36" s="9">
        <f t="array" ref="GH36">SUM(SUMPRODUCT(--IF(MOD(COLUMN(J23:FT23)-18,7)=0,NOT(ISBLANK((J23:FT23))))), COUNTA(I23))</f>
        <v>1</v>
      </c>
      <c r="GI36" s="9">
        <f t="array" ref="GI36">SUM(SUMPRODUCT(--IF(MOD(COLUMN(K23:FT23)-19,7)=0,NOT(ISBLANK((K23:FT23))))), COUNTA(J23))</f>
        <v>0</v>
      </c>
      <c r="GK36" s="10">
        <f t="shared" si="12"/>
        <v>8</v>
      </c>
      <c r="GL36" s="52"/>
    </row>
    <row r="37" spans="1:194" x14ac:dyDescent="0.25">
      <c r="A37" s="74">
        <f t="shared" si="13"/>
        <v>34</v>
      </c>
      <c r="B37" s="55" t="s">
        <v>13</v>
      </c>
      <c r="C37" s="158"/>
      <c r="D37" s="158"/>
      <c r="E37" s="158"/>
      <c r="F37" s="158"/>
      <c r="G37" s="158"/>
      <c r="H37" s="158"/>
      <c r="I37" s="158"/>
      <c r="J37" s="158"/>
      <c r="K37" s="158"/>
      <c r="L37" s="158"/>
      <c r="M37" s="158"/>
      <c r="N37" s="158"/>
      <c r="O37" s="158"/>
      <c r="P37" s="158"/>
      <c r="Q37" s="158"/>
      <c r="R37" s="158"/>
      <c r="S37" s="158"/>
      <c r="T37" s="158"/>
      <c r="U37" s="158"/>
      <c r="V37" s="158"/>
      <c r="W37" s="158"/>
      <c r="X37" s="158"/>
      <c r="Y37" s="158"/>
      <c r="Z37" s="158"/>
      <c r="AA37" s="158"/>
      <c r="AB37" s="158"/>
      <c r="AC37" s="158"/>
      <c r="AD37" s="158" t="s">
        <v>139</v>
      </c>
      <c r="AE37" s="158"/>
      <c r="AF37" s="158"/>
      <c r="AG37" s="158"/>
      <c r="AH37" s="158"/>
      <c r="AI37" s="158"/>
      <c r="AJ37" s="158"/>
      <c r="AK37" s="158" t="s">
        <v>139</v>
      </c>
      <c r="AL37" s="158"/>
      <c r="AM37" s="158"/>
      <c r="AN37" s="158"/>
      <c r="AO37" s="158" t="s">
        <v>139</v>
      </c>
      <c r="AP37" s="158"/>
      <c r="AQ37" s="158"/>
      <c r="AR37" s="158"/>
      <c r="AS37" s="158"/>
      <c r="AT37" s="158"/>
      <c r="AU37" s="158"/>
      <c r="AV37" s="158"/>
      <c r="AW37" s="158"/>
      <c r="AX37" s="158"/>
      <c r="AY37" s="158" t="s">
        <v>139</v>
      </c>
      <c r="AZ37" s="158"/>
      <c r="BA37" s="158"/>
      <c r="BB37" s="158"/>
      <c r="BC37" s="158"/>
      <c r="BD37" s="158"/>
      <c r="BE37" s="158"/>
      <c r="BF37" s="161" t="s">
        <v>139</v>
      </c>
      <c r="BG37" s="161"/>
      <c r="BH37" s="158"/>
      <c r="BI37" s="158"/>
      <c r="BJ37" s="158"/>
      <c r="BK37" s="158"/>
      <c r="BL37" s="161"/>
      <c r="BM37" s="161"/>
      <c r="BN37" s="161"/>
      <c r="BO37" s="158"/>
      <c r="BP37" s="158"/>
      <c r="BQ37" s="158"/>
      <c r="BR37" s="158"/>
      <c r="BS37" s="158"/>
      <c r="BT37" s="161" t="s">
        <v>139</v>
      </c>
      <c r="BU37" s="161"/>
      <c r="BV37" s="158"/>
      <c r="BW37" s="158"/>
      <c r="BX37" s="218"/>
      <c r="BY37" s="158"/>
      <c r="BZ37" s="217"/>
      <c r="CA37" s="161"/>
      <c r="CB37" s="161"/>
      <c r="CC37" s="158"/>
      <c r="CD37" s="158"/>
      <c r="CE37" s="158"/>
      <c r="CF37" s="158"/>
      <c r="CG37" s="161"/>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59"/>
      <c r="DM37" s="59"/>
      <c r="DN37" s="59"/>
      <c r="DO37" s="59"/>
      <c r="DP37" s="59"/>
      <c r="DQ37" s="59"/>
      <c r="DR37" s="59"/>
      <c r="DS37" s="59"/>
      <c r="DT37" s="59"/>
      <c r="DU37" s="59"/>
      <c r="DV37" s="59"/>
      <c r="DW37" s="59"/>
      <c r="DX37" s="59"/>
      <c r="DY37" s="59"/>
      <c r="DZ37" s="59"/>
      <c r="EA37" s="59"/>
      <c r="EB37" s="59"/>
      <c r="EC37" s="59"/>
      <c r="ED37" s="59"/>
      <c r="EE37" s="59"/>
      <c r="EF37" s="59"/>
      <c r="EG37" s="59"/>
      <c r="EH37" s="59"/>
      <c r="EI37" s="59"/>
      <c r="EJ37" s="59"/>
      <c r="EK37" s="59"/>
      <c r="EL37" s="59"/>
      <c r="EM37" s="59"/>
      <c r="EN37" s="59"/>
      <c r="EO37" s="59"/>
      <c r="EP37" s="59"/>
      <c r="EQ37" s="59"/>
      <c r="ER37" s="59"/>
      <c r="ES37" s="59"/>
      <c r="ET37" s="59"/>
      <c r="EU37" s="59"/>
      <c r="EV37" s="59"/>
      <c r="EW37" s="59"/>
      <c r="EX37" s="59"/>
      <c r="EY37" s="59"/>
      <c r="EZ37" s="59"/>
      <c r="FA37" s="59"/>
      <c r="FB37" s="59"/>
      <c r="FC37" s="59"/>
      <c r="FD37" s="59"/>
      <c r="FE37" s="59"/>
      <c r="FF37" s="59"/>
      <c r="FG37" s="59"/>
      <c r="FH37" s="59"/>
      <c r="FI37" s="59"/>
      <c r="FJ37" s="59"/>
      <c r="FK37" s="59"/>
      <c r="FL37" s="59"/>
      <c r="FM37" s="59"/>
      <c r="FN37" s="59"/>
      <c r="FO37" s="59"/>
      <c r="FP37" s="59"/>
      <c r="FQ37" s="59"/>
      <c r="FR37" s="59"/>
      <c r="FS37" s="59"/>
      <c r="FT37" s="59"/>
      <c r="FV37" s="60">
        <f t="shared" si="17"/>
        <v>4</v>
      </c>
      <c r="FW37" s="60">
        <f t="shared" si="18"/>
        <v>0</v>
      </c>
      <c r="FX37" s="60">
        <f t="shared" si="19"/>
        <v>0</v>
      </c>
      <c r="FZ37" s="10">
        <f t="shared" si="10"/>
        <v>4</v>
      </c>
      <c r="GB37" s="9">
        <f t="array" ref="GB37">SUM(SUMPRODUCT(--IF(MOD(COLUMN(E24:FT24)-13,7)=0,NOT(ISBLANK((E24:FT24))))), COUNTA(D24))</f>
        <v>0</v>
      </c>
      <c r="GC37" s="9">
        <f t="array" ref="GC37">SUM(SUMPRODUCT(--IF(MOD(COLUMN(F24:FT24)-14,7)=0,NOT(ISBLANK((F24:FT24))))), COUNTA(E24))</f>
        <v>0</v>
      </c>
      <c r="GD37" s="9">
        <f t="array" ref="GD37">SUM(SUMPRODUCT(--IF(MOD(COLUMN(G24:FT24)-15,7)=0,NOT(ISBLANK((G24:FT24))))), COUNTA(F24))</f>
        <v>1</v>
      </c>
      <c r="GE37" s="9">
        <f t="array" ref="GE37">SUM(SUMPRODUCT(--IF(MOD(COLUMN(H24:FT24)-16,7)=0,NOT(ISBLANK((H24:FT24))))), COUNTA(G24))</f>
        <v>0</v>
      </c>
      <c r="GF37" s="9">
        <f t="array" ref="GF37">SUM(SUMPRODUCT(--IF(MOD(COLUMN(I24:FT24)-17,7)=0,NOT(ISBLANK((I24:FT24))))), COUNTA(H24))</f>
        <v>0</v>
      </c>
      <c r="GG37" s="9">
        <f t="shared" si="11"/>
        <v>1</v>
      </c>
      <c r="GH37" s="9">
        <f t="array" ref="GH37">SUM(SUMPRODUCT(--IF(MOD(COLUMN(J24:FT24)-18,7)=0,NOT(ISBLANK((J24:FT24))))), COUNTA(I24))</f>
        <v>0</v>
      </c>
      <c r="GI37" s="9">
        <f t="array" ref="GI37">SUM(SUMPRODUCT(--IF(MOD(COLUMN(K24:FT24)-19,7)=0,NOT(ISBLANK((K24:FT24))))), COUNTA(J24))</f>
        <v>3</v>
      </c>
      <c r="GK37" s="10">
        <f t="shared" si="12"/>
        <v>4</v>
      </c>
      <c r="GL37" s="52"/>
    </row>
    <row r="38" spans="1:194" x14ac:dyDescent="0.25">
      <c r="A38" s="74">
        <f t="shared" si="13"/>
        <v>35</v>
      </c>
      <c r="B38" s="56" t="s">
        <v>8</v>
      </c>
      <c r="C38" s="158"/>
      <c r="D38" s="158"/>
      <c r="E38" s="158"/>
      <c r="F38" s="158"/>
      <c r="G38" s="158"/>
      <c r="H38" s="158"/>
      <c r="I38" s="158"/>
      <c r="J38" s="158"/>
      <c r="K38" s="158"/>
      <c r="L38" s="158" t="s">
        <v>139</v>
      </c>
      <c r="M38" s="158"/>
      <c r="N38" s="158" t="s">
        <v>139</v>
      </c>
      <c r="O38" s="158"/>
      <c r="P38" s="158"/>
      <c r="Q38" s="158" t="s">
        <v>139</v>
      </c>
      <c r="R38" s="158"/>
      <c r="S38" s="158" t="s">
        <v>139</v>
      </c>
      <c r="T38" s="158"/>
      <c r="U38" s="158" t="s">
        <v>139</v>
      </c>
      <c r="V38" s="158"/>
      <c r="W38" s="158"/>
      <c r="X38" s="158"/>
      <c r="Y38" s="158"/>
      <c r="Z38" s="158" t="s">
        <v>139</v>
      </c>
      <c r="AA38" s="158"/>
      <c r="AB38" s="158" t="s">
        <v>139</v>
      </c>
      <c r="AC38" s="158"/>
      <c r="AD38" s="158"/>
      <c r="AE38" s="158" t="s">
        <v>139</v>
      </c>
      <c r="AF38" s="158"/>
      <c r="AG38" s="157" t="s">
        <v>139</v>
      </c>
      <c r="AH38" s="157"/>
      <c r="AI38" s="157" t="s">
        <v>139</v>
      </c>
      <c r="AJ38" s="157"/>
      <c r="AK38" s="157"/>
      <c r="AL38" s="157"/>
      <c r="AM38" s="157"/>
      <c r="AN38" s="157" t="s">
        <v>139</v>
      </c>
      <c r="AO38" s="157"/>
      <c r="AP38" s="157" t="s">
        <v>139</v>
      </c>
      <c r="AQ38" s="157"/>
      <c r="AR38" s="157"/>
      <c r="AS38" s="157"/>
      <c r="AT38" s="157" t="s">
        <v>139</v>
      </c>
      <c r="AU38" s="157"/>
      <c r="AV38" s="157"/>
      <c r="AW38" s="157"/>
      <c r="AX38" s="158"/>
      <c r="AY38" s="157"/>
      <c r="AZ38" s="157"/>
      <c r="BA38" s="157" t="s">
        <v>139</v>
      </c>
      <c r="BB38" s="157" t="s">
        <v>139</v>
      </c>
      <c r="BC38" s="158"/>
      <c r="BD38" s="162" t="s">
        <v>139</v>
      </c>
      <c r="BE38" s="158"/>
      <c r="BF38" s="157"/>
      <c r="BG38" s="162"/>
      <c r="BH38" s="162" t="s">
        <v>139</v>
      </c>
      <c r="BI38" s="162" t="s">
        <v>139</v>
      </c>
      <c r="BJ38" s="158"/>
      <c r="BK38" s="162" t="s">
        <v>139</v>
      </c>
      <c r="BL38" s="162"/>
      <c r="BM38" s="162"/>
      <c r="BN38" s="162"/>
      <c r="BO38" s="162" t="s">
        <v>139</v>
      </c>
      <c r="BP38" s="162" t="s">
        <v>139</v>
      </c>
      <c r="BQ38" s="158"/>
      <c r="BR38" s="162" t="s">
        <v>139</v>
      </c>
      <c r="BS38" s="217"/>
      <c r="BT38" s="162"/>
      <c r="BU38" s="162" t="s">
        <v>139</v>
      </c>
      <c r="BV38" s="162" t="s">
        <v>139</v>
      </c>
      <c r="BW38" s="162" t="s">
        <v>139</v>
      </c>
      <c r="BX38" s="218"/>
      <c r="BY38" s="162" t="s">
        <v>139</v>
      </c>
      <c r="BZ38" s="217"/>
      <c r="CA38" s="162"/>
      <c r="CB38" s="162"/>
      <c r="CC38" s="162" t="s">
        <v>139</v>
      </c>
      <c r="CD38" s="162" t="s">
        <v>139</v>
      </c>
      <c r="CE38" s="158"/>
      <c r="CF38" s="162" t="s">
        <v>139</v>
      </c>
      <c r="CG38" s="162"/>
      <c r="CH38" s="64"/>
      <c r="CI38" s="64"/>
      <c r="CJ38" s="64"/>
      <c r="CK38" s="64"/>
      <c r="CL38" s="64"/>
      <c r="CM38" s="64"/>
      <c r="CN38" s="64"/>
      <c r="CO38" s="64"/>
      <c r="CP38" s="64"/>
      <c r="CQ38" s="64"/>
      <c r="CR38" s="64"/>
      <c r="CS38" s="64"/>
      <c r="CT38" s="64"/>
      <c r="CU38" s="64"/>
      <c r="CV38" s="64"/>
      <c r="CW38" s="64"/>
      <c r="CX38" s="64"/>
      <c r="CY38" s="64"/>
      <c r="CZ38" s="64"/>
      <c r="DA38" s="64"/>
      <c r="DB38" s="64"/>
      <c r="DC38" s="64"/>
      <c r="DD38" s="64"/>
      <c r="DE38" s="64"/>
      <c r="DF38" s="64"/>
      <c r="DG38" s="64"/>
      <c r="DH38" s="64"/>
      <c r="DI38" s="64"/>
      <c r="DJ38" s="64"/>
      <c r="DK38" s="64"/>
      <c r="DL38" s="65"/>
      <c r="DM38" s="65"/>
      <c r="DN38" s="65"/>
      <c r="DO38" s="65"/>
      <c r="DP38" s="65"/>
      <c r="DQ38" s="65"/>
      <c r="DR38" s="65"/>
      <c r="DS38" s="65"/>
      <c r="DT38" s="65"/>
      <c r="DU38" s="65"/>
      <c r="DV38" s="65"/>
      <c r="DW38" s="65"/>
      <c r="DX38" s="65"/>
      <c r="DY38" s="65"/>
      <c r="DZ38" s="65"/>
      <c r="EA38" s="65"/>
      <c r="EB38" s="65"/>
      <c r="EC38" s="65"/>
      <c r="ED38" s="65"/>
      <c r="EE38" s="65"/>
      <c r="EF38" s="65"/>
      <c r="EG38" s="65"/>
      <c r="EH38" s="65"/>
      <c r="EI38" s="65"/>
      <c r="EJ38" s="65"/>
      <c r="EK38" s="65"/>
      <c r="EL38" s="65"/>
      <c r="EM38" s="65"/>
      <c r="EN38" s="65"/>
      <c r="EO38" s="65"/>
      <c r="EP38" s="65"/>
      <c r="EQ38" s="65"/>
      <c r="ER38" s="65"/>
      <c r="ES38" s="65"/>
      <c r="ET38" s="65"/>
      <c r="EU38" s="65"/>
      <c r="EV38" s="65"/>
      <c r="EW38" s="65"/>
      <c r="EX38" s="65"/>
      <c r="EY38" s="65"/>
      <c r="EZ38" s="65"/>
      <c r="FA38" s="65"/>
      <c r="FB38" s="65"/>
      <c r="FC38" s="65"/>
      <c r="FD38" s="65"/>
      <c r="FE38" s="65"/>
      <c r="FF38" s="65"/>
      <c r="FG38" s="65"/>
      <c r="FH38" s="65"/>
      <c r="FI38" s="65"/>
      <c r="FJ38" s="65"/>
      <c r="FK38" s="65"/>
      <c r="FL38" s="65"/>
      <c r="FM38" s="65"/>
      <c r="FN38" s="65"/>
      <c r="FO38" s="65"/>
      <c r="FP38" s="65"/>
      <c r="FQ38" s="65"/>
      <c r="FR38" s="65"/>
      <c r="FS38" s="65"/>
      <c r="FT38" s="65"/>
      <c r="FV38" s="60">
        <f t="shared" si="17"/>
        <v>0</v>
      </c>
      <c r="FW38" s="60">
        <f t="shared" si="18"/>
        <v>0</v>
      </c>
      <c r="FX38" s="60">
        <f t="shared" si="19"/>
        <v>2</v>
      </c>
      <c r="FZ38" s="10">
        <f t="shared" si="10"/>
        <v>2</v>
      </c>
      <c r="GB38" s="9">
        <f t="array" ref="GB38">SUM(SUMPRODUCT(--IF(MOD(COLUMN(E25:FT25)-13,7)=0,NOT(ISBLANK((E25:FT25))))), COUNTA(D25))</f>
        <v>0</v>
      </c>
      <c r="GC38" s="9">
        <f t="array" ref="GC38">SUM(SUMPRODUCT(--IF(MOD(COLUMN(F25:FT25)-14,7)=0,NOT(ISBLANK((F25:FT25))))), COUNTA(E25))</f>
        <v>0</v>
      </c>
      <c r="GD38" s="9">
        <f t="array" ref="GD38">SUM(SUMPRODUCT(--IF(MOD(COLUMN(G25:FT25)-15,7)=0,NOT(ISBLANK((G25:FT25))))), COUNTA(F25))</f>
        <v>0</v>
      </c>
      <c r="GE38" s="9">
        <f t="array" ref="GE38">SUM(SUMPRODUCT(--IF(MOD(COLUMN(H25:FT25)-16,7)=0,NOT(ISBLANK((H25:FT25))))), COUNTA(G25))</f>
        <v>0</v>
      </c>
      <c r="GF38" s="9">
        <f t="array" ref="GF38">SUM(SUMPRODUCT(--IF(MOD(COLUMN(I25:FT25)-17,7)=0,NOT(ISBLANK((I25:FT25))))), COUNTA(H25))</f>
        <v>2</v>
      </c>
      <c r="GG38" s="9">
        <f t="shared" si="11"/>
        <v>2</v>
      </c>
      <c r="GH38" s="9">
        <f t="array" ref="GH38">SUM(SUMPRODUCT(--IF(MOD(COLUMN(J25:FT25)-18,7)=0,NOT(ISBLANK((J25:FT25))))), COUNTA(I25))</f>
        <v>0</v>
      </c>
      <c r="GI38" s="9">
        <f t="array" ref="GI38">SUM(SUMPRODUCT(--IF(MOD(COLUMN(K25:FT25)-19,7)=0,NOT(ISBLANK((K25:FT25))))), COUNTA(J25))</f>
        <v>0</v>
      </c>
      <c r="GK38" s="10">
        <f t="shared" si="12"/>
        <v>2</v>
      </c>
      <c r="GL38" s="52"/>
    </row>
    <row r="39" spans="1:194" x14ac:dyDescent="0.25">
      <c r="A39" s="74">
        <f t="shared" si="13"/>
        <v>36</v>
      </c>
      <c r="B39" s="55" t="s">
        <v>46</v>
      </c>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c r="AA39" s="158"/>
      <c r="AB39" s="158"/>
      <c r="AC39" s="158"/>
      <c r="AD39" s="158"/>
      <c r="AE39" s="158"/>
      <c r="AF39" s="158"/>
      <c r="AG39" s="158"/>
      <c r="AH39" s="158"/>
      <c r="AI39" s="158"/>
      <c r="AJ39" s="158"/>
      <c r="AK39" s="158"/>
      <c r="AL39" s="158"/>
      <c r="AM39" s="158"/>
      <c r="AN39" s="158"/>
      <c r="AO39" s="158"/>
      <c r="AP39" s="158"/>
      <c r="AQ39" s="158"/>
      <c r="AR39" s="158"/>
      <c r="AS39" s="158"/>
      <c r="AT39" s="158"/>
      <c r="AU39" s="158"/>
      <c r="AV39" s="158"/>
      <c r="AW39" s="158"/>
      <c r="AX39" s="158"/>
      <c r="AY39" s="158"/>
      <c r="AZ39" s="158"/>
      <c r="BA39" s="158"/>
      <c r="BB39" s="158"/>
      <c r="BC39" s="158"/>
      <c r="BD39" s="158"/>
      <c r="BE39" s="158"/>
      <c r="BF39" s="157"/>
      <c r="BG39" s="161"/>
      <c r="BH39" s="158"/>
      <c r="BI39" s="158"/>
      <c r="BJ39" s="158"/>
      <c r="BK39" s="158"/>
      <c r="BL39" s="161"/>
      <c r="BM39" s="161"/>
      <c r="BN39" s="161"/>
      <c r="BO39" s="158"/>
      <c r="BP39" s="158"/>
      <c r="BQ39" s="158"/>
      <c r="BR39" s="158"/>
      <c r="BS39" s="158"/>
      <c r="BT39" s="161"/>
      <c r="BU39" s="161"/>
      <c r="BV39" s="158"/>
      <c r="BW39" s="158"/>
      <c r="BX39" s="161"/>
      <c r="BY39" s="158"/>
      <c r="BZ39" s="217"/>
      <c r="CA39" s="161"/>
      <c r="CB39" s="161"/>
      <c r="CC39" s="158"/>
      <c r="CD39" s="158"/>
      <c r="CE39" s="158"/>
      <c r="CF39" s="158"/>
      <c r="CG39" s="161"/>
      <c r="CH39" s="64"/>
      <c r="CI39" s="64"/>
      <c r="CJ39" s="64"/>
      <c r="CK39" s="64"/>
      <c r="CL39" s="64"/>
      <c r="CM39" s="64"/>
      <c r="CN39" s="64"/>
      <c r="CO39" s="64"/>
      <c r="CP39" s="64"/>
      <c r="CQ39" s="64"/>
      <c r="CR39" s="64"/>
      <c r="CS39" s="64"/>
      <c r="CT39" s="64"/>
      <c r="CU39" s="64"/>
      <c r="CV39" s="64"/>
      <c r="CW39" s="64"/>
      <c r="CX39" s="64"/>
      <c r="CY39" s="64"/>
      <c r="CZ39" s="64"/>
      <c r="DA39" s="64"/>
      <c r="DB39" s="64"/>
      <c r="DC39" s="64"/>
      <c r="DD39" s="64"/>
      <c r="DE39" s="64"/>
      <c r="DF39" s="64"/>
      <c r="DG39" s="64"/>
      <c r="DH39" s="64"/>
      <c r="DI39" s="64"/>
      <c r="DJ39" s="64"/>
      <c r="DK39" s="64"/>
      <c r="DL39" s="59"/>
      <c r="DM39" s="59"/>
      <c r="DN39" s="59"/>
      <c r="DO39" s="59"/>
      <c r="DP39" s="59"/>
      <c r="DQ39" s="59"/>
      <c r="DR39" s="59"/>
      <c r="DS39" s="59"/>
      <c r="DT39" s="59"/>
      <c r="DU39" s="59"/>
      <c r="DV39" s="59"/>
      <c r="DW39" s="59"/>
      <c r="DX39" s="59"/>
      <c r="DY39" s="59"/>
      <c r="DZ39" s="59"/>
      <c r="EA39" s="59"/>
      <c r="EB39" s="59"/>
      <c r="EC39" s="59"/>
      <c r="ED39" s="59"/>
      <c r="EE39" s="59"/>
      <c r="EF39" s="59"/>
      <c r="EG39" s="59"/>
      <c r="EH39" s="59"/>
      <c r="EI39" s="59"/>
      <c r="EJ39" s="59"/>
      <c r="EK39" s="59"/>
      <c r="EL39" s="59"/>
      <c r="EM39" s="59"/>
      <c r="EN39" s="59"/>
      <c r="EO39" s="59"/>
      <c r="EP39" s="59"/>
      <c r="EQ39" s="59"/>
      <c r="ER39" s="59"/>
      <c r="ES39" s="59"/>
      <c r="ET39" s="59"/>
      <c r="EU39" s="59"/>
      <c r="EV39" s="59"/>
      <c r="EW39" s="59"/>
      <c r="EX39" s="59"/>
      <c r="EY39" s="59"/>
      <c r="EZ39" s="59"/>
      <c r="FA39" s="59"/>
      <c r="FB39" s="59"/>
      <c r="FC39" s="59"/>
      <c r="FD39" s="59"/>
      <c r="FE39" s="59"/>
      <c r="FF39" s="59"/>
      <c r="FG39" s="59"/>
      <c r="FH39" s="59"/>
      <c r="FI39" s="59"/>
      <c r="FJ39" s="59"/>
      <c r="FK39" s="59"/>
      <c r="FL39" s="59"/>
      <c r="FM39" s="59"/>
      <c r="FN39" s="59"/>
      <c r="FO39" s="59"/>
      <c r="FP39" s="59"/>
      <c r="FQ39" s="59"/>
      <c r="FR39" s="59"/>
      <c r="FS39" s="59"/>
      <c r="FT39" s="59"/>
      <c r="FV39" s="60">
        <f t="shared" si="17"/>
        <v>5</v>
      </c>
      <c r="FW39" s="60">
        <f t="shared" si="18"/>
        <v>0</v>
      </c>
      <c r="FX39" s="60">
        <f t="shared" si="19"/>
        <v>0</v>
      </c>
      <c r="FZ39" s="10">
        <f t="shared" si="10"/>
        <v>5</v>
      </c>
      <c r="GB39" s="9">
        <f t="array" ref="GB39">SUM(SUMPRODUCT(--IF(MOD(COLUMN(E26:FT26)-13,7)=0,NOT(ISBLANK((E26:FT26))))), COUNTA(D26))</f>
        <v>1</v>
      </c>
      <c r="GC39" s="9">
        <f t="array" ref="GC39">SUM(SUMPRODUCT(--IF(MOD(COLUMN(F26:FT26)-14,7)=0,NOT(ISBLANK((F26:FT26))))), COUNTA(E26))</f>
        <v>1</v>
      </c>
      <c r="GD39" s="9">
        <f t="array" ref="GD39">SUM(SUMPRODUCT(--IF(MOD(COLUMN(G26:FT26)-15,7)=0,NOT(ISBLANK((G26:FT26))))), COUNTA(F26))</f>
        <v>2</v>
      </c>
      <c r="GE39" s="9">
        <f t="array" ref="GE39">SUM(SUMPRODUCT(--IF(MOD(COLUMN(H26:FT26)-16,7)=0,NOT(ISBLANK((H26:FT26))))), COUNTA(G26))</f>
        <v>0</v>
      </c>
      <c r="GF39" s="9">
        <f t="array" ref="GF39">SUM(SUMPRODUCT(--IF(MOD(COLUMN(I26:FT26)-17,7)=0,NOT(ISBLANK((I26:FT26))))), COUNTA(H26))</f>
        <v>0</v>
      </c>
      <c r="GG39" s="9">
        <f t="shared" si="11"/>
        <v>4</v>
      </c>
      <c r="GH39" s="9">
        <f t="array" ref="GH39">SUM(SUMPRODUCT(--IF(MOD(COLUMN(J26:FT26)-18,7)=0,NOT(ISBLANK((J26:FT26))))), COUNTA(I26))</f>
        <v>0</v>
      </c>
      <c r="GI39" s="9">
        <f t="array" ref="GI39">SUM(SUMPRODUCT(--IF(MOD(COLUMN(K26:FT26)-19,7)=0,NOT(ISBLANK((K26:FT26))))), COUNTA(J26))</f>
        <v>1</v>
      </c>
      <c r="GK39" s="10">
        <f t="shared" si="12"/>
        <v>5</v>
      </c>
      <c r="GL39" s="52"/>
    </row>
    <row r="40" spans="1:194" x14ac:dyDescent="0.25">
      <c r="A40" s="74">
        <f t="shared" si="13"/>
        <v>37</v>
      </c>
      <c r="B40" s="63" t="s">
        <v>189</v>
      </c>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7"/>
      <c r="AO40" s="158"/>
      <c r="AP40" s="158"/>
      <c r="AQ40" s="158"/>
      <c r="AR40" s="158"/>
      <c r="AS40" s="158"/>
      <c r="AT40" s="158"/>
      <c r="AU40" s="158"/>
      <c r="AV40" s="158"/>
      <c r="AW40" s="158"/>
      <c r="AX40" s="158"/>
      <c r="AY40" s="158"/>
      <c r="AZ40" s="158"/>
      <c r="BA40" s="158"/>
      <c r="BB40" s="158"/>
      <c r="BC40" s="158"/>
      <c r="BD40" s="158"/>
      <c r="BE40" s="158"/>
      <c r="BF40" s="158"/>
      <c r="BG40" s="158"/>
      <c r="BH40" s="158"/>
      <c r="BI40" s="158"/>
      <c r="BJ40" s="158"/>
      <c r="BK40" s="158"/>
      <c r="BL40" s="158"/>
      <c r="BM40" s="158"/>
      <c r="BN40" s="158"/>
      <c r="BO40" s="158"/>
      <c r="BP40" s="158"/>
      <c r="BQ40" s="158"/>
      <c r="BR40" s="158"/>
      <c r="BS40" s="158"/>
      <c r="BT40" s="158"/>
      <c r="BU40" s="158"/>
      <c r="BV40" s="158"/>
      <c r="BW40" s="158"/>
      <c r="BX40" s="218"/>
      <c r="BY40" s="158"/>
      <c r="BZ40" s="158"/>
      <c r="CA40" s="158"/>
      <c r="CB40" s="158"/>
      <c r="CC40" s="158"/>
      <c r="CD40" s="158"/>
      <c r="CE40" s="158"/>
      <c r="CF40" s="158"/>
      <c r="CG40" s="158"/>
      <c r="CH40" s="64"/>
      <c r="CI40" s="64"/>
      <c r="CJ40" s="64"/>
      <c r="CK40" s="64"/>
      <c r="CL40" s="64"/>
      <c r="CM40" s="64"/>
      <c r="CN40" s="64"/>
      <c r="CO40" s="64"/>
      <c r="CP40" s="64"/>
      <c r="CQ40" s="64"/>
      <c r="CR40" s="64"/>
      <c r="CS40" s="64"/>
      <c r="CT40" s="64"/>
      <c r="CU40" s="64"/>
      <c r="CV40" s="64"/>
      <c r="CW40" s="64"/>
      <c r="CX40" s="64"/>
      <c r="CY40" s="64"/>
      <c r="CZ40" s="64"/>
      <c r="DA40" s="64"/>
      <c r="DB40" s="64"/>
      <c r="DC40" s="64"/>
      <c r="DD40" s="64"/>
      <c r="DE40" s="64"/>
      <c r="DF40" s="64"/>
      <c r="DG40" s="64"/>
      <c r="DH40" s="64"/>
      <c r="DI40" s="64"/>
      <c r="DJ40" s="64"/>
      <c r="DK40" s="64"/>
      <c r="DL40" s="65"/>
      <c r="DM40" s="65"/>
      <c r="DN40" s="65"/>
      <c r="DO40" s="65"/>
      <c r="DP40" s="65"/>
      <c r="DQ40" s="65"/>
      <c r="DR40" s="65"/>
      <c r="DS40" s="65"/>
      <c r="DT40" s="65"/>
      <c r="DU40" s="65"/>
      <c r="DV40" s="65"/>
      <c r="DW40" s="65"/>
      <c r="DX40" s="65"/>
      <c r="DY40" s="65"/>
      <c r="DZ40" s="65"/>
      <c r="EA40" s="65"/>
      <c r="EB40" s="65"/>
      <c r="EC40" s="65"/>
      <c r="ED40" s="65"/>
      <c r="EE40" s="65"/>
      <c r="EF40" s="65"/>
      <c r="EG40" s="65"/>
      <c r="EH40" s="65"/>
      <c r="EI40" s="65"/>
      <c r="EJ40" s="65"/>
      <c r="EK40" s="65"/>
      <c r="EL40" s="65"/>
      <c r="EM40" s="65"/>
      <c r="EN40" s="65"/>
      <c r="EO40" s="65"/>
      <c r="EP40" s="65"/>
      <c r="EQ40" s="65"/>
      <c r="ER40" s="65"/>
      <c r="ES40" s="65"/>
      <c r="ET40" s="65"/>
      <c r="EU40" s="65"/>
      <c r="EV40" s="65"/>
      <c r="EW40" s="65"/>
      <c r="EX40" s="65"/>
      <c r="EY40" s="65"/>
      <c r="EZ40" s="65"/>
      <c r="FA40" s="65"/>
      <c r="FB40" s="65"/>
      <c r="FC40" s="65"/>
      <c r="FD40" s="65"/>
      <c r="FE40" s="65"/>
      <c r="FF40" s="65"/>
      <c r="FG40" s="65"/>
      <c r="FH40" s="65"/>
      <c r="FI40" s="65"/>
      <c r="FJ40" s="65"/>
      <c r="FK40" s="65"/>
      <c r="FL40" s="65"/>
      <c r="FM40" s="65"/>
      <c r="FN40" s="65"/>
      <c r="FO40" s="65"/>
      <c r="FP40" s="65"/>
      <c r="FQ40" s="65"/>
      <c r="FR40" s="65"/>
      <c r="FS40" s="65"/>
      <c r="FT40" s="65"/>
      <c r="FV40" s="60">
        <f t="shared" si="17"/>
        <v>0</v>
      </c>
      <c r="FW40" s="60">
        <f t="shared" si="18"/>
        <v>0</v>
      </c>
      <c r="FX40" s="60">
        <f t="shared" si="19"/>
        <v>0</v>
      </c>
      <c r="FZ40" s="10">
        <f t="shared" si="10"/>
        <v>0</v>
      </c>
      <c r="GB40" s="9">
        <f t="array" ref="GB40">SUM(SUMPRODUCT(--IF(MOD(COLUMN(E27:FT27)-13,7)=0,NOT(ISBLANK((E27:FT27))))), COUNTA(D27))</f>
        <v>0</v>
      </c>
      <c r="GC40" s="9">
        <f t="array" ref="GC40">SUM(SUMPRODUCT(--IF(MOD(COLUMN(F27:FT27)-14,7)=0,NOT(ISBLANK((F27:FT27))))), COUNTA(E27))</f>
        <v>0</v>
      </c>
      <c r="GD40" s="9">
        <f t="array" ref="GD40">SUM(SUMPRODUCT(--IF(MOD(COLUMN(G27:FT27)-15,7)=0,NOT(ISBLANK((G27:FT27))))), COUNTA(F27))</f>
        <v>0</v>
      </c>
      <c r="GE40" s="9">
        <f t="array" ref="GE40">SUM(SUMPRODUCT(--IF(MOD(COLUMN(H27:FT27)-16,7)=0,NOT(ISBLANK((H27:FT27))))), COUNTA(G27))</f>
        <v>0</v>
      </c>
      <c r="GF40" s="9">
        <f t="array" ref="GF40">SUM(SUMPRODUCT(--IF(MOD(COLUMN(I27:FT27)-17,7)=0,NOT(ISBLANK((I27:FT27))))), COUNTA(H27))</f>
        <v>0</v>
      </c>
      <c r="GG40" s="9">
        <f t="shared" si="11"/>
        <v>0</v>
      </c>
      <c r="GH40" s="9">
        <f t="array" ref="GH40">SUM(SUMPRODUCT(--IF(MOD(COLUMN(J27:FT27)-18,7)=0,NOT(ISBLANK((J27:FT27))))), COUNTA(I27))</f>
        <v>0</v>
      </c>
      <c r="GI40" s="9">
        <f t="array" ref="GI40">SUM(SUMPRODUCT(--IF(MOD(COLUMN(K27:FT27)-19,7)=0,NOT(ISBLANK((K27:FT27))))), COUNTA(J27))</f>
        <v>0</v>
      </c>
      <c r="GK40" s="10">
        <f t="shared" si="12"/>
        <v>0</v>
      </c>
      <c r="GL40" s="52"/>
    </row>
    <row r="41" spans="1:194" x14ac:dyDescent="0.25">
      <c r="A41" s="74">
        <f t="shared" si="13"/>
        <v>38</v>
      </c>
      <c r="B41" s="55" t="s">
        <v>59</v>
      </c>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58"/>
      <c r="AF41" s="158"/>
      <c r="AG41" s="158"/>
      <c r="AH41" s="158"/>
      <c r="AI41" s="158"/>
      <c r="AJ41" s="158"/>
      <c r="AK41" s="158"/>
      <c r="AL41" s="158"/>
      <c r="AM41" s="158"/>
      <c r="AN41" s="158"/>
      <c r="AO41" s="158"/>
      <c r="AP41" s="158"/>
      <c r="AQ41" s="158"/>
      <c r="AR41" s="158"/>
      <c r="AS41" s="158"/>
      <c r="AT41" s="158"/>
      <c r="AU41" s="158" t="s">
        <v>139</v>
      </c>
      <c r="AV41" s="158"/>
      <c r="AW41" s="158" t="s">
        <v>139</v>
      </c>
      <c r="AX41" s="158"/>
      <c r="AY41" s="158"/>
      <c r="AZ41" s="158"/>
      <c r="BA41" s="158"/>
      <c r="BB41" s="158"/>
      <c r="BC41" s="158"/>
      <c r="BD41" s="158" t="s">
        <v>139</v>
      </c>
      <c r="BE41" s="158"/>
      <c r="BF41" s="157"/>
      <c r="BG41" s="161"/>
      <c r="BH41" s="158"/>
      <c r="BI41" s="158"/>
      <c r="BJ41" s="158" t="s">
        <v>139</v>
      </c>
      <c r="BK41" s="158" t="s">
        <v>139</v>
      </c>
      <c r="BL41" s="158"/>
      <c r="BM41" s="161"/>
      <c r="BN41" s="161"/>
      <c r="BO41" s="158"/>
      <c r="BP41" s="158"/>
      <c r="BQ41" s="158" t="s">
        <v>139</v>
      </c>
      <c r="BR41" s="158" t="s">
        <v>139</v>
      </c>
      <c r="BS41" s="158"/>
      <c r="BT41" s="161"/>
      <c r="BU41" s="161"/>
      <c r="BV41" s="158"/>
      <c r="BW41" s="158"/>
      <c r="BX41" s="158" t="s">
        <v>139</v>
      </c>
      <c r="BY41" s="158" t="s">
        <v>139</v>
      </c>
      <c r="BZ41" s="217"/>
      <c r="CA41" s="161"/>
      <c r="CB41" s="161"/>
      <c r="CC41" s="158"/>
      <c r="CD41" s="158"/>
      <c r="CE41" s="158" t="s">
        <v>139</v>
      </c>
      <c r="CF41" s="158" t="s">
        <v>139</v>
      </c>
      <c r="CG41" s="161"/>
      <c r="CH41" s="64"/>
      <c r="CI41" s="64"/>
      <c r="CJ41" s="64"/>
      <c r="CK41" s="64"/>
      <c r="CL41" s="64"/>
      <c r="CM41" s="64"/>
      <c r="CN41" s="64"/>
      <c r="CO41" s="64"/>
      <c r="CP41" s="64"/>
      <c r="CQ41" s="64"/>
      <c r="CR41" s="64"/>
      <c r="CS41" s="64"/>
      <c r="CT41" s="64"/>
      <c r="CU41" s="64"/>
      <c r="CV41" s="64"/>
      <c r="CW41" s="64"/>
      <c r="CX41" s="64"/>
      <c r="CY41" s="64"/>
      <c r="CZ41" s="64"/>
      <c r="DA41" s="64"/>
      <c r="DB41" s="64"/>
      <c r="DC41" s="64"/>
      <c r="DD41" s="64"/>
      <c r="DE41" s="64"/>
      <c r="DF41" s="64"/>
      <c r="DG41" s="64"/>
      <c r="DH41" s="64"/>
      <c r="DI41" s="64"/>
      <c r="DJ41" s="64"/>
      <c r="DK41" s="64"/>
      <c r="DL41" s="59"/>
      <c r="DM41" s="59"/>
      <c r="DN41" s="59"/>
      <c r="DO41" s="59"/>
      <c r="DP41" s="59"/>
      <c r="DQ41" s="59"/>
      <c r="DR41" s="59"/>
      <c r="DS41" s="59"/>
      <c r="DT41" s="59"/>
      <c r="DU41" s="59"/>
      <c r="DV41" s="59"/>
      <c r="DW41" s="59"/>
      <c r="DX41" s="59"/>
      <c r="DY41" s="59"/>
      <c r="DZ41" s="59"/>
      <c r="EA41" s="59"/>
      <c r="EB41" s="59"/>
      <c r="EC41" s="59"/>
      <c r="ED41" s="59"/>
      <c r="EE41" s="59"/>
      <c r="EF41" s="59"/>
      <c r="EG41" s="59"/>
      <c r="EH41" s="59"/>
      <c r="EI41" s="59"/>
      <c r="EJ41" s="59"/>
      <c r="EK41" s="59"/>
      <c r="EL41" s="59"/>
      <c r="EM41" s="59"/>
      <c r="EN41" s="59"/>
      <c r="EO41" s="59"/>
      <c r="EP41" s="59"/>
      <c r="EQ41" s="59"/>
      <c r="ER41" s="59"/>
      <c r="ES41" s="59"/>
      <c r="ET41" s="59"/>
      <c r="EU41" s="59"/>
      <c r="EV41" s="59"/>
      <c r="EW41" s="59"/>
      <c r="EX41" s="59"/>
      <c r="EY41" s="59"/>
      <c r="EZ41" s="59"/>
      <c r="FA41" s="59"/>
      <c r="FB41" s="59"/>
      <c r="FC41" s="59"/>
      <c r="FD41" s="59"/>
      <c r="FE41" s="59"/>
      <c r="FF41" s="59"/>
      <c r="FG41" s="59"/>
      <c r="FH41" s="59"/>
      <c r="FI41" s="59"/>
      <c r="FJ41" s="59"/>
      <c r="FK41" s="59"/>
      <c r="FL41" s="59"/>
      <c r="FM41" s="59"/>
      <c r="FN41" s="59"/>
      <c r="FO41" s="59"/>
      <c r="FP41" s="59"/>
      <c r="FQ41" s="59"/>
      <c r="FR41" s="59"/>
      <c r="FS41" s="59"/>
      <c r="FT41" s="59"/>
      <c r="FV41" s="60">
        <f t="shared" si="17"/>
        <v>0</v>
      </c>
      <c r="FW41" s="60">
        <f t="shared" si="18"/>
        <v>0</v>
      </c>
      <c r="FX41" s="60">
        <f t="shared" si="19"/>
        <v>0</v>
      </c>
      <c r="FZ41" s="10">
        <f t="shared" si="10"/>
        <v>0</v>
      </c>
      <c r="GB41" s="9">
        <f t="array" ref="GB41">SUM(SUMPRODUCT(--IF(MOD(COLUMN(E28:FT28)-13,7)=0,NOT(ISBLANK((E28:FT28))))), COUNTA(D28))</f>
        <v>0</v>
      </c>
      <c r="GC41" s="9">
        <f t="array" ref="GC41">SUM(SUMPRODUCT(--IF(MOD(COLUMN(F28:FT28)-14,7)=0,NOT(ISBLANK((F28:FT28))))), COUNTA(E28))</f>
        <v>0</v>
      </c>
      <c r="GD41" s="9">
        <f t="array" ref="GD41">SUM(SUMPRODUCT(--IF(MOD(COLUMN(G28:FT28)-15,7)=0,NOT(ISBLANK((G28:FT28))))), COUNTA(F28))</f>
        <v>0</v>
      </c>
      <c r="GE41" s="9">
        <f t="array" ref="GE41">SUM(SUMPRODUCT(--IF(MOD(COLUMN(H28:FT28)-16,7)=0,NOT(ISBLANK((H28:FT28))))), COUNTA(G28))</f>
        <v>0</v>
      </c>
      <c r="GF41" s="9">
        <f t="array" ref="GF41">SUM(SUMPRODUCT(--IF(MOD(COLUMN(I28:FT28)-17,7)=0,NOT(ISBLANK((I28:FT28))))), COUNTA(H28))</f>
        <v>0</v>
      </c>
      <c r="GG41" s="9">
        <f t="shared" si="11"/>
        <v>0</v>
      </c>
      <c r="GH41" s="9">
        <f t="array" ref="GH41">SUM(SUMPRODUCT(--IF(MOD(COLUMN(J28:FT28)-18,7)=0,NOT(ISBLANK((J28:FT28))))), COUNTA(I28))</f>
        <v>0</v>
      </c>
      <c r="GI41" s="9">
        <f t="array" ref="GI41">SUM(SUMPRODUCT(--IF(MOD(COLUMN(K28:FT28)-19,7)=0,NOT(ISBLANK((K28:FT28))))), COUNTA(J28))</f>
        <v>0</v>
      </c>
      <c r="GK41" s="10">
        <f t="shared" si="12"/>
        <v>0</v>
      </c>
      <c r="GL41" s="52"/>
    </row>
    <row r="42" spans="1:194" x14ac:dyDescent="0.25">
      <c r="A42" s="74">
        <f t="shared" si="13"/>
        <v>39</v>
      </c>
      <c r="B42" s="63" t="s">
        <v>195</v>
      </c>
      <c r="C42" s="57"/>
      <c r="D42" s="57"/>
      <c r="E42" s="57"/>
      <c r="F42" s="57"/>
      <c r="G42" s="57"/>
      <c r="H42" s="57"/>
      <c r="I42" s="57"/>
      <c r="J42" s="57"/>
      <c r="K42" s="57"/>
      <c r="L42" s="57"/>
      <c r="M42" s="57"/>
      <c r="N42" s="57"/>
      <c r="O42" s="57"/>
      <c r="P42" s="57"/>
      <c r="Q42" s="57"/>
      <c r="R42" s="57" t="s">
        <v>139</v>
      </c>
      <c r="S42" s="57"/>
      <c r="T42" s="57"/>
      <c r="U42" s="57"/>
      <c r="V42" s="57"/>
      <c r="W42" s="57"/>
      <c r="X42" s="57"/>
      <c r="Y42" s="57"/>
      <c r="Z42" s="57"/>
      <c r="AA42" s="57"/>
      <c r="AB42" s="57"/>
      <c r="AC42" s="57"/>
      <c r="AD42" s="57"/>
      <c r="AE42" s="57"/>
      <c r="AF42" s="57"/>
      <c r="AG42" s="57"/>
      <c r="AH42" s="57"/>
      <c r="AI42" s="57"/>
      <c r="AJ42" s="57"/>
      <c r="AK42" s="57"/>
      <c r="AL42" s="57"/>
      <c r="AM42" s="57"/>
      <c r="AN42" s="57"/>
      <c r="AO42" s="158"/>
      <c r="AP42" s="158"/>
      <c r="AQ42" s="158"/>
      <c r="AR42" s="158"/>
      <c r="AS42" s="158"/>
      <c r="AT42" s="158"/>
      <c r="AU42" s="158"/>
      <c r="AV42" s="158"/>
      <c r="AW42" s="158"/>
      <c r="AX42" s="158"/>
      <c r="AY42" s="158"/>
      <c r="AZ42" s="158"/>
      <c r="BA42" s="158"/>
      <c r="BB42" s="158"/>
      <c r="BC42" s="158"/>
      <c r="BD42" s="158"/>
      <c r="BE42" s="158"/>
      <c r="BF42" s="158"/>
      <c r="BG42" s="158"/>
      <c r="BH42" s="158"/>
      <c r="BI42" s="158"/>
      <c r="BJ42" s="158"/>
      <c r="BK42" s="158"/>
      <c r="BL42" s="158"/>
      <c r="BM42" s="158"/>
      <c r="BN42" s="158"/>
      <c r="BO42" s="158"/>
      <c r="BP42" s="158"/>
      <c r="BQ42" s="158"/>
      <c r="BR42" s="158"/>
      <c r="BS42" s="158"/>
      <c r="BT42" s="158"/>
      <c r="BU42" s="158"/>
      <c r="BV42" s="158"/>
      <c r="BW42" s="158"/>
      <c r="BX42" s="218"/>
      <c r="BY42" s="158"/>
      <c r="BZ42" s="158"/>
      <c r="CA42" s="158"/>
      <c r="CB42" s="158"/>
      <c r="CC42" s="158"/>
      <c r="CD42" s="158"/>
      <c r="CE42" s="158"/>
      <c r="CF42" s="158"/>
      <c r="CG42" s="158"/>
      <c r="CH42" s="64"/>
      <c r="CI42" s="64"/>
      <c r="CJ42" s="64"/>
      <c r="CK42" s="64"/>
      <c r="CL42" s="64"/>
      <c r="CM42" s="64"/>
      <c r="CN42" s="64"/>
      <c r="CO42" s="64"/>
      <c r="CP42" s="64"/>
      <c r="CQ42" s="64"/>
      <c r="CR42" s="64"/>
      <c r="CS42" s="64"/>
      <c r="CT42" s="64"/>
      <c r="CU42" s="64"/>
      <c r="CV42" s="64"/>
      <c r="CW42" s="64"/>
      <c r="CX42" s="64"/>
      <c r="CY42" s="64"/>
      <c r="CZ42" s="64"/>
      <c r="DA42" s="64"/>
      <c r="DB42" s="64"/>
      <c r="DC42" s="64"/>
      <c r="DD42" s="64"/>
      <c r="DE42" s="64"/>
      <c r="DF42" s="64"/>
      <c r="DG42" s="64"/>
      <c r="DH42" s="64"/>
      <c r="DI42" s="64"/>
      <c r="DJ42" s="64"/>
      <c r="DK42" s="64"/>
      <c r="DL42" s="64"/>
      <c r="DM42" s="64"/>
      <c r="DN42" s="64"/>
      <c r="DO42" s="64"/>
      <c r="DP42" s="64"/>
      <c r="DQ42" s="64"/>
      <c r="DR42" s="64"/>
      <c r="DS42" s="64"/>
      <c r="DT42" s="64"/>
      <c r="DU42" s="64"/>
      <c r="DV42" s="64"/>
      <c r="DW42" s="64"/>
      <c r="DX42" s="64"/>
      <c r="DY42" s="64"/>
      <c r="DZ42" s="64"/>
      <c r="EA42" s="64"/>
      <c r="EB42" s="64"/>
      <c r="EC42" s="64"/>
      <c r="ED42" s="64"/>
      <c r="EE42" s="64"/>
      <c r="EF42" s="64"/>
      <c r="EG42" s="64"/>
      <c r="EH42" s="64"/>
      <c r="EI42" s="64"/>
      <c r="EJ42" s="64"/>
      <c r="EK42" s="64"/>
      <c r="EL42" s="64"/>
      <c r="EM42" s="64"/>
      <c r="EN42" s="64"/>
      <c r="EO42" s="64"/>
      <c r="EP42" s="64"/>
      <c r="EQ42" s="64"/>
      <c r="ER42" s="64"/>
      <c r="ES42" s="64"/>
      <c r="ET42" s="64"/>
      <c r="EU42" s="64"/>
      <c r="EV42" s="64"/>
      <c r="EW42" s="64"/>
      <c r="EX42" s="64"/>
      <c r="EY42" s="64"/>
      <c r="EZ42" s="64"/>
      <c r="FA42" s="64"/>
      <c r="FB42" s="64"/>
      <c r="FC42" s="64"/>
      <c r="FD42" s="64"/>
      <c r="FE42" s="64"/>
      <c r="FF42" s="64"/>
      <c r="FG42" s="64"/>
      <c r="FH42" s="64"/>
      <c r="FI42" s="64"/>
      <c r="FJ42" s="64"/>
      <c r="FK42" s="64"/>
      <c r="FL42" s="64"/>
      <c r="FM42" s="64"/>
      <c r="FN42" s="64"/>
      <c r="FO42" s="64"/>
      <c r="FP42" s="64"/>
      <c r="FQ42" s="64"/>
      <c r="FR42" s="64"/>
      <c r="FS42" s="64"/>
      <c r="FT42" s="64"/>
      <c r="FV42" s="60">
        <f t="shared" si="17"/>
        <v>5</v>
      </c>
      <c r="FW42" s="60">
        <f t="shared" si="18"/>
        <v>0</v>
      </c>
      <c r="FX42" s="60">
        <f t="shared" si="19"/>
        <v>0</v>
      </c>
      <c r="FZ42" s="10">
        <f t="shared" si="10"/>
        <v>5</v>
      </c>
      <c r="GB42" s="9">
        <f t="array" ref="GB42">SUM(SUMPRODUCT(--IF(MOD(COLUMN(E29:FT29)-13,7)=0,NOT(ISBLANK((E29:FT29))))), COUNTA(D29))</f>
        <v>0</v>
      </c>
      <c r="GC42" s="9">
        <f t="array" ref="GC42">SUM(SUMPRODUCT(--IF(MOD(COLUMN(F29:FT29)-14,7)=0,NOT(ISBLANK((F29:FT29))))), COUNTA(E29))</f>
        <v>2</v>
      </c>
      <c r="GD42" s="9">
        <f t="array" ref="GD42">SUM(SUMPRODUCT(--IF(MOD(COLUMN(G29:FT29)-15,7)=0,NOT(ISBLANK((G29:FT29))))), COUNTA(F29))</f>
        <v>1</v>
      </c>
      <c r="GE42" s="9">
        <f t="array" ref="GE42">SUM(SUMPRODUCT(--IF(MOD(COLUMN(H29:FT29)-16,7)=0,NOT(ISBLANK((H29:FT29))))), COUNTA(G29))</f>
        <v>0</v>
      </c>
      <c r="GF42" s="9">
        <f t="array" ref="GF42">SUM(SUMPRODUCT(--IF(MOD(COLUMN(I29:FT29)-17,7)=0,NOT(ISBLANK((I29:FT29))))), COUNTA(H29))</f>
        <v>0</v>
      </c>
      <c r="GG42" s="9">
        <f t="shared" si="11"/>
        <v>3</v>
      </c>
      <c r="GH42" s="9">
        <f t="array" ref="GH42">SUM(SUMPRODUCT(--IF(MOD(COLUMN(J29:FT29)-18,7)=0,NOT(ISBLANK((J29:FT29))))), COUNTA(I29))</f>
        <v>1</v>
      </c>
      <c r="GI42" s="9">
        <f t="array" ref="GI42">SUM(SUMPRODUCT(--IF(MOD(COLUMN(K29:FT29)-19,7)=0,NOT(ISBLANK((K29:FT29))))), COUNTA(J29))</f>
        <v>1</v>
      </c>
      <c r="GK42" s="10">
        <f t="shared" si="12"/>
        <v>5</v>
      </c>
      <c r="GL42" s="52"/>
    </row>
    <row r="43" spans="1:194" x14ac:dyDescent="0.25">
      <c r="A43" s="74">
        <f t="shared" si="13"/>
        <v>40</v>
      </c>
      <c r="B43" s="63" t="s">
        <v>198</v>
      </c>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57"/>
      <c r="AN43" s="57"/>
      <c r="AO43" s="158"/>
      <c r="AP43" s="158"/>
      <c r="AQ43" s="158"/>
      <c r="AR43" s="158"/>
      <c r="AS43" s="158"/>
      <c r="AT43" s="158"/>
      <c r="AU43" s="158"/>
      <c r="AV43" s="158"/>
      <c r="AW43" s="158"/>
      <c r="AX43" s="158"/>
      <c r="AY43" s="158"/>
      <c r="AZ43" s="158"/>
      <c r="BA43" s="158"/>
      <c r="BB43" s="158"/>
      <c r="BC43" s="158"/>
      <c r="BD43" s="158"/>
      <c r="BE43" s="158"/>
      <c r="BF43" s="158"/>
      <c r="BG43" s="158"/>
      <c r="BH43" s="158"/>
      <c r="BI43" s="158"/>
      <c r="BJ43" s="158"/>
      <c r="BK43" s="158"/>
      <c r="BL43" s="158"/>
      <c r="BM43" s="158"/>
      <c r="BN43" s="158"/>
      <c r="BO43" s="158"/>
      <c r="BP43" s="158"/>
      <c r="BQ43" s="158"/>
      <c r="BR43" s="158"/>
      <c r="BS43" s="158"/>
      <c r="BT43" s="158"/>
      <c r="BU43" s="158"/>
      <c r="BV43" s="158"/>
      <c r="BW43" s="158"/>
      <c r="BX43" s="218"/>
      <c r="BY43" s="158"/>
      <c r="BZ43" s="158"/>
      <c r="CA43" s="158"/>
      <c r="CB43" s="158"/>
      <c r="CC43" s="158"/>
      <c r="CD43" s="158"/>
      <c r="CE43" s="158"/>
      <c r="CF43" s="158"/>
      <c r="CG43" s="158"/>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59"/>
      <c r="DM43" s="59"/>
      <c r="DN43" s="59"/>
      <c r="DO43" s="59"/>
      <c r="DP43" s="59"/>
      <c r="DQ43" s="59"/>
      <c r="DR43" s="59"/>
      <c r="DS43" s="59"/>
      <c r="DT43" s="59"/>
      <c r="DU43" s="59"/>
      <c r="DV43" s="59"/>
      <c r="DW43" s="59"/>
      <c r="DX43" s="59"/>
      <c r="DY43" s="59"/>
      <c r="DZ43" s="59"/>
      <c r="EA43" s="59"/>
      <c r="EB43" s="59"/>
      <c r="EC43" s="59"/>
      <c r="ED43" s="59"/>
      <c r="EE43" s="59"/>
      <c r="EF43" s="59"/>
      <c r="EG43" s="59"/>
      <c r="EH43" s="59"/>
      <c r="EI43" s="59"/>
      <c r="EJ43" s="59"/>
      <c r="EK43" s="59"/>
      <c r="EL43" s="59"/>
      <c r="EM43" s="59"/>
      <c r="EN43" s="59"/>
      <c r="EO43" s="59"/>
      <c r="EP43" s="59"/>
      <c r="EQ43" s="59"/>
      <c r="ER43" s="59"/>
      <c r="ES43" s="59"/>
      <c r="ET43" s="59"/>
      <c r="EU43" s="59"/>
      <c r="EV43" s="59"/>
      <c r="EW43" s="59"/>
      <c r="EX43" s="59"/>
      <c r="EY43" s="59"/>
      <c r="EZ43" s="59"/>
      <c r="FA43" s="59"/>
      <c r="FB43" s="59"/>
      <c r="FC43" s="59"/>
      <c r="FD43" s="59"/>
      <c r="FE43" s="59"/>
      <c r="FF43" s="59"/>
      <c r="FG43" s="59"/>
      <c r="FH43" s="59"/>
      <c r="FI43" s="59"/>
      <c r="FJ43" s="59"/>
      <c r="FK43" s="59"/>
      <c r="FL43" s="59"/>
      <c r="FM43" s="59"/>
      <c r="FN43" s="59"/>
      <c r="FO43" s="59"/>
      <c r="FP43" s="59"/>
      <c r="FQ43" s="59"/>
      <c r="FR43" s="59"/>
      <c r="FS43" s="59"/>
      <c r="FT43" s="59"/>
      <c r="FV43" s="60">
        <f t="shared" si="17"/>
        <v>3</v>
      </c>
      <c r="FW43" s="60">
        <f t="shared" si="18"/>
        <v>0</v>
      </c>
      <c r="FX43" s="60">
        <f t="shared" si="19"/>
        <v>0</v>
      </c>
      <c r="FZ43" s="10">
        <f t="shared" si="10"/>
        <v>3</v>
      </c>
      <c r="GB43" s="9">
        <f t="array" ref="GB43">SUM(SUMPRODUCT(--IF(MOD(COLUMN(E30:FT30)-13,7)=0,NOT(ISBLANK((E30:FT30))))), COUNTA(D30))</f>
        <v>1</v>
      </c>
      <c r="GC43" s="9">
        <f t="array" ref="GC43">SUM(SUMPRODUCT(--IF(MOD(COLUMN(F30:FT30)-14,7)=0,NOT(ISBLANK((F30:FT30))))), COUNTA(E30))</f>
        <v>0</v>
      </c>
      <c r="GD43" s="9">
        <f t="array" ref="GD43">SUM(SUMPRODUCT(--IF(MOD(COLUMN(G30:FT30)-15,7)=0,NOT(ISBLANK((G30:FT30))))), COUNTA(F30))</f>
        <v>2</v>
      </c>
      <c r="GE43" s="9">
        <f t="array" ref="GE43">SUM(SUMPRODUCT(--IF(MOD(COLUMN(H30:FT30)-16,7)=0,NOT(ISBLANK((H30:FT30))))), COUNTA(G30))</f>
        <v>0</v>
      </c>
      <c r="GF43" s="9">
        <f t="array" ref="GF43">SUM(SUMPRODUCT(--IF(MOD(COLUMN(I30:FT30)-17,7)=0,NOT(ISBLANK((I30:FT30))))), COUNTA(H30))</f>
        <v>1</v>
      </c>
      <c r="GG43" s="9">
        <f t="shared" si="11"/>
        <v>4</v>
      </c>
      <c r="GH43" s="9">
        <f t="array" ref="GH43">SUM(SUMPRODUCT(--IF(MOD(COLUMN(J30:FT30)-18,7)=0,NOT(ISBLANK((J30:FT30))))), COUNTA(I30))</f>
        <v>0</v>
      </c>
      <c r="GI43" s="9">
        <f t="array" ref="GI43">SUM(SUMPRODUCT(--IF(MOD(COLUMN(K30:FT30)-19,7)=0,NOT(ISBLANK((K30:FT30))))), COUNTA(J30))</f>
        <v>0</v>
      </c>
      <c r="GK43" s="10">
        <f t="shared" si="12"/>
        <v>4</v>
      </c>
      <c r="GL43" s="52"/>
    </row>
    <row r="44" spans="1:194" x14ac:dyDescent="0.25">
      <c r="A44" s="74">
        <f t="shared" si="13"/>
        <v>41</v>
      </c>
      <c r="B44" s="61" t="s">
        <v>21</v>
      </c>
      <c r="C44" s="158"/>
      <c r="D44" s="158"/>
      <c r="E44" s="158"/>
      <c r="F44" s="158"/>
      <c r="G44" s="158"/>
      <c r="H44" s="158"/>
      <c r="I44" s="158"/>
      <c r="J44" s="158"/>
      <c r="K44" s="158"/>
      <c r="L44" s="158"/>
      <c r="M44" s="158"/>
      <c r="N44" s="158"/>
      <c r="O44" s="158"/>
      <c r="P44" s="158"/>
      <c r="Q44" s="158"/>
      <c r="R44" s="158"/>
      <c r="S44" s="158"/>
      <c r="T44" s="158"/>
      <c r="U44" s="158"/>
      <c r="V44" s="158"/>
      <c r="W44" s="158"/>
      <c r="X44" s="158"/>
      <c r="Y44" s="158"/>
      <c r="Z44" s="158"/>
      <c r="AA44" s="158"/>
      <c r="AB44" s="158"/>
      <c r="AC44" s="158"/>
      <c r="AD44" s="158"/>
      <c r="AE44" s="158"/>
      <c r="AF44" s="158"/>
      <c r="AG44" s="158"/>
      <c r="AH44" s="158"/>
      <c r="AI44" s="158"/>
      <c r="AJ44" s="158"/>
      <c r="AK44" s="158"/>
      <c r="AL44" s="158"/>
      <c r="AM44" s="158"/>
      <c r="AN44" s="158"/>
      <c r="AO44" s="158"/>
      <c r="AP44" s="158"/>
      <c r="AQ44" s="158"/>
      <c r="AR44" s="158"/>
      <c r="AS44" s="158"/>
      <c r="AT44" s="158"/>
      <c r="AU44" s="158"/>
      <c r="AV44" s="158"/>
      <c r="AW44" s="158"/>
      <c r="AX44" s="158"/>
      <c r="AY44" s="158"/>
      <c r="AZ44" s="158"/>
      <c r="BA44" s="158"/>
      <c r="BB44" s="158"/>
      <c r="BC44" s="158"/>
      <c r="BD44" s="158"/>
      <c r="BE44" s="158"/>
      <c r="BF44" s="157"/>
      <c r="BG44" s="161"/>
      <c r="BH44" s="158"/>
      <c r="BI44" s="158"/>
      <c r="BJ44" s="158"/>
      <c r="BK44" s="158"/>
      <c r="BL44" s="158"/>
      <c r="BM44" s="161"/>
      <c r="BN44" s="161"/>
      <c r="BO44" s="158"/>
      <c r="BP44" s="158"/>
      <c r="BQ44" s="158"/>
      <c r="BR44" s="158"/>
      <c r="BS44" s="158"/>
      <c r="BT44" s="161"/>
      <c r="BU44" s="161"/>
      <c r="BV44" s="158"/>
      <c r="BW44" s="158"/>
      <c r="BX44" s="218"/>
      <c r="BY44" s="158"/>
      <c r="BZ44" s="161" t="s">
        <v>139</v>
      </c>
      <c r="CA44" s="161"/>
      <c r="CB44" s="161"/>
      <c r="CC44" s="158"/>
      <c r="CD44" s="158"/>
      <c r="CE44" s="158"/>
      <c r="CF44" s="158"/>
      <c r="CG44" s="161"/>
      <c r="CH44" s="64"/>
      <c r="CI44" s="64"/>
      <c r="CJ44" s="64"/>
      <c r="CK44" s="64"/>
      <c r="CL44" s="64"/>
      <c r="CM44" s="64"/>
      <c r="CN44" s="64"/>
      <c r="CO44" s="64"/>
      <c r="CP44" s="64"/>
      <c r="CQ44" s="64"/>
      <c r="CR44" s="64"/>
      <c r="CS44" s="64"/>
      <c r="CT44" s="64"/>
      <c r="CU44" s="64"/>
      <c r="CV44" s="64"/>
      <c r="CW44" s="64"/>
      <c r="CX44" s="64"/>
      <c r="CY44" s="64"/>
      <c r="CZ44" s="64"/>
      <c r="DA44" s="64"/>
      <c r="DB44" s="64"/>
      <c r="DC44" s="64"/>
      <c r="DD44" s="64"/>
      <c r="DE44" s="64"/>
      <c r="DF44" s="64"/>
      <c r="DG44" s="64"/>
      <c r="DH44" s="64"/>
      <c r="DI44" s="64"/>
      <c r="DJ44" s="64"/>
      <c r="DK44" s="64"/>
      <c r="DL44" s="65"/>
      <c r="DM44" s="65"/>
      <c r="DN44" s="65"/>
      <c r="DO44" s="65"/>
      <c r="DP44" s="65"/>
      <c r="DQ44" s="65"/>
      <c r="DR44" s="65"/>
      <c r="DS44" s="65"/>
      <c r="DT44" s="65"/>
      <c r="DU44" s="65"/>
      <c r="DV44" s="65"/>
      <c r="DW44" s="65"/>
      <c r="DX44" s="65"/>
      <c r="DY44" s="65"/>
      <c r="DZ44" s="65"/>
      <c r="EA44" s="65"/>
      <c r="EB44" s="65"/>
      <c r="EC44" s="65"/>
      <c r="ED44" s="65"/>
      <c r="EE44" s="65"/>
      <c r="EF44" s="65"/>
      <c r="EG44" s="65"/>
      <c r="EH44" s="65"/>
      <c r="EI44" s="65"/>
      <c r="EJ44" s="65"/>
      <c r="EK44" s="65"/>
      <c r="EL44" s="65"/>
      <c r="EM44" s="65"/>
      <c r="EN44" s="65"/>
      <c r="EO44" s="65"/>
      <c r="EP44" s="65"/>
      <c r="EQ44" s="65"/>
      <c r="ER44" s="65"/>
      <c r="ES44" s="65"/>
      <c r="ET44" s="65"/>
      <c r="EU44" s="65"/>
      <c r="EV44" s="65"/>
      <c r="EW44" s="65"/>
      <c r="EX44" s="65"/>
      <c r="EY44" s="65"/>
      <c r="EZ44" s="65"/>
      <c r="FA44" s="65"/>
      <c r="FB44" s="65"/>
      <c r="FC44" s="65"/>
      <c r="FD44" s="65"/>
      <c r="FE44" s="65"/>
      <c r="FF44" s="65"/>
      <c r="FG44" s="65"/>
      <c r="FH44" s="65"/>
      <c r="FI44" s="65"/>
      <c r="FJ44" s="65"/>
      <c r="FK44" s="65"/>
      <c r="FL44" s="65"/>
      <c r="FM44" s="65"/>
      <c r="FN44" s="65"/>
      <c r="FO44" s="65"/>
      <c r="FP44" s="65"/>
      <c r="FQ44" s="65"/>
      <c r="FR44" s="65"/>
      <c r="FS44" s="65"/>
      <c r="FT44" s="65"/>
      <c r="FV44" s="60">
        <f t="shared" ref="FV44:FV59" si="20">COUNTA(D32:H32,K32:O32,R32:V32,Y32:AC32,AF32:AJ32,AM32:AQ32,AT32:AX32,BA32:BE32,BH32:BL32,BO32:BS32,BV32:BZ32,CC32:CG32)</f>
        <v>3</v>
      </c>
      <c r="FW44" s="60">
        <f t="shared" ref="FW44:FW59" si="21">COUNTA(I32,P32,W32,AD32,AK32,AR32,AY32,BF32,BM32,BT32,CA32)</f>
        <v>3</v>
      </c>
      <c r="FX44" s="60">
        <f t="shared" ref="FX44:FX59" si="22">COUNTA(C32,J32,Q32,X32,AE32,AL32,AS32,AZ32,BG32,BN32,BU32,CB32)</f>
        <v>0</v>
      </c>
      <c r="FZ44" s="10">
        <f t="shared" si="10"/>
        <v>6</v>
      </c>
      <c r="GB44" s="9">
        <f t="array" ref="GB44">SUM(SUMPRODUCT(--IF(MOD(COLUMN(E32:FT32)-13,7)=0,NOT(ISBLANK((E32:FT32))))), COUNTA(D32))</f>
        <v>1</v>
      </c>
      <c r="GC44" s="9">
        <f t="array" ref="GC44">SUM(SUMPRODUCT(--IF(MOD(COLUMN(F32:FT32)-14,7)=0,NOT(ISBLANK((F32:FT32))))), COUNTA(E32))</f>
        <v>2</v>
      </c>
      <c r="GD44" s="9">
        <f t="array" ref="GD44">SUM(SUMPRODUCT(--IF(MOD(COLUMN(G32:FT32)-15,7)=0,NOT(ISBLANK((G32:FT32))))), COUNTA(F32))</f>
        <v>0</v>
      </c>
      <c r="GE44" s="9">
        <f t="array" ref="GE44">SUM(SUMPRODUCT(--IF(MOD(COLUMN(H32:FT32)-16,7)=0,NOT(ISBLANK((H32:FT32))))), COUNTA(G32))</f>
        <v>3</v>
      </c>
      <c r="GF44" s="9">
        <f t="array" ref="GF44">SUM(SUMPRODUCT(--IF(MOD(COLUMN(I32:FT32)-17,7)=0,NOT(ISBLANK((I32:FT32))))), COUNTA(H32))</f>
        <v>0</v>
      </c>
      <c r="GG44" s="9">
        <f t="shared" si="11"/>
        <v>6</v>
      </c>
      <c r="GH44" s="9">
        <f t="array" ref="GH44">SUM(SUMPRODUCT(--IF(MOD(COLUMN(J32:FT32)-18,7)=0,NOT(ISBLANK((J32:FT32))))), COUNTA(I32))</f>
        <v>0</v>
      </c>
      <c r="GI44" s="9">
        <f t="array" ref="GI44">SUM(SUMPRODUCT(--IF(MOD(COLUMN(K32:FT32)-19,7)=0,NOT(ISBLANK((K32:FT32))))), COUNTA(J32))</f>
        <v>0</v>
      </c>
      <c r="GK44" s="10">
        <f t="shared" si="12"/>
        <v>6</v>
      </c>
      <c r="GL44" s="52"/>
    </row>
    <row r="45" spans="1:194" x14ac:dyDescent="0.25">
      <c r="A45" s="74">
        <f t="shared" si="13"/>
        <v>42</v>
      </c>
      <c r="B45" s="55" t="s">
        <v>19</v>
      </c>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c r="AA45" s="158"/>
      <c r="AB45" s="158"/>
      <c r="AC45" s="158"/>
      <c r="AD45" s="158"/>
      <c r="AE45" s="158"/>
      <c r="AF45" s="158"/>
      <c r="AG45" s="158"/>
      <c r="AH45" s="158"/>
      <c r="AI45" s="158"/>
      <c r="AJ45" s="158"/>
      <c r="AK45" s="158"/>
      <c r="AL45" s="158"/>
      <c r="AM45" s="158"/>
      <c r="AN45" s="158"/>
      <c r="AO45" s="158"/>
      <c r="AP45" s="158"/>
      <c r="AQ45" s="158"/>
      <c r="AR45" s="158" t="s">
        <v>139</v>
      </c>
      <c r="AS45" s="158"/>
      <c r="AT45" s="158"/>
      <c r="AU45" s="158" t="s">
        <v>139</v>
      </c>
      <c r="AV45" s="158"/>
      <c r="AW45" s="158"/>
      <c r="AX45" s="158"/>
      <c r="AY45" s="158" t="s">
        <v>139</v>
      </c>
      <c r="AZ45" s="158"/>
      <c r="BA45" s="158"/>
      <c r="BB45" s="158"/>
      <c r="BC45" s="158"/>
      <c r="BD45" s="158" t="s">
        <v>139</v>
      </c>
      <c r="BE45" s="158"/>
      <c r="BF45" s="161" t="s">
        <v>139</v>
      </c>
      <c r="BG45" s="161"/>
      <c r="BH45" s="158"/>
      <c r="BI45" s="158" t="s">
        <v>139</v>
      </c>
      <c r="BJ45" s="158"/>
      <c r="BK45" s="158"/>
      <c r="BL45" s="158"/>
      <c r="BM45" s="161" t="s">
        <v>139</v>
      </c>
      <c r="BN45" s="161"/>
      <c r="BO45" s="158"/>
      <c r="BP45" s="161" t="s">
        <v>139</v>
      </c>
      <c r="BQ45" s="158"/>
      <c r="BR45" s="158"/>
      <c r="BS45" s="158"/>
      <c r="BT45" s="161" t="s">
        <v>139</v>
      </c>
      <c r="BU45" s="161"/>
      <c r="BV45" s="158"/>
      <c r="BW45" s="158"/>
      <c r="BX45" s="218"/>
      <c r="BY45" s="158"/>
      <c r="BZ45" s="161" t="s">
        <v>139</v>
      </c>
      <c r="CA45" s="161"/>
      <c r="CB45" s="161"/>
      <c r="CC45" s="161" t="s">
        <v>139</v>
      </c>
      <c r="CD45" s="158"/>
      <c r="CE45" s="161" t="s">
        <v>139</v>
      </c>
      <c r="CF45" s="158"/>
      <c r="CG45" s="161"/>
      <c r="CH45" s="64"/>
      <c r="CI45" s="64"/>
      <c r="CJ45" s="64"/>
      <c r="CK45" s="64"/>
      <c r="CL45" s="64"/>
      <c r="CM45" s="64"/>
      <c r="CN45" s="64"/>
      <c r="CO45" s="64"/>
      <c r="CP45" s="64"/>
      <c r="CQ45" s="64"/>
      <c r="CR45" s="64"/>
      <c r="CS45" s="64"/>
      <c r="CT45" s="64"/>
      <c r="CU45" s="64"/>
      <c r="CV45" s="64"/>
      <c r="CW45" s="64"/>
      <c r="CX45" s="64"/>
      <c r="CY45" s="64"/>
      <c r="CZ45" s="64"/>
      <c r="DA45" s="64"/>
      <c r="DB45" s="64"/>
      <c r="DC45" s="64"/>
      <c r="DD45" s="64"/>
      <c r="DE45" s="64"/>
      <c r="DF45" s="64"/>
      <c r="DG45" s="64"/>
      <c r="DH45" s="64"/>
      <c r="DI45" s="64"/>
      <c r="DJ45" s="64"/>
      <c r="DK45" s="64"/>
      <c r="DL45" s="59"/>
      <c r="DM45" s="59"/>
      <c r="DN45" s="59"/>
      <c r="DO45" s="59"/>
      <c r="DP45" s="59"/>
      <c r="DQ45" s="59"/>
      <c r="DR45" s="59"/>
      <c r="DS45" s="59"/>
      <c r="DT45" s="59"/>
      <c r="DU45" s="59"/>
      <c r="DV45" s="59"/>
      <c r="DW45" s="59"/>
      <c r="DX45" s="59"/>
      <c r="DY45" s="59"/>
      <c r="DZ45" s="59"/>
      <c r="EA45" s="59"/>
      <c r="EB45" s="59"/>
      <c r="EC45" s="59"/>
      <c r="ED45" s="59"/>
      <c r="EE45" s="59"/>
      <c r="EF45" s="59"/>
      <c r="EG45" s="59"/>
      <c r="EH45" s="59"/>
      <c r="EI45" s="59"/>
      <c r="EJ45" s="59"/>
      <c r="EK45" s="59"/>
      <c r="EL45" s="59"/>
      <c r="EM45" s="59"/>
      <c r="EN45" s="59"/>
      <c r="EO45" s="59"/>
      <c r="EP45" s="59"/>
      <c r="EQ45" s="59"/>
      <c r="ER45" s="59"/>
      <c r="ES45" s="59"/>
      <c r="ET45" s="59"/>
      <c r="EU45" s="59"/>
      <c r="EV45" s="59"/>
      <c r="EW45" s="59"/>
      <c r="EX45" s="59"/>
      <c r="EY45" s="59"/>
      <c r="EZ45" s="59"/>
      <c r="FA45" s="59"/>
      <c r="FB45" s="59"/>
      <c r="FC45" s="59"/>
      <c r="FD45" s="59"/>
      <c r="FE45" s="59"/>
      <c r="FF45" s="59"/>
      <c r="FG45" s="59"/>
      <c r="FH45" s="59"/>
      <c r="FI45" s="59"/>
      <c r="FJ45" s="59"/>
      <c r="FK45" s="59"/>
      <c r="FL45" s="59"/>
      <c r="FM45" s="59"/>
      <c r="FN45" s="59"/>
      <c r="FO45" s="59"/>
      <c r="FP45" s="59"/>
      <c r="FQ45" s="59"/>
      <c r="FR45" s="59"/>
      <c r="FS45" s="59"/>
      <c r="FT45" s="59"/>
      <c r="FV45" s="60">
        <f t="shared" si="20"/>
        <v>18</v>
      </c>
      <c r="FW45" s="60">
        <f t="shared" si="21"/>
        <v>0</v>
      </c>
      <c r="FX45" s="60">
        <f t="shared" si="22"/>
        <v>0</v>
      </c>
      <c r="FZ45" s="10">
        <f t="shared" si="10"/>
        <v>18</v>
      </c>
      <c r="GB45" s="9">
        <f t="array" ref="GB45">SUM(SUMPRODUCT(--IF(MOD(COLUMN(E33:FT33)-13,7)=0,NOT(ISBLANK((E33:FT33))))), COUNTA(D33))</f>
        <v>1</v>
      </c>
      <c r="GC45" s="9">
        <f t="array" ref="GC45">SUM(SUMPRODUCT(--IF(MOD(COLUMN(F33:FT33)-14,7)=0,NOT(ISBLANK((F33:FT33))))), COUNTA(E33))</f>
        <v>7</v>
      </c>
      <c r="GD45" s="9">
        <f t="array" ref="GD45">SUM(SUMPRODUCT(--IF(MOD(COLUMN(G33:FT33)-15,7)=0,NOT(ISBLANK((G33:FT33))))), COUNTA(F33))</f>
        <v>0</v>
      </c>
      <c r="GE45" s="9">
        <f t="array" ref="GE45">SUM(SUMPRODUCT(--IF(MOD(COLUMN(H33:FT33)-16,7)=0,NOT(ISBLANK((H33:FT33))))), COUNTA(G33))</f>
        <v>1</v>
      </c>
      <c r="GF45" s="9">
        <f t="array" ref="GF45">SUM(SUMPRODUCT(--IF(MOD(COLUMN(I33:FT33)-17,7)=0,NOT(ISBLANK((I33:FT33))))), COUNTA(H33))</f>
        <v>0</v>
      </c>
      <c r="GG45" s="9">
        <f t="shared" si="11"/>
        <v>9</v>
      </c>
      <c r="GH45" s="9">
        <f t="array" ref="GH45">SUM(SUMPRODUCT(--IF(MOD(COLUMN(J33:FT33)-18,7)=0,NOT(ISBLANK((J33:FT33))))), COUNTA(I33))</f>
        <v>4</v>
      </c>
      <c r="GI45" s="9">
        <f t="array" ref="GI45">SUM(SUMPRODUCT(--IF(MOD(COLUMN(K33:FT33)-19,7)=0,NOT(ISBLANK((K33:FT33))))), COUNTA(J33))</f>
        <v>6</v>
      </c>
      <c r="GK45" s="10">
        <f t="shared" si="12"/>
        <v>19</v>
      </c>
      <c r="GL45" s="52"/>
    </row>
    <row r="46" spans="1:194" x14ac:dyDescent="0.25">
      <c r="A46" s="74">
        <f t="shared" si="13"/>
        <v>43</v>
      </c>
      <c r="B46" s="55" t="s">
        <v>25</v>
      </c>
      <c r="C46" s="158"/>
      <c r="D46" s="158"/>
      <c r="E46" s="158"/>
      <c r="F46" s="158"/>
      <c r="G46" s="158" t="s">
        <v>139</v>
      </c>
      <c r="H46" s="158"/>
      <c r="I46" s="158"/>
      <c r="J46" s="158"/>
      <c r="K46" s="158"/>
      <c r="L46" s="158"/>
      <c r="M46" s="158"/>
      <c r="N46" s="158"/>
      <c r="O46" s="158"/>
      <c r="P46" s="158"/>
      <c r="Q46" s="158"/>
      <c r="R46" s="158" t="s">
        <v>139</v>
      </c>
      <c r="S46" s="158"/>
      <c r="T46" s="158"/>
      <c r="U46" s="158"/>
      <c r="V46" s="158"/>
      <c r="W46" s="158"/>
      <c r="X46" s="158"/>
      <c r="Y46" s="158" t="s">
        <v>139</v>
      </c>
      <c r="Z46" s="158"/>
      <c r="AA46" s="158"/>
      <c r="AB46" s="158" t="s">
        <v>139</v>
      </c>
      <c r="AC46" s="158"/>
      <c r="AD46" s="158"/>
      <c r="AE46" s="158"/>
      <c r="AF46" s="158"/>
      <c r="AG46" s="158"/>
      <c r="AH46" s="158"/>
      <c r="AI46" s="158"/>
      <c r="AJ46" s="158"/>
      <c r="AK46" s="158"/>
      <c r="AL46" s="158"/>
      <c r="AM46" s="158" t="s">
        <v>139</v>
      </c>
      <c r="AN46" s="158"/>
      <c r="AO46" s="158"/>
      <c r="AP46" s="158" t="s">
        <v>139</v>
      </c>
      <c r="AQ46" s="158"/>
      <c r="AR46" s="158"/>
      <c r="AS46" s="158"/>
      <c r="AT46" s="158" t="s">
        <v>139</v>
      </c>
      <c r="AU46" s="158"/>
      <c r="AV46" s="158"/>
      <c r="AW46" s="158"/>
      <c r="AX46" s="158"/>
      <c r="AY46" s="158"/>
      <c r="AZ46" s="158"/>
      <c r="BA46" s="158" t="s">
        <v>139</v>
      </c>
      <c r="BB46" s="158"/>
      <c r="BC46" s="158"/>
      <c r="BD46" s="161" t="s">
        <v>139</v>
      </c>
      <c r="BE46" s="158"/>
      <c r="BF46" s="157"/>
      <c r="BG46" s="161"/>
      <c r="BH46" s="161" t="s">
        <v>139</v>
      </c>
      <c r="BI46" s="158"/>
      <c r="BJ46" s="158"/>
      <c r="BK46" s="161" t="s">
        <v>139</v>
      </c>
      <c r="BL46" s="158"/>
      <c r="BM46" s="161"/>
      <c r="BN46" s="161"/>
      <c r="BO46" s="161" t="s">
        <v>139</v>
      </c>
      <c r="BP46" s="158"/>
      <c r="BQ46" s="158"/>
      <c r="BR46" s="158"/>
      <c r="BS46" s="158"/>
      <c r="BT46" s="161"/>
      <c r="BU46" s="161"/>
      <c r="BV46" s="158"/>
      <c r="BW46" s="158"/>
      <c r="BX46" s="218"/>
      <c r="BY46" s="158"/>
      <c r="BZ46" s="217"/>
      <c r="CA46" s="161"/>
      <c r="CB46" s="161"/>
      <c r="CC46" s="161" t="s">
        <v>139</v>
      </c>
      <c r="CD46" s="158"/>
      <c r="CE46" s="158"/>
      <c r="CF46" s="158"/>
      <c r="CG46" s="161"/>
      <c r="CH46" s="64"/>
      <c r="CI46" s="64"/>
      <c r="CJ46" s="64"/>
      <c r="CK46" s="64"/>
      <c r="CL46" s="64"/>
      <c r="CM46" s="64" t="s">
        <v>139</v>
      </c>
      <c r="CN46" s="64"/>
      <c r="CO46" s="64"/>
      <c r="CP46" s="64"/>
      <c r="CQ46" s="64" t="s">
        <v>139</v>
      </c>
      <c r="CR46" s="64"/>
      <c r="CS46" s="64"/>
      <c r="CT46" s="64" t="s">
        <v>139</v>
      </c>
      <c r="CU46" s="64"/>
      <c r="CV46" s="64"/>
      <c r="CW46" s="64"/>
      <c r="CX46" s="64" t="s">
        <v>139</v>
      </c>
      <c r="CY46" s="64"/>
      <c r="CZ46" s="64"/>
      <c r="DA46" s="64" t="s">
        <v>139</v>
      </c>
      <c r="DB46" s="64"/>
      <c r="DC46" s="64"/>
      <c r="DD46" s="64"/>
      <c r="DE46" s="64" t="s">
        <v>139</v>
      </c>
      <c r="DF46" s="64"/>
      <c r="DG46" s="64"/>
      <c r="DH46" s="64" t="s">
        <v>139</v>
      </c>
      <c r="DI46" s="64"/>
      <c r="DJ46" s="64"/>
      <c r="DK46" s="64"/>
      <c r="DL46" s="59"/>
      <c r="DM46" s="59"/>
      <c r="DN46" s="59"/>
      <c r="DO46" s="59"/>
      <c r="DP46" s="59"/>
      <c r="DQ46" s="59"/>
      <c r="DR46" s="59"/>
      <c r="DS46" s="59"/>
      <c r="DT46" s="59"/>
      <c r="DU46" s="59"/>
      <c r="DV46" s="59"/>
      <c r="DW46" s="59"/>
      <c r="DX46" s="59"/>
      <c r="DY46" s="59"/>
      <c r="DZ46" s="59"/>
      <c r="EA46" s="59"/>
      <c r="EB46" s="59"/>
      <c r="EC46" s="59"/>
      <c r="ED46" s="59"/>
      <c r="EE46" s="59"/>
      <c r="EF46" s="59"/>
      <c r="EG46" s="59"/>
      <c r="EH46" s="59"/>
      <c r="EI46" s="59"/>
      <c r="EJ46" s="59"/>
      <c r="EK46" s="59"/>
      <c r="EL46" s="59"/>
      <c r="EM46" s="59"/>
      <c r="EN46" s="59"/>
      <c r="EO46" s="59"/>
      <c r="EP46" s="59"/>
      <c r="EQ46" s="59"/>
      <c r="ER46" s="59"/>
      <c r="ES46" s="59"/>
      <c r="ET46" s="59"/>
      <c r="EU46" s="59"/>
      <c r="EV46" s="59"/>
      <c r="EW46" s="59"/>
      <c r="EX46" s="59"/>
      <c r="EY46" s="59"/>
      <c r="EZ46" s="59"/>
      <c r="FA46" s="59"/>
      <c r="FB46" s="59"/>
      <c r="FC46" s="59"/>
      <c r="FD46" s="59"/>
      <c r="FE46" s="59"/>
      <c r="FF46" s="59"/>
      <c r="FG46" s="59"/>
      <c r="FH46" s="59"/>
      <c r="FI46" s="59"/>
      <c r="FJ46" s="59"/>
      <c r="FK46" s="59"/>
      <c r="FL46" s="59"/>
      <c r="FM46" s="59"/>
      <c r="FN46" s="59"/>
      <c r="FO46" s="59"/>
      <c r="FP46" s="59"/>
      <c r="FQ46" s="59"/>
      <c r="FR46" s="59"/>
      <c r="FS46" s="59"/>
      <c r="FT46" s="59"/>
      <c r="FV46" s="60">
        <f t="shared" si="20"/>
        <v>13</v>
      </c>
      <c r="FW46" s="60">
        <f t="shared" si="21"/>
        <v>0</v>
      </c>
      <c r="FX46" s="60">
        <f t="shared" si="22"/>
        <v>0</v>
      </c>
      <c r="FZ46" s="10">
        <f t="shared" si="10"/>
        <v>13</v>
      </c>
      <c r="GB46" s="9">
        <f t="array" ref="GB46">SUM(SUMPRODUCT(--IF(MOD(COLUMN(E34:FT34)-13,7)=0,NOT(ISBLANK((E34:FT34))))), COUNTA(D34))</f>
        <v>0</v>
      </c>
      <c r="GC46" s="9">
        <f t="array" ref="GC46">SUM(SUMPRODUCT(--IF(MOD(COLUMN(F34:FT34)-14,7)=0,NOT(ISBLANK((F34:FT34))))), COUNTA(E34))</f>
        <v>1</v>
      </c>
      <c r="GD46" s="9">
        <f t="array" ref="GD46">SUM(SUMPRODUCT(--IF(MOD(COLUMN(G34:FT34)-15,7)=0,NOT(ISBLANK((G34:FT34))))), COUNTA(F34))</f>
        <v>4</v>
      </c>
      <c r="GE46" s="9">
        <f t="array" ref="GE46">SUM(SUMPRODUCT(--IF(MOD(COLUMN(H34:FT34)-16,7)=0,NOT(ISBLANK((H34:FT34))))), COUNTA(G34))</f>
        <v>0</v>
      </c>
      <c r="GF46" s="9">
        <f t="array" ref="GF46">SUM(SUMPRODUCT(--IF(MOD(COLUMN(I34:FT34)-17,7)=0,NOT(ISBLANK((I34:FT34))))), COUNTA(H34))</f>
        <v>1</v>
      </c>
      <c r="GG46" s="9">
        <f t="shared" si="11"/>
        <v>6</v>
      </c>
      <c r="GH46" s="9">
        <f t="array" ref="GH46">SUM(SUMPRODUCT(--IF(MOD(COLUMN(J34:FT34)-18,7)=0,NOT(ISBLANK((J34:FT34))))), COUNTA(I34))</f>
        <v>8</v>
      </c>
      <c r="GI46" s="9">
        <f t="array" ref="GI46">SUM(SUMPRODUCT(--IF(MOD(COLUMN(K34:FT34)-19,7)=0,NOT(ISBLANK((K34:FT34))))), COUNTA(J34))</f>
        <v>0</v>
      </c>
      <c r="GK46" s="10">
        <f t="shared" si="12"/>
        <v>14</v>
      </c>
      <c r="GL46" s="52"/>
    </row>
    <row r="47" spans="1:194" x14ac:dyDescent="0.25">
      <c r="A47" s="74">
        <f t="shared" si="13"/>
        <v>44</v>
      </c>
      <c r="B47" s="55" t="s">
        <v>209</v>
      </c>
      <c r="C47" s="158"/>
      <c r="D47" s="158"/>
      <c r="E47" s="158"/>
      <c r="F47" s="158"/>
      <c r="G47" s="158"/>
      <c r="H47" s="158"/>
      <c r="I47" s="158"/>
      <c r="J47" s="158"/>
      <c r="K47" s="158"/>
      <c r="L47" s="158"/>
      <c r="M47" s="158"/>
      <c r="N47" s="158"/>
      <c r="O47" s="158"/>
      <c r="P47" s="158"/>
      <c r="Q47" s="158"/>
      <c r="R47" s="158"/>
      <c r="S47" s="158"/>
      <c r="T47" s="158"/>
      <c r="U47" s="158"/>
      <c r="V47" s="158"/>
      <c r="W47" s="158"/>
      <c r="X47" s="158"/>
      <c r="Y47" s="158"/>
      <c r="Z47" s="158"/>
      <c r="AA47" s="158"/>
      <c r="AB47" s="158"/>
      <c r="AC47" s="158"/>
      <c r="AD47" s="158"/>
      <c r="AE47" s="158"/>
      <c r="AF47" s="158"/>
      <c r="AG47" s="158"/>
      <c r="AH47" s="158"/>
      <c r="AI47" s="158"/>
      <c r="AJ47" s="158"/>
      <c r="AK47" s="158"/>
      <c r="AL47" s="158"/>
      <c r="AM47" s="158"/>
      <c r="AN47" s="158"/>
      <c r="AO47" s="158"/>
      <c r="AP47" s="158"/>
      <c r="AQ47" s="158"/>
      <c r="AR47" s="158"/>
      <c r="AS47" s="158"/>
      <c r="AT47" s="158"/>
      <c r="AU47" s="158"/>
      <c r="AV47" s="158"/>
      <c r="AW47" s="158"/>
      <c r="AX47" s="158"/>
      <c r="AY47" s="158"/>
      <c r="AZ47" s="158"/>
      <c r="BA47" s="158"/>
      <c r="BB47" s="158"/>
      <c r="BC47" s="158"/>
      <c r="BD47" s="158"/>
      <c r="BE47" s="158"/>
      <c r="BF47" s="157"/>
      <c r="BG47" s="161"/>
      <c r="BH47" s="158"/>
      <c r="BI47" s="158"/>
      <c r="BJ47" s="158"/>
      <c r="BK47" s="158"/>
      <c r="BL47" s="158"/>
      <c r="BM47" s="161"/>
      <c r="BN47" s="161"/>
      <c r="BO47" s="158"/>
      <c r="BP47" s="158"/>
      <c r="BQ47" s="158"/>
      <c r="BR47" s="158"/>
      <c r="BS47" s="158"/>
      <c r="BT47" s="161"/>
      <c r="BU47" s="161"/>
      <c r="BV47" s="158"/>
      <c r="BW47" s="158"/>
      <c r="BX47" s="218"/>
      <c r="BY47" s="158"/>
      <c r="BZ47" s="217"/>
      <c r="CA47" s="161"/>
      <c r="CB47" s="161"/>
      <c r="CC47" s="158"/>
      <c r="CD47" s="158"/>
      <c r="CE47" s="158"/>
      <c r="CF47" s="158"/>
      <c r="CG47" s="161"/>
      <c r="CH47" s="64"/>
      <c r="CI47" s="64"/>
      <c r="CJ47" s="64"/>
      <c r="CK47" s="64"/>
      <c r="CL47" s="64"/>
      <c r="CM47" s="64"/>
      <c r="CN47" s="64"/>
      <c r="CO47" s="64"/>
      <c r="CP47" s="64"/>
      <c r="CQ47" s="64"/>
      <c r="CR47" s="64"/>
      <c r="CS47" s="64"/>
      <c r="CT47" s="64"/>
      <c r="CU47" s="64"/>
      <c r="CV47" s="64"/>
      <c r="CW47" s="64"/>
      <c r="CX47" s="64"/>
      <c r="CY47" s="64"/>
      <c r="CZ47" s="64"/>
      <c r="DA47" s="64"/>
      <c r="DB47" s="64"/>
      <c r="DC47" s="64"/>
      <c r="DD47" s="64"/>
      <c r="DE47" s="64"/>
      <c r="DF47" s="64"/>
      <c r="DG47" s="64"/>
      <c r="DH47" s="64"/>
      <c r="DI47" s="64"/>
      <c r="DJ47" s="64"/>
      <c r="DK47" s="64"/>
      <c r="DL47" s="65"/>
      <c r="DM47" s="65"/>
      <c r="DN47" s="65"/>
      <c r="DO47" s="65"/>
      <c r="DP47" s="65"/>
      <c r="DQ47" s="65"/>
      <c r="DR47" s="65"/>
      <c r="DS47" s="65"/>
      <c r="DT47" s="65"/>
      <c r="DU47" s="65"/>
      <c r="DV47" s="65"/>
      <c r="DW47" s="65"/>
      <c r="DX47" s="65"/>
      <c r="DY47" s="65"/>
      <c r="DZ47" s="65"/>
      <c r="EA47" s="65"/>
      <c r="EB47" s="65"/>
      <c r="EC47" s="65"/>
      <c r="ED47" s="65"/>
      <c r="EE47" s="65"/>
      <c r="EF47" s="65"/>
      <c r="EG47" s="65"/>
      <c r="EH47" s="65"/>
      <c r="EI47" s="65"/>
      <c r="EJ47" s="65"/>
      <c r="EK47" s="65"/>
      <c r="EL47" s="65"/>
      <c r="EM47" s="65"/>
      <c r="EN47" s="65"/>
      <c r="EO47" s="65"/>
      <c r="EP47" s="65"/>
      <c r="EQ47" s="65"/>
      <c r="ER47" s="65"/>
      <c r="ES47" s="65"/>
      <c r="ET47" s="65"/>
      <c r="EU47" s="65"/>
      <c r="EV47" s="65"/>
      <c r="EW47" s="65"/>
      <c r="EX47" s="65"/>
      <c r="EY47" s="65"/>
      <c r="EZ47" s="65"/>
      <c r="FA47" s="65"/>
      <c r="FB47" s="65"/>
      <c r="FC47" s="65"/>
      <c r="FD47" s="65"/>
      <c r="FE47" s="65"/>
      <c r="FF47" s="65"/>
      <c r="FG47" s="65"/>
      <c r="FH47" s="65"/>
      <c r="FI47" s="65"/>
      <c r="FJ47" s="65"/>
      <c r="FK47" s="65"/>
      <c r="FL47" s="65"/>
      <c r="FM47" s="65"/>
      <c r="FN47" s="65"/>
      <c r="FO47" s="65"/>
      <c r="FP47" s="65"/>
      <c r="FQ47" s="65"/>
      <c r="FR47" s="65"/>
      <c r="FS47" s="65"/>
      <c r="FT47" s="65"/>
      <c r="FV47" s="60">
        <f t="shared" si="20"/>
        <v>10</v>
      </c>
      <c r="FW47" s="60">
        <f t="shared" si="21"/>
        <v>0</v>
      </c>
      <c r="FX47" s="60">
        <f t="shared" si="22"/>
        <v>0</v>
      </c>
      <c r="FZ47" s="10">
        <f t="shared" si="10"/>
        <v>10</v>
      </c>
      <c r="GB47" s="9">
        <f t="array" ref="GB47">SUM(SUMPRODUCT(--IF(MOD(COLUMN(E35:FT35)-13,7)=0,NOT(ISBLANK((E35:FT35))))), COUNTA(D35))</f>
        <v>3</v>
      </c>
      <c r="GC47" s="9">
        <f t="array" ref="GC47">SUM(SUMPRODUCT(--IF(MOD(COLUMN(F35:FT35)-14,7)=0,NOT(ISBLANK((F35:FT35))))), COUNTA(E35))</f>
        <v>0</v>
      </c>
      <c r="GD47" s="9">
        <f t="array" ref="GD47">SUM(SUMPRODUCT(--IF(MOD(COLUMN(G35:FT35)-15,7)=0,NOT(ISBLANK((G35:FT35))))), COUNTA(F35))</f>
        <v>3</v>
      </c>
      <c r="GE47" s="9">
        <f t="array" ref="GE47">SUM(SUMPRODUCT(--IF(MOD(COLUMN(H35:FT35)-16,7)=0,NOT(ISBLANK((H35:FT35))))), COUNTA(G35))</f>
        <v>0</v>
      </c>
      <c r="GF47" s="9">
        <f t="array" ref="GF47">SUM(SUMPRODUCT(--IF(MOD(COLUMN(I35:FT35)-17,7)=0,NOT(ISBLANK((I35:FT35))))), COUNTA(H35))</f>
        <v>0</v>
      </c>
      <c r="GG47" s="9">
        <f t="shared" si="11"/>
        <v>6</v>
      </c>
      <c r="GH47" s="9">
        <f t="array" ref="GH47">SUM(SUMPRODUCT(--IF(MOD(COLUMN(J35:FT35)-18,7)=0,NOT(ISBLANK((J35:FT35))))), COUNTA(I35))</f>
        <v>3</v>
      </c>
      <c r="GI47" s="9">
        <f t="array" ref="GI47">SUM(SUMPRODUCT(--IF(MOD(COLUMN(K35:FT35)-19,7)=0,NOT(ISBLANK((K35:FT35))))), COUNTA(J35))</f>
        <v>1</v>
      </c>
      <c r="GK47" s="10">
        <f t="shared" si="12"/>
        <v>10</v>
      </c>
      <c r="GL47" s="52"/>
    </row>
    <row r="48" spans="1:194" x14ac:dyDescent="0.25">
      <c r="A48" s="74">
        <f t="shared" si="13"/>
        <v>45</v>
      </c>
      <c r="B48" s="63" t="s">
        <v>31</v>
      </c>
      <c r="C48" s="157"/>
      <c r="D48" s="157"/>
      <c r="E48" s="157"/>
      <c r="F48" s="157"/>
      <c r="G48" s="157"/>
      <c r="H48" s="157"/>
      <c r="I48" s="157"/>
      <c r="J48" s="157"/>
      <c r="K48" s="157"/>
      <c r="L48" s="157" t="s">
        <v>139</v>
      </c>
      <c r="M48" s="157"/>
      <c r="N48" s="157"/>
      <c r="O48" s="157"/>
      <c r="P48" s="157"/>
      <c r="Q48" s="157"/>
      <c r="R48" s="162"/>
      <c r="S48" s="162"/>
      <c r="T48" s="162"/>
      <c r="U48" s="162"/>
      <c r="V48" s="162"/>
      <c r="W48" s="157"/>
      <c r="X48" s="157"/>
      <c r="Y48" s="157" t="s">
        <v>139</v>
      </c>
      <c r="Z48" s="162"/>
      <c r="AA48" s="157"/>
      <c r="AB48" s="157"/>
      <c r="AC48" s="157"/>
      <c r="AD48" s="157"/>
      <c r="AE48" s="157"/>
      <c r="AF48" s="157"/>
      <c r="AG48" s="157"/>
      <c r="AH48" s="157"/>
      <c r="AI48" s="157" t="s">
        <v>139</v>
      </c>
      <c r="AJ48" s="157"/>
      <c r="AK48" s="157"/>
      <c r="AL48" s="157"/>
      <c r="AM48" s="157"/>
      <c r="AN48" s="57"/>
      <c r="AO48" s="158" t="s">
        <v>139</v>
      </c>
      <c r="AP48" s="158"/>
      <c r="AQ48" s="158"/>
      <c r="AR48" s="158"/>
      <c r="AS48" s="158"/>
      <c r="AT48" s="158"/>
      <c r="AU48" s="158"/>
      <c r="AV48" s="158"/>
      <c r="AW48" s="158"/>
      <c r="AX48" s="158"/>
      <c r="AY48" s="158"/>
      <c r="AZ48" s="158"/>
      <c r="BA48" s="158"/>
      <c r="BB48" s="158"/>
      <c r="BC48" s="158"/>
      <c r="BD48" s="158"/>
      <c r="BE48" s="158"/>
      <c r="BF48" s="158"/>
      <c r="BG48" s="158"/>
      <c r="BH48" s="158"/>
      <c r="BI48" s="158"/>
      <c r="BJ48" s="158"/>
      <c r="BK48" s="158"/>
      <c r="BL48" s="158"/>
      <c r="BM48" s="158"/>
      <c r="BN48" s="158"/>
      <c r="BO48" s="158"/>
      <c r="BP48" s="158"/>
      <c r="BQ48" s="158"/>
      <c r="BR48" s="158"/>
      <c r="BS48" s="158"/>
      <c r="BT48" s="158"/>
      <c r="BU48" s="158"/>
      <c r="BV48" s="158"/>
      <c r="BW48" s="158"/>
      <c r="BX48" s="218"/>
      <c r="BY48" s="158"/>
      <c r="BZ48" s="158"/>
      <c r="CA48" s="158"/>
      <c r="CB48" s="158"/>
      <c r="CC48" s="158"/>
      <c r="CD48" s="158"/>
      <c r="CE48" s="158"/>
      <c r="CF48" s="158"/>
      <c r="CG48" s="158"/>
      <c r="CH48" s="64"/>
      <c r="CI48" s="64"/>
      <c r="CJ48" s="64"/>
      <c r="CK48" s="64"/>
      <c r="CL48" s="64"/>
      <c r="CM48" s="64"/>
      <c r="CN48" s="64"/>
      <c r="CO48" s="64"/>
      <c r="CP48" s="64"/>
      <c r="CQ48" s="64"/>
      <c r="CR48" s="64"/>
      <c r="CS48" s="64"/>
      <c r="CT48" s="64"/>
      <c r="CU48" s="64"/>
      <c r="CV48" s="64"/>
      <c r="CW48" s="64"/>
      <c r="CX48" s="64"/>
      <c r="CY48" s="64"/>
      <c r="CZ48" s="64"/>
      <c r="DA48" s="64"/>
      <c r="DB48" s="64"/>
      <c r="DC48" s="64"/>
      <c r="DD48" s="64"/>
      <c r="DE48" s="64"/>
      <c r="DF48" s="64"/>
      <c r="DG48" s="64"/>
      <c r="DH48" s="64"/>
      <c r="DI48" s="64"/>
      <c r="DJ48" s="64"/>
      <c r="DK48" s="64"/>
      <c r="DL48" s="59"/>
      <c r="DM48" s="59"/>
      <c r="DN48" s="59"/>
      <c r="DO48" s="59"/>
      <c r="DP48" s="59"/>
      <c r="DQ48" s="59"/>
      <c r="DR48" s="59"/>
      <c r="DS48" s="59"/>
      <c r="DT48" s="59"/>
      <c r="DU48" s="59"/>
      <c r="DV48" s="59"/>
      <c r="DW48" s="59"/>
      <c r="DX48" s="59"/>
      <c r="DY48" s="59"/>
      <c r="DZ48" s="59"/>
      <c r="EA48" s="59"/>
      <c r="EB48" s="59"/>
      <c r="EC48" s="59"/>
      <c r="ED48" s="59"/>
      <c r="EE48" s="59"/>
      <c r="EF48" s="59"/>
      <c r="EG48" s="59"/>
      <c r="EH48" s="59"/>
      <c r="EI48" s="59"/>
      <c r="EJ48" s="59"/>
      <c r="EK48" s="59"/>
      <c r="EL48" s="59"/>
      <c r="EM48" s="59"/>
      <c r="EN48" s="59"/>
      <c r="EO48" s="59"/>
      <c r="EP48" s="59"/>
      <c r="EQ48" s="59"/>
      <c r="ER48" s="59"/>
      <c r="ES48" s="59"/>
      <c r="ET48" s="59"/>
      <c r="EU48" s="59"/>
      <c r="EV48" s="59"/>
      <c r="EW48" s="59"/>
      <c r="EX48" s="59"/>
      <c r="EY48" s="59"/>
      <c r="EZ48" s="59"/>
      <c r="FA48" s="59"/>
      <c r="FB48" s="59"/>
      <c r="FC48" s="59"/>
      <c r="FD48" s="59"/>
      <c r="FE48" s="59"/>
      <c r="FF48" s="59"/>
      <c r="FG48" s="59"/>
      <c r="FH48" s="59"/>
      <c r="FI48" s="59"/>
      <c r="FJ48" s="59"/>
      <c r="FK48" s="59"/>
      <c r="FL48" s="59"/>
      <c r="FM48" s="59"/>
      <c r="FN48" s="59"/>
      <c r="FO48" s="59"/>
      <c r="FP48" s="59"/>
      <c r="FQ48" s="59"/>
      <c r="FR48" s="59"/>
      <c r="FS48" s="59"/>
      <c r="FT48" s="59"/>
      <c r="FV48" s="60">
        <f t="shared" si="20"/>
        <v>4</v>
      </c>
      <c r="FW48" s="60">
        <f t="shared" si="21"/>
        <v>3</v>
      </c>
      <c r="FX48" s="60">
        <f t="shared" si="22"/>
        <v>4</v>
      </c>
      <c r="FZ48" s="10">
        <f t="shared" si="10"/>
        <v>11</v>
      </c>
      <c r="GB48" s="9">
        <f t="array" ref="GB48">SUM(SUMPRODUCT(--IF(MOD(COLUMN(E36:FT36)-13,7)=0,NOT(ISBLANK((E36:FT36))))), COUNTA(D36))</f>
        <v>0</v>
      </c>
      <c r="GC48" s="9">
        <f t="array" ref="GC48">SUM(SUMPRODUCT(--IF(MOD(COLUMN(F36:FT36)-14,7)=0,NOT(ISBLANK((F36:FT36))))), COUNTA(E36))</f>
        <v>0</v>
      </c>
      <c r="GD48" s="9">
        <f t="array" ref="GD48">SUM(SUMPRODUCT(--IF(MOD(COLUMN(G36:FT36)-15,7)=0,NOT(ISBLANK((G36:FT36))))), COUNTA(F36))</f>
        <v>3</v>
      </c>
      <c r="GE48" s="9">
        <f t="array" ref="GE48">SUM(SUMPRODUCT(--IF(MOD(COLUMN(H36:FT36)-16,7)=0,NOT(ISBLANK((H36:FT36))))), COUNTA(G36))</f>
        <v>3</v>
      </c>
      <c r="GF48" s="9">
        <f t="array" ref="GF48">SUM(SUMPRODUCT(--IF(MOD(COLUMN(I36:FT36)-17,7)=0,NOT(ISBLANK((I36:FT36))))), COUNTA(H36))</f>
        <v>4</v>
      </c>
      <c r="GG48" s="9">
        <f t="shared" si="11"/>
        <v>10</v>
      </c>
      <c r="GH48" s="9">
        <f t="array" ref="GH48">SUM(SUMPRODUCT(--IF(MOD(COLUMN(J36:FT36)-18,7)=0,NOT(ISBLANK((J36:FT36))))), COUNTA(I36))</f>
        <v>1</v>
      </c>
      <c r="GI48" s="9">
        <f t="array" ref="GI48">SUM(SUMPRODUCT(--IF(MOD(COLUMN(K36:FT36)-19,7)=0,NOT(ISBLANK((K36:FT36))))), COUNTA(J36))</f>
        <v>0</v>
      </c>
      <c r="GK48" s="10">
        <f t="shared" si="12"/>
        <v>11</v>
      </c>
      <c r="GL48" s="52"/>
    </row>
    <row r="49" spans="1:194" x14ac:dyDescent="0.25">
      <c r="A49" s="74">
        <f t="shared" si="13"/>
        <v>46</v>
      </c>
      <c r="B49" s="63" t="s">
        <v>214</v>
      </c>
      <c r="C49" s="57"/>
      <c r="D49" s="57"/>
      <c r="E49" s="57"/>
      <c r="F49" s="57"/>
      <c r="G49" s="57"/>
      <c r="H49" s="57"/>
      <c r="I49" s="57"/>
      <c r="J49" s="57"/>
      <c r="K49" s="57"/>
      <c r="L49" s="57"/>
      <c r="M49" s="57"/>
      <c r="N49" s="57"/>
      <c r="O49" s="57"/>
      <c r="P49" s="57"/>
      <c r="Q49" s="57"/>
      <c r="R49" s="57"/>
      <c r="S49" s="57"/>
      <c r="T49" s="57"/>
      <c r="U49" s="57"/>
      <c r="V49" s="57"/>
      <c r="W49" s="57"/>
      <c r="X49" s="57"/>
      <c r="Y49" s="57"/>
      <c r="Z49" s="57"/>
      <c r="AA49" s="57"/>
      <c r="AB49" s="57"/>
      <c r="AC49" s="57"/>
      <c r="AD49" s="57"/>
      <c r="AE49" s="57"/>
      <c r="AF49" s="57"/>
      <c r="AG49" s="57"/>
      <c r="AH49" s="57"/>
      <c r="AI49" s="57"/>
      <c r="AJ49" s="57"/>
      <c r="AK49" s="57"/>
      <c r="AL49" s="57"/>
      <c r="AM49" s="57"/>
      <c r="AN49" s="57"/>
      <c r="AO49" s="158"/>
      <c r="AP49" s="158"/>
      <c r="AQ49" s="158"/>
      <c r="AR49" s="158"/>
      <c r="AS49" s="158"/>
      <c r="AT49" s="158"/>
      <c r="AU49" s="158"/>
      <c r="AV49" s="158"/>
      <c r="AW49" s="158"/>
      <c r="AX49" s="158"/>
      <c r="AY49" s="158"/>
      <c r="AZ49" s="158"/>
      <c r="BA49" s="158"/>
      <c r="BB49" s="158"/>
      <c r="BC49" s="158"/>
      <c r="BD49" s="158"/>
      <c r="BE49" s="158"/>
      <c r="BF49" s="158"/>
      <c r="BG49" s="158"/>
      <c r="BH49" s="158"/>
      <c r="BI49" s="158"/>
      <c r="BJ49" s="158"/>
      <c r="BK49" s="158"/>
      <c r="BL49" s="158"/>
      <c r="BM49" s="158"/>
      <c r="BN49" s="158"/>
      <c r="BO49" s="158"/>
      <c r="BP49" s="158"/>
      <c r="BQ49" s="158"/>
      <c r="BR49" s="158"/>
      <c r="BS49" s="158"/>
      <c r="BT49" s="158"/>
      <c r="BU49" s="158"/>
      <c r="BV49" s="158"/>
      <c r="BW49" s="158"/>
      <c r="BX49" s="218"/>
      <c r="BY49" s="158"/>
      <c r="BZ49" s="158"/>
      <c r="CA49" s="158"/>
      <c r="CB49" s="158"/>
      <c r="CC49" s="158"/>
      <c r="CD49" s="158"/>
      <c r="CE49" s="158"/>
      <c r="CF49" s="158"/>
      <c r="CG49" s="158"/>
      <c r="CH49" s="64"/>
      <c r="CI49" s="64"/>
      <c r="CJ49" s="64"/>
      <c r="CK49" s="64"/>
      <c r="CL49" s="64"/>
      <c r="CM49" s="64"/>
      <c r="CN49" s="64"/>
      <c r="CO49" s="64"/>
      <c r="CP49" s="64"/>
      <c r="CQ49" s="64"/>
      <c r="CR49" s="64"/>
      <c r="CS49" s="64"/>
      <c r="CT49" s="64"/>
      <c r="CU49" s="64"/>
      <c r="CV49" s="64"/>
      <c r="CW49" s="64"/>
      <c r="CX49" s="64"/>
      <c r="CY49" s="64"/>
      <c r="CZ49" s="64"/>
      <c r="DA49" s="64"/>
      <c r="DB49" s="64"/>
      <c r="DC49" s="64"/>
      <c r="DD49" s="64"/>
      <c r="DE49" s="64"/>
      <c r="DF49" s="64"/>
      <c r="DG49" s="64"/>
      <c r="DH49" s="64"/>
      <c r="DI49" s="64"/>
      <c r="DJ49" s="64"/>
      <c r="DK49" s="64"/>
      <c r="DL49" s="65"/>
      <c r="DM49" s="65"/>
      <c r="DN49" s="65"/>
      <c r="DO49" s="65"/>
      <c r="DP49" s="65"/>
      <c r="DQ49" s="65"/>
      <c r="DR49" s="65"/>
      <c r="DS49" s="65"/>
      <c r="DT49" s="65"/>
      <c r="DU49" s="65"/>
      <c r="DV49" s="65"/>
      <c r="DW49" s="65"/>
      <c r="DX49" s="65"/>
      <c r="DY49" s="65"/>
      <c r="DZ49" s="65"/>
      <c r="EA49" s="65"/>
      <c r="EB49" s="65"/>
      <c r="EC49" s="65"/>
      <c r="ED49" s="65"/>
      <c r="EE49" s="65"/>
      <c r="EF49" s="65"/>
      <c r="EG49" s="65"/>
      <c r="EH49" s="65"/>
      <c r="EI49" s="65"/>
      <c r="EJ49" s="65"/>
      <c r="EK49" s="65"/>
      <c r="EL49" s="65"/>
      <c r="EM49" s="65"/>
      <c r="EN49" s="65"/>
      <c r="EO49" s="65"/>
      <c r="EP49" s="65"/>
      <c r="EQ49" s="65"/>
      <c r="ER49" s="65"/>
      <c r="ES49" s="65"/>
      <c r="ET49" s="65"/>
      <c r="EU49" s="65"/>
      <c r="EV49" s="65"/>
      <c r="EW49" s="65"/>
      <c r="EX49" s="65"/>
      <c r="EY49" s="65"/>
      <c r="EZ49" s="65"/>
      <c r="FA49" s="65"/>
      <c r="FB49" s="65"/>
      <c r="FC49" s="65"/>
      <c r="FD49" s="65"/>
      <c r="FE49" s="65"/>
      <c r="FF49" s="65"/>
      <c r="FG49" s="65"/>
      <c r="FH49" s="65"/>
      <c r="FI49" s="65"/>
      <c r="FJ49" s="65"/>
      <c r="FK49" s="65"/>
      <c r="FL49" s="65"/>
      <c r="FM49" s="65"/>
      <c r="FN49" s="65"/>
      <c r="FO49" s="65"/>
      <c r="FP49" s="65"/>
      <c r="FQ49" s="65"/>
      <c r="FR49" s="65"/>
      <c r="FS49" s="65"/>
      <c r="FT49" s="65"/>
      <c r="FV49" s="60">
        <f t="shared" si="20"/>
        <v>1</v>
      </c>
      <c r="FW49" s="60">
        <f t="shared" si="21"/>
        <v>5</v>
      </c>
      <c r="FX49" s="60">
        <f t="shared" si="22"/>
        <v>0</v>
      </c>
      <c r="FZ49" s="10">
        <f t="shared" si="10"/>
        <v>6</v>
      </c>
      <c r="GB49" s="9">
        <f t="array" ref="GB49">SUM(SUMPRODUCT(--IF(MOD(COLUMN(E37:FT37)-13,7)=0,NOT(ISBLANK((E37:FT37))))), COUNTA(D37))</f>
        <v>1</v>
      </c>
      <c r="GC49" s="9">
        <f t="array" ref="GC49">SUM(SUMPRODUCT(--IF(MOD(COLUMN(F37:FT37)-14,7)=0,NOT(ISBLANK((F37:FT37))))), COUNTA(E37))</f>
        <v>0</v>
      </c>
      <c r="GD49" s="9">
        <f t="array" ref="GD49">SUM(SUMPRODUCT(--IF(MOD(COLUMN(G37:FT37)-15,7)=0,NOT(ISBLANK((G37:FT37))))), COUNTA(F37))</f>
        <v>0</v>
      </c>
      <c r="GE49" s="9">
        <f t="array" ref="GE49">SUM(SUMPRODUCT(--IF(MOD(COLUMN(H37:FT37)-16,7)=0,NOT(ISBLANK((H37:FT37))))), COUNTA(G37))</f>
        <v>5</v>
      </c>
      <c r="GF49" s="9">
        <f t="array" ref="GF49">SUM(SUMPRODUCT(--IF(MOD(COLUMN(I37:FT37)-17,7)=0,NOT(ISBLANK((I37:FT37))))), COUNTA(H37))</f>
        <v>0</v>
      </c>
      <c r="GG49" s="9">
        <f t="shared" si="11"/>
        <v>6</v>
      </c>
      <c r="GH49" s="9">
        <f t="array" ref="GH49">SUM(SUMPRODUCT(--IF(MOD(COLUMN(J37:FT37)-18,7)=0,NOT(ISBLANK((J37:FT37))))), COUNTA(I37))</f>
        <v>0</v>
      </c>
      <c r="GI49" s="9">
        <f t="array" ref="GI49">SUM(SUMPRODUCT(--IF(MOD(COLUMN(K37:FT37)-19,7)=0,NOT(ISBLANK((K37:FT37))))), COUNTA(J37))</f>
        <v>0</v>
      </c>
      <c r="GK49" s="10">
        <f t="shared" si="12"/>
        <v>6</v>
      </c>
      <c r="GL49" s="52"/>
    </row>
    <row r="50" spans="1:194" x14ac:dyDescent="0.25">
      <c r="A50" s="74">
        <f t="shared" si="13"/>
        <v>47</v>
      </c>
      <c r="B50" s="55" t="s">
        <v>47</v>
      </c>
      <c r="C50" s="158"/>
      <c r="D50" s="158"/>
      <c r="E50" s="158"/>
      <c r="F50" s="158"/>
      <c r="G50" s="158"/>
      <c r="H50" s="158"/>
      <c r="I50" s="158"/>
      <c r="J50" s="158"/>
      <c r="K50" s="158"/>
      <c r="L50" s="158"/>
      <c r="M50" s="158"/>
      <c r="N50" s="158"/>
      <c r="O50" s="158"/>
      <c r="P50" s="158"/>
      <c r="Q50" s="158"/>
      <c r="R50" s="161"/>
      <c r="S50" s="161"/>
      <c r="T50" s="158"/>
      <c r="U50" s="158"/>
      <c r="V50" s="161"/>
      <c r="W50" s="158"/>
      <c r="X50" s="158"/>
      <c r="Y50" s="158"/>
      <c r="Z50" s="161"/>
      <c r="AA50" s="158"/>
      <c r="AB50" s="158"/>
      <c r="AC50" s="158"/>
      <c r="AD50" s="158"/>
      <c r="AE50" s="158"/>
      <c r="AF50" s="158"/>
      <c r="AG50" s="158"/>
      <c r="AH50" s="158"/>
      <c r="AI50" s="158"/>
      <c r="AJ50" s="158"/>
      <c r="AK50" s="158"/>
      <c r="AL50" s="158"/>
      <c r="AM50" s="158"/>
      <c r="AN50" s="158"/>
      <c r="AO50" s="158"/>
      <c r="AP50" s="158"/>
      <c r="AQ50" s="158"/>
      <c r="AR50" s="158"/>
      <c r="AS50" s="158"/>
      <c r="AT50" s="158"/>
      <c r="AU50" s="158"/>
      <c r="AV50" s="158"/>
      <c r="AW50" s="158" t="s">
        <v>139</v>
      </c>
      <c r="AX50" s="158"/>
      <c r="AY50" s="158"/>
      <c r="AZ50" s="158"/>
      <c r="BA50" s="158"/>
      <c r="BB50" s="158"/>
      <c r="BC50" s="158"/>
      <c r="BD50" s="158" t="s">
        <v>139</v>
      </c>
      <c r="BE50" s="158"/>
      <c r="BF50" s="157"/>
      <c r="BG50" s="161"/>
      <c r="BH50" s="158"/>
      <c r="BI50" s="158"/>
      <c r="BJ50" s="158"/>
      <c r="BK50" s="161" t="s">
        <v>139</v>
      </c>
      <c r="BL50" s="158"/>
      <c r="BM50" s="161"/>
      <c r="BN50" s="161"/>
      <c r="BO50" s="158"/>
      <c r="BP50" s="158"/>
      <c r="BQ50" s="158"/>
      <c r="BR50" s="161" t="s">
        <v>139</v>
      </c>
      <c r="BS50" s="158"/>
      <c r="BT50" s="161"/>
      <c r="BU50" s="161"/>
      <c r="BV50" s="158"/>
      <c r="BW50" s="158"/>
      <c r="BX50" s="218"/>
      <c r="BY50" s="161" t="s">
        <v>139</v>
      </c>
      <c r="BZ50" s="217"/>
      <c r="CA50" s="161"/>
      <c r="CB50" s="161"/>
      <c r="CC50" s="158"/>
      <c r="CD50" s="158"/>
      <c r="CE50" s="158"/>
      <c r="CF50" s="161" t="s">
        <v>139</v>
      </c>
      <c r="CG50" s="161" t="s">
        <v>749</v>
      </c>
      <c r="CH50" s="64"/>
      <c r="CI50" s="64"/>
      <c r="CJ50" s="64"/>
      <c r="CK50" s="64"/>
      <c r="CL50" s="64"/>
      <c r="CM50" s="64" t="s">
        <v>139</v>
      </c>
      <c r="CN50" s="64"/>
      <c r="CO50" s="64"/>
      <c r="CP50" s="64"/>
      <c r="CQ50" s="64"/>
      <c r="CR50" s="64"/>
      <c r="CS50" s="64"/>
      <c r="CT50" s="64" t="s">
        <v>139</v>
      </c>
      <c r="CU50" s="64"/>
      <c r="CV50" s="64"/>
      <c r="CW50" s="64"/>
      <c r="CX50" s="64"/>
      <c r="CY50" s="64"/>
      <c r="CZ50" s="64"/>
      <c r="DA50" s="64" t="s">
        <v>139</v>
      </c>
      <c r="DB50" s="64"/>
      <c r="DC50" s="64"/>
      <c r="DD50" s="64"/>
      <c r="DE50" s="64"/>
      <c r="DF50" s="64"/>
      <c r="DG50" s="64"/>
      <c r="DH50" s="64" t="s">
        <v>139</v>
      </c>
      <c r="DI50" s="64"/>
      <c r="DJ50" s="64"/>
      <c r="DK50" s="64"/>
      <c r="DL50" s="59"/>
      <c r="DM50" s="59"/>
      <c r="DN50" s="59"/>
      <c r="DO50" s="59"/>
      <c r="DP50" s="59"/>
      <c r="DQ50" s="59"/>
      <c r="DR50" s="59"/>
      <c r="DS50" s="59"/>
      <c r="DT50" s="59"/>
      <c r="DU50" s="59"/>
      <c r="DV50" s="59"/>
      <c r="DW50" s="59"/>
      <c r="DX50" s="59"/>
      <c r="DY50" s="59"/>
      <c r="DZ50" s="59"/>
      <c r="EA50" s="59"/>
      <c r="EB50" s="59"/>
      <c r="EC50" s="59"/>
      <c r="ED50" s="59"/>
      <c r="EE50" s="59"/>
      <c r="EF50" s="59"/>
      <c r="EG50" s="59"/>
      <c r="EH50" s="59"/>
      <c r="EI50" s="59"/>
      <c r="EJ50" s="59"/>
      <c r="EK50" s="59"/>
      <c r="EL50" s="59"/>
      <c r="EM50" s="59"/>
      <c r="EN50" s="59"/>
      <c r="EO50" s="59"/>
      <c r="EP50" s="59"/>
      <c r="EQ50" s="59"/>
      <c r="ER50" s="59"/>
      <c r="ES50" s="59"/>
      <c r="ET50" s="59"/>
      <c r="EU50" s="59"/>
      <c r="EV50" s="59"/>
      <c r="EW50" s="59"/>
      <c r="EX50" s="59"/>
      <c r="EY50" s="59"/>
      <c r="EZ50" s="59"/>
      <c r="FA50" s="59"/>
      <c r="FB50" s="59"/>
      <c r="FC50" s="59"/>
      <c r="FD50" s="59"/>
      <c r="FE50" s="59"/>
      <c r="FF50" s="59"/>
      <c r="FG50" s="59"/>
      <c r="FH50" s="59"/>
      <c r="FI50" s="59"/>
      <c r="FJ50" s="59"/>
      <c r="FK50" s="59"/>
      <c r="FL50" s="59"/>
      <c r="FM50" s="59"/>
      <c r="FN50" s="59"/>
      <c r="FO50" s="59"/>
      <c r="FP50" s="59"/>
      <c r="FQ50" s="59"/>
      <c r="FR50" s="59"/>
      <c r="FS50" s="59"/>
      <c r="FT50" s="59"/>
      <c r="FV50" s="60">
        <f t="shared" si="20"/>
        <v>26</v>
      </c>
      <c r="FW50" s="60">
        <f t="shared" si="21"/>
        <v>0</v>
      </c>
      <c r="FX50" s="60">
        <f t="shared" si="22"/>
        <v>3</v>
      </c>
      <c r="FZ50" s="10">
        <f t="shared" si="10"/>
        <v>29</v>
      </c>
      <c r="GB50" s="9">
        <f t="array" ref="GB50">SUM(SUMPRODUCT(--IF(MOD(COLUMN(E38:FT38)-13,7)=0,NOT(ISBLANK((E38:FT38))))), COUNTA(D38))</f>
        <v>0</v>
      </c>
      <c r="GC50" s="9">
        <f t="array" ref="GC50">SUM(SUMPRODUCT(--IF(MOD(COLUMN(F38:FT38)-14,7)=0,NOT(ISBLANK((F38:FT38))))), COUNTA(E38))</f>
        <v>10</v>
      </c>
      <c r="GD50" s="9">
        <f t="array" ref="GD50">SUM(SUMPRODUCT(--IF(MOD(COLUMN(G38:FT38)-15,7)=0,NOT(ISBLANK((G38:FT38))))), COUNTA(F38))</f>
        <v>0</v>
      </c>
      <c r="GE50" s="9">
        <f t="array" ref="GE50">SUM(SUMPRODUCT(--IF(MOD(COLUMN(H38:FT38)-16,7)=0,NOT(ISBLANK((H38:FT38))))), COUNTA(G38))</f>
        <v>0</v>
      </c>
      <c r="GF50" s="9">
        <f t="array" ref="GF50">SUM(SUMPRODUCT(--IF(MOD(COLUMN(I38:FT38)-17,7)=0,NOT(ISBLANK((I38:FT38))))), COUNTA(H38))</f>
        <v>3</v>
      </c>
      <c r="GG50" s="9">
        <f t="shared" si="11"/>
        <v>13</v>
      </c>
      <c r="GH50" s="9">
        <f t="array" ref="GH50">SUM(SUMPRODUCT(--IF(MOD(COLUMN(J38:FT38)-18,7)=0,NOT(ISBLANK((J38:FT38))))), COUNTA(I38))</f>
        <v>6</v>
      </c>
      <c r="GI50" s="9">
        <f t="array" ref="GI50">SUM(SUMPRODUCT(--IF(MOD(COLUMN(K38:FT38)-19,7)=0,NOT(ISBLANK((K38:FT38))))), COUNTA(J38))</f>
        <v>10</v>
      </c>
      <c r="GK50" s="10">
        <f t="shared" si="12"/>
        <v>29</v>
      </c>
      <c r="GL50" s="52"/>
    </row>
    <row r="51" spans="1:194" x14ac:dyDescent="0.25">
      <c r="A51" s="74">
        <f t="shared" si="13"/>
        <v>48</v>
      </c>
      <c r="B51" s="63" t="s">
        <v>62</v>
      </c>
      <c r="C51" s="157"/>
      <c r="D51" s="157" t="s">
        <v>139</v>
      </c>
      <c r="E51" s="157"/>
      <c r="F51" s="157"/>
      <c r="G51" s="157"/>
      <c r="H51" s="157"/>
      <c r="I51" s="157"/>
      <c r="J51" s="157"/>
      <c r="K51" s="157"/>
      <c r="L51" s="157" t="s">
        <v>139</v>
      </c>
      <c r="M51" s="157"/>
      <c r="N51" s="157"/>
      <c r="O51" s="157"/>
      <c r="P51" s="157"/>
      <c r="Q51" s="157"/>
      <c r="R51" s="157"/>
      <c r="S51" s="157"/>
      <c r="T51" s="157"/>
      <c r="U51" s="157"/>
      <c r="V51" s="157"/>
      <c r="W51" s="157"/>
      <c r="X51" s="157"/>
      <c r="Y51" s="157"/>
      <c r="Z51" s="157"/>
      <c r="AA51" s="157"/>
      <c r="AB51" s="157"/>
      <c r="AC51" s="157"/>
      <c r="AD51" s="157"/>
      <c r="AE51" s="157"/>
      <c r="AF51" s="157"/>
      <c r="AG51" s="157"/>
      <c r="AH51" s="157"/>
      <c r="AI51" s="157"/>
      <c r="AJ51" s="157"/>
      <c r="AK51" s="157"/>
      <c r="AL51" s="157"/>
      <c r="AM51" s="157"/>
      <c r="AN51" s="57"/>
      <c r="AO51" s="158"/>
      <c r="AP51" s="158"/>
      <c r="AQ51" s="158"/>
      <c r="AR51" s="158"/>
      <c r="AS51" s="158"/>
      <c r="AT51" s="158"/>
      <c r="AU51" s="158"/>
      <c r="AV51" s="158"/>
      <c r="AW51" s="158"/>
      <c r="AX51" s="158"/>
      <c r="AY51" s="158"/>
      <c r="AZ51" s="158"/>
      <c r="BA51" s="158"/>
      <c r="BB51" s="158"/>
      <c r="BC51" s="158"/>
      <c r="BD51" s="158"/>
      <c r="BE51" s="158"/>
      <c r="BF51" s="158"/>
      <c r="BG51" s="158"/>
      <c r="BH51" s="158"/>
      <c r="BI51" s="158"/>
      <c r="BJ51" s="158"/>
      <c r="BK51" s="158"/>
      <c r="BL51" s="158"/>
      <c r="BM51" s="158"/>
      <c r="BN51" s="158"/>
      <c r="BO51" s="158"/>
      <c r="BP51" s="158"/>
      <c r="BQ51" s="158"/>
      <c r="BR51" s="158"/>
      <c r="BS51" s="158"/>
      <c r="BT51" s="158"/>
      <c r="BU51" s="158"/>
      <c r="BV51" s="158"/>
      <c r="BW51" s="158"/>
      <c r="BX51" s="218"/>
      <c r="BY51" s="158"/>
      <c r="BZ51" s="158"/>
      <c r="CA51" s="158"/>
      <c r="CB51" s="158"/>
      <c r="CC51" s="158"/>
      <c r="CD51" s="158"/>
      <c r="CE51" s="158"/>
      <c r="CF51" s="158"/>
      <c r="CG51" s="158"/>
      <c r="CH51" s="64"/>
      <c r="CI51" s="64"/>
      <c r="CJ51" s="64"/>
      <c r="CK51" s="64"/>
      <c r="CL51" s="64"/>
      <c r="CM51" s="64"/>
      <c r="CN51" s="64"/>
      <c r="CO51" s="64"/>
      <c r="CP51" s="64"/>
      <c r="CQ51" s="64"/>
      <c r="CR51" s="64"/>
      <c r="CS51" s="64"/>
      <c r="CT51" s="64"/>
      <c r="CU51" s="64"/>
      <c r="CV51" s="64"/>
      <c r="CW51" s="64"/>
      <c r="CX51" s="64"/>
      <c r="CY51" s="64"/>
      <c r="CZ51" s="64"/>
      <c r="DA51" s="64"/>
      <c r="DB51" s="64"/>
      <c r="DC51" s="64"/>
      <c r="DD51" s="64"/>
      <c r="DE51" s="64"/>
      <c r="DF51" s="64"/>
      <c r="DG51" s="64"/>
      <c r="DH51" s="64"/>
      <c r="DI51" s="64"/>
      <c r="DJ51" s="64"/>
      <c r="DK51" s="64"/>
      <c r="DL51" s="59"/>
      <c r="DM51" s="59"/>
      <c r="DN51" s="59"/>
      <c r="DO51" s="59"/>
      <c r="DP51" s="59"/>
      <c r="DQ51" s="59"/>
      <c r="DR51" s="59"/>
      <c r="DS51" s="59"/>
      <c r="DT51" s="59"/>
      <c r="DU51" s="59"/>
      <c r="DV51" s="59"/>
      <c r="DW51" s="59"/>
      <c r="DX51" s="59"/>
      <c r="DY51" s="59"/>
      <c r="DZ51" s="59"/>
      <c r="EA51" s="59"/>
      <c r="EB51" s="59"/>
      <c r="EC51" s="59"/>
      <c r="ED51" s="59"/>
      <c r="EE51" s="59"/>
      <c r="EF51" s="59"/>
      <c r="EG51" s="59"/>
      <c r="EH51" s="59"/>
      <c r="EI51" s="59"/>
      <c r="EJ51" s="59"/>
      <c r="EK51" s="59"/>
      <c r="EL51" s="59"/>
      <c r="EM51" s="59"/>
      <c r="EN51" s="59"/>
      <c r="EO51" s="59"/>
      <c r="EP51" s="59"/>
      <c r="EQ51" s="59"/>
      <c r="ER51" s="59"/>
      <c r="ES51" s="59"/>
      <c r="ET51" s="59"/>
      <c r="EU51" s="59"/>
      <c r="EV51" s="59"/>
      <c r="EW51" s="59"/>
      <c r="EX51" s="59"/>
      <c r="EY51" s="59"/>
      <c r="EZ51" s="59"/>
      <c r="FA51" s="59"/>
      <c r="FB51" s="59"/>
      <c r="FC51" s="59"/>
      <c r="FD51" s="59"/>
      <c r="FE51" s="59"/>
      <c r="FF51" s="59"/>
      <c r="FG51" s="59"/>
      <c r="FH51" s="59"/>
      <c r="FI51" s="59"/>
      <c r="FJ51" s="59"/>
      <c r="FK51" s="59"/>
      <c r="FL51" s="59"/>
      <c r="FM51" s="59"/>
      <c r="FN51" s="59"/>
      <c r="FO51" s="59"/>
      <c r="FP51" s="59"/>
      <c r="FQ51" s="59"/>
      <c r="FR51" s="59"/>
      <c r="FS51" s="59"/>
      <c r="FT51" s="59"/>
      <c r="FV51" s="60">
        <f t="shared" si="20"/>
        <v>0</v>
      </c>
      <c r="FW51" s="60">
        <f t="shared" si="21"/>
        <v>0</v>
      </c>
      <c r="FX51" s="60">
        <f t="shared" si="22"/>
        <v>0</v>
      </c>
      <c r="FZ51" s="10">
        <f t="shared" si="10"/>
        <v>0</v>
      </c>
      <c r="GB51" s="9">
        <f t="array" ref="GB51">SUM(SUMPRODUCT(--IF(MOD(COLUMN(E39:FT39)-13,7)=0,NOT(ISBLANK((E39:FT39))))), COUNTA(D39))</f>
        <v>0</v>
      </c>
      <c r="GC51" s="9">
        <f t="array" ref="GC51">SUM(SUMPRODUCT(--IF(MOD(COLUMN(F39:FT39)-14,7)=0,NOT(ISBLANK((F39:FT39))))), COUNTA(E39))</f>
        <v>0</v>
      </c>
      <c r="GD51" s="9">
        <f t="array" ref="GD51">SUM(SUMPRODUCT(--IF(MOD(COLUMN(G39:FT39)-15,7)=0,NOT(ISBLANK((G39:FT39))))), COUNTA(F39))</f>
        <v>0</v>
      </c>
      <c r="GE51" s="9">
        <f t="array" ref="GE51">SUM(SUMPRODUCT(--IF(MOD(COLUMN(H39:FT39)-16,7)=0,NOT(ISBLANK((H39:FT39))))), COUNTA(G39))</f>
        <v>0</v>
      </c>
      <c r="GF51" s="9">
        <f t="array" ref="GF51">SUM(SUMPRODUCT(--IF(MOD(COLUMN(I39:FT39)-17,7)=0,NOT(ISBLANK((I39:FT39))))), COUNTA(H39))</f>
        <v>0</v>
      </c>
      <c r="GG51" s="9">
        <f t="shared" si="11"/>
        <v>0</v>
      </c>
      <c r="GH51" s="9">
        <f t="array" ref="GH51">SUM(SUMPRODUCT(--IF(MOD(COLUMN(J39:FT39)-18,7)=0,NOT(ISBLANK((J39:FT39))))), COUNTA(I39))</f>
        <v>0</v>
      </c>
      <c r="GI51" s="9">
        <f t="array" ref="GI51">SUM(SUMPRODUCT(--IF(MOD(COLUMN(K39:FT39)-19,7)=0,NOT(ISBLANK((K39:FT39))))), COUNTA(J39))</f>
        <v>0</v>
      </c>
      <c r="GK51" s="10">
        <f t="shared" si="12"/>
        <v>0</v>
      </c>
      <c r="GL51" s="52"/>
    </row>
    <row r="52" spans="1:194" x14ac:dyDescent="0.25">
      <c r="A52" s="74">
        <f t="shared" si="13"/>
        <v>49</v>
      </c>
      <c r="B52" s="55" t="s">
        <v>23</v>
      </c>
      <c r="C52" s="158"/>
      <c r="D52" s="158"/>
      <c r="E52" s="158"/>
      <c r="F52" s="158"/>
      <c r="G52" s="158"/>
      <c r="H52" s="158"/>
      <c r="I52" s="158" t="s">
        <v>139</v>
      </c>
      <c r="J52" s="158"/>
      <c r="K52" s="158"/>
      <c r="L52" s="158"/>
      <c r="M52" s="158"/>
      <c r="N52" s="158"/>
      <c r="O52" s="158"/>
      <c r="P52" s="158" t="s">
        <v>139</v>
      </c>
      <c r="Q52" s="158"/>
      <c r="R52" s="158"/>
      <c r="S52" s="158"/>
      <c r="T52" s="158"/>
      <c r="U52" s="158"/>
      <c r="V52" s="158"/>
      <c r="W52" s="158" t="s">
        <v>139</v>
      </c>
      <c r="X52" s="158"/>
      <c r="Y52" s="158"/>
      <c r="Z52" s="158"/>
      <c r="AA52" s="158"/>
      <c r="AB52" s="158"/>
      <c r="AC52" s="158"/>
      <c r="AD52" s="158" t="s">
        <v>139</v>
      </c>
      <c r="AE52" s="158"/>
      <c r="AF52" s="158"/>
      <c r="AG52" s="158"/>
      <c r="AH52" s="158"/>
      <c r="AI52" s="158"/>
      <c r="AJ52" s="158"/>
      <c r="AK52" s="158" t="s">
        <v>139</v>
      </c>
      <c r="AL52" s="158"/>
      <c r="AM52" s="158"/>
      <c r="AN52" s="158"/>
      <c r="AO52" s="158"/>
      <c r="AP52" s="158"/>
      <c r="AQ52" s="158"/>
      <c r="AR52" s="158" t="s">
        <v>139</v>
      </c>
      <c r="AS52" s="158"/>
      <c r="AT52" s="158"/>
      <c r="AU52" s="158"/>
      <c r="AV52" s="158"/>
      <c r="AW52" s="158"/>
      <c r="AX52" s="158"/>
      <c r="AY52" s="158" t="s">
        <v>139</v>
      </c>
      <c r="AZ52" s="158"/>
      <c r="BA52" s="158"/>
      <c r="BB52" s="158"/>
      <c r="BC52" s="158"/>
      <c r="BD52" s="158"/>
      <c r="BE52" s="158"/>
      <c r="BF52" s="158" t="s">
        <v>139</v>
      </c>
      <c r="BG52" s="158"/>
      <c r="BH52" s="158"/>
      <c r="BI52" s="158"/>
      <c r="BJ52" s="158"/>
      <c r="BK52" s="158"/>
      <c r="BL52" s="158"/>
      <c r="BM52" s="161" t="s">
        <v>139</v>
      </c>
      <c r="BN52" s="161"/>
      <c r="BO52" s="158"/>
      <c r="BP52" s="158"/>
      <c r="BQ52" s="158"/>
      <c r="BR52" s="158"/>
      <c r="BS52" s="217"/>
      <c r="BT52" s="161" t="s">
        <v>139</v>
      </c>
      <c r="BU52" s="161"/>
      <c r="BV52" s="158"/>
      <c r="BW52" s="158"/>
      <c r="BX52" s="218"/>
      <c r="BY52" s="158"/>
      <c r="BZ52" s="217"/>
      <c r="CA52" s="161" t="s">
        <v>139</v>
      </c>
      <c r="CB52" s="161"/>
      <c r="CC52" s="158"/>
      <c r="CD52" s="158"/>
      <c r="CE52" s="158"/>
      <c r="CF52" s="158"/>
      <c r="CG52" s="161"/>
      <c r="CH52" s="64" t="s">
        <v>139</v>
      </c>
      <c r="CI52" s="64"/>
      <c r="CJ52" s="64"/>
      <c r="CK52" s="64"/>
      <c r="CL52" s="64"/>
      <c r="CM52" s="64"/>
      <c r="CN52" s="64"/>
      <c r="CO52" s="64" t="s">
        <v>139</v>
      </c>
      <c r="CP52" s="64"/>
      <c r="CQ52" s="64"/>
      <c r="CR52" s="64"/>
      <c r="CS52" s="64"/>
      <c r="CT52" s="64"/>
      <c r="CU52" s="64"/>
      <c r="CV52" s="64" t="s">
        <v>139</v>
      </c>
      <c r="CW52" s="64"/>
      <c r="CX52" s="64"/>
      <c r="CY52" s="64"/>
      <c r="CZ52" s="64"/>
      <c r="DA52" s="64"/>
      <c r="DB52" s="64"/>
      <c r="DC52" s="64" t="s">
        <v>139</v>
      </c>
      <c r="DD52" s="64"/>
      <c r="DE52" s="64"/>
      <c r="DF52" s="64"/>
      <c r="DG52" s="64"/>
      <c r="DH52" s="64"/>
      <c r="DI52" s="64"/>
      <c r="DJ52" s="64" t="s">
        <v>139</v>
      </c>
      <c r="DK52" s="64"/>
      <c r="DL52" s="59"/>
      <c r="DM52" s="59"/>
      <c r="DN52" s="59"/>
      <c r="DO52" s="59"/>
      <c r="DP52" s="59"/>
      <c r="DQ52" s="59"/>
      <c r="DR52" s="59"/>
      <c r="DS52" s="59"/>
      <c r="DT52" s="59"/>
      <c r="DU52" s="59"/>
      <c r="DV52" s="59"/>
      <c r="DW52" s="59"/>
      <c r="DX52" s="59"/>
      <c r="DY52" s="59"/>
      <c r="DZ52" s="59"/>
      <c r="EA52" s="59"/>
      <c r="EB52" s="59"/>
      <c r="EC52" s="59"/>
      <c r="ED52" s="59"/>
      <c r="EE52" s="59"/>
      <c r="EF52" s="59"/>
      <c r="EG52" s="59"/>
      <c r="EH52" s="59"/>
      <c r="EI52" s="59"/>
      <c r="EJ52" s="59"/>
      <c r="EK52" s="59"/>
      <c r="EL52" s="59"/>
      <c r="EM52" s="59"/>
      <c r="EN52" s="59"/>
      <c r="EO52" s="59"/>
      <c r="EP52" s="59"/>
      <c r="EQ52" s="59"/>
      <c r="ER52" s="59"/>
      <c r="ES52" s="59"/>
      <c r="ET52" s="59"/>
      <c r="EU52" s="59"/>
      <c r="EV52" s="59"/>
      <c r="EW52" s="59"/>
      <c r="EX52" s="59"/>
      <c r="EY52" s="59"/>
      <c r="EZ52" s="59"/>
      <c r="FA52" s="59"/>
      <c r="FB52" s="59"/>
      <c r="FC52" s="59"/>
      <c r="FD52" s="59"/>
      <c r="FE52" s="59"/>
      <c r="FF52" s="59"/>
      <c r="FG52" s="59"/>
      <c r="FH52" s="59"/>
      <c r="FI52" s="59"/>
      <c r="FJ52" s="59"/>
      <c r="FK52" s="59"/>
      <c r="FL52" s="59"/>
      <c r="FM52" s="59"/>
      <c r="FN52" s="59"/>
      <c r="FO52" s="59"/>
      <c r="FP52" s="59"/>
      <c r="FQ52" s="59"/>
      <c r="FR52" s="59"/>
      <c r="FS52" s="59"/>
      <c r="FT52" s="59"/>
      <c r="FV52" s="60">
        <f t="shared" si="20"/>
        <v>0</v>
      </c>
      <c r="FW52" s="60">
        <f t="shared" si="21"/>
        <v>0</v>
      </c>
      <c r="FX52" s="60">
        <f t="shared" si="22"/>
        <v>0</v>
      </c>
      <c r="FZ52" s="10">
        <f t="shared" ref="FZ52:FZ83" si="23">SUM(FV52:FY52)</f>
        <v>0</v>
      </c>
      <c r="GB52" s="9">
        <f t="array" ref="GB52">SUM(SUMPRODUCT(--IF(MOD(COLUMN(E40:FT40)-13,7)=0,NOT(ISBLANK((E40:FT40))))), COUNTA(D40))</f>
        <v>0</v>
      </c>
      <c r="GC52" s="9">
        <f t="array" ref="GC52">SUM(SUMPRODUCT(--IF(MOD(COLUMN(F40:FT40)-14,7)=0,NOT(ISBLANK((F40:FT40))))), COUNTA(E40))</f>
        <v>0</v>
      </c>
      <c r="GD52" s="9">
        <f t="array" ref="GD52">SUM(SUMPRODUCT(--IF(MOD(COLUMN(G40:FT40)-15,7)=0,NOT(ISBLANK((G40:FT40))))), COUNTA(F40))</f>
        <v>0</v>
      </c>
      <c r="GE52" s="9">
        <f t="array" ref="GE52">SUM(SUMPRODUCT(--IF(MOD(COLUMN(H40:FT40)-16,7)=0,NOT(ISBLANK((H40:FT40))))), COUNTA(G40))</f>
        <v>0</v>
      </c>
      <c r="GF52" s="9">
        <f t="array" ref="GF52">SUM(SUMPRODUCT(--IF(MOD(COLUMN(I40:FT40)-17,7)=0,NOT(ISBLANK((I40:FT40))))), COUNTA(H40))</f>
        <v>0</v>
      </c>
      <c r="GG52" s="9">
        <f t="shared" ref="GG52:GG83" si="24">SUM(GB52:GF52)</f>
        <v>0</v>
      </c>
      <c r="GH52" s="9">
        <f t="array" ref="GH52">SUM(SUMPRODUCT(--IF(MOD(COLUMN(J40:FT40)-18,7)=0,NOT(ISBLANK((J40:FT40))))), COUNTA(I40))</f>
        <v>0</v>
      </c>
      <c r="GI52" s="9">
        <f t="array" ref="GI52">SUM(SUMPRODUCT(--IF(MOD(COLUMN(K40:FT40)-19,7)=0,NOT(ISBLANK((K40:FT40))))), COUNTA(J40))</f>
        <v>0</v>
      </c>
      <c r="GK52" s="10">
        <f t="shared" ref="GK52:GK83" si="25">SUM(GG52:GI52)</f>
        <v>0</v>
      </c>
      <c r="GL52" s="52"/>
    </row>
    <row r="53" spans="1:194" x14ac:dyDescent="0.25">
      <c r="A53" s="74">
        <f t="shared" ref="A53:A84" si="26">A52+1</f>
        <v>50</v>
      </c>
      <c r="B53" s="69" t="s">
        <v>39</v>
      </c>
      <c r="C53" s="157"/>
      <c r="D53" s="157"/>
      <c r="E53" s="157"/>
      <c r="F53" s="157"/>
      <c r="G53" s="157"/>
      <c r="H53" s="157"/>
      <c r="I53" s="157" t="s">
        <v>139</v>
      </c>
      <c r="J53" s="157"/>
      <c r="K53" s="157" t="s">
        <v>139</v>
      </c>
      <c r="L53" s="157" t="s">
        <v>139</v>
      </c>
      <c r="M53" s="157"/>
      <c r="N53" s="157"/>
      <c r="O53" s="157"/>
      <c r="P53" s="157" t="s">
        <v>139</v>
      </c>
      <c r="Q53" s="157"/>
      <c r="R53" s="157"/>
      <c r="S53" s="157"/>
      <c r="T53" s="157"/>
      <c r="U53" s="157"/>
      <c r="V53" s="157"/>
      <c r="W53" s="157" t="s">
        <v>139</v>
      </c>
      <c r="X53" s="157"/>
      <c r="Y53" s="157"/>
      <c r="Z53" s="157"/>
      <c r="AA53" s="157"/>
      <c r="AB53" s="157"/>
      <c r="AC53" s="157"/>
      <c r="AD53" s="157" t="s">
        <v>139</v>
      </c>
      <c r="AE53" s="157"/>
      <c r="AF53" s="157"/>
      <c r="AG53" s="157"/>
      <c r="AH53" s="157"/>
      <c r="AI53" s="157"/>
      <c r="AJ53" s="157"/>
      <c r="AK53" s="157" t="s">
        <v>139</v>
      </c>
      <c r="AL53" s="157"/>
      <c r="AM53" s="157"/>
      <c r="AN53" s="57"/>
      <c r="AO53" s="158" t="s">
        <v>139</v>
      </c>
      <c r="AP53" s="158"/>
      <c r="AQ53" s="158"/>
      <c r="AR53" s="158"/>
      <c r="AS53" s="158"/>
      <c r="AT53" s="158"/>
      <c r="AU53" s="158"/>
      <c r="AV53" s="158"/>
      <c r="AW53" s="158"/>
      <c r="AX53" s="158"/>
      <c r="AY53" s="158"/>
      <c r="AZ53" s="158"/>
      <c r="BA53" s="158"/>
      <c r="BB53" s="158"/>
      <c r="BC53" s="158"/>
      <c r="BD53" s="158"/>
      <c r="BE53" s="158"/>
      <c r="BF53" s="168" t="s">
        <v>139</v>
      </c>
      <c r="BG53" s="158"/>
      <c r="BH53" s="158"/>
      <c r="BI53" s="158"/>
      <c r="BJ53" s="158"/>
      <c r="BK53" s="158"/>
      <c r="BL53" s="158"/>
      <c r="BM53" s="168" t="s">
        <v>139</v>
      </c>
      <c r="BN53" s="158"/>
      <c r="BO53" s="158"/>
      <c r="BP53" s="158"/>
      <c r="BQ53" s="158"/>
      <c r="BR53" s="158"/>
      <c r="BS53" s="158"/>
      <c r="BT53" s="158"/>
      <c r="BU53" s="158"/>
      <c r="BV53" s="158"/>
      <c r="BW53" s="158"/>
      <c r="BX53" s="218"/>
      <c r="BY53" s="158"/>
      <c r="BZ53" s="158"/>
      <c r="CA53" s="168" t="s">
        <v>139</v>
      </c>
      <c r="CB53" s="158"/>
      <c r="CC53" s="158"/>
      <c r="CD53" s="158"/>
      <c r="CE53" s="158"/>
      <c r="CF53" s="158"/>
      <c r="CG53" s="158"/>
      <c r="CH53" s="64"/>
      <c r="CI53" s="64"/>
      <c r="CJ53" s="64"/>
      <c r="CK53" s="64"/>
      <c r="CL53" s="64"/>
      <c r="CM53" s="64"/>
      <c r="CN53" s="64"/>
      <c r="CO53" s="64"/>
      <c r="CP53" s="64"/>
      <c r="CQ53" s="64"/>
      <c r="CR53" s="64"/>
      <c r="CS53" s="64"/>
      <c r="CT53" s="64"/>
      <c r="CU53" s="64"/>
      <c r="CV53" s="64"/>
      <c r="CW53" s="64"/>
      <c r="CX53" s="64"/>
      <c r="CY53" s="64"/>
      <c r="CZ53" s="64"/>
      <c r="DA53" s="64"/>
      <c r="DB53" s="64"/>
      <c r="DC53" s="64"/>
      <c r="DD53" s="64"/>
      <c r="DE53" s="64"/>
      <c r="DF53" s="64"/>
      <c r="DG53" s="64"/>
      <c r="DH53" s="64"/>
      <c r="DI53" s="64"/>
      <c r="DJ53" s="64"/>
      <c r="DK53" s="64"/>
      <c r="DL53" s="58"/>
      <c r="DM53" s="58"/>
      <c r="DN53" s="58"/>
      <c r="DO53" s="58"/>
      <c r="DP53" s="58"/>
      <c r="DQ53" s="58"/>
      <c r="DR53" s="58"/>
      <c r="DS53" s="58"/>
      <c r="DT53" s="58"/>
      <c r="DU53" s="58"/>
      <c r="DV53" s="58"/>
      <c r="DW53" s="58"/>
      <c r="DX53" s="58"/>
      <c r="DY53" s="58"/>
      <c r="DZ53" s="58"/>
      <c r="EA53" s="58"/>
      <c r="EB53" s="58"/>
      <c r="EC53" s="58"/>
      <c r="ED53" s="58"/>
      <c r="EE53" s="58"/>
      <c r="EF53" s="58"/>
      <c r="EG53" s="58"/>
      <c r="EH53" s="58"/>
      <c r="EI53" s="58"/>
      <c r="EJ53" s="58"/>
      <c r="EK53" s="58"/>
      <c r="EL53" s="58"/>
      <c r="EM53" s="58"/>
      <c r="EN53" s="58"/>
      <c r="EO53" s="58"/>
      <c r="EP53" s="58"/>
      <c r="EQ53" s="58"/>
      <c r="ER53" s="58"/>
      <c r="ES53" s="58"/>
      <c r="ET53" s="58"/>
      <c r="EU53" s="58"/>
      <c r="EV53" s="58"/>
      <c r="EW53" s="58"/>
      <c r="EX53" s="58"/>
      <c r="EY53" s="58"/>
      <c r="EZ53" s="58"/>
      <c r="FA53" s="58"/>
      <c r="FB53" s="58"/>
      <c r="FC53" s="58"/>
      <c r="FD53" s="58"/>
      <c r="FE53" s="58"/>
      <c r="FF53" s="58"/>
      <c r="FG53" s="58"/>
      <c r="FH53" s="58"/>
      <c r="FI53" s="58"/>
      <c r="FJ53" s="58"/>
      <c r="FK53" s="58"/>
      <c r="FL53" s="58"/>
      <c r="FM53" s="58"/>
      <c r="FN53" s="58"/>
      <c r="FO53" s="58"/>
      <c r="FP53" s="58"/>
      <c r="FQ53" s="58"/>
      <c r="FR53" s="58"/>
      <c r="FS53" s="58"/>
      <c r="FT53" s="58"/>
      <c r="FV53" s="60">
        <f t="shared" si="20"/>
        <v>11</v>
      </c>
      <c r="FW53" s="60">
        <f t="shared" si="21"/>
        <v>0</v>
      </c>
      <c r="FX53" s="60">
        <f t="shared" si="22"/>
        <v>0</v>
      </c>
      <c r="FZ53" s="10">
        <f t="shared" si="23"/>
        <v>11</v>
      </c>
      <c r="GB53" s="9">
        <f t="array" ref="GB53">SUM(SUMPRODUCT(--IF(MOD(COLUMN(E41:FT41)-13,7)=0,NOT(ISBLANK((E41:FT41))))), COUNTA(D41))</f>
        <v>4</v>
      </c>
      <c r="GC53" s="9">
        <f t="array" ref="GC53">SUM(SUMPRODUCT(--IF(MOD(COLUMN(F41:FT41)-14,7)=0,NOT(ISBLANK((F41:FT41))))), COUNTA(E41))</f>
        <v>6</v>
      </c>
      <c r="GD53" s="9">
        <f t="array" ref="GD53">SUM(SUMPRODUCT(--IF(MOD(COLUMN(G41:FT41)-15,7)=0,NOT(ISBLANK((G41:FT41))))), COUNTA(F41))</f>
        <v>0</v>
      </c>
      <c r="GE53" s="9">
        <f t="array" ref="GE53">SUM(SUMPRODUCT(--IF(MOD(COLUMN(H41:FT41)-16,7)=0,NOT(ISBLANK((H41:FT41))))), COUNTA(G41))</f>
        <v>0</v>
      </c>
      <c r="GF53" s="9">
        <f t="array" ref="GF53">SUM(SUMPRODUCT(--IF(MOD(COLUMN(I41:FT41)-17,7)=0,NOT(ISBLANK((I41:FT41))))), COUNTA(H41))</f>
        <v>0</v>
      </c>
      <c r="GG53" s="9">
        <f t="shared" si="24"/>
        <v>10</v>
      </c>
      <c r="GH53" s="9">
        <f t="array" ref="GH53">SUM(SUMPRODUCT(--IF(MOD(COLUMN(J41:FT41)-18,7)=0,NOT(ISBLANK((J41:FT41))))), COUNTA(I41))</f>
        <v>0</v>
      </c>
      <c r="GI53" s="9">
        <f t="array" ref="GI53">SUM(SUMPRODUCT(--IF(MOD(COLUMN(K41:FT41)-19,7)=0,NOT(ISBLANK((K41:FT41))))), COUNTA(J41))</f>
        <v>1</v>
      </c>
      <c r="GK53" s="10">
        <f t="shared" si="25"/>
        <v>11</v>
      </c>
      <c r="GL53" s="52"/>
    </row>
    <row r="54" spans="1:194" x14ac:dyDescent="0.25">
      <c r="A54" s="74">
        <f t="shared" si="26"/>
        <v>51</v>
      </c>
      <c r="B54" s="179" t="s">
        <v>717</v>
      </c>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c r="AA54" s="157"/>
      <c r="AB54" s="157"/>
      <c r="AC54" s="157"/>
      <c r="AD54" s="157"/>
      <c r="AE54" s="157"/>
      <c r="AF54" s="157"/>
      <c r="AG54" s="157"/>
      <c r="AH54" s="157"/>
      <c r="AI54" s="157"/>
      <c r="AJ54" s="157"/>
      <c r="AK54" s="157"/>
      <c r="AL54" s="157"/>
      <c r="AM54" s="157"/>
      <c r="AN54" s="57"/>
      <c r="AO54" s="158" t="s">
        <v>139</v>
      </c>
      <c r="AP54" s="158" t="s">
        <v>139</v>
      </c>
      <c r="AQ54" s="158"/>
      <c r="AR54" s="158"/>
      <c r="AS54" s="158"/>
      <c r="AT54" s="158"/>
      <c r="AU54" s="158"/>
      <c r="AV54" s="158"/>
      <c r="AW54" s="158"/>
      <c r="AX54" s="158"/>
      <c r="AY54" s="158"/>
      <c r="AZ54" s="158"/>
      <c r="BA54" s="158"/>
      <c r="BB54" s="158"/>
      <c r="BC54" s="158"/>
      <c r="BD54" s="158"/>
      <c r="BE54" s="158"/>
      <c r="BF54" s="157"/>
      <c r="BG54" s="158"/>
      <c r="BH54" s="158"/>
      <c r="BI54" s="158"/>
      <c r="BJ54" s="158"/>
      <c r="BK54" s="158"/>
      <c r="BL54" s="158"/>
      <c r="BM54" s="158"/>
      <c r="BN54" s="158"/>
      <c r="BO54" s="158"/>
      <c r="BP54" s="158"/>
      <c r="BQ54" s="158"/>
      <c r="BR54" s="158"/>
      <c r="BS54" s="158"/>
      <c r="BT54" s="158"/>
      <c r="BU54" s="158"/>
      <c r="BV54" s="158"/>
      <c r="BW54" s="158"/>
      <c r="BX54" s="218"/>
      <c r="BY54" s="158"/>
      <c r="BZ54" s="158"/>
      <c r="CA54" s="158"/>
      <c r="CB54" s="158"/>
      <c r="CC54" s="158"/>
      <c r="CD54" s="158"/>
      <c r="CE54" s="158"/>
      <c r="CF54" s="158"/>
      <c r="CG54" s="158"/>
      <c r="CH54" s="64"/>
      <c r="CI54" s="64"/>
      <c r="CJ54" s="64"/>
      <c r="CK54" s="64"/>
      <c r="CL54" s="64"/>
      <c r="CM54" s="64"/>
      <c r="CN54" s="64"/>
      <c r="CO54" s="64"/>
      <c r="CP54" s="64"/>
      <c r="CQ54" s="64"/>
      <c r="CR54" s="64"/>
      <c r="CS54" s="64"/>
      <c r="CT54" s="64"/>
      <c r="CU54" s="64"/>
      <c r="CV54" s="64"/>
      <c r="CW54" s="64"/>
      <c r="CX54" s="64"/>
      <c r="CY54" s="64"/>
      <c r="CZ54" s="64"/>
      <c r="DA54" s="64"/>
      <c r="DB54" s="64"/>
      <c r="DC54" s="64"/>
      <c r="DD54" s="64"/>
      <c r="DE54" s="64"/>
      <c r="DF54" s="64"/>
      <c r="DG54" s="64"/>
      <c r="DH54" s="64"/>
      <c r="DI54" s="64"/>
      <c r="DJ54" s="64"/>
      <c r="DK54" s="64"/>
      <c r="DL54" s="58"/>
      <c r="DM54" s="58"/>
      <c r="DN54" s="58"/>
      <c r="DO54" s="58"/>
      <c r="DP54" s="58"/>
      <c r="DQ54" s="58"/>
      <c r="DR54" s="58"/>
      <c r="DS54" s="58"/>
      <c r="DT54" s="58"/>
      <c r="DU54" s="58"/>
      <c r="DV54" s="58"/>
      <c r="DW54" s="58"/>
      <c r="DX54" s="58"/>
      <c r="DY54" s="58"/>
      <c r="DZ54" s="58"/>
      <c r="EA54" s="58"/>
      <c r="EB54" s="58"/>
      <c r="EC54" s="58"/>
      <c r="ED54" s="58"/>
      <c r="EE54" s="58"/>
      <c r="EF54" s="58"/>
      <c r="EG54" s="58"/>
      <c r="EH54" s="58"/>
      <c r="EI54" s="58"/>
      <c r="EJ54" s="58"/>
      <c r="EK54" s="58"/>
      <c r="EL54" s="58"/>
      <c r="EM54" s="58"/>
      <c r="EN54" s="58"/>
      <c r="EO54" s="58"/>
      <c r="EP54" s="58"/>
      <c r="EQ54" s="58"/>
      <c r="ER54" s="58"/>
      <c r="ES54" s="58"/>
      <c r="ET54" s="58"/>
      <c r="EU54" s="58"/>
      <c r="EV54" s="58"/>
      <c r="EW54" s="58"/>
      <c r="EX54" s="58"/>
      <c r="EY54" s="58"/>
      <c r="EZ54" s="58"/>
      <c r="FA54" s="58"/>
      <c r="FB54" s="58"/>
      <c r="FC54" s="58"/>
      <c r="FD54" s="58"/>
      <c r="FE54" s="58"/>
      <c r="FF54" s="58"/>
      <c r="FG54" s="58"/>
      <c r="FH54" s="58"/>
      <c r="FI54" s="58"/>
      <c r="FJ54" s="58"/>
      <c r="FK54" s="58"/>
      <c r="FL54" s="58"/>
      <c r="FM54" s="58"/>
      <c r="FN54" s="58"/>
      <c r="FO54" s="58"/>
      <c r="FP54" s="58"/>
      <c r="FQ54" s="58"/>
      <c r="FR54" s="58"/>
      <c r="FS54" s="58"/>
      <c r="FT54" s="58"/>
      <c r="FV54" s="60">
        <f t="shared" si="20"/>
        <v>1</v>
      </c>
      <c r="FW54" s="60">
        <f t="shared" si="21"/>
        <v>0</v>
      </c>
      <c r="FX54" s="60">
        <f t="shared" si="22"/>
        <v>0</v>
      </c>
      <c r="FZ54" s="10">
        <f t="shared" si="23"/>
        <v>1</v>
      </c>
      <c r="GB54" s="9">
        <f t="array" ref="GB54">SUM(SUMPRODUCT(--IF(MOD(COLUMN(E42:FT42)-13,7)=0,NOT(ISBLANK((E42:FT42))))), COUNTA(D42))</f>
        <v>0</v>
      </c>
      <c r="GC54" s="9">
        <f t="array" ref="GC54">SUM(SUMPRODUCT(--IF(MOD(COLUMN(F42:FT42)-14,7)=0,NOT(ISBLANK((F42:FT42))))), COUNTA(E42))</f>
        <v>0</v>
      </c>
      <c r="GD54" s="9">
        <f t="array" ref="GD54">SUM(SUMPRODUCT(--IF(MOD(COLUMN(G42:FT42)-15,7)=0,NOT(ISBLANK((G42:FT42))))), COUNTA(F42))</f>
        <v>0</v>
      </c>
      <c r="GE54" s="9">
        <f t="array" ref="GE54">SUM(SUMPRODUCT(--IF(MOD(COLUMN(H42:FT42)-16,7)=0,NOT(ISBLANK((H42:FT42))))), COUNTA(G42))</f>
        <v>0</v>
      </c>
      <c r="GF54" s="9">
        <f t="array" ref="GF54">SUM(SUMPRODUCT(--IF(MOD(COLUMN(I42:FT42)-17,7)=0,NOT(ISBLANK((I42:FT42))))), COUNTA(H42))</f>
        <v>0</v>
      </c>
      <c r="GG54" s="9">
        <f t="shared" si="24"/>
        <v>0</v>
      </c>
      <c r="GH54" s="9">
        <f t="array" ref="GH54">SUM(SUMPRODUCT(--IF(MOD(COLUMN(J42:FT42)-18,7)=0,NOT(ISBLANK((J42:FT42))))), COUNTA(I42))</f>
        <v>1</v>
      </c>
      <c r="GI54" s="9">
        <f t="array" ref="GI54">SUM(SUMPRODUCT(--IF(MOD(COLUMN(K42:FT42)-19,7)=0,NOT(ISBLANK((K42:FT42))))), COUNTA(J42))</f>
        <v>0</v>
      </c>
      <c r="GK54" s="10">
        <f t="shared" si="25"/>
        <v>1</v>
      </c>
      <c r="GL54" s="52"/>
    </row>
    <row r="55" spans="1:194" x14ac:dyDescent="0.25">
      <c r="A55" s="74">
        <f t="shared" si="26"/>
        <v>52</v>
      </c>
      <c r="B55" s="68" t="s">
        <v>30</v>
      </c>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c r="AC55" s="57"/>
      <c r="AD55" s="57"/>
      <c r="AE55" s="57"/>
      <c r="AF55" s="57"/>
      <c r="AG55" s="57"/>
      <c r="AH55" s="57"/>
      <c r="AI55" s="57"/>
      <c r="AJ55" s="57"/>
      <c r="AK55" s="57"/>
      <c r="AL55" s="57"/>
      <c r="AM55" s="57"/>
      <c r="AN55" s="57"/>
      <c r="AO55" s="57"/>
      <c r="AP55" s="57"/>
      <c r="AQ55" s="57"/>
      <c r="AR55" s="57" t="s">
        <v>139</v>
      </c>
      <c r="AS55" s="57"/>
      <c r="AT55" s="158"/>
      <c r="AU55" s="158"/>
      <c r="AV55" s="158" t="s">
        <v>139</v>
      </c>
      <c r="AW55" s="158"/>
      <c r="AX55" s="57" t="s">
        <v>139</v>
      </c>
      <c r="AY55" s="57"/>
      <c r="AZ55" s="158"/>
      <c r="BA55" s="158"/>
      <c r="BB55" s="158"/>
      <c r="BC55" s="57" t="s">
        <v>139</v>
      </c>
      <c r="BD55" s="158"/>
      <c r="BE55" s="158"/>
      <c r="BF55" s="157"/>
      <c r="BG55" s="57"/>
      <c r="BH55" s="158"/>
      <c r="BI55" s="158"/>
      <c r="BJ55" s="158" t="s">
        <v>139</v>
      </c>
      <c r="BK55" s="158"/>
      <c r="BL55" s="158"/>
      <c r="BM55" s="57"/>
      <c r="BN55" s="57"/>
      <c r="BO55" s="158"/>
      <c r="BP55" s="158"/>
      <c r="BQ55" s="158"/>
      <c r="BR55" s="158"/>
      <c r="BS55" s="158"/>
      <c r="BT55" s="57"/>
      <c r="BU55" s="57"/>
      <c r="BV55" s="158"/>
      <c r="BW55" s="158"/>
      <c r="BX55" s="218"/>
      <c r="BY55" s="158"/>
      <c r="BZ55" s="217"/>
      <c r="CA55" s="57"/>
      <c r="CB55" s="57"/>
      <c r="CC55" s="158"/>
      <c r="CD55" s="158"/>
      <c r="CE55" s="158"/>
      <c r="CF55" s="158"/>
      <c r="CG55" s="57"/>
      <c r="CH55" s="64"/>
      <c r="CI55" s="64"/>
      <c r="CJ55" s="64"/>
      <c r="CK55" s="64"/>
      <c r="CL55" s="64"/>
      <c r="CM55" s="64"/>
      <c r="CN55" s="64"/>
      <c r="CO55" s="64"/>
      <c r="CP55" s="64"/>
      <c r="CQ55" s="64"/>
      <c r="CR55" s="64"/>
      <c r="CS55" s="64"/>
      <c r="CT55" s="64"/>
      <c r="CU55" s="64"/>
      <c r="CV55" s="64"/>
      <c r="CW55" s="64"/>
      <c r="CX55" s="64"/>
      <c r="CY55" s="64"/>
      <c r="CZ55" s="64"/>
      <c r="DA55" s="64"/>
      <c r="DB55" s="64"/>
      <c r="DC55" s="64"/>
      <c r="DD55" s="64"/>
      <c r="DE55" s="64"/>
      <c r="DF55" s="64"/>
      <c r="DG55" s="64"/>
      <c r="DH55" s="64"/>
      <c r="DI55" s="64"/>
      <c r="DJ55" s="64"/>
      <c r="DK55" s="64"/>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c r="EJ55" s="59"/>
      <c r="EK55" s="59"/>
      <c r="EL55" s="59"/>
      <c r="EM55" s="59"/>
      <c r="EN55" s="59"/>
      <c r="EO55" s="59"/>
      <c r="EP55" s="59"/>
      <c r="EQ55" s="59"/>
      <c r="ER55" s="59"/>
      <c r="ES55" s="59"/>
      <c r="ET55" s="59"/>
      <c r="EU55" s="59"/>
      <c r="EV55" s="59"/>
      <c r="EW55" s="59"/>
      <c r="EX55" s="59"/>
      <c r="EY55" s="59"/>
      <c r="EZ55" s="59"/>
      <c r="FA55" s="59"/>
      <c r="FB55" s="59"/>
      <c r="FC55" s="59"/>
      <c r="FD55" s="59"/>
      <c r="FE55" s="59"/>
      <c r="FF55" s="59"/>
      <c r="FG55" s="59"/>
      <c r="FH55" s="59"/>
      <c r="FI55" s="59"/>
      <c r="FJ55" s="59"/>
      <c r="FK55" s="59"/>
      <c r="FL55" s="59"/>
      <c r="FM55" s="59"/>
      <c r="FN55" s="59"/>
      <c r="FO55" s="59"/>
      <c r="FP55" s="59"/>
      <c r="FQ55" s="59"/>
      <c r="FR55" s="59"/>
      <c r="FS55" s="59"/>
      <c r="FT55" s="59"/>
      <c r="FV55" s="60">
        <f t="shared" si="20"/>
        <v>0</v>
      </c>
      <c r="FW55" s="60">
        <f t="shared" si="21"/>
        <v>0</v>
      </c>
      <c r="FX55" s="60">
        <f t="shared" si="22"/>
        <v>0</v>
      </c>
      <c r="FZ55" s="10">
        <f t="shared" si="23"/>
        <v>0</v>
      </c>
      <c r="GB55" s="9">
        <f t="array" ref="GB55">SUM(SUMPRODUCT(--IF(MOD(COLUMN(E43:FT43)-13,7)=0,NOT(ISBLANK((E43:FT43))))), COUNTA(D43))</f>
        <v>0</v>
      </c>
      <c r="GC55" s="9">
        <f t="array" ref="GC55">SUM(SUMPRODUCT(--IF(MOD(COLUMN(F43:FT43)-14,7)=0,NOT(ISBLANK((F43:FT43))))), COUNTA(E43))</f>
        <v>0</v>
      </c>
      <c r="GD55" s="9">
        <f t="array" ref="GD55">SUM(SUMPRODUCT(--IF(MOD(COLUMN(G43:FT43)-15,7)=0,NOT(ISBLANK((G43:FT43))))), COUNTA(F43))</f>
        <v>0</v>
      </c>
      <c r="GE55" s="9">
        <f t="array" ref="GE55">SUM(SUMPRODUCT(--IF(MOD(COLUMN(H43:FT43)-16,7)=0,NOT(ISBLANK((H43:FT43))))), COUNTA(G43))</f>
        <v>0</v>
      </c>
      <c r="GF55" s="9">
        <f t="array" ref="GF55">SUM(SUMPRODUCT(--IF(MOD(COLUMN(I43:FT43)-17,7)=0,NOT(ISBLANK((I43:FT43))))), COUNTA(H43))</f>
        <v>0</v>
      </c>
      <c r="GG55" s="9">
        <f t="shared" si="24"/>
        <v>0</v>
      </c>
      <c r="GH55" s="9">
        <f t="array" ref="GH55">SUM(SUMPRODUCT(--IF(MOD(COLUMN(J43:FT43)-18,7)=0,NOT(ISBLANK((J43:FT43))))), COUNTA(I43))</f>
        <v>0</v>
      </c>
      <c r="GI55" s="9">
        <f t="array" ref="GI55">SUM(SUMPRODUCT(--IF(MOD(COLUMN(K43:FT43)-19,7)=0,NOT(ISBLANK((K43:FT43))))), COUNTA(J43))</f>
        <v>0</v>
      </c>
      <c r="GK55" s="10">
        <f t="shared" si="25"/>
        <v>0</v>
      </c>
      <c r="GL55" s="52"/>
    </row>
    <row r="56" spans="1:194" x14ac:dyDescent="0.25">
      <c r="A56" s="74">
        <f t="shared" si="26"/>
        <v>53</v>
      </c>
      <c r="B56" s="68" t="s">
        <v>44</v>
      </c>
      <c r="C56" s="158"/>
      <c r="D56" s="158"/>
      <c r="E56" s="158"/>
      <c r="F56" s="158"/>
      <c r="G56" s="158"/>
      <c r="H56" s="158"/>
      <c r="I56" s="158"/>
      <c r="J56" s="158"/>
      <c r="K56" s="158"/>
      <c r="L56" s="167"/>
      <c r="M56" s="158"/>
      <c r="N56" s="158"/>
      <c r="O56" s="158"/>
      <c r="P56" s="158"/>
      <c r="Q56" s="158"/>
      <c r="R56" s="158"/>
      <c r="S56" s="158"/>
      <c r="T56" s="158"/>
      <c r="U56" s="158"/>
      <c r="V56" s="158"/>
      <c r="W56" s="158"/>
      <c r="X56" s="158"/>
      <c r="Y56" s="158"/>
      <c r="Z56" s="158"/>
      <c r="AA56" s="158"/>
      <c r="AB56" s="158"/>
      <c r="AC56" s="158"/>
      <c r="AD56" s="158"/>
      <c r="AE56" s="158"/>
      <c r="AF56" s="158"/>
      <c r="AG56" s="158"/>
      <c r="AH56" s="158"/>
      <c r="AI56" s="158"/>
      <c r="AJ56" s="158"/>
      <c r="AK56" s="158"/>
      <c r="AL56" s="158"/>
      <c r="AM56" s="158"/>
      <c r="AN56" s="158"/>
      <c r="AO56" s="158"/>
      <c r="AP56" s="158"/>
      <c r="AQ56" s="158" t="s">
        <v>139</v>
      </c>
      <c r="AR56" s="57"/>
      <c r="AS56" s="158"/>
      <c r="AT56" s="158"/>
      <c r="AU56" s="158"/>
      <c r="AV56" s="158" t="s">
        <v>139</v>
      </c>
      <c r="AW56" s="158"/>
      <c r="AX56" s="158" t="s">
        <v>139</v>
      </c>
      <c r="AY56" s="158"/>
      <c r="AZ56" s="158"/>
      <c r="BA56" s="158"/>
      <c r="BB56" s="158"/>
      <c r="BC56" s="158" t="s">
        <v>139</v>
      </c>
      <c r="BD56" s="158"/>
      <c r="BE56" s="161" t="s">
        <v>139</v>
      </c>
      <c r="BF56" s="157"/>
      <c r="BG56" s="161"/>
      <c r="BH56" s="161" t="s">
        <v>139</v>
      </c>
      <c r="BI56" s="158"/>
      <c r="BJ56" s="161" t="s">
        <v>139</v>
      </c>
      <c r="BK56" s="158"/>
      <c r="BL56" s="158"/>
      <c r="BM56" s="161"/>
      <c r="BN56" s="161"/>
      <c r="BO56" s="161" t="s">
        <v>139</v>
      </c>
      <c r="BP56" s="158"/>
      <c r="BQ56" s="161" t="s">
        <v>139</v>
      </c>
      <c r="BR56" s="158"/>
      <c r="BS56" s="161" t="s">
        <v>139</v>
      </c>
      <c r="BT56" s="161"/>
      <c r="BU56" s="161"/>
      <c r="BV56" s="161" t="s">
        <v>139</v>
      </c>
      <c r="BW56" s="158"/>
      <c r="BX56" s="161" t="s">
        <v>139</v>
      </c>
      <c r="BY56" s="158"/>
      <c r="BZ56" s="161" t="s">
        <v>139</v>
      </c>
      <c r="CA56" s="161"/>
      <c r="CB56" s="161"/>
      <c r="CC56" s="161" t="s">
        <v>139</v>
      </c>
      <c r="CD56" s="158"/>
      <c r="CE56" s="161" t="s">
        <v>139</v>
      </c>
      <c r="CF56" s="158"/>
      <c r="CG56" s="161" t="s">
        <v>139</v>
      </c>
      <c r="CH56" s="64"/>
      <c r="CI56" s="64"/>
      <c r="CJ56" s="64"/>
      <c r="CK56" s="64"/>
      <c r="CL56" s="64"/>
      <c r="CM56" s="64"/>
      <c r="CN56" s="64"/>
      <c r="CO56" s="64"/>
      <c r="CP56" s="64"/>
      <c r="CQ56" s="64"/>
      <c r="CR56" s="64"/>
      <c r="CS56" s="64"/>
      <c r="CT56" s="64"/>
      <c r="CU56" s="64"/>
      <c r="CV56" s="64"/>
      <c r="CW56" s="64"/>
      <c r="CX56" s="64"/>
      <c r="CY56" s="64"/>
      <c r="CZ56" s="64"/>
      <c r="DA56" s="64"/>
      <c r="DB56" s="64"/>
      <c r="DC56" s="64"/>
      <c r="DD56" s="64"/>
      <c r="DE56" s="64"/>
      <c r="DF56" s="64"/>
      <c r="DG56" s="64"/>
      <c r="DH56" s="64"/>
      <c r="DI56" s="64"/>
      <c r="DJ56" s="64"/>
      <c r="DK56" s="64"/>
      <c r="DL56" s="59"/>
      <c r="DM56" s="59"/>
      <c r="DN56" s="59"/>
      <c r="DO56" s="59"/>
      <c r="DP56" s="59"/>
      <c r="DQ56" s="59"/>
      <c r="DR56" s="59"/>
      <c r="DS56" s="59"/>
      <c r="DT56" s="59"/>
      <c r="DU56" s="59"/>
      <c r="DV56" s="59"/>
      <c r="DW56" s="59"/>
      <c r="DX56" s="59"/>
      <c r="DY56" s="59"/>
      <c r="DZ56" s="59"/>
      <c r="EA56" s="59"/>
      <c r="EB56" s="59"/>
      <c r="EC56" s="59"/>
      <c r="ED56" s="59"/>
      <c r="EE56" s="59"/>
      <c r="EF56" s="59"/>
      <c r="EG56" s="59"/>
      <c r="EH56" s="59"/>
      <c r="EI56" s="59"/>
      <c r="EJ56" s="59"/>
      <c r="EK56" s="59"/>
      <c r="EL56" s="59"/>
      <c r="EM56" s="59"/>
      <c r="EN56" s="59"/>
      <c r="EO56" s="59"/>
      <c r="EP56" s="59"/>
      <c r="EQ56" s="59"/>
      <c r="ER56" s="59"/>
      <c r="ES56" s="59"/>
      <c r="ET56" s="59"/>
      <c r="EU56" s="59"/>
      <c r="EV56" s="59"/>
      <c r="EW56" s="59"/>
      <c r="EX56" s="59"/>
      <c r="EY56" s="59"/>
      <c r="EZ56" s="59"/>
      <c r="FA56" s="59"/>
      <c r="FB56" s="59"/>
      <c r="FC56" s="59"/>
      <c r="FD56" s="59"/>
      <c r="FE56" s="59"/>
      <c r="FF56" s="59"/>
      <c r="FG56" s="59"/>
      <c r="FH56" s="59"/>
      <c r="FI56" s="59"/>
      <c r="FJ56" s="59"/>
      <c r="FK56" s="59"/>
      <c r="FL56" s="59"/>
      <c r="FM56" s="59"/>
      <c r="FN56" s="59"/>
      <c r="FO56" s="59"/>
      <c r="FP56" s="59"/>
      <c r="FQ56" s="59"/>
      <c r="FR56" s="59"/>
      <c r="FS56" s="59"/>
      <c r="FT56" s="59"/>
      <c r="FV56" s="60">
        <f t="shared" si="20"/>
        <v>1</v>
      </c>
      <c r="FW56" s="60">
        <f t="shared" si="21"/>
        <v>0</v>
      </c>
      <c r="FX56" s="60">
        <f t="shared" si="22"/>
        <v>0</v>
      </c>
      <c r="FZ56" s="10">
        <f t="shared" si="23"/>
        <v>1</v>
      </c>
      <c r="GB56" s="9">
        <f t="array" ref="GB56">SUM(SUMPRODUCT(--IF(MOD(COLUMN(E44:FT44)-13,7)=0,NOT(ISBLANK((E44:FT44))))), COUNTA(D44))</f>
        <v>0</v>
      </c>
      <c r="GC56" s="9">
        <f t="array" ref="GC56">SUM(SUMPRODUCT(--IF(MOD(COLUMN(F44:FT44)-14,7)=0,NOT(ISBLANK((F44:FT44))))), COUNTA(E44))</f>
        <v>0</v>
      </c>
      <c r="GD56" s="9">
        <f t="array" ref="GD56">SUM(SUMPRODUCT(--IF(MOD(COLUMN(G44:FT44)-15,7)=0,NOT(ISBLANK((G44:FT44))))), COUNTA(F44))</f>
        <v>1</v>
      </c>
      <c r="GE56" s="9">
        <f t="array" ref="GE56">SUM(SUMPRODUCT(--IF(MOD(COLUMN(H44:FT44)-16,7)=0,NOT(ISBLANK((H44:FT44))))), COUNTA(G44))</f>
        <v>0</v>
      </c>
      <c r="GF56" s="9">
        <f t="array" ref="GF56">SUM(SUMPRODUCT(--IF(MOD(COLUMN(I44:FT44)-17,7)=0,NOT(ISBLANK((I44:FT44))))), COUNTA(H44))</f>
        <v>0</v>
      </c>
      <c r="GG56" s="9">
        <f t="shared" si="24"/>
        <v>1</v>
      </c>
      <c r="GH56" s="9">
        <f t="array" ref="GH56">SUM(SUMPRODUCT(--IF(MOD(COLUMN(J44:FT44)-18,7)=0,NOT(ISBLANK((J44:FT44))))), COUNTA(I44))</f>
        <v>0</v>
      </c>
      <c r="GI56" s="9">
        <f t="array" ref="GI56">SUM(SUMPRODUCT(--IF(MOD(COLUMN(K44:FT44)-19,7)=0,NOT(ISBLANK((K44:FT44))))), COUNTA(J44))</f>
        <v>0</v>
      </c>
      <c r="GK56" s="10">
        <f t="shared" si="25"/>
        <v>1</v>
      </c>
      <c r="GL56" s="52"/>
    </row>
    <row r="57" spans="1:194" x14ac:dyDescent="0.25">
      <c r="A57" s="74">
        <f t="shared" si="26"/>
        <v>54</v>
      </c>
      <c r="B57" s="63" t="s">
        <v>231</v>
      </c>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c r="AC57" s="57"/>
      <c r="AD57" s="57"/>
      <c r="AE57" s="57"/>
      <c r="AF57" s="57"/>
      <c r="AG57" s="57"/>
      <c r="AH57" s="57"/>
      <c r="AI57" s="57"/>
      <c r="AJ57" s="57"/>
      <c r="AK57" s="57"/>
      <c r="AL57" s="57"/>
      <c r="AM57" s="57"/>
      <c r="AN57" s="57"/>
      <c r="AO57" s="158"/>
      <c r="AP57" s="158"/>
      <c r="AQ57" s="158"/>
      <c r="AR57" s="158"/>
      <c r="AS57" s="158"/>
      <c r="AT57" s="158"/>
      <c r="AU57" s="158"/>
      <c r="AV57" s="158"/>
      <c r="AW57" s="158"/>
      <c r="AX57" s="158"/>
      <c r="AY57" s="158"/>
      <c r="AZ57" s="158"/>
      <c r="BA57" s="158"/>
      <c r="BB57" s="158"/>
      <c r="BC57" s="158"/>
      <c r="BD57" s="158"/>
      <c r="BE57" s="158"/>
      <c r="BF57" s="158"/>
      <c r="BG57" s="158"/>
      <c r="BH57" s="158"/>
      <c r="BI57" s="158"/>
      <c r="BJ57" s="158"/>
      <c r="BK57" s="158"/>
      <c r="BL57" s="158"/>
      <c r="BM57" s="158"/>
      <c r="BN57" s="158"/>
      <c r="BO57" s="158"/>
      <c r="BP57" s="158"/>
      <c r="BQ57" s="158"/>
      <c r="BR57" s="158"/>
      <c r="BS57" s="158"/>
      <c r="BT57" s="158"/>
      <c r="BU57" s="158"/>
      <c r="BV57" s="158"/>
      <c r="BW57" s="158"/>
      <c r="BX57" s="218"/>
      <c r="BY57" s="158"/>
      <c r="BZ57" s="158"/>
      <c r="CA57" s="158"/>
      <c r="CB57" s="53"/>
      <c r="CC57" s="158"/>
      <c r="CD57" s="158"/>
      <c r="CE57" s="158"/>
      <c r="CF57" s="158"/>
      <c r="CG57" s="158"/>
      <c r="CH57" s="64"/>
      <c r="CI57" s="64"/>
      <c r="CJ57" s="64"/>
      <c r="CK57" s="64"/>
      <c r="CL57" s="64"/>
      <c r="CM57" s="64"/>
      <c r="CN57" s="64"/>
      <c r="CO57" s="64"/>
      <c r="CP57" s="64"/>
      <c r="CQ57" s="64"/>
      <c r="CR57" s="64"/>
      <c r="CS57" s="64"/>
      <c r="CT57" s="64"/>
      <c r="CU57" s="64"/>
      <c r="CV57" s="64"/>
      <c r="CW57" s="64"/>
      <c r="CX57" s="64"/>
      <c r="CY57" s="64"/>
      <c r="CZ57" s="64"/>
      <c r="DA57" s="64"/>
      <c r="DB57" s="64"/>
      <c r="DC57" s="64"/>
      <c r="DD57" s="64"/>
      <c r="DE57" s="64"/>
      <c r="DF57" s="64"/>
      <c r="DG57" s="64"/>
      <c r="DH57" s="64"/>
      <c r="DI57" s="64"/>
      <c r="DJ57" s="64"/>
      <c r="DK57" s="64"/>
      <c r="DL57" s="65"/>
      <c r="DM57" s="65"/>
      <c r="DN57" s="65"/>
      <c r="DO57" s="65"/>
      <c r="DP57" s="65"/>
      <c r="DQ57" s="65"/>
      <c r="DR57" s="65"/>
      <c r="DS57" s="65"/>
      <c r="DT57" s="65"/>
      <c r="DU57" s="65"/>
      <c r="DV57" s="65"/>
      <c r="DW57" s="65"/>
      <c r="DX57" s="65"/>
      <c r="DY57" s="65"/>
      <c r="DZ57" s="65"/>
      <c r="EA57" s="65"/>
      <c r="EB57" s="65"/>
      <c r="EC57" s="65"/>
      <c r="ED57" s="65"/>
      <c r="EE57" s="65"/>
      <c r="EF57" s="65"/>
      <c r="EG57" s="65"/>
      <c r="EH57" s="65"/>
      <c r="EI57" s="65"/>
      <c r="EJ57" s="65"/>
      <c r="EK57" s="65"/>
      <c r="EL57" s="65"/>
      <c r="EM57" s="65"/>
      <c r="EN57" s="65"/>
      <c r="EO57" s="65"/>
      <c r="EP57" s="65"/>
      <c r="EQ57" s="65"/>
      <c r="ER57" s="65"/>
      <c r="ES57" s="65"/>
      <c r="ET57" s="65"/>
      <c r="EU57" s="65"/>
      <c r="EV57" s="65"/>
      <c r="EW57" s="65"/>
      <c r="EX57" s="65"/>
      <c r="EY57" s="65"/>
      <c r="EZ57" s="65"/>
      <c r="FA57" s="65"/>
      <c r="FB57" s="65"/>
      <c r="FC57" s="65"/>
      <c r="FD57" s="65"/>
      <c r="FE57" s="65"/>
      <c r="FF57" s="65"/>
      <c r="FG57" s="65"/>
      <c r="FH57" s="65"/>
      <c r="FI57" s="65"/>
      <c r="FJ57" s="65"/>
      <c r="FK57" s="65"/>
      <c r="FL57" s="65"/>
      <c r="FM57" s="65"/>
      <c r="FN57" s="65"/>
      <c r="FO57" s="65"/>
      <c r="FP57" s="65"/>
      <c r="FQ57" s="65"/>
      <c r="FR57" s="65"/>
      <c r="FS57" s="65"/>
      <c r="FT57" s="65"/>
      <c r="FV57" s="60">
        <f t="shared" si="20"/>
        <v>7</v>
      </c>
      <c r="FW57" s="60">
        <f t="shared" si="21"/>
        <v>5</v>
      </c>
      <c r="FX57" s="60">
        <f t="shared" si="22"/>
        <v>0</v>
      </c>
      <c r="FZ57" s="10">
        <f t="shared" si="23"/>
        <v>12</v>
      </c>
      <c r="GB57" s="9">
        <f t="array" ref="GB57">SUM(SUMPRODUCT(--IF(MOD(COLUMN(E45:FT45)-13,7)=0,NOT(ISBLANK((E45:FT45))))), COUNTA(D45))</f>
        <v>1</v>
      </c>
      <c r="GC57" s="9">
        <f t="array" ref="GC57">SUM(SUMPRODUCT(--IF(MOD(COLUMN(F45:FT45)-14,7)=0,NOT(ISBLANK((F45:FT45))))), COUNTA(E45))</f>
        <v>1</v>
      </c>
      <c r="GD57" s="9">
        <f t="array" ref="GD57">SUM(SUMPRODUCT(--IF(MOD(COLUMN(G45:FT45)-15,7)=0,NOT(ISBLANK((G45:FT45))))), COUNTA(F45))</f>
        <v>1</v>
      </c>
      <c r="GE57" s="9">
        <f t="array" ref="GE57">SUM(SUMPRODUCT(--IF(MOD(COLUMN(H45:FT45)-16,7)=0,NOT(ISBLANK((H45:FT45))))), COUNTA(G45))</f>
        <v>5</v>
      </c>
      <c r="GF57" s="9">
        <f t="array" ref="GF57">SUM(SUMPRODUCT(--IF(MOD(COLUMN(I45:FT45)-17,7)=0,NOT(ISBLANK((I45:FT45))))), COUNTA(H45))</f>
        <v>0</v>
      </c>
      <c r="GG57" s="9">
        <f t="shared" si="24"/>
        <v>8</v>
      </c>
      <c r="GH57" s="9">
        <f t="array" ref="GH57">SUM(SUMPRODUCT(--IF(MOD(COLUMN(J45:FT45)-18,7)=0,NOT(ISBLANK((J45:FT45))))), COUNTA(I45))</f>
        <v>1</v>
      </c>
      <c r="GI57" s="9">
        <f t="array" ref="GI57">SUM(SUMPRODUCT(--IF(MOD(COLUMN(K45:FT45)-19,7)=0,NOT(ISBLANK((K45:FT45))))), COUNTA(J45))</f>
        <v>3</v>
      </c>
      <c r="GK57" s="10">
        <f t="shared" si="25"/>
        <v>12</v>
      </c>
      <c r="GL57" s="52"/>
    </row>
    <row r="58" spans="1:194" x14ac:dyDescent="0.25">
      <c r="A58" s="74">
        <f t="shared" si="26"/>
        <v>55</v>
      </c>
      <c r="B58" s="68" t="s">
        <v>235</v>
      </c>
      <c r="C58" s="158"/>
      <c r="D58" s="158"/>
      <c r="E58" s="158"/>
      <c r="F58" s="158"/>
      <c r="G58" s="158"/>
      <c r="H58" s="158"/>
      <c r="I58" s="158"/>
      <c r="J58" s="158"/>
      <c r="K58" s="158"/>
      <c r="L58" s="167"/>
      <c r="M58" s="158"/>
      <c r="N58" s="158"/>
      <c r="O58" s="158"/>
      <c r="P58" s="158"/>
      <c r="Q58" s="158"/>
      <c r="R58" s="158"/>
      <c r="S58" s="158"/>
      <c r="T58" s="158"/>
      <c r="U58" s="158"/>
      <c r="V58" s="158"/>
      <c r="W58" s="158"/>
      <c r="X58" s="158"/>
      <c r="Y58" s="158"/>
      <c r="Z58" s="158"/>
      <c r="AA58" s="158"/>
      <c r="AB58" s="158"/>
      <c r="AC58" s="158"/>
      <c r="AD58" s="158"/>
      <c r="AE58" s="158"/>
      <c r="AF58" s="158"/>
      <c r="AG58" s="158"/>
      <c r="AH58" s="158"/>
      <c r="AI58" s="158"/>
      <c r="AJ58" s="158"/>
      <c r="AK58" s="158"/>
      <c r="AL58" s="158"/>
      <c r="AM58" s="158"/>
      <c r="AN58" s="158"/>
      <c r="AO58" s="158"/>
      <c r="AP58" s="158"/>
      <c r="AQ58" s="158"/>
      <c r="AR58" s="158"/>
      <c r="AS58" s="158"/>
      <c r="AT58" s="158"/>
      <c r="AU58" s="158"/>
      <c r="AV58" s="158"/>
      <c r="AW58" s="158"/>
      <c r="AX58" s="158"/>
      <c r="AY58" s="158"/>
      <c r="AZ58" s="158"/>
      <c r="BA58" s="158"/>
      <c r="BB58" s="158"/>
      <c r="BC58" s="158"/>
      <c r="BD58" s="158"/>
      <c r="BE58" s="158"/>
      <c r="BF58" s="157"/>
      <c r="BG58" s="161"/>
      <c r="BH58" s="158"/>
      <c r="BI58" s="158"/>
      <c r="BJ58" s="158"/>
      <c r="BK58" s="158"/>
      <c r="BL58" s="158"/>
      <c r="BM58" s="161"/>
      <c r="BN58" s="161"/>
      <c r="BO58" s="158"/>
      <c r="BP58" s="158"/>
      <c r="BQ58" s="158"/>
      <c r="BR58" s="158"/>
      <c r="BS58" s="158"/>
      <c r="BT58" s="161"/>
      <c r="BU58" s="161"/>
      <c r="BV58" s="158"/>
      <c r="BW58" s="158"/>
      <c r="BX58" s="218"/>
      <c r="BY58" s="158"/>
      <c r="BZ58" s="217"/>
      <c r="CA58" s="161"/>
      <c r="CB58" s="161"/>
      <c r="CC58" s="158"/>
      <c r="CD58" s="158"/>
      <c r="CE58" s="158"/>
      <c r="CF58" s="158"/>
      <c r="CG58" s="161"/>
      <c r="CH58" s="64"/>
      <c r="CI58" s="64"/>
      <c r="CJ58" s="64"/>
      <c r="CK58" s="64"/>
      <c r="CL58" s="64"/>
      <c r="CM58" s="64"/>
      <c r="CN58" s="64"/>
      <c r="CO58" s="64"/>
      <c r="CP58" s="64"/>
      <c r="CQ58" s="64"/>
      <c r="CR58" s="64"/>
      <c r="CS58" s="64"/>
      <c r="CT58" s="64"/>
      <c r="CU58" s="64"/>
      <c r="CV58" s="64"/>
      <c r="CW58" s="64"/>
      <c r="CX58" s="64"/>
      <c r="CY58" s="64"/>
      <c r="CZ58" s="64"/>
      <c r="DA58" s="64"/>
      <c r="DB58" s="64"/>
      <c r="DC58" s="64"/>
      <c r="DD58" s="64"/>
      <c r="DE58" s="64"/>
      <c r="DF58" s="64"/>
      <c r="DG58" s="64"/>
      <c r="DH58" s="64"/>
      <c r="DI58" s="64"/>
      <c r="DJ58" s="64"/>
      <c r="DK58" s="64"/>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V58" s="60">
        <f t="shared" si="20"/>
        <v>13</v>
      </c>
      <c r="FW58" s="60">
        <f t="shared" si="21"/>
        <v>0</v>
      </c>
      <c r="FX58" s="60">
        <f t="shared" si="22"/>
        <v>0</v>
      </c>
      <c r="FZ58" s="10">
        <f t="shared" si="23"/>
        <v>13</v>
      </c>
      <c r="GB58" s="9">
        <f t="array" ref="GB58">SUM(SUMPRODUCT(--IF(MOD(COLUMN(E46:FT46)-13,7)=0,NOT(ISBLANK((E46:FT46))))), COUNTA(D46))</f>
        <v>0</v>
      </c>
      <c r="GC58" s="9">
        <f t="array" ref="GC58">SUM(SUMPRODUCT(--IF(MOD(COLUMN(F46:FT46)-14,7)=0,NOT(ISBLANK((F46:FT46))))), COUNTA(E46))</f>
        <v>9</v>
      </c>
      <c r="GD58" s="9">
        <f t="array" ref="GD58">SUM(SUMPRODUCT(--IF(MOD(COLUMN(G46:FT46)-15,7)=0,NOT(ISBLANK((G46:FT46))))), COUNTA(F46))</f>
        <v>0</v>
      </c>
      <c r="GE58" s="9">
        <f t="array" ref="GE58">SUM(SUMPRODUCT(--IF(MOD(COLUMN(H46:FT46)-16,7)=0,NOT(ISBLANK((H46:FT46))))), COUNTA(G46))</f>
        <v>1</v>
      </c>
      <c r="GF58" s="9">
        <f t="array" ref="GF58">SUM(SUMPRODUCT(--IF(MOD(COLUMN(I46:FT46)-17,7)=0,NOT(ISBLANK((I46:FT46))))), COUNTA(H46))</f>
        <v>0</v>
      </c>
      <c r="GG58" s="9">
        <f t="shared" si="24"/>
        <v>10</v>
      </c>
      <c r="GH58" s="9">
        <f t="array" ref="GH58">SUM(SUMPRODUCT(--IF(MOD(COLUMN(J46:FT46)-18,7)=0,NOT(ISBLANK((J46:FT46))))), COUNTA(I46))</f>
        <v>11</v>
      </c>
      <c r="GI58" s="9">
        <f t="array" ref="GI58">SUM(SUMPRODUCT(--IF(MOD(COLUMN(K46:FT46)-19,7)=0,NOT(ISBLANK((K46:FT46))))), COUNTA(J46))</f>
        <v>0</v>
      </c>
      <c r="GK58" s="10">
        <f t="shared" si="25"/>
        <v>21</v>
      </c>
      <c r="GL58" s="52"/>
    </row>
    <row r="59" spans="1:194" x14ac:dyDescent="0.25">
      <c r="A59" s="74">
        <f t="shared" si="26"/>
        <v>56</v>
      </c>
      <c r="B59" s="180" t="s">
        <v>37</v>
      </c>
      <c r="C59" s="158"/>
      <c r="D59" s="158"/>
      <c r="E59" s="158"/>
      <c r="F59" s="158"/>
      <c r="G59" s="158"/>
      <c r="H59" s="158"/>
      <c r="I59" s="158"/>
      <c r="J59" s="158"/>
      <c r="K59" s="158" t="s">
        <v>139</v>
      </c>
      <c r="L59" s="167"/>
      <c r="M59" s="158"/>
      <c r="N59" s="158" t="s">
        <v>139</v>
      </c>
      <c r="O59" s="158"/>
      <c r="P59" s="158"/>
      <c r="Q59" s="158"/>
      <c r="R59" s="158"/>
      <c r="S59" s="158"/>
      <c r="T59" s="158"/>
      <c r="U59" s="158" t="s">
        <v>139</v>
      </c>
      <c r="V59" s="158"/>
      <c r="W59" s="158"/>
      <c r="X59" s="158"/>
      <c r="Y59" s="158"/>
      <c r="Z59" s="158"/>
      <c r="AA59" s="158"/>
      <c r="AB59" s="158"/>
      <c r="AC59" s="158"/>
      <c r="AD59" s="158"/>
      <c r="AE59" s="158"/>
      <c r="AF59" s="158"/>
      <c r="AG59" s="158"/>
      <c r="AH59" s="158"/>
      <c r="AI59" s="158"/>
      <c r="AJ59" s="158"/>
      <c r="AK59" s="158"/>
      <c r="AL59" s="158"/>
      <c r="AM59" s="158"/>
      <c r="AN59" s="158"/>
      <c r="AO59" s="158"/>
      <c r="AP59" s="158"/>
      <c r="AQ59" s="158"/>
      <c r="AR59" s="158"/>
      <c r="AS59" s="158"/>
      <c r="AT59" s="158"/>
      <c r="AU59" s="158"/>
      <c r="AV59" s="158"/>
      <c r="AW59" s="158"/>
      <c r="AX59" s="158"/>
      <c r="AY59" s="158"/>
      <c r="AZ59" s="158"/>
      <c r="BA59" s="158"/>
      <c r="BB59" s="158"/>
      <c r="BC59" s="158"/>
      <c r="BD59" s="158"/>
      <c r="BE59" s="158"/>
      <c r="BF59" s="157"/>
      <c r="BG59" s="161"/>
      <c r="BH59" s="158"/>
      <c r="BI59" s="158"/>
      <c r="BJ59" s="158"/>
      <c r="BK59" s="158"/>
      <c r="BL59" s="158"/>
      <c r="BM59" s="161"/>
      <c r="BN59" s="161"/>
      <c r="BO59" s="158"/>
      <c r="BP59" s="158"/>
      <c r="BQ59" s="158"/>
      <c r="BR59" s="158"/>
      <c r="BS59" s="158"/>
      <c r="BT59" s="161"/>
      <c r="BU59" s="161"/>
      <c r="BV59" s="158"/>
      <c r="BW59" s="158"/>
      <c r="BX59" s="218"/>
      <c r="BY59" s="158"/>
      <c r="BZ59" s="158"/>
      <c r="CA59" s="158"/>
      <c r="CB59" s="161"/>
      <c r="CC59" s="158"/>
      <c r="CD59" s="158"/>
      <c r="CE59" s="158"/>
      <c r="CF59" s="158"/>
      <c r="CG59" s="161"/>
      <c r="CH59" s="64"/>
      <c r="CI59" s="64"/>
      <c r="CJ59" s="64"/>
      <c r="CK59" s="64"/>
      <c r="CL59" s="64"/>
      <c r="CM59" s="64"/>
      <c r="CN59" s="64"/>
      <c r="CO59" s="64"/>
      <c r="CP59" s="64"/>
      <c r="CQ59" s="64"/>
      <c r="CR59" s="64"/>
      <c r="CS59" s="64"/>
      <c r="CT59" s="64"/>
      <c r="CU59" s="64"/>
      <c r="CV59" s="64"/>
      <c r="CW59" s="64"/>
      <c r="CX59" s="64"/>
      <c r="CY59" s="64"/>
      <c r="CZ59" s="64"/>
      <c r="DA59" s="64"/>
      <c r="DB59" s="64"/>
      <c r="DC59" s="64"/>
      <c r="DD59" s="64"/>
      <c r="DE59" s="64"/>
      <c r="DF59" s="64"/>
      <c r="DG59" s="64"/>
      <c r="DH59" s="64"/>
      <c r="DI59" s="64"/>
      <c r="DJ59" s="64"/>
      <c r="DK59" s="64"/>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V59" s="60">
        <f t="shared" si="20"/>
        <v>0</v>
      </c>
      <c r="FW59" s="60">
        <f t="shared" si="21"/>
        <v>0</v>
      </c>
      <c r="FX59" s="60">
        <f t="shared" si="22"/>
        <v>0</v>
      </c>
      <c r="FZ59" s="10">
        <f t="shared" si="23"/>
        <v>0</v>
      </c>
      <c r="GB59" s="9">
        <f t="array" ref="GB59">SUM(SUMPRODUCT(--IF(MOD(COLUMN(E47:FT47)-13,7)=0,NOT(ISBLANK((E47:FT47))))), COUNTA(D47))</f>
        <v>0</v>
      </c>
      <c r="GC59" s="9">
        <f t="array" ref="GC59">SUM(SUMPRODUCT(--IF(MOD(COLUMN(F47:FT47)-14,7)=0,NOT(ISBLANK((F47:FT47))))), COUNTA(E47))</f>
        <v>0</v>
      </c>
      <c r="GD59" s="9">
        <f t="array" ref="GD59">SUM(SUMPRODUCT(--IF(MOD(COLUMN(G47:FT47)-15,7)=0,NOT(ISBLANK((G47:FT47))))), COUNTA(F47))</f>
        <v>0</v>
      </c>
      <c r="GE59" s="9">
        <f t="array" ref="GE59">SUM(SUMPRODUCT(--IF(MOD(COLUMN(H47:FT47)-16,7)=0,NOT(ISBLANK((H47:FT47))))), COUNTA(G47))</f>
        <v>0</v>
      </c>
      <c r="GF59" s="9">
        <f t="array" ref="GF59">SUM(SUMPRODUCT(--IF(MOD(COLUMN(I47:FT47)-17,7)=0,NOT(ISBLANK((I47:FT47))))), COUNTA(H47))</f>
        <v>0</v>
      </c>
      <c r="GG59" s="9">
        <f t="shared" si="24"/>
        <v>0</v>
      </c>
      <c r="GH59" s="9">
        <f t="array" ref="GH59">SUM(SUMPRODUCT(--IF(MOD(COLUMN(J47:FT47)-18,7)=0,NOT(ISBLANK((J47:FT47))))), COUNTA(I47))</f>
        <v>0</v>
      </c>
      <c r="GI59" s="9">
        <f t="array" ref="GI59">SUM(SUMPRODUCT(--IF(MOD(COLUMN(K47:FT47)-19,7)=0,NOT(ISBLANK((K47:FT47))))), COUNTA(J47))</f>
        <v>0</v>
      </c>
      <c r="GK59" s="10">
        <f t="shared" si="25"/>
        <v>0</v>
      </c>
      <c r="GL59" s="52"/>
    </row>
    <row r="60" spans="1:194" x14ac:dyDescent="0.25">
      <c r="A60" s="74">
        <f t="shared" si="26"/>
        <v>57</v>
      </c>
      <c r="B60" s="55" t="s">
        <v>2</v>
      </c>
      <c r="C60" s="158"/>
      <c r="D60" s="158" t="s">
        <v>139</v>
      </c>
      <c r="E60" s="158"/>
      <c r="F60" s="158" t="s">
        <v>139</v>
      </c>
      <c r="G60" s="158"/>
      <c r="H60" s="158"/>
      <c r="I60" s="158"/>
      <c r="J60" s="158"/>
      <c r="K60" s="158"/>
      <c r="L60" s="158"/>
      <c r="M60" s="158"/>
      <c r="N60" s="158"/>
      <c r="O60" s="158"/>
      <c r="P60" s="158"/>
      <c r="Q60" s="158"/>
      <c r="R60" s="158"/>
      <c r="S60" s="158"/>
      <c r="T60" s="158"/>
      <c r="U60" s="158"/>
      <c r="V60" s="158"/>
      <c r="W60" s="158"/>
      <c r="X60" s="158"/>
      <c r="Y60" s="158"/>
      <c r="Z60" s="158"/>
      <c r="AA60" s="158" t="s">
        <v>139</v>
      </c>
      <c r="AB60" s="158"/>
      <c r="AC60" s="158" t="s">
        <v>139</v>
      </c>
      <c r="AD60" s="158"/>
      <c r="AE60" s="158"/>
      <c r="AF60" s="158"/>
      <c r="AG60" s="158"/>
      <c r="AH60" s="158" t="s">
        <v>139</v>
      </c>
      <c r="AI60" s="158"/>
      <c r="AJ60" s="158" t="s">
        <v>139</v>
      </c>
      <c r="AK60" s="158"/>
      <c r="AL60" s="158"/>
      <c r="AM60" s="158"/>
      <c r="AN60" s="158"/>
      <c r="AO60" s="158" t="s">
        <v>139</v>
      </c>
      <c r="AP60" s="158"/>
      <c r="AQ60" s="158" t="s">
        <v>139</v>
      </c>
      <c r="AR60" s="158"/>
      <c r="AS60" s="158"/>
      <c r="AT60" s="158"/>
      <c r="AU60" s="158"/>
      <c r="AV60" s="158" t="s">
        <v>139</v>
      </c>
      <c r="AW60" s="158"/>
      <c r="AX60" s="158" t="s">
        <v>139</v>
      </c>
      <c r="AY60" s="158"/>
      <c r="AZ60" s="158"/>
      <c r="BA60" s="158"/>
      <c r="BB60" s="158"/>
      <c r="BC60" s="161" t="s">
        <v>139</v>
      </c>
      <c r="BD60" s="158"/>
      <c r="BE60" s="158"/>
      <c r="BF60" s="157"/>
      <c r="BG60" s="161"/>
      <c r="BH60" s="158"/>
      <c r="BI60" s="158"/>
      <c r="BJ60" s="161" t="s">
        <v>139</v>
      </c>
      <c r="BK60" s="158"/>
      <c r="BL60" s="158"/>
      <c r="BM60" s="161"/>
      <c r="BN60" s="161"/>
      <c r="BO60" s="158"/>
      <c r="BP60" s="158"/>
      <c r="BQ60" s="161" t="s">
        <v>139</v>
      </c>
      <c r="BR60" s="158"/>
      <c r="BS60" s="217"/>
      <c r="BT60" s="161"/>
      <c r="BU60" s="161"/>
      <c r="BV60" s="158"/>
      <c r="BW60" s="158"/>
      <c r="BX60" s="161"/>
      <c r="BY60" s="158"/>
      <c r="BZ60" s="161" t="s">
        <v>139</v>
      </c>
      <c r="CA60" s="161"/>
      <c r="CB60" s="161"/>
      <c r="CC60" s="158"/>
      <c r="CD60" s="158"/>
      <c r="CE60" s="161" t="s">
        <v>139</v>
      </c>
      <c r="CF60" s="158"/>
      <c r="CG60" s="161" t="s">
        <v>139</v>
      </c>
      <c r="CH60" s="64"/>
      <c r="CI60" s="64"/>
      <c r="CJ60" s="64"/>
      <c r="CK60" s="64"/>
      <c r="CL60" s="64" t="s">
        <v>139</v>
      </c>
      <c r="CM60" s="64"/>
      <c r="CN60" s="64" t="s">
        <v>139</v>
      </c>
      <c r="CO60" s="64"/>
      <c r="CP60" s="64"/>
      <c r="CQ60" s="64"/>
      <c r="CR60" s="64"/>
      <c r="CS60" s="64" t="s">
        <v>139</v>
      </c>
      <c r="CT60" s="64"/>
      <c r="CU60" s="64" t="s">
        <v>139</v>
      </c>
      <c r="CV60" s="64"/>
      <c r="CW60" s="64"/>
      <c r="CX60" s="64"/>
      <c r="CY60" s="64"/>
      <c r="CZ60" s="64" t="s">
        <v>139</v>
      </c>
      <c r="DA60" s="64"/>
      <c r="DB60" s="64" t="s">
        <v>139</v>
      </c>
      <c r="DC60" s="64"/>
      <c r="DD60" s="64"/>
      <c r="DE60" s="64"/>
      <c r="DF60" s="64"/>
      <c r="DG60" s="64" t="s">
        <v>139</v>
      </c>
      <c r="DH60" s="64"/>
      <c r="DI60" s="64" t="s">
        <v>139</v>
      </c>
      <c r="DJ60" s="64"/>
      <c r="DK60" s="64"/>
      <c r="DL60" s="59"/>
      <c r="DM60" s="59"/>
      <c r="DN60" s="59"/>
      <c r="DO60" s="59"/>
      <c r="DP60" s="59"/>
      <c r="DQ60" s="59"/>
      <c r="DR60" s="59"/>
      <c r="DS60" s="59"/>
      <c r="DT60" s="59"/>
      <c r="DU60" s="59"/>
      <c r="DV60" s="59"/>
      <c r="DW60" s="59"/>
      <c r="DX60" s="59"/>
      <c r="DY60" s="59"/>
      <c r="DZ60" s="59"/>
      <c r="EA60" s="59"/>
      <c r="EB60" s="59"/>
      <c r="EC60" s="59"/>
      <c r="ED60" s="59"/>
      <c r="EE60" s="59"/>
      <c r="EF60" s="59"/>
      <c r="EG60" s="59"/>
      <c r="EH60" s="59"/>
      <c r="EI60" s="59"/>
      <c r="EJ60" s="59"/>
      <c r="EK60" s="59"/>
      <c r="EL60" s="59"/>
      <c r="EM60" s="59"/>
      <c r="EN60" s="59"/>
      <c r="EO60" s="59"/>
      <c r="EP60" s="59"/>
      <c r="EQ60" s="59"/>
      <c r="ER60" s="59"/>
      <c r="ES60" s="59"/>
      <c r="ET60" s="59"/>
      <c r="EU60" s="59"/>
      <c r="EV60" s="59"/>
      <c r="EW60" s="59"/>
      <c r="EX60" s="59"/>
      <c r="EY60" s="59"/>
      <c r="EZ60" s="59"/>
      <c r="FA60" s="59"/>
      <c r="FB60" s="59"/>
      <c r="FC60" s="59"/>
      <c r="FD60" s="59"/>
      <c r="FE60" s="59"/>
      <c r="FF60" s="59"/>
      <c r="FG60" s="59"/>
      <c r="FH60" s="59"/>
      <c r="FI60" s="59"/>
      <c r="FJ60" s="59"/>
      <c r="FK60" s="59"/>
      <c r="FL60" s="59"/>
      <c r="FM60" s="59"/>
      <c r="FN60" s="59"/>
      <c r="FO60" s="59"/>
      <c r="FP60" s="59"/>
      <c r="FQ60" s="59"/>
      <c r="FR60" s="59"/>
      <c r="FS60" s="59"/>
      <c r="FT60" s="59"/>
      <c r="FV60" s="60">
        <f t="shared" ref="FV60:FV71" si="27">COUNTA(D49:H49,K49:O49,R49:V49,Y49:AC49,AF49:AJ49,AM49:AQ49,AT49:AX49,BA49:BE49,BH49:BL49,BO49:BS49,BV49:BZ49,CC49:CG49)</f>
        <v>0</v>
      </c>
      <c r="FW60" s="60">
        <f t="shared" ref="FW60:FW71" si="28">COUNTA(I49,P49,W49,AD49,AK49,AR49,AY49,BF49,BM49,BT49,CA49)</f>
        <v>0</v>
      </c>
      <c r="FX60" s="60">
        <f t="shared" ref="FX60:FX71" si="29">COUNTA(C49,J49,Q49,X49,AE49,AL49,AS49,AZ49,BG49,BN49,BU49,CB49)</f>
        <v>0</v>
      </c>
      <c r="FZ60" s="10">
        <f t="shared" si="23"/>
        <v>0</v>
      </c>
      <c r="GB60" s="9">
        <f t="array" ref="GB60">SUM(SUMPRODUCT(--IF(MOD(COLUMN(E49:FT49)-13,7)=0,NOT(ISBLANK((E49:FT49))))), COUNTA(D49))</f>
        <v>0</v>
      </c>
      <c r="GC60" s="9">
        <f t="array" ref="GC60">SUM(SUMPRODUCT(--IF(MOD(COLUMN(F49:FT49)-14,7)=0,NOT(ISBLANK((F49:FT49))))), COUNTA(E49))</f>
        <v>0</v>
      </c>
      <c r="GD60" s="9">
        <f t="array" ref="GD60">SUM(SUMPRODUCT(--IF(MOD(COLUMN(G49:FT49)-15,7)=0,NOT(ISBLANK((G49:FT49))))), COUNTA(F49))</f>
        <v>0</v>
      </c>
      <c r="GE60" s="9">
        <f t="array" ref="GE60">SUM(SUMPRODUCT(--IF(MOD(COLUMN(H49:FT49)-16,7)=0,NOT(ISBLANK((H49:FT49))))), COUNTA(G49))</f>
        <v>0</v>
      </c>
      <c r="GF60" s="9">
        <f t="array" ref="GF60">SUM(SUMPRODUCT(--IF(MOD(COLUMN(I49:FT49)-17,7)=0,NOT(ISBLANK((I49:FT49))))), COUNTA(H49))</f>
        <v>0</v>
      </c>
      <c r="GG60" s="9">
        <f t="shared" si="24"/>
        <v>0</v>
      </c>
      <c r="GH60" s="9">
        <f t="array" ref="GH60">SUM(SUMPRODUCT(--IF(MOD(COLUMN(J49:FT49)-18,7)=0,NOT(ISBLANK((J49:FT49))))), COUNTA(I49))</f>
        <v>0</v>
      </c>
      <c r="GI60" s="9">
        <f t="array" ref="GI60">SUM(SUMPRODUCT(--IF(MOD(COLUMN(K49:FT49)-19,7)=0,NOT(ISBLANK((K49:FT49))))), COUNTA(J49))</f>
        <v>0</v>
      </c>
      <c r="GK60" s="10">
        <f t="shared" si="25"/>
        <v>0</v>
      </c>
      <c r="GL60" s="52"/>
    </row>
    <row r="61" spans="1:194" x14ac:dyDescent="0.25">
      <c r="A61" s="74">
        <f t="shared" si="26"/>
        <v>58</v>
      </c>
      <c r="B61" s="69" t="s">
        <v>42</v>
      </c>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t="s">
        <v>139</v>
      </c>
      <c r="AK61" s="157"/>
      <c r="AL61" s="157"/>
      <c r="AM61" s="157"/>
      <c r="AN61" s="157" t="s">
        <v>139</v>
      </c>
      <c r="AO61" s="158"/>
      <c r="AP61" s="158"/>
      <c r="AQ61" s="158"/>
      <c r="AR61" s="158"/>
      <c r="AS61" s="158"/>
      <c r="AT61" s="158"/>
      <c r="AU61" s="158"/>
      <c r="AV61" s="158"/>
      <c r="AW61" s="158"/>
      <c r="AX61" s="158"/>
      <c r="AY61" s="158"/>
      <c r="AZ61" s="158"/>
      <c r="BA61" s="158"/>
      <c r="BB61" s="158"/>
      <c r="BC61" s="158"/>
      <c r="BD61" s="158"/>
      <c r="BE61" s="158"/>
      <c r="BF61" s="158"/>
      <c r="BG61" s="158"/>
      <c r="BH61" s="158"/>
      <c r="BI61" s="158"/>
      <c r="BJ61" s="158"/>
      <c r="BK61" s="158"/>
      <c r="BL61" s="158"/>
      <c r="BM61" s="158"/>
      <c r="BN61" s="158"/>
      <c r="BO61" s="158"/>
      <c r="BP61" s="158"/>
      <c r="BQ61" s="158"/>
      <c r="BR61" s="158"/>
      <c r="BS61" s="158"/>
      <c r="BT61" s="158"/>
      <c r="BU61" s="158"/>
      <c r="BV61" s="158"/>
      <c r="BW61" s="158"/>
      <c r="BX61" s="218"/>
      <c r="BY61" s="158"/>
      <c r="BZ61" s="158"/>
      <c r="CA61" s="158"/>
      <c r="CB61" s="158"/>
      <c r="CC61" s="158"/>
      <c r="CD61" s="158"/>
      <c r="CE61" s="158"/>
      <c r="CF61" s="158"/>
      <c r="CG61" s="158"/>
      <c r="CH61" s="64"/>
      <c r="CI61" s="64"/>
      <c r="CJ61" s="64"/>
      <c r="CK61" s="64"/>
      <c r="CL61" s="64"/>
      <c r="CM61" s="64"/>
      <c r="CN61" s="64"/>
      <c r="CO61" s="64"/>
      <c r="CP61" s="64"/>
      <c r="CQ61" s="64"/>
      <c r="CR61" s="64"/>
      <c r="CS61" s="64"/>
      <c r="CT61" s="64"/>
      <c r="CU61" s="64"/>
      <c r="CV61" s="64"/>
      <c r="CW61" s="64"/>
      <c r="CX61" s="64"/>
      <c r="CY61" s="64"/>
      <c r="CZ61" s="64"/>
      <c r="DA61" s="64"/>
      <c r="DB61" s="64"/>
      <c r="DC61" s="64"/>
      <c r="DD61" s="64"/>
      <c r="DE61" s="64"/>
      <c r="DF61" s="64"/>
      <c r="DG61" s="64"/>
      <c r="DH61" s="64"/>
      <c r="DI61" s="64"/>
      <c r="DJ61" s="64"/>
      <c r="DK61" s="64"/>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c r="EJ61" s="59"/>
      <c r="EK61" s="59"/>
      <c r="EL61" s="59"/>
      <c r="EM61" s="59"/>
      <c r="EN61" s="59"/>
      <c r="EO61" s="59"/>
      <c r="EP61" s="59"/>
      <c r="EQ61" s="59"/>
      <c r="ER61" s="59"/>
      <c r="ES61" s="59"/>
      <c r="ET61" s="59"/>
      <c r="EU61" s="59"/>
      <c r="EV61" s="59"/>
      <c r="EW61" s="59"/>
      <c r="EX61" s="59"/>
      <c r="EY61" s="59"/>
      <c r="EZ61" s="59"/>
      <c r="FA61" s="59"/>
      <c r="FB61" s="59"/>
      <c r="FC61" s="59"/>
      <c r="FD61" s="59"/>
      <c r="FE61" s="59"/>
      <c r="FF61" s="59"/>
      <c r="FG61" s="59"/>
      <c r="FH61" s="59"/>
      <c r="FI61" s="59"/>
      <c r="FJ61" s="59"/>
      <c r="FK61" s="59"/>
      <c r="FL61" s="59"/>
      <c r="FM61" s="59"/>
      <c r="FN61" s="59"/>
      <c r="FO61" s="59"/>
      <c r="FP61" s="59"/>
      <c r="FQ61" s="59"/>
      <c r="FR61" s="59"/>
      <c r="FS61" s="59"/>
      <c r="FT61" s="59"/>
      <c r="FV61" s="60">
        <f t="shared" si="27"/>
        <v>7</v>
      </c>
      <c r="FW61" s="60">
        <f t="shared" si="28"/>
        <v>0</v>
      </c>
      <c r="FX61" s="60">
        <f t="shared" si="29"/>
        <v>0</v>
      </c>
      <c r="FZ61" s="10">
        <f t="shared" si="23"/>
        <v>7</v>
      </c>
      <c r="GB61" s="9">
        <f t="array" ref="GB61">SUM(SUMPRODUCT(--IF(MOD(COLUMN(E50:FT50)-13,7)=0,NOT(ISBLANK((E50:FT50))))), COUNTA(D50))</f>
        <v>0</v>
      </c>
      <c r="GC61" s="9">
        <f t="array" ref="GC61">SUM(SUMPRODUCT(--IF(MOD(COLUMN(F50:FT50)-14,7)=0,NOT(ISBLANK((F50:FT50))))), COUNTA(E50))</f>
        <v>10</v>
      </c>
      <c r="GD61" s="9">
        <f t="array" ref="GD61">SUM(SUMPRODUCT(--IF(MOD(COLUMN(G50:FT50)-15,7)=0,NOT(ISBLANK((G50:FT50))))), COUNTA(F50))</f>
        <v>1</v>
      </c>
      <c r="GE61" s="9">
        <f t="array" ref="GE61">SUM(SUMPRODUCT(--IF(MOD(COLUMN(H50:FT50)-16,7)=0,NOT(ISBLANK((H50:FT50))))), COUNTA(G50))</f>
        <v>0</v>
      </c>
      <c r="GF61" s="9">
        <f t="array" ref="GF61">SUM(SUMPRODUCT(--IF(MOD(COLUMN(I50:FT50)-17,7)=0,NOT(ISBLANK((I50:FT50))))), COUNTA(H50))</f>
        <v>0</v>
      </c>
      <c r="GG61" s="9">
        <f t="shared" si="24"/>
        <v>11</v>
      </c>
      <c r="GH61" s="9">
        <f t="array" ref="GH61">SUM(SUMPRODUCT(--IF(MOD(COLUMN(J50:FT50)-18,7)=0,NOT(ISBLANK((J50:FT50))))), COUNTA(I50))</f>
        <v>0</v>
      </c>
      <c r="GI61" s="9">
        <f t="array" ref="GI61">SUM(SUMPRODUCT(--IF(MOD(COLUMN(K50:FT50)-19,7)=0,NOT(ISBLANK((K50:FT50))))), COUNTA(J50))</f>
        <v>0</v>
      </c>
      <c r="GK61" s="10">
        <f t="shared" si="25"/>
        <v>11</v>
      </c>
      <c r="GL61" s="52"/>
    </row>
    <row r="62" spans="1:194" x14ac:dyDescent="0.25">
      <c r="A62" s="74">
        <f t="shared" si="26"/>
        <v>59</v>
      </c>
      <c r="B62" s="181" t="s">
        <v>676</v>
      </c>
      <c r="C62" s="157"/>
      <c r="D62" s="157"/>
      <c r="E62" s="157"/>
      <c r="F62" s="157"/>
      <c r="G62" s="157"/>
      <c r="H62" s="157"/>
      <c r="I62" s="157" t="s">
        <v>139</v>
      </c>
      <c r="J62" s="157"/>
      <c r="K62" s="157"/>
      <c r="L62" s="157"/>
      <c r="M62" s="157"/>
      <c r="N62" s="157"/>
      <c r="O62" s="157"/>
      <c r="P62" s="157"/>
      <c r="Q62" s="157"/>
      <c r="R62" s="157"/>
      <c r="S62" s="157"/>
      <c r="T62" s="157"/>
      <c r="U62" s="157"/>
      <c r="V62" s="157"/>
      <c r="W62" s="157"/>
      <c r="X62" s="157"/>
      <c r="Y62" s="157"/>
      <c r="Z62" s="157"/>
      <c r="AA62" s="157"/>
      <c r="AB62" s="157"/>
      <c r="AC62" s="157"/>
      <c r="AD62" s="157"/>
      <c r="AE62" s="157"/>
      <c r="AF62" s="157"/>
      <c r="AG62" s="157"/>
      <c r="AH62" s="157"/>
      <c r="AI62" s="157"/>
      <c r="AJ62" s="157"/>
      <c r="AK62" s="157"/>
      <c r="AL62" s="157"/>
      <c r="AM62" s="157"/>
      <c r="AN62" s="157"/>
      <c r="AO62" s="158"/>
      <c r="AP62" s="158"/>
      <c r="AQ62" s="158"/>
      <c r="AR62" s="158"/>
      <c r="AS62" s="158"/>
      <c r="AT62" s="158"/>
      <c r="AU62" s="158"/>
      <c r="AV62" s="158"/>
      <c r="AW62" s="158"/>
      <c r="AX62" s="158"/>
      <c r="AY62" s="158"/>
      <c r="AZ62" s="158"/>
      <c r="BA62" s="158"/>
      <c r="BB62" s="158"/>
      <c r="BC62" s="158"/>
      <c r="BD62" s="158"/>
      <c r="BE62" s="158"/>
      <c r="BF62" s="157"/>
      <c r="BG62" s="158"/>
      <c r="BH62" s="158"/>
      <c r="BI62" s="158"/>
      <c r="BJ62" s="158"/>
      <c r="BK62" s="158"/>
      <c r="BL62" s="158"/>
      <c r="BM62" s="158"/>
      <c r="BN62" s="158"/>
      <c r="BO62" s="158"/>
      <c r="BP62" s="158"/>
      <c r="BQ62" s="158"/>
      <c r="BR62" s="158"/>
      <c r="BS62" s="158"/>
      <c r="BT62" s="158"/>
      <c r="BU62" s="158"/>
      <c r="BV62" s="158"/>
      <c r="BW62" s="158"/>
      <c r="BX62" s="218"/>
      <c r="BY62" s="158"/>
      <c r="BZ62" s="158"/>
      <c r="CA62" s="158"/>
      <c r="CB62" s="158"/>
      <c r="CC62" s="158"/>
      <c r="CD62" s="158"/>
      <c r="CE62" s="158"/>
      <c r="CF62" s="158"/>
      <c r="CG62" s="158"/>
      <c r="CH62" s="64"/>
      <c r="CI62" s="64"/>
      <c r="CJ62" s="64"/>
      <c r="CK62" s="64"/>
      <c r="CL62" s="64"/>
      <c r="CM62" s="64"/>
      <c r="CN62" s="64"/>
      <c r="CO62" s="64"/>
      <c r="CP62" s="64"/>
      <c r="CQ62" s="64"/>
      <c r="CR62" s="64"/>
      <c r="CS62" s="64"/>
      <c r="CT62" s="64"/>
      <c r="CU62" s="64"/>
      <c r="CV62" s="64"/>
      <c r="CW62" s="64"/>
      <c r="CX62" s="64"/>
      <c r="CY62" s="64"/>
      <c r="CZ62" s="64"/>
      <c r="DA62" s="64"/>
      <c r="DB62" s="64"/>
      <c r="DC62" s="64"/>
      <c r="DD62" s="64"/>
      <c r="DE62" s="64"/>
      <c r="DF62" s="64"/>
      <c r="DG62" s="64"/>
      <c r="DH62" s="64"/>
      <c r="DI62" s="64"/>
      <c r="DJ62" s="64"/>
      <c r="DK62" s="64"/>
      <c r="DL62" s="65"/>
      <c r="DM62" s="65"/>
      <c r="DN62" s="65"/>
      <c r="DO62" s="65"/>
      <c r="DP62" s="65"/>
      <c r="DQ62" s="65"/>
      <c r="DR62" s="65"/>
      <c r="DS62" s="65"/>
      <c r="DT62" s="65"/>
      <c r="DU62" s="65"/>
      <c r="DV62" s="65"/>
      <c r="DW62" s="65"/>
      <c r="DX62" s="65"/>
      <c r="DY62" s="65"/>
      <c r="DZ62" s="65"/>
      <c r="EA62" s="65"/>
      <c r="EB62" s="65"/>
      <c r="EC62" s="65"/>
      <c r="ED62" s="65"/>
      <c r="EE62" s="65"/>
      <c r="EF62" s="65"/>
      <c r="EG62" s="65"/>
      <c r="EH62" s="65"/>
      <c r="EI62" s="65"/>
      <c r="EJ62" s="65"/>
      <c r="EK62" s="65"/>
      <c r="EL62" s="65"/>
      <c r="EM62" s="65"/>
      <c r="EN62" s="65"/>
      <c r="EO62" s="65"/>
      <c r="EP62" s="65"/>
      <c r="EQ62" s="65"/>
      <c r="ER62" s="65"/>
      <c r="ES62" s="65"/>
      <c r="ET62" s="65"/>
      <c r="EU62" s="65"/>
      <c r="EV62" s="65"/>
      <c r="EW62" s="65"/>
      <c r="EX62" s="65"/>
      <c r="EY62" s="65"/>
      <c r="EZ62" s="65"/>
      <c r="FA62" s="65"/>
      <c r="FB62" s="65"/>
      <c r="FC62" s="65"/>
      <c r="FD62" s="65"/>
      <c r="FE62" s="65"/>
      <c r="FF62" s="65"/>
      <c r="FG62" s="65"/>
      <c r="FH62" s="65"/>
      <c r="FI62" s="65"/>
      <c r="FJ62" s="65"/>
      <c r="FK62" s="65"/>
      <c r="FL62" s="65"/>
      <c r="FM62" s="65"/>
      <c r="FN62" s="65"/>
      <c r="FO62" s="65"/>
      <c r="FP62" s="65"/>
      <c r="FQ62" s="65"/>
      <c r="FR62" s="65"/>
      <c r="FS62" s="65"/>
      <c r="FT62" s="65"/>
      <c r="FV62" s="60">
        <f t="shared" si="27"/>
        <v>2</v>
      </c>
      <c r="FW62" s="60">
        <f t="shared" si="28"/>
        <v>0</v>
      </c>
      <c r="FX62" s="60">
        <f t="shared" si="29"/>
        <v>0</v>
      </c>
      <c r="FZ62" s="10">
        <f t="shared" si="23"/>
        <v>2</v>
      </c>
      <c r="GB62" s="9">
        <f t="array" ref="GB62">SUM(SUMPRODUCT(--IF(MOD(COLUMN(E51:FT51)-13,7)=0,NOT(ISBLANK((E51:FT51))))), COUNTA(D51))</f>
        <v>1</v>
      </c>
      <c r="GC62" s="9">
        <f t="array" ref="GC62">SUM(SUMPRODUCT(--IF(MOD(COLUMN(F51:FT51)-14,7)=0,NOT(ISBLANK((F51:FT51))))), COUNTA(E51))</f>
        <v>0</v>
      </c>
      <c r="GD62" s="9">
        <f t="array" ref="GD62">SUM(SUMPRODUCT(--IF(MOD(COLUMN(G51:FT51)-15,7)=0,NOT(ISBLANK((G51:FT51))))), COUNTA(F51))</f>
        <v>0</v>
      </c>
      <c r="GE62" s="9">
        <f t="array" ref="GE62">SUM(SUMPRODUCT(--IF(MOD(COLUMN(H51:FT51)-16,7)=0,NOT(ISBLANK((H51:FT51))))), COUNTA(G51))</f>
        <v>0</v>
      </c>
      <c r="GF62" s="9">
        <f t="array" ref="GF62">SUM(SUMPRODUCT(--IF(MOD(COLUMN(I51:FT51)-17,7)=0,NOT(ISBLANK((I51:FT51))))), COUNTA(H51))</f>
        <v>0</v>
      </c>
      <c r="GG62" s="9">
        <f t="shared" si="24"/>
        <v>1</v>
      </c>
      <c r="GH62" s="9">
        <f t="array" ref="GH62">SUM(SUMPRODUCT(--IF(MOD(COLUMN(J51:FT51)-18,7)=0,NOT(ISBLANK((J51:FT51))))), COUNTA(I51))</f>
        <v>0</v>
      </c>
      <c r="GI62" s="9">
        <f t="array" ref="GI62">SUM(SUMPRODUCT(--IF(MOD(COLUMN(K51:FT51)-19,7)=0,NOT(ISBLANK((K51:FT51))))), COUNTA(J51))</f>
        <v>1</v>
      </c>
      <c r="GK62" s="10">
        <f t="shared" si="25"/>
        <v>2</v>
      </c>
      <c r="GL62" s="52"/>
    </row>
    <row r="63" spans="1:194" x14ac:dyDescent="0.25">
      <c r="A63" s="74">
        <f t="shared" si="26"/>
        <v>60</v>
      </c>
      <c r="B63" s="69" t="s">
        <v>70</v>
      </c>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t="s">
        <v>139</v>
      </c>
      <c r="AO63" s="158"/>
      <c r="AP63" s="158"/>
      <c r="AQ63" s="158"/>
      <c r="AR63" s="158"/>
      <c r="AS63" s="158"/>
      <c r="AT63" s="158"/>
      <c r="AU63" s="158"/>
      <c r="AV63" s="158"/>
      <c r="AW63" s="158"/>
      <c r="AX63" s="158"/>
      <c r="AY63" s="158"/>
      <c r="AZ63" s="158"/>
      <c r="BA63" s="158"/>
      <c r="BB63" s="158"/>
      <c r="BC63" s="158"/>
      <c r="BD63" s="158"/>
      <c r="BE63" s="158"/>
      <c r="BF63" s="158"/>
      <c r="BG63" s="158"/>
      <c r="BH63" s="158"/>
      <c r="BI63" s="158"/>
      <c r="BJ63" s="158"/>
      <c r="BK63" s="158"/>
      <c r="BL63" s="158"/>
      <c r="BM63" s="158"/>
      <c r="BN63" s="158"/>
      <c r="BO63" s="158"/>
      <c r="BP63" s="158"/>
      <c r="BQ63" s="158"/>
      <c r="BR63" s="158"/>
      <c r="BS63" s="158"/>
      <c r="BT63" s="158"/>
      <c r="BU63" s="158"/>
      <c r="BV63" s="158"/>
      <c r="BW63" s="158"/>
      <c r="BX63" s="218"/>
      <c r="BY63" s="158"/>
      <c r="BZ63" s="158"/>
      <c r="CA63" s="158"/>
      <c r="CB63" s="158"/>
      <c r="CC63" s="158"/>
      <c r="CD63" s="158"/>
      <c r="CE63" s="158"/>
      <c r="CF63" s="158"/>
      <c r="CG63" s="158"/>
      <c r="CH63" s="64"/>
      <c r="CI63" s="64"/>
      <c r="CJ63" s="64"/>
      <c r="CK63" s="64"/>
      <c r="CL63" s="64"/>
      <c r="CM63" s="64"/>
      <c r="CN63" s="64"/>
      <c r="CO63" s="64"/>
      <c r="CP63" s="64"/>
      <c r="CQ63" s="64"/>
      <c r="CR63" s="64"/>
      <c r="CS63" s="64"/>
      <c r="CT63" s="64"/>
      <c r="CU63" s="64"/>
      <c r="CV63" s="64"/>
      <c r="CW63" s="64"/>
      <c r="CX63" s="64"/>
      <c r="CY63" s="64"/>
      <c r="CZ63" s="64"/>
      <c r="DA63" s="64"/>
      <c r="DB63" s="64"/>
      <c r="DC63" s="64"/>
      <c r="DD63" s="64"/>
      <c r="DE63" s="64"/>
      <c r="DF63" s="64"/>
      <c r="DG63" s="64"/>
      <c r="DH63" s="64"/>
      <c r="DI63" s="64"/>
      <c r="DJ63" s="64"/>
      <c r="DK63" s="64"/>
      <c r="DL63" s="59"/>
      <c r="DM63" s="59"/>
      <c r="DN63" s="59"/>
      <c r="DO63" s="59"/>
      <c r="DP63" s="59"/>
      <c r="DQ63" s="59"/>
      <c r="DR63" s="59"/>
      <c r="DS63" s="59"/>
      <c r="DT63" s="59"/>
      <c r="DU63" s="59"/>
      <c r="DV63" s="59"/>
      <c r="DW63" s="59"/>
      <c r="DX63" s="59"/>
      <c r="DY63" s="59"/>
      <c r="DZ63" s="59"/>
      <c r="EA63" s="59"/>
      <c r="EB63" s="59"/>
      <c r="EC63" s="59"/>
      <c r="ED63" s="59"/>
      <c r="EE63" s="59"/>
      <c r="EF63" s="59"/>
      <c r="EG63" s="59"/>
      <c r="EH63" s="59"/>
      <c r="EI63" s="59"/>
      <c r="EJ63" s="59"/>
      <c r="EK63" s="59"/>
      <c r="EL63" s="59"/>
      <c r="EM63" s="59"/>
      <c r="EN63" s="59"/>
      <c r="EO63" s="59"/>
      <c r="EP63" s="59"/>
      <c r="EQ63" s="59"/>
      <c r="ER63" s="59"/>
      <c r="ES63" s="59"/>
      <c r="ET63" s="59"/>
      <c r="EU63" s="59"/>
      <c r="EV63" s="59"/>
      <c r="EW63" s="59"/>
      <c r="EX63" s="59"/>
      <c r="EY63" s="59"/>
      <c r="EZ63" s="59"/>
      <c r="FA63" s="59"/>
      <c r="FB63" s="59"/>
      <c r="FC63" s="59"/>
      <c r="FD63" s="59"/>
      <c r="FE63" s="59"/>
      <c r="FF63" s="59"/>
      <c r="FG63" s="59"/>
      <c r="FH63" s="59"/>
      <c r="FI63" s="59"/>
      <c r="FJ63" s="59"/>
      <c r="FK63" s="59"/>
      <c r="FL63" s="59"/>
      <c r="FM63" s="59"/>
      <c r="FN63" s="59"/>
      <c r="FO63" s="59"/>
      <c r="FP63" s="59"/>
      <c r="FQ63" s="59"/>
      <c r="FR63" s="59"/>
      <c r="FS63" s="59"/>
      <c r="FT63" s="59"/>
      <c r="FV63" s="60">
        <f t="shared" si="27"/>
        <v>0</v>
      </c>
      <c r="FW63" s="60">
        <f t="shared" si="28"/>
        <v>11</v>
      </c>
      <c r="FX63" s="60">
        <f t="shared" si="29"/>
        <v>0</v>
      </c>
      <c r="FZ63" s="10">
        <f t="shared" si="23"/>
        <v>11</v>
      </c>
      <c r="GB63" s="9">
        <f t="array" ref="GB63">SUM(SUMPRODUCT(--IF(MOD(COLUMN(E52:FT52)-13,7)=0,NOT(ISBLANK((E52:FT52))))), COUNTA(D52))</f>
        <v>0</v>
      </c>
      <c r="GC63" s="9">
        <f t="array" ref="GC63">SUM(SUMPRODUCT(--IF(MOD(COLUMN(F52:FT52)-14,7)=0,NOT(ISBLANK((F52:FT52))))), COUNTA(E52))</f>
        <v>0</v>
      </c>
      <c r="GD63" s="9">
        <f t="array" ref="GD63">SUM(SUMPRODUCT(--IF(MOD(COLUMN(G52:FT52)-15,7)=0,NOT(ISBLANK((G52:FT52))))), COUNTA(F52))</f>
        <v>0</v>
      </c>
      <c r="GE63" s="9">
        <f t="array" ref="GE63">SUM(SUMPRODUCT(--IF(MOD(COLUMN(H52:FT52)-16,7)=0,NOT(ISBLANK((H52:FT52))))), COUNTA(G52))</f>
        <v>16</v>
      </c>
      <c r="GF63" s="9">
        <f t="array" ref="GF63">SUM(SUMPRODUCT(--IF(MOD(COLUMN(I52:FT52)-17,7)=0,NOT(ISBLANK((I52:FT52))))), COUNTA(H52))</f>
        <v>0</v>
      </c>
      <c r="GG63" s="9">
        <f t="shared" si="24"/>
        <v>16</v>
      </c>
      <c r="GH63" s="9">
        <f t="array" ref="GH63">SUM(SUMPRODUCT(--IF(MOD(COLUMN(J52:FT52)-18,7)=0,NOT(ISBLANK((J52:FT52))))), COUNTA(I52))</f>
        <v>1</v>
      </c>
      <c r="GI63" s="9">
        <f t="array" ref="GI63">SUM(SUMPRODUCT(--IF(MOD(COLUMN(K52:FT52)-19,7)=0,NOT(ISBLANK((K52:FT52))))), COUNTA(J52))</f>
        <v>0</v>
      </c>
      <c r="GK63" s="10">
        <f t="shared" si="25"/>
        <v>17</v>
      </c>
      <c r="GL63" s="52"/>
    </row>
    <row r="64" spans="1:194" x14ac:dyDescent="0.25">
      <c r="A64" s="74">
        <f t="shared" si="26"/>
        <v>61</v>
      </c>
      <c r="B64" s="55" t="s">
        <v>246</v>
      </c>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c r="AA64" s="158"/>
      <c r="AB64" s="158"/>
      <c r="AC64" s="158"/>
      <c r="AD64" s="158"/>
      <c r="AE64" s="158"/>
      <c r="AF64" s="158"/>
      <c r="AG64" s="158"/>
      <c r="AH64" s="158"/>
      <c r="AI64" s="158"/>
      <c r="AJ64" s="158"/>
      <c r="AK64" s="158"/>
      <c r="AL64" s="158"/>
      <c r="AM64" s="158"/>
      <c r="AN64" s="158"/>
      <c r="AO64" s="158"/>
      <c r="AP64" s="158"/>
      <c r="AQ64" s="158"/>
      <c r="AR64" s="158"/>
      <c r="AS64" s="158"/>
      <c r="AT64" s="158"/>
      <c r="AU64" s="158"/>
      <c r="AV64" s="158"/>
      <c r="AW64" s="158"/>
      <c r="AX64" s="158"/>
      <c r="AY64" s="158" t="s">
        <v>139</v>
      </c>
      <c r="AZ64" s="158"/>
      <c r="BA64" s="158"/>
      <c r="BB64" s="158"/>
      <c r="BC64" s="158" t="s">
        <v>139</v>
      </c>
      <c r="BD64" s="158"/>
      <c r="BE64" s="158"/>
      <c r="BF64" s="157"/>
      <c r="BG64" s="161"/>
      <c r="BH64" s="158"/>
      <c r="BI64" s="158"/>
      <c r="BJ64" s="158"/>
      <c r="BK64" s="158"/>
      <c r="BL64" s="158" t="s">
        <v>139</v>
      </c>
      <c r="BM64" s="161"/>
      <c r="BN64" s="161"/>
      <c r="BO64" s="158"/>
      <c r="BP64" s="158"/>
      <c r="BQ64" s="158"/>
      <c r="BR64" s="158"/>
      <c r="BS64" s="158"/>
      <c r="BT64" s="161"/>
      <c r="BU64" s="161"/>
      <c r="BV64" s="158"/>
      <c r="BW64" s="158"/>
      <c r="BX64" s="218"/>
      <c r="BY64" s="158"/>
      <c r="BZ64" s="217"/>
      <c r="CA64" s="161"/>
      <c r="CB64" s="161"/>
      <c r="CC64" s="158"/>
      <c r="CD64" s="158"/>
      <c r="CE64" s="158"/>
      <c r="CF64" s="158"/>
      <c r="CG64" s="161"/>
      <c r="CH64" s="64"/>
      <c r="CI64" s="64"/>
      <c r="CJ64" s="64"/>
      <c r="CK64" s="64"/>
      <c r="CL64" s="64"/>
      <c r="CM64" s="64"/>
      <c r="CN64" s="64"/>
      <c r="CO64" s="64"/>
      <c r="CP64" s="64"/>
      <c r="CQ64" s="64"/>
      <c r="CR64" s="64"/>
      <c r="CS64" s="64"/>
      <c r="CT64" s="64"/>
      <c r="CU64" s="64"/>
      <c r="CV64" s="64"/>
      <c r="CW64" s="64"/>
      <c r="CX64" s="64"/>
      <c r="CY64" s="64"/>
      <c r="CZ64" s="64"/>
      <c r="DA64" s="64"/>
      <c r="DB64" s="64"/>
      <c r="DC64" s="64"/>
      <c r="DD64" s="64"/>
      <c r="DE64" s="64"/>
      <c r="DF64" s="64"/>
      <c r="DG64" s="64"/>
      <c r="DH64" s="64"/>
      <c r="DI64" s="64"/>
      <c r="DJ64" s="64"/>
      <c r="DK64" s="64"/>
      <c r="DL64" s="59"/>
      <c r="DM64" s="59"/>
      <c r="DN64" s="59"/>
      <c r="DO64" s="59"/>
      <c r="DP64" s="59"/>
      <c r="DQ64" s="59"/>
      <c r="DR64" s="59"/>
      <c r="DS64" s="59"/>
      <c r="DT64" s="59"/>
      <c r="DU64" s="59"/>
      <c r="DV64" s="59"/>
      <c r="DW64" s="59"/>
      <c r="DX64" s="59"/>
      <c r="DY64" s="59"/>
      <c r="DZ64" s="59"/>
      <c r="EA64" s="59"/>
      <c r="EB64" s="59"/>
      <c r="EC64" s="59"/>
      <c r="ED64" s="59"/>
      <c r="EE64" s="59"/>
      <c r="EF64" s="59"/>
      <c r="EG64" s="59"/>
      <c r="EH64" s="59"/>
      <c r="EI64" s="59"/>
      <c r="EJ64" s="59"/>
      <c r="EK64" s="59"/>
      <c r="EL64" s="59"/>
      <c r="EM64" s="59"/>
      <c r="EN64" s="59"/>
      <c r="EO64" s="59"/>
      <c r="EP64" s="59"/>
      <c r="EQ64" s="59"/>
      <c r="ER64" s="59"/>
      <c r="ES64" s="59"/>
      <c r="ET64" s="59"/>
      <c r="EU64" s="59"/>
      <c r="EV64" s="59"/>
      <c r="EW64" s="59"/>
      <c r="EX64" s="59"/>
      <c r="EY64" s="59"/>
      <c r="EZ64" s="59"/>
      <c r="FA64" s="59"/>
      <c r="FB64" s="59"/>
      <c r="FC64" s="59"/>
      <c r="FD64" s="59"/>
      <c r="FE64" s="59"/>
      <c r="FF64" s="59"/>
      <c r="FG64" s="59"/>
      <c r="FH64" s="59"/>
      <c r="FI64" s="59"/>
      <c r="FJ64" s="59"/>
      <c r="FK64" s="59"/>
      <c r="FL64" s="59"/>
      <c r="FM64" s="59"/>
      <c r="FN64" s="59"/>
      <c r="FO64" s="59"/>
      <c r="FP64" s="59"/>
      <c r="FQ64" s="59"/>
      <c r="FR64" s="59"/>
      <c r="FS64" s="59"/>
      <c r="FT64" s="59"/>
      <c r="FV64" s="60">
        <f t="shared" si="27"/>
        <v>3</v>
      </c>
      <c r="FW64" s="60">
        <f t="shared" si="28"/>
        <v>8</v>
      </c>
      <c r="FX64" s="60">
        <f t="shared" si="29"/>
        <v>0</v>
      </c>
      <c r="FZ64" s="10">
        <f t="shared" si="23"/>
        <v>11</v>
      </c>
      <c r="GB64" s="9">
        <f t="array" ref="GB64">SUM(SUMPRODUCT(--IF(MOD(COLUMN(E53:FT53)-13,7)=0,NOT(ISBLANK((E53:FT53))))), COUNTA(D53))</f>
        <v>1</v>
      </c>
      <c r="GC64" s="9">
        <f t="array" ref="GC64">SUM(SUMPRODUCT(--IF(MOD(COLUMN(F53:FT53)-14,7)=0,NOT(ISBLANK((F53:FT53))))), COUNTA(E53))</f>
        <v>0</v>
      </c>
      <c r="GD64" s="9">
        <f t="array" ref="GD64">SUM(SUMPRODUCT(--IF(MOD(COLUMN(G53:FT53)-15,7)=0,NOT(ISBLANK((G53:FT53))))), COUNTA(F53))</f>
        <v>0</v>
      </c>
      <c r="GE64" s="9">
        <f t="array" ref="GE64">SUM(SUMPRODUCT(--IF(MOD(COLUMN(H53:FT53)-16,7)=0,NOT(ISBLANK((H53:FT53))))), COUNTA(G53))</f>
        <v>8</v>
      </c>
      <c r="GF64" s="9">
        <f t="array" ref="GF64">SUM(SUMPRODUCT(--IF(MOD(COLUMN(I53:FT53)-17,7)=0,NOT(ISBLANK((I53:FT53))))), COUNTA(H53))</f>
        <v>0</v>
      </c>
      <c r="GG64" s="9">
        <f t="shared" si="24"/>
        <v>9</v>
      </c>
      <c r="GH64" s="9">
        <f t="array" ref="GH64">SUM(SUMPRODUCT(--IF(MOD(COLUMN(J53:FT53)-18,7)=0,NOT(ISBLANK((J53:FT53))))), COUNTA(I53))</f>
        <v>2</v>
      </c>
      <c r="GI64" s="9">
        <f t="array" ref="GI64">SUM(SUMPRODUCT(--IF(MOD(COLUMN(K53:FT53)-19,7)=0,NOT(ISBLANK((K53:FT53))))), COUNTA(J53))</f>
        <v>1</v>
      </c>
      <c r="GK64" s="10">
        <f t="shared" si="25"/>
        <v>12</v>
      </c>
      <c r="GL64" s="52"/>
    </row>
    <row r="65" spans="1:194" x14ac:dyDescent="0.25">
      <c r="A65" s="74">
        <f t="shared" si="26"/>
        <v>62</v>
      </c>
      <c r="B65" s="55" t="s">
        <v>58</v>
      </c>
      <c r="C65" s="158"/>
      <c r="D65" s="158"/>
      <c r="E65" s="158"/>
      <c r="F65" s="158"/>
      <c r="G65" s="158"/>
      <c r="H65" s="158"/>
      <c r="I65" s="158"/>
      <c r="J65" s="158"/>
      <c r="K65" s="158"/>
      <c r="L65" s="158"/>
      <c r="M65" s="158"/>
      <c r="N65" s="158"/>
      <c r="O65" s="158"/>
      <c r="P65" s="158"/>
      <c r="Q65" s="158"/>
      <c r="R65" s="158"/>
      <c r="S65" s="158"/>
      <c r="T65" s="158"/>
      <c r="U65" s="158" t="s">
        <v>139</v>
      </c>
      <c r="V65" s="158"/>
      <c r="W65" s="158"/>
      <c r="X65" s="158"/>
      <c r="Y65" s="158"/>
      <c r="Z65" s="158"/>
      <c r="AA65" s="158"/>
      <c r="AB65" s="158"/>
      <c r="AC65" s="158"/>
      <c r="AD65" s="158"/>
      <c r="AE65" s="158"/>
      <c r="AF65" s="158"/>
      <c r="AG65" s="158"/>
      <c r="AH65" s="158"/>
      <c r="AI65" s="158" t="s">
        <v>139</v>
      </c>
      <c r="AJ65" s="158"/>
      <c r="AK65" s="158"/>
      <c r="AL65" s="158"/>
      <c r="AM65" s="158"/>
      <c r="AN65" s="158"/>
      <c r="AO65" s="158"/>
      <c r="AP65" s="158"/>
      <c r="AQ65" s="158"/>
      <c r="AR65" s="158"/>
      <c r="AS65" s="158"/>
      <c r="AT65" s="158"/>
      <c r="AU65" s="158"/>
      <c r="AV65" s="158"/>
      <c r="AW65" s="158"/>
      <c r="AX65" s="158"/>
      <c r="AY65" s="158"/>
      <c r="AZ65" s="158"/>
      <c r="BA65" s="158"/>
      <c r="BB65" s="158"/>
      <c r="BC65" s="158"/>
      <c r="BD65" s="158"/>
      <c r="BE65" s="158"/>
      <c r="BF65" s="157"/>
      <c r="BG65" s="161"/>
      <c r="BH65" s="158"/>
      <c r="BI65" s="158"/>
      <c r="BJ65" s="158"/>
      <c r="BK65" s="158"/>
      <c r="BL65" s="158"/>
      <c r="BM65" s="161"/>
      <c r="BN65" s="161"/>
      <c r="BO65" s="158"/>
      <c r="BP65" s="158"/>
      <c r="BQ65" s="158"/>
      <c r="BR65" s="158"/>
      <c r="BS65" s="158"/>
      <c r="BT65" s="161"/>
      <c r="BU65" s="161"/>
      <c r="BV65" s="158"/>
      <c r="BW65" s="158"/>
      <c r="BX65" s="218"/>
      <c r="BY65" s="158"/>
      <c r="BZ65" s="217"/>
      <c r="CA65" s="161"/>
      <c r="CB65" s="161"/>
      <c r="CC65" s="158"/>
      <c r="CD65" s="158"/>
      <c r="CE65" s="158"/>
      <c r="CF65" s="158"/>
      <c r="CG65" s="161"/>
      <c r="CH65" s="64"/>
      <c r="CI65" s="64"/>
      <c r="CJ65" s="64"/>
      <c r="CK65" s="64"/>
      <c r="CL65" s="64"/>
      <c r="CM65" s="64"/>
      <c r="CN65" s="64"/>
      <c r="CO65" s="64"/>
      <c r="CP65" s="64"/>
      <c r="CQ65" s="64"/>
      <c r="CR65" s="64"/>
      <c r="CS65" s="64"/>
      <c r="CT65" s="64"/>
      <c r="CU65" s="64"/>
      <c r="CV65" s="64"/>
      <c r="CW65" s="64"/>
      <c r="CX65" s="64"/>
      <c r="CY65" s="64"/>
      <c r="CZ65" s="64"/>
      <c r="DA65" s="64"/>
      <c r="DB65" s="64"/>
      <c r="DC65" s="64"/>
      <c r="DD65" s="64"/>
      <c r="DE65" s="64"/>
      <c r="DF65" s="64"/>
      <c r="DG65" s="64"/>
      <c r="DH65" s="64"/>
      <c r="DI65" s="64"/>
      <c r="DJ65" s="64"/>
      <c r="DK65" s="64"/>
      <c r="DL65" s="65"/>
      <c r="DM65" s="65"/>
      <c r="DN65" s="65"/>
      <c r="DO65" s="65"/>
      <c r="DP65" s="65"/>
      <c r="DQ65" s="65"/>
      <c r="DR65" s="65"/>
      <c r="DS65" s="65"/>
      <c r="DT65" s="65"/>
      <c r="DU65" s="65"/>
      <c r="DV65" s="65"/>
      <c r="DW65" s="65"/>
      <c r="DX65" s="65"/>
      <c r="DY65" s="65"/>
      <c r="DZ65" s="65"/>
      <c r="EA65" s="65"/>
      <c r="EB65" s="65"/>
      <c r="EC65" s="65"/>
      <c r="ED65" s="65"/>
      <c r="EE65" s="65"/>
      <c r="EF65" s="65"/>
      <c r="EG65" s="65"/>
      <c r="EH65" s="65"/>
      <c r="EI65" s="65"/>
      <c r="EJ65" s="65"/>
      <c r="EK65" s="65"/>
      <c r="EL65" s="65"/>
      <c r="EM65" s="65"/>
      <c r="EN65" s="65"/>
      <c r="EO65" s="65"/>
      <c r="EP65" s="65"/>
      <c r="EQ65" s="65"/>
      <c r="ER65" s="65"/>
      <c r="ES65" s="65"/>
      <c r="ET65" s="65"/>
      <c r="EU65" s="65"/>
      <c r="EV65" s="65"/>
      <c r="EW65" s="65"/>
      <c r="EX65" s="65"/>
      <c r="EY65" s="65"/>
      <c r="EZ65" s="65"/>
      <c r="FA65" s="65"/>
      <c r="FB65" s="65"/>
      <c r="FC65" s="65"/>
      <c r="FD65" s="65"/>
      <c r="FE65" s="65"/>
      <c r="FF65" s="65"/>
      <c r="FG65" s="65"/>
      <c r="FH65" s="65"/>
      <c r="FI65" s="65"/>
      <c r="FJ65" s="65"/>
      <c r="FK65" s="65"/>
      <c r="FL65" s="65"/>
      <c r="FM65" s="65"/>
      <c r="FN65" s="65"/>
      <c r="FO65" s="65"/>
      <c r="FP65" s="65"/>
      <c r="FQ65" s="65"/>
      <c r="FR65" s="65"/>
      <c r="FS65" s="65"/>
      <c r="FT65" s="65"/>
      <c r="FV65" s="60">
        <f t="shared" si="27"/>
        <v>2</v>
      </c>
      <c r="FW65" s="60">
        <f t="shared" si="28"/>
        <v>0</v>
      </c>
      <c r="FX65" s="60">
        <f t="shared" si="29"/>
        <v>0</v>
      </c>
      <c r="FZ65" s="10">
        <f t="shared" si="23"/>
        <v>2</v>
      </c>
      <c r="GB65" s="9">
        <f t="array" ref="GB65">SUM(SUMPRODUCT(--IF(MOD(COLUMN(E54:FT54)-13,7)=0,NOT(ISBLANK((E54:FT54))))), COUNTA(D54))</f>
        <v>1</v>
      </c>
      <c r="GC65" s="9">
        <f t="array" ref="GC65">SUM(SUMPRODUCT(--IF(MOD(COLUMN(F54:FT54)-14,7)=0,NOT(ISBLANK((F54:FT54))))), COUNTA(E54))</f>
        <v>1</v>
      </c>
      <c r="GD65" s="9">
        <f t="array" ref="GD65">SUM(SUMPRODUCT(--IF(MOD(COLUMN(G54:FT54)-15,7)=0,NOT(ISBLANK((G54:FT54))))), COUNTA(F54))</f>
        <v>0</v>
      </c>
      <c r="GE65" s="9">
        <f t="array" ref="GE65">SUM(SUMPRODUCT(--IF(MOD(COLUMN(H54:FT54)-16,7)=0,NOT(ISBLANK((H54:FT54))))), COUNTA(G54))</f>
        <v>0</v>
      </c>
      <c r="GF65" s="9">
        <f t="array" ref="GF65">SUM(SUMPRODUCT(--IF(MOD(COLUMN(I54:FT54)-17,7)=0,NOT(ISBLANK((I54:FT54))))), COUNTA(H54))</f>
        <v>0</v>
      </c>
      <c r="GG65" s="9">
        <f t="shared" si="24"/>
        <v>2</v>
      </c>
      <c r="GH65" s="9">
        <f t="array" ref="GH65">SUM(SUMPRODUCT(--IF(MOD(COLUMN(J54:FT54)-18,7)=0,NOT(ISBLANK((J54:FT54))))), COUNTA(I54))</f>
        <v>0</v>
      </c>
      <c r="GI65" s="9">
        <f t="array" ref="GI65">SUM(SUMPRODUCT(--IF(MOD(COLUMN(K54:FT54)-19,7)=0,NOT(ISBLANK((K54:FT54))))), COUNTA(J54))</f>
        <v>0</v>
      </c>
      <c r="GK65" s="10">
        <f t="shared" si="25"/>
        <v>2</v>
      </c>
      <c r="GL65" s="52"/>
    </row>
    <row r="66" spans="1:194" x14ac:dyDescent="0.25">
      <c r="A66" s="74">
        <f t="shared" si="26"/>
        <v>63</v>
      </c>
      <c r="B66" s="55" t="s">
        <v>9</v>
      </c>
      <c r="C66" s="158"/>
      <c r="D66" s="158"/>
      <c r="E66" s="158"/>
      <c r="F66" s="158"/>
      <c r="G66" s="158"/>
      <c r="H66" s="158"/>
      <c r="I66" s="158"/>
      <c r="J66" s="158"/>
      <c r="K66" s="158"/>
      <c r="L66" s="158"/>
      <c r="M66" s="158"/>
      <c r="N66" s="158"/>
      <c r="O66" s="158" t="s">
        <v>139</v>
      </c>
      <c r="P66" s="158"/>
      <c r="Q66" s="158"/>
      <c r="R66" s="158"/>
      <c r="S66" s="158"/>
      <c r="T66" s="158"/>
      <c r="U66" s="158" t="s">
        <v>139</v>
      </c>
      <c r="V66" s="158"/>
      <c r="W66" s="158"/>
      <c r="X66" s="158"/>
      <c r="Y66" s="158"/>
      <c r="Z66" s="158"/>
      <c r="AA66" s="158"/>
      <c r="AB66" s="158"/>
      <c r="AC66" s="158" t="s">
        <v>139</v>
      </c>
      <c r="AD66" s="158"/>
      <c r="AE66" s="158"/>
      <c r="AF66" s="158"/>
      <c r="AG66" s="158"/>
      <c r="AH66" s="158"/>
      <c r="AI66" s="158"/>
      <c r="AJ66" s="158" t="s">
        <v>139</v>
      </c>
      <c r="AK66" s="158"/>
      <c r="AL66" s="158"/>
      <c r="AM66" s="158"/>
      <c r="AN66" s="158"/>
      <c r="AO66" s="158"/>
      <c r="AP66" s="158"/>
      <c r="AQ66" s="158" t="s">
        <v>139</v>
      </c>
      <c r="AR66" s="158"/>
      <c r="AS66" s="158" t="s">
        <v>139</v>
      </c>
      <c r="AT66" s="158"/>
      <c r="AU66" s="158"/>
      <c r="AV66" s="158"/>
      <c r="AW66" s="158"/>
      <c r="AX66" s="158"/>
      <c r="AY66" s="158"/>
      <c r="AZ66" s="158" t="s">
        <v>139</v>
      </c>
      <c r="BA66" s="158"/>
      <c r="BB66" s="158"/>
      <c r="BC66" s="158"/>
      <c r="BD66" s="158"/>
      <c r="BE66" s="158"/>
      <c r="BF66" s="157"/>
      <c r="BG66" s="161" t="s">
        <v>139</v>
      </c>
      <c r="BH66" s="158"/>
      <c r="BI66" s="158"/>
      <c r="BJ66" s="158"/>
      <c r="BK66" s="158"/>
      <c r="BL66" s="158"/>
      <c r="BM66" s="161"/>
      <c r="BN66" s="161" t="s">
        <v>139</v>
      </c>
      <c r="BO66" s="158"/>
      <c r="BP66" s="158"/>
      <c r="BQ66" s="158"/>
      <c r="BR66" s="158"/>
      <c r="BS66" s="158"/>
      <c r="BT66" s="161"/>
      <c r="BU66" s="161" t="s">
        <v>139</v>
      </c>
      <c r="BV66" s="158"/>
      <c r="BW66" s="158"/>
      <c r="BX66" s="218"/>
      <c r="BY66" s="158"/>
      <c r="BZ66" s="217"/>
      <c r="CA66" s="161"/>
      <c r="CB66" s="161" t="s">
        <v>139</v>
      </c>
      <c r="CC66" s="158"/>
      <c r="CD66" s="158"/>
      <c r="CE66" s="158"/>
      <c r="CF66" s="158"/>
      <c r="CG66" s="161"/>
      <c r="CH66" s="64"/>
      <c r="CI66" s="64"/>
      <c r="CJ66" s="64"/>
      <c r="CK66" s="64"/>
      <c r="CL66" s="64"/>
      <c r="CM66" s="64"/>
      <c r="CN66" s="64" t="s">
        <v>139</v>
      </c>
      <c r="CO66" s="64"/>
      <c r="CP66" s="64" t="s">
        <v>139</v>
      </c>
      <c r="CQ66" s="64"/>
      <c r="CR66" s="64"/>
      <c r="CS66" s="64"/>
      <c r="CT66" s="64"/>
      <c r="CU66" s="64" t="s">
        <v>139</v>
      </c>
      <c r="CV66" s="64"/>
      <c r="CW66" s="64" t="s">
        <v>139</v>
      </c>
      <c r="CX66" s="64"/>
      <c r="CY66" s="64"/>
      <c r="CZ66" s="64"/>
      <c r="DA66" s="64"/>
      <c r="DB66" s="64" t="s">
        <v>139</v>
      </c>
      <c r="DC66" s="64"/>
      <c r="DD66" s="64" t="s">
        <v>139</v>
      </c>
      <c r="DE66" s="64"/>
      <c r="DF66" s="64"/>
      <c r="DG66" s="64"/>
      <c r="DH66" s="64"/>
      <c r="DI66" s="64" t="s">
        <v>139</v>
      </c>
      <c r="DJ66" s="64"/>
      <c r="DK66" s="64" t="s">
        <v>139</v>
      </c>
      <c r="DL66" s="59"/>
      <c r="DM66" s="59"/>
      <c r="DN66" s="59"/>
      <c r="DO66" s="59"/>
      <c r="DP66" s="59"/>
      <c r="DQ66" s="59"/>
      <c r="DR66" s="59"/>
      <c r="DS66" s="59"/>
      <c r="DT66" s="59"/>
      <c r="DU66" s="59"/>
      <c r="DV66" s="59"/>
      <c r="DW66" s="59"/>
      <c r="DX66" s="59"/>
      <c r="DY66" s="59"/>
      <c r="DZ66" s="59"/>
      <c r="EA66" s="59"/>
      <c r="EB66" s="59"/>
      <c r="EC66" s="59"/>
      <c r="ED66" s="59"/>
      <c r="EE66" s="59"/>
      <c r="EF66" s="59"/>
      <c r="EG66" s="59"/>
      <c r="EH66" s="59"/>
      <c r="EI66" s="59"/>
      <c r="EJ66" s="59"/>
      <c r="EK66" s="59"/>
      <c r="EL66" s="59"/>
      <c r="EM66" s="59"/>
      <c r="EN66" s="59"/>
      <c r="EO66" s="59"/>
      <c r="EP66" s="59"/>
      <c r="EQ66" s="59"/>
      <c r="ER66" s="59"/>
      <c r="ES66" s="59"/>
      <c r="ET66" s="59"/>
      <c r="EU66" s="59"/>
      <c r="EV66" s="59"/>
      <c r="EW66" s="59"/>
      <c r="EX66" s="59"/>
      <c r="EY66" s="59"/>
      <c r="EZ66" s="59"/>
      <c r="FA66" s="59"/>
      <c r="FB66" s="59"/>
      <c r="FC66" s="59"/>
      <c r="FD66" s="59"/>
      <c r="FE66" s="59"/>
      <c r="FF66" s="59"/>
      <c r="FG66" s="59"/>
      <c r="FH66" s="59"/>
      <c r="FI66" s="59"/>
      <c r="FJ66" s="59"/>
      <c r="FK66" s="59"/>
      <c r="FL66" s="59"/>
      <c r="FM66" s="59"/>
      <c r="FN66" s="59"/>
      <c r="FO66" s="59"/>
      <c r="FP66" s="59"/>
      <c r="FQ66" s="59"/>
      <c r="FR66" s="59"/>
      <c r="FS66" s="59"/>
      <c r="FT66" s="59"/>
      <c r="FV66" s="60">
        <f t="shared" si="27"/>
        <v>4</v>
      </c>
      <c r="FW66" s="60">
        <f t="shared" si="28"/>
        <v>1</v>
      </c>
      <c r="FX66" s="60">
        <f t="shared" si="29"/>
        <v>0</v>
      </c>
      <c r="FZ66" s="10">
        <f t="shared" si="23"/>
        <v>5</v>
      </c>
      <c r="GB66" s="9">
        <f t="array" ref="GB66">SUM(SUMPRODUCT(--IF(MOD(COLUMN(E55:FT55)-13,7)=0,NOT(ISBLANK((E55:FT55))))), COUNTA(D55))</f>
        <v>3</v>
      </c>
      <c r="GC66" s="9">
        <f t="array" ref="GC66">SUM(SUMPRODUCT(--IF(MOD(COLUMN(F55:FT55)-14,7)=0,NOT(ISBLANK((F55:FT55))))), COUNTA(E55))</f>
        <v>0</v>
      </c>
      <c r="GD66" s="9">
        <f t="array" ref="GD66">SUM(SUMPRODUCT(--IF(MOD(COLUMN(G55:FT55)-15,7)=0,NOT(ISBLANK((G55:FT55))))), COUNTA(F55))</f>
        <v>1</v>
      </c>
      <c r="GE66" s="9">
        <f t="array" ref="GE66">SUM(SUMPRODUCT(--IF(MOD(COLUMN(H55:FT55)-16,7)=0,NOT(ISBLANK((H55:FT55))))), COUNTA(G55))</f>
        <v>1</v>
      </c>
      <c r="GF66" s="9">
        <f t="array" ref="GF66">SUM(SUMPRODUCT(--IF(MOD(COLUMN(I55:FT55)-17,7)=0,NOT(ISBLANK((I55:FT55))))), COUNTA(H55))</f>
        <v>0</v>
      </c>
      <c r="GG66" s="9">
        <f t="shared" si="24"/>
        <v>5</v>
      </c>
      <c r="GH66" s="9">
        <f t="array" ref="GH66">SUM(SUMPRODUCT(--IF(MOD(COLUMN(J55:FT55)-18,7)=0,NOT(ISBLANK((J55:FT55))))), COUNTA(I55))</f>
        <v>0</v>
      </c>
      <c r="GI66" s="9">
        <f t="array" ref="GI66">SUM(SUMPRODUCT(--IF(MOD(COLUMN(K55:FT55)-19,7)=0,NOT(ISBLANK((K55:FT55))))), COUNTA(J55))</f>
        <v>0</v>
      </c>
      <c r="GK66" s="10">
        <f t="shared" si="25"/>
        <v>5</v>
      </c>
      <c r="GL66" s="52"/>
    </row>
    <row r="67" spans="1:194" x14ac:dyDescent="0.25">
      <c r="A67" s="74">
        <f t="shared" si="26"/>
        <v>64</v>
      </c>
      <c r="B67" s="55" t="s">
        <v>35</v>
      </c>
      <c r="C67" s="158"/>
      <c r="D67" s="158"/>
      <c r="E67" s="158"/>
      <c r="F67" s="158"/>
      <c r="G67" s="158"/>
      <c r="H67" s="158"/>
      <c r="I67" s="158"/>
      <c r="J67" s="158" t="s">
        <v>139</v>
      </c>
      <c r="K67" s="158"/>
      <c r="L67" s="158"/>
      <c r="M67" s="158"/>
      <c r="N67" s="158"/>
      <c r="O67" s="158"/>
      <c r="P67" s="158"/>
      <c r="Q67" s="158" t="s">
        <v>139</v>
      </c>
      <c r="R67" s="158"/>
      <c r="S67" s="158"/>
      <c r="T67" s="158"/>
      <c r="U67" s="158"/>
      <c r="V67" s="158"/>
      <c r="W67" s="158"/>
      <c r="X67" s="158" t="s">
        <v>139</v>
      </c>
      <c r="Y67" s="57"/>
      <c r="Z67" s="158"/>
      <c r="AA67" s="158"/>
      <c r="AB67" s="158"/>
      <c r="AC67" s="158"/>
      <c r="AD67" s="158"/>
      <c r="AE67" s="158" t="s">
        <v>139</v>
      </c>
      <c r="AF67" s="158"/>
      <c r="AG67" s="158"/>
      <c r="AH67" s="158"/>
      <c r="AI67" s="158"/>
      <c r="AJ67" s="158"/>
      <c r="AK67" s="158"/>
      <c r="AL67" s="158" t="s">
        <v>139</v>
      </c>
      <c r="AM67" s="158"/>
      <c r="AN67" s="158"/>
      <c r="AO67" s="158"/>
      <c r="AP67" s="158"/>
      <c r="AQ67" s="158"/>
      <c r="AR67" s="158"/>
      <c r="AS67" s="158" t="s">
        <v>139</v>
      </c>
      <c r="AT67" s="158"/>
      <c r="AU67" s="158"/>
      <c r="AV67" s="158"/>
      <c r="AW67" s="158"/>
      <c r="AX67" s="158"/>
      <c r="AY67" s="158"/>
      <c r="AZ67" s="158" t="s">
        <v>139</v>
      </c>
      <c r="BA67" s="158"/>
      <c r="BB67" s="158"/>
      <c r="BC67" s="158"/>
      <c r="BD67" s="158"/>
      <c r="BE67" s="158"/>
      <c r="BF67" s="157"/>
      <c r="BG67" s="158" t="s">
        <v>139</v>
      </c>
      <c r="BH67" s="158"/>
      <c r="BI67" s="158"/>
      <c r="BJ67" s="158"/>
      <c r="BK67" s="158"/>
      <c r="BL67" s="158"/>
      <c r="BM67" s="158"/>
      <c r="BN67" s="158" t="s">
        <v>139</v>
      </c>
      <c r="BO67" s="158"/>
      <c r="BP67" s="158"/>
      <c r="BQ67" s="158"/>
      <c r="BR67" s="158"/>
      <c r="BS67" s="158"/>
      <c r="BT67" s="158"/>
      <c r="BU67" s="158" t="s">
        <v>139</v>
      </c>
      <c r="BV67" s="158"/>
      <c r="BW67" s="158"/>
      <c r="BX67" s="218"/>
      <c r="BY67" s="158"/>
      <c r="BZ67" s="158"/>
      <c r="CA67" s="158"/>
      <c r="CB67" s="158" t="s">
        <v>139</v>
      </c>
      <c r="CC67" s="158"/>
      <c r="CD67" s="158"/>
      <c r="CE67" s="158"/>
      <c r="CF67" s="158"/>
      <c r="CG67" s="158"/>
      <c r="CH67" s="64"/>
      <c r="CI67" s="161" t="s">
        <v>139</v>
      </c>
      <c r="CJ67" s="64"/>
      <c r="CK67" s="64"/>
      <c r="CL67" s="64"/>
      <c r="CM67" s="64"/>
      <c r="CN67" s="64"/>
      <c r="CO67" s="64"/>
      <c r="CP67" s="161" t="s">
        <v>139</v>
      </c>
      <c r="CQ67" s="64"/>
      <c r="CR67" s="64"/>
      <c r="CS67" s="64"/>
      <c r="CT67" s="64"/>
      <c r="CU67" s="64"/>
      <c r="CV67" s="64"/>
      <c r="CW67" s="161" t="s">
        <v>139</v>
      </c>
      <c r="CX67" s="64"/>
      <c r="CY67" s="64"/>
      <c r="CZ67" s="64"/>
      <c r="DA67" s="64"/>
      <c r="DB67" s="64"/>
      <c r="DC67" s="64"/>
      <c r="DD67" s="161" t="s">
        <v>139</v>
      </c>
      <c r="DE67" s="64"/>
      <c r="DF67" s="64"/>
      <c r="DG67" s="64"/>
      <c r="DH67" s="64"/>
      <c r="DI67" s="64"/>
      <c r="DJ67" s="64"/>
      <c r="DK67" s="161" t="s">
        <v>139</v>
      </c>
      <c r="DL67" s="59"/>
      <c r="DM67" s="59"/>
      <c r="DN67" s="59"/>
      <c r="DO67" s="59"/>
      <c r="DP67" s="59"/>
      <c r="DQ67" s="59"/>
      <c r="DR67" s="59"/>
      <c r="DS67" s="59"/>
      <c r="DT67" s="59"/>
      <c r="DU67" s="59"/>
      <c r="DV67" s="59"/>
      <c r="DW67" s="59"/>
      <c r="DX67" s="59"/>
      <c r="DY67" s="59"/>
      <c r="DZ67" s="59"/>
      <c r="EA67" s="59"/>
      <c r="EB67" s="59"/>
      <c r="EC67" s="59"/>
      <c r="ED67" s="59"/>
      <c r="EE67" s="59"/>
      <c r="EF67" s="59"/>
      <c r="EG67" s="59"/>
      <c r="EH67" s="59"/>
      <c r="EI67" s="59"/>
      <c r="EJ67" s="59"/>
      <c r="EK67" s="59"/>
      <c r="EL67" s="59"/>
      <c r="EM67" s="59"/>
      <c r="EN67" s="59"/>
      <c r="EO67" s="59"/>
      <c r="EP67" s="59"/>
      <c r="EQ67" s="59"/>
      <c r="ER67" s="59"/>
      <c r="ES67" s="59"/>
      <c r="ET67" s="59"/>
      <c r="EU67" s="59"/>
      <c r="EV67" s="59"/>
      <c r="EW67" s="59"/>
      <c r="EX67" s="59"/>
      <c r="EY67" s="59"/>
      <c r="EZ67" s="59"/>
      <c r="FA67" s="59"/>
      <c r="FB67" s="59"/>
      <c r="FC67" s="59"/>
      <c r="FD67" s="59"/>
      <c r="FE67" s="59"/>
      <c r="FF67" s="59"/>
      <c r="FG67" s="59"/>
      <c r="FH67" s="59"/>
      <c r="FI67" s="59"/>
      <c r="FJ67" s="59"/>
      <c r="FK67" s="59"/>
      <c r="FL67" s="59"/>
      <c r="FM67" s="59"/>
      <c r="FN67" s="59"/>
      <c r="FO67" s="59"/>
      <c r="FP67" s="59"/>
      <c r="FQ67" s="59"/>
      <c r="FR67" s="59"/>
      <c r="FS67" s="59"/>
      <c r="FT67" s="59"/>
      <c r="FV67" s="60">
        <f t="shared" si="27"/>
        <v>16</v>
      </c>
      <c r="FW67" s="60">
        <f t="shared" si="28"/>
        <v>0</v>
      </c>
      <c r="FX67" s="60">
        <f t="shared" si="29"/>
        <v>0</v>
      </c>
      <c r="FZ67" s="10">
        <f t="shared" si="23"/>
        <v>16</v>
      </c>
      <c r="GB67" s="9">
        <f t="array" ref="GB67">SUM(SUMPRODUCT(--IF(MOD(COLUMN(E56:FT56)-13,7)=0,NOT(ISBLANK((E56:FT56))))), COUNTA(D56))</f>
        <v>6</v>
      </c>
      <c r="GC67" s="9">
        <f t="array" ref="GC67">SUM(SUMPRODUCT(--IF(MOD(COLUMN(F56:FT56)-14,7)=0,NOT(ISBLANK((F56:FT56))))), COUNTA(E56))</f>
        <v>0</v>
      </c>
      <c r="GD67" s="9">
        <f t="array" ref="GD67">SUM(SUMPRODUCT(--IF(MOD(COLUMN(G56:FT56)-15,7)=0,NOT(ISBLANK((G56:FT56))))), COUNTA(F56))</f>
        <v>6</v>
      </c>
      <c r="GE67" s="9">
        <f t="array" ref="GE67">SUM(SUMPRODUCT(--IF(MOD(COLUMN(H56:FT56)-16,7)=0,NOT(ISBLANK((H56:FT56))))), COUNTA(G56))</f>
        <v>0</v>
      </c>
      <c r="GF67" s="9">
        <f t="array" ref="GF67">SUM(SUMPRODUCT(--IF(MOD(COLUMN(I56:FT56)-17,7)=0,NOT(ISBLANK((I56:FT56))))), COUNTA(H56))</f>
        <v>0</v>
      </c>
      <c r="GG67" s="9">
        <f t="shared" si="24"/>
        <v>12</v>
      </c>
      <c r="GH67" s="9">
        <f t="array" ref="GH67">SUM(SUMPRODUCT(--IF(MOD(COLUMN(J56:FT56)-18,7)=0,NOT(ISBLANK((J56:FT56))))), COUNTA(I56))</f>
        <v>4</v>
      </c>
      <c r="GI67" s="9">
        <f t="array" ref="GI67">SUM(SUMPRODUCT(--IF(MOD(COLUMN(K56:FT56)-19,7)=0,NOT(ISBLANK((K56:FT56))))), COUNTA(J56))</f>
        <v>0</v>
      </c>
      <c r="GK67" s="10">
        <f t="shared" si="25"/>
        <v>16</v>
      </c>
      <c r="GL67" s="52"/>
    </row>
    <row r="68" spans="1:194" x14ac:dyDescent="0.25">
      <c r="A68" s="74">
        <f t="shared" si="26"/>
        <v>65</v>
      </c>
      <c r="B68" s="55" t="s">
        <v>71</v>
      </c>
      <c r="C68" s="158"/>
      <c r="D68" s="158"/>
      <c r="E68" s="158"/>
      <c r="F68" s="158"/>
      <c r="G68" s="158"/>
      <c r="H68" s="158"/>
      <c r="I68" s="158"/>
      <c r="J68" s="158"/>
      <c r="K68" s="158"/>
      <c r="L68" s="158"/>
      <c r="M68" s="158"/>
      <c r="N68" s="158"/>
      <c r="O68" s="158"/>
      <c r="P68" s="158"/>
      <c r="Q68" s="158"/>
      <c r="R68" s="158"/>
      <c r="S68" s="158"/>
      <c r="T68" s="158"/>
      <c r="U68" s="158"/>
      <c r="V68" s="158"/>
      <c r="W68" s="158"/>
      <c r="X68" s="158"/>
      <c r="Y68" s="57"/>
      <c r="Z68" s="158"/>
      <c r="AA68" s="158"/>
      <c r="AB68" s="158"/>
      <c r="AC68" s="158"/>
      <c r="AD68" s="158"/>
      <c r="AE68" s="158"/>
      <c r="AF68" s="158"/>
      <c r="AG68" s="158"/>
      <c r="AH68" s="158"/>
      <c r="AI68" s="158"/>
      <c r="AJ68" s="158"/>
      <c r="AK68" s="158"/>
      <c r="AL68" s="158"/>
      <c r="AM68" s="158"/>
      <c r="AN68" s="158"/>
      <c r="AO68" s="158"/>
      <c r="AP68" s="158"/>
      <c r="AQ68" s="158"/>
      <c r="AR68" s="158"/>
      <c r="AS68" s="158"/>
      <c r="AT68" s="158"/>
      <c r="AU68" s="158"/>
      <c r="AV68" s="158" t="s">
        <v>139</v>
      </c>
      <c r="AW68" s="158"/>
      <c r="AX68" s="158"/>
      <c r="AY68" s="158"/>
      <c r="AZ68" s="158"/>
      <c r="BA68" s="158"/>
      <c r="BB68" s="158"/>
      <c r="BC68" s="158"/>
      <c r="BD68" s="158"/>
      <c r="BE68" s="158"/>
      <c r="BF68" s="157"/>
      <c r="BG68" s="158"/>
      <c r="BH68" s="158"/>
      <c r="BI68" s="158"/>
      <c r="BJ68" s="158"/>
      <c r="BK68" s="158" t="s">
        <v>139</v>
      </c>
      <c r="BL68" s="158"/>
      <c r="BM68" s="158"/>
      <c r="BN68" s="158"/>
      <c r="BO68" s="158"/>
      <c r="BP68" s="158"/>
      <c r="BQ68" s="158"/>
      <c r="BR68" s="158"/>
      <c r="BS68" s="158"/>
      <c r="BT68" s="158"/>
      <c r="BU68" s="158"/>
      <c r="BV68" s="158"/>
      <c r="BW68" s="158"/>
      <c r="BX68" s="218"/>
      <c r="BY68" s="158" t="s">
        <v>139</v>
      </c>
      <c r="BZ68" s="158"/>
      <c r="CA68" s="158"/>
      <c r="CB68" s="158"/>
      <c r="CC68" s="158"/>
      <c r="CD68" s="158"/>
      <c r="CE68" s="158"/>
      <c r="CF68" s="158"/>
      <c r="CG68" s="158"/>
      <c r="CH68" s="64"/>
      <c r="CI68" s="64"/>
      <c r="CJ68" s="64"/>
      <c r="CK68" s="64"/>
      <c r="CL68" s="64"/>
      <c r="CM68" s="64" t="s">
        <v>139</v>
      </c>
      <c r="CN68" s="64"/>
      <c r="CO68" s="64"/>
      <c r="CP68" s="64"/>
      <c r="CQ68" s="64"/>
      <c r="CR68" s="64"/>
      <c r="CS68" s="64"/>
      <c r="CT68" s="64"/>
      <c r="CU68" s="64"/>
      <c r="CV68" s="64"/>
      <c r="CW68" s="64"/>
      <c r="CX68" s="64"/>
      <c r="CY68" s="64"/>
      <c r="CZ68" s="64"/>
      <c r="DA68" s="64" t="s">
        <v>139</v>
      </c>
      <c r="DB68" s="64"/>
      <c r="DC68" s="64"/>
      <c r="DD68" s="64"/>
      <c r="DE68" s="64"/>
      <c r="DF68" s="64"/>
      <c r="DG68" s="64"/>
      <c r="DH68" s="64"/>
      <c r="DI68" s="64"/>
      <c r="DJ68" s="64"/>
      <c r="DK68" s="64"/>
      <c r="DL68" s="59"/>
      <c r="DM68" s="59"/>
      <c r="DN68" s="59"/>
      <c r="DO68" s="59"/>
      <c r="DP68" s="59"/>
      <c r="DQ68" s="59"/>
      <c r="DR68" s="59"/>
      <c r="DS68" s="59"/>
      <c r="DT68" s="59"/>
      <c r="DU68" s="59"/>
      <c r="DV68" s="59"/>
      <c r="DW68" s="59"/>
      <c r="DX68" s="59"/>
      <c r="DY68" s="59"/>
      <c r="DZ68" s="59"/>
      <c r="EA68" s="59"/>
      <c r="EB68" s="59"/>
      <c r="EC68" s="59"/>
      <c r="ED68" s="59"/>
      <c r="EE68" s="59"/>
      <c r="EF68" s="59"/>
      <c r="EG68" s="59"/>
      <c r="EH68" s="59"/>
      <c r="EI68" s="59"/>
      <c r="EJ68" s="59"/>
      <c r="EK68" s="59"/>
      <c r="EL68" s="59"/>
      <c r="EM68" s="59"/>
      <c r="EN68" s="59"/>
      <c r="EO68" s="59"/>
      <c r="EP68" s="59"/>
      <c r="EQ68" s="59"/>
      <c r="ER68" s="59"/>
      <c r="ES68" s="59"/>
      <c r="ET68" s="59"/>
      <c r="EU68" s="59"/>
      <c r="EV68" s="59"/>
      <c r="EW68" s="59"/>
      <c r="EX68" s="59"/>
      <c r="EY68" s="59"/>
      <c r="EZ68" s="59"/>
      <c r="FA68" s="59"/>
      <c r="FB68" s="59"/>
      <c r="FC68" s="59"/>
      <c r="FD68" s="59"/>
      <c r="FE68" s="59"/>
      <c r="FF68" s="59"/>
      <c r="FG68" s="59"/>
      <c r="FH68" s="59"/>
      <c r="FI68" s="59"/>
      <c r="FJ68" s="59"/>
      <c r="FK68" s="59"/>
      <c r="FL68" s="59"/>
      <c r="FM68" s="59"/>
      <c r="FN68" s="59"/>
      <c r="FO68" s="59"/>
      <c r="FP68" s="59"/>
      <c r="FQ68" s="59"/>
      <c r="FR68" s="59"/>
      <c r="FS68" s="59"/>
      <c r="FT68" s="59"/>
      <c r="FV68" s="60">
        <f t="shared" si="27"/>
        <v>0</v>
      </c>
      <c r="FW68" s="60">
        <f t="shared" si="28"/>
        <v>0</v>
      </c>
      <c r="FX68" s="60">
        <f t="shared" si="29"/>
        <v>0</v>
      </c>
      <c r="FZ68" s="10">
        <f t="shared" si="23"/>
        <v>0</v>
      </c>
      <c r="GB68" s="9">
        <f t="array" ref="GB68">SUM(SUMPRODUCT(--IF(MOD(COLUMN(E57:FT57)-13,7)=0,NOT(ISBLANK((E57:FT57))))), COUNTA(D57))</f>
        <v>0</v>
      </c>
      <c r="GC68" s="9">
        <f t="array" ref="GC68">SUM(SUMPRODUCT(--IF(MOD(COLUMN(F57:FT57)-14,7)=0,NOT(ISBLANK((F57:FT57))))), COUNTA(E57))</f>
        <v>0</v>
      </c>
      <c r="GD68" s="9">
        <f t="array" ref="GD68">SUM(SUMPRODUCT(--IF(MOD(COLUMN(G57:FT57)-15,7)=0,NOT(ISBLANK((G57:FT57))))), COUNTA(F57))</f>
        <v>0</v>
      </c>
      <c r="GE68" s="9">
        <f t="array" ref="GE68">SUM(SUMPRODUCT(--IF(MOD(COLUMN(H57:FT57)-16,7)=0,NOT(ISBLANK((H57:FT57))))), COUNTA(G57))</f>
        <v>0</v>
      </c>
      <c r="GF68" s="9">
        <f t="array" ref="GF68">SUM(SUMPRODUCT(--IF(MOD(COLUMN(I57:FT57)-17,7)=0,NOT(ISBLANK((I57:FT57))))), COUNTA(H57))</f>
        <v>0</v>
      </c>
      <c r="GG68" s="9">
        <f t="shared" si="24"/>
        <v>0</v>
      </c>
      <c r="GH68" s="9">
        <f t="array" ref="GH68">SUM(SUMPRODUCT(--IF(MOD(COLUMN(J57:FT57)-18,7)=0,NOT(ISBLANK((J57:FT57))))), COUNTA(I57))</f>
        <v>0</v>
      </c>
      <c r="GI68" s="9">
        <f t="array" ref="GI68">SUM(SUMPRODUCT(--IF(MOD(COLUMN(K57:FT57)-19,7)=0,NOT(ISBLANK((K57:FT57))))), COUNTA(J57))</f>
        <v>0</v>
      </c>
      <c r="GK68" s="10">
        <f t="shared" si="25"/>
        <v>0</v>
      </c>
      <c r="GL68" s="52"/>
    </row>
    <row r="69" spans="1:194" x14ac:dyDescent="0.25">
      <c r="A69" s="74">
        <f t="shared" si="26"/>
        <v>66</v>
      </c>
      <c r="B69" s="67" t="s">
        <v>27</v>
      </c>
      <c r="C69" s="158"/>
      <c r="D69" s="158"/>
      <c r="E69" s="158"/>
      <c r="F69" s="158"/>
      <c r="G69" s="158"/>
      <c r="H69" s="158"/>
      <c r="I69" s="158"/>
      <c r="J69" s="158"/>
      <c r="K69" s="158"/>
      <c r="L69" s="158"/>
      <c r="M69" s="158"/>
      <c r="N69" s="158"/>
      <c r="O69" s="158" t="s">
        <v>139</v>
      </c>
      <c r="P69" s="158"/>
      <c r="Q69" s="158"/>
      <c r="R69" s="158"/>
      <c r="S69" s="158"/>
      <c r="T69" s="158" t="s">
        <v>139</v>
      </c>
      <c r="U69" s="158"/>
      <c r="V69" s="158"/>
      <c r="W69" s="158"/>
      <c r="X69" s="158"/>
      <c r="Y69" s="158"/>
      <c r="Z69" s="158"/>
      <c r="AA69" s="158"/>
      <c r="AB69" s="158"/>
      <c r="AC69" s="158" t="s">
        <v>139</v>
      </c>
      <c r="AD69" s="158"/>
      <c r="AE69" s="158"/>
      <c r="AF69" s="158" t="s">
        <v>139</v>
      </c>
      <c r="AG69" s="158"/>
      <c r="AH69" s="158"/>
      <c r="AI69" s="158"/>
      <c r="AJ69" s="158"/>
      <c r="AK69" s="158"/>
      <c r="AL69" s="158"/>
      <c r="AM69" s="158"/>
      <c r="AN69" s="158"/>
      <c r="AO69" s="158"/>
      <c r="AP69" s="158" t="s">
        <v>139</v>
      </c>
      <c r="AQ69" s="158"/>
      <c r="AR69" s="158"/>
      <c r="AS69" s="158"/>
      <c r="AT69" s="158"/>
      <c r="AU69" s="158"/>
      <c r="AV69" s="158"/>
      <c r="AW69" s="158"/>
      <c r="AX69" s="158"/>
      <c r="AY69" s="158"/>
      <c r="AZ69" s="158"/>
      <c r="BA69" s="158"/>
      <c r="BB69" s="158"/>
      <c r="BC69" s="158"/>
      <c r="BD69" s="158"/>
      <c r="BE69" s="158"/>
      <c r="BF69" s="158"/>
      <c r="BG69" s="158"/>
      <c r="BH69" s="158"/>
      <c r="BI69" s="158"/>
      <c r="BJ69" s="158"/>
      <c r="BK69" s="158"/>
      <c r="BL69" s="158"/>
      <c r="BM69" s="158"/>
      <c r="BN69" s="158"/>
      <c r="BO69" s="158"/>
      <c r="BP69" s="158"/>
      <c r="BQ69" s="158"/>
      <c r="BR69" s="158"/>
      <c r="BS69" s="158"/>
      <c r="BT69" s="158"/>
      <c r="BU69" s="158"/>
      <c r="BV69" s="158"/>
      <c r="BW69" s="158"/>
      <c r="BX69" s="218"/>
      <c r="BY69" s="158"/>
      <c r="BZ69" s="158"/>
      <c r="CA69" s="158"/>
      <c r="CB69" s="158"/>
      <c r="CC69" s="158"/>
      <c r="CD69" s="158"/>
      <c r="CE69" s="158"/>
      <c r="CF69" s="158"/>
      <c r="CG69" s="158"/>
      <c r="CH69" s="64"/>
      <c r="CI69" s="64"/>
      <c r="CJ69" s="64"/>
      <c r="CK69" s="64"/>
      <c r="CL69" s="64"/>
      <c r="CM69" s="64"/>
      <c r="CN69" s="64"/>
      <c r="CO69" s="64"/>
      <c r="CP69" s="64"/>
      <c r="CQ69" s="64"/>
      <c r="CR69" s="64"/>
      <c r="CS69" s="64"/>
      <c r="CT69" s="64"/>
      <c r="CU69" s="64"/>
      <c r="CV69" s="64"/>
      <c r="CW69" s="64"/>
      <c r="CX69" s="64"/>
      <c r="CY69" s="64"/>
      <c r="CZ69" s="64"/>
      <c r="DA69" s="64"/>
      <c r="DB69" s="64"/>
      <c r="DC69" s="64"/>
      <c r="DD69" s="64"/>
      <c r="DE69" s="64"/>
      <c r="DF69" s="64"/>
      <c r="DG69" s="64"/>
      <c r="DH69" s="64"/>
      <c r="DI69" s="64"/>
      <c r="DJ69" s="64"/>
      <c r="DK69" s="64"/>
      <c r="DL69" s="59"/>
      <c r="DM69" s="59"/>
      <c r="DN69" s="59"/>
      <c r="DO69" s="59"/>
      <c r="DP69" s="59"/>
      <c r="DQ69" s="59"/>
      <c r="DR69" s="59"/>
      <c r="DS69" s="59"/>
      <c r="DT69" s="59"/>
      <c r="DU69" s="59"/>
      <c r="DV69" s="59"/>
      <c r="DW69" s="59"/>
      <c r="DX69" s="59"/>
      <c r="DY69" s="59"/>
      <c r="DZ69" s="59"/>
      <c r="EA69" s="59"/>
      <c r="EB69" s="59"/>
      <c r="EC69" s="59"/>
      <c r="ED69" s="59"/>
      <c r="EE69" s="59"/>
      <c r="EF69" s="59"/>
      <c r="EG69" s="59"/>
      <c r="EH69" s="59"/>
      <c r="EI69" s="59"/>
      <c r="EJ69" s="59"/>
      <c r="EK69" s="59"/>
      <c r="EL69" s="59"/>
      <c r="EM69" s="59"/>
      <c r="EN69" s="59"/>
      <c r="EO69" s="59"/>
      <c r="EP69" s="59"/>
      <c r="EQ69" s="59"/>
      <c r="ER69" s="59"/>
      <c r="ES69" s="59"/>
      <c r="ET69" s="59"/>
      <c r="EU69" s="59"/>
      <c r="EV69" s="59"/>
      <c r="EW69" s="59"/>
      <c r="EX69" s="59"/>
      <c r="EY69" s="59"/>
      <c r="EZ69" s="59"/>
      <c r="FA69" s="59"/>
      <c r="FB69" s="59"/>
      <c r="FC69" s="59"/>
      <c r="FD69" s="59"/>
      <c r="FE69" s="59"/>
      <c r="FF69" s="59"/>
      <c r="FG69" s="59"/>
      <c r="FH69" s="59"/>
      <c r="FI69" s="59"/>
      <c r="FJ69" s="59"/>
      <c r="FK69" s="59"/>
      <c r="FL69" s="59"/>
      <c r="FM69" s="59"/>
      <c r="FN69" s="59"/>
      <c r="FO69" s="59"/>
      <c r="FP69" s="59"/>
      <c r="FQ69" s="59"/>
      <c r="FR69" s="59"/>
      <c r="FS69" s="59"/>
      <c r="FT69" s="59"/>
      <c r="FV69" s="60">
        <f t="shared" si="27"/>
        <v>0</v>
      </c>
      <c r="FW69" s="60">
        <f t="shared" si="28"/>
        <v>0</v>
      </c>
      <c r="FX69" s="60">
        <f t="shared" si="29"/>
        <v>0</v>
      </c>
      <c r="FZ69" s="10">
        <f t="shared" si="23"/>
        <v>0</v>
      </c>
      <c r="GB69" s="9">
        <f t="array" ref="GB69">SUM(SUMPRODUCT(--IF(MOD(COLUMN(E58:FT58)-13,7)=0,NOT(ISBLANK((E58:FT58))))), COUNTA(D58))</f>
        <v>0</v>
      </c>
      <c r="GC69" s="9">
        <f t="array" ref="GC69">SUM(SUMPRODUCT(--IF(MOD(COLUMN(F58:FT58)-14,7)=0,NOT(ISBLANK((F58:FT58))))), COUNTA(E58))</f>
        <v>0</v>
      </c>
      <c r="GD69" s="9">
        <f t="array" ref="GD69">SUM(SUMPRODUCT(--IF(MOD(COLUMN(G58:FT58)-15,7)=0,NOT(ISBLANK((G58:FT58))))), COUNTA(F58))</f>
        <v>0</v>
      </c>
      <c r="GE69" s="9">
        <f t="array" ref="GE69">SUM(SUMPRODUCT(--IF(MOD(COLUMN(H58:FT58)-16,7)=0,NOT(ISBLANK((H58:FT58))))), COUNTA(G58))</f>
        <v>0</v>
      </c>
      <c r="GF69" s="9">
        <f t="array" ref="GF69">SUM(SUMPRODUCT(--IF(MOD(COLUMN(I58:FT58)-17,7)=0,NOT(ISBLANK((I58:FT58))))), COUNTA(H58))</f>
        <v>0</v>
      </c>
      <c r="GG69" s="9">
        <f t="shared" si="24"/>
        <v>0</v>
      </c>
      <c r="GH69" s="9">
        <f t="array" ref="GH69">SUM(SUMPRODUCT(--IF(MOD(COLUMN(J58:FT58)-18,7)=0,NOT(ISBLANK((J58:FT58))))), COUNTA(I58))</f>
        <v>0</v>
      </c>
      <c r="GI69" s="9">
        <f t="array" ref="GI69">SUM(SUMPRODUCT(--IF(MOD(COLUMN(K58:FT58)-19,7)=0,NOT(ISBLANK((K58:FT58))))), COUNTA(J58))</f>
        <v>0</v>
      </c>
      <c r="GK69" s="10">
        <f t="shared" si="25"/>
        <v>0</v>
      </c>
      <c r="GL69" s="52"/>
    </row>
    <row r="70" spans="1:194" x14ac:dyDescent="0.25">
      <c r="A70" s="74">
        <f t="shared" si="26"/>
        <v>67</v>
      </c>
      <c r="B70" s="55" t="s">
        <v>260</v>
      </c>
      <c r="C70" s="158"/>
      <c r="D70" s="158"/>
      <c r="E70" s="158"/>
      <c r="F70" s="158"/>
      <c r="G70" s="158"/>
      <c r="H70" s="158"/>
      <c r="I70" s="158"/>
      <c r="J70" s="158"/>
      <c r="K70" s="158"/>
      <c r="L70" s="158"/>
      <c r="M70" s="158"/>
      <c r="N70" s="158"/>
      <c r="O70" s="158"/>
      <c r="P70" s="158"/>
      <c r="Q70" s="158"/>
      <c r="R70" s="158"/>
      <c r="S70" s="158"/>
      <c r="T70" s="158"/>
      <c r="U70" s="158"/>
      <c r="V70" s="158"/>
      <c r="W70" s="158"/>
      <c r="X70" s="158"/>
      <c r="Y70" s="158"/>
      <c r="Z70" s="158"/>
      <c r="AA70" s="158"/>
      <c r="AB70" s="158"/>
      <c r="AC70" s="158"/>
      <c r="AD70" s="158"/>
      <c r="AE70" s="158"/>
      <c r="AF70" s="158"/>
      <c r="AG70" s="158"/>
      <c r="AH70" s="158"/>
      <c r="AI70" s="158"/>
      <c r="AJ70" s="158"/>
      <c r="AK70" s="158"/>
      <c r="AL70" s="158"/>
      <c r="AM70" s="158"/>
      <c r="AN70" s="158"/>
      <c r="AO70" s="158"/>
      <c r="AP70" s="158"/>
      <c r="AQ70" s="158"/>
      <c r="AR70" s="158"/>
      <c r="AS70" s="158"/>
      <c r="AT70" s="158"/>
      <c r="AU70" s="158"/>
      <c r="AV70" s="158"/>
      <c r="AW70" s="158"/>
      <c r="AX70" s="158"/>
      <c r="AY70" s="158"/>
      <c r="AZ70" s="158"/>
      <c r="BA70" s="158"/>
      <c r="BB70" s="158"/>
      <c r="BC70" s="158"/>
      <c r="BD70" s="158"/>
      <c r="BE70" s="158"/>
      <c r="BF70" s="157"/>
      <c r="BG70" s="161"/>
      <c r="BH70" s="158"/>
      <c r="BI70" s="158"/>
      <c r="BJ70" s="158"/>
      <c r="BK70" s="158"/>
      <c r="BL70" s="158"/>
      <c r="BM70" s="161"/>
      <c r="BN70" s="161"/>
      <c r="BO70" s="158"/>
      <c r="BP70" s="158"/>
      <c r="BQ70" s="158"/>
      <c r="BR70" s="158"/>
      <c r="BS70" s="158"/>
      <c r="BT70" s="161"/>
      <c r="BU70" s="161"/>
      <c r="BV70" s="158"/>
      <c r="BW70" s="158"/>
      <c r="BX70" s="218"/>
      <c r="BY70" s="158"/>
      <c r="BZ70" s="217"/>
      <c r="CA70" s="161"/>
      <c r="CB70" s="161"/>
      <c r="CC70" s="158"/>
      <c r="CD70" s="158"/>
      <c r="CE70" s="158"/>
      <c r="CF70" s="158"/>
      <c r="CG70" s="161"/>
      <c r="CH70" s="64"/>
      <c r="CI70" s="64"/>
      <c r="CJ70" s="64"/>
      <c r="CK70" s="64"/>
      <c r="CL70" s="64"/>
      <c r="CM70" s="64"/>
      <c r="CN70" s="64"/>
      <c r="CO70" s="64"/>
      <c r="CP70" s="64"/>
      <c r="CQ70" s="64"/>
      <c r="CR70" s="64"/>
      <c r="CS70" s="64"/>
      <c r="CT70" s="64"/>
      <c r="CU70" s="64"/>
      <c r="CV70" s="64"/>
      <c r="CW70" s="64"/>
      <c r="CX70" s="64"/>
      <c r="CY70" s="64"/>
      <c r="CZ70" s="64"/>
      <c r="DA70" s="64"/>
      <c r="DB70" s="64"/>
      <c r="DC70" s="64"/>
      <c r="DD70" s="64"/>
      <c r="DE70" s="64"/>
      <c r="DF70" s="64"/>
      <c r="DG70" s="64"/>
      <c r="DH70" s="64"/>
      <c r="DI70" s="64"/>
      <c r="DJ70" s="64"/>
      <c r="DK70" s="64"/>
      <c r="DL70" s="59"/>
      <c r="DM70" s="59"/>
      <c r="DN70" s="59"/>
      <c r="DO70" s="59"/>
      <c r="DP70" s="59"/>
      <c r="DQ70" s="59"/>
      <c r="DR70" s="59"/>
      <c r="DS70" s="59"/>
      <c r="DT70" s="59"/>
      <c r="DU70" s="59"/>
      <c r="DV70" s="59"/>
      <c r="DW70" s="59"/>
      <c r="DX70" s="59"/>
      <c r="DY70" s="59"/>
      <c r="DZ70" s="59"/>
      <c r="EA70" s="59"/>
      <c r="EB70" s="59"/>
      <c r="EC70" s="59"/>
      <c r="ED70" s="59"/>
      <c r="EE70" s="59"/>
      <c r="EF70" s="59"/>
      <c r="EG70" s="59"/>
      <c r="EH70" s="59"/>
      <c r="EI70" s="59"/>
      <c r="EJ70" s="59"/>
      <c r="EK70" s="59"/>
      <c r="EL70" s="59"/>
      <c r="EM70" s="59"/>
      <c r="EN70" s="59"/>
      <c r="EO70" s="59"/>
      <c r="EP70" s="59"/>
      <c r="EQ70" s="59"/>
      <c r="ER70" s="59"/>
      <c r="ES70" s="59"/>
      <c r="ET70" s="59"/>
      <c r="EU70" s="59"/>
      <c r="EV70" s="59"/>
      <c r="EW70" s="59"/>
      <c r="EX70" s="59"/>
      <c r="EY70" s="59"/>
      <c r="EZ70" s="59"/>
      <c r="FA70" s="59"/>
      <c r="FB70" s="59"/>
      <c r="FC70" s="59"/>
      <c r="FD70" s="59"/>
      <c r="FE70" s="59"/>
      <c r="FF70" s="59"/>
      <c r="FG70" s="59"/>
      <c r="FH70" s="59"/>
      <c r="FI70" s="59"/>
      <c r="FJ70" s="59"/>
      <c r="FK70" s="59"/>
      <c r="FL70" s="59"/>
      <c r="FM70" s="59"/>
      <c r="FN70" s="59"/>
      <c r="FO70" s="59"/>
      <c r="FP70" s="59"/>
      <c r="FQ70" s="59"/>
      <c r="FR70" s="59"/>
      <c r="FS70" s="59"/>
      <c r="FT70" s="59"/>
      <c r="FV70" s="60">
        <f t="shared" si="27"/>
        <v>3</v>
      </c>
      <c r="FW70" s="60">
        <f t="shared" si="28"/>
        <v>0</v>
      </c>
      <c r="FX70" s="60">
        <f t="shared" si="29"/>
        <v>0</v>
      </c>
      <c r="FZ70" s="10">
        <f t="shared" si="23"/>
        <v>3</v>
      </c>
      <c r="GB70" s="9">
        <f t="array" ref="GB70">SUM(SUMPRODUCT(--IF(MOD(COLUMN(E59:FT59)-13,7)=0,NOT(ISBLANK((E59:FT59))))), COUNTA(D59))</f>
        <v>0</v>
      </c>
      <c r="GC70" s="9">
        <f t="array" ref="GC70">SUM(SUMPRODUCT(--IF(MOD(COLUMN(F59:FT59)-14,7)=0,NOT(ISBLANK((F59:FT59))))), COUNTA(E59))</f>
        <v>2</v>
      </c>
      <c r="GD70" s="9">
        <f t="array" ref="GD70">SUM(SUMPRODUCT(--IF(MOD(COLUMN(G59:FT59)-15,7)=0,NOT(ISBLANK((G59:FT59))))), COUNTA(F59))</f>
        <v>0</v>
      </c>
      <c r="GE70" s="9">
        <f t="array" ref="GE70">SUM(SUMPRODUCT(--IF(MOD(COLUMN(H59:FT59)-16,7)=0,NOT(ISBLANK((H59:FT59))))), COUNTA(G59))</f>
        <v>0</v>
      </c>
      <c r="GF70" s="9">
        <f t="array" ref="GF70">SUM(SUMPRODUCT(--IF(MOD(COLUMN(I59:FT59)-17,7)=0,NOT(ISBLANK((I59:FT59))))), COUNTA(H59))</f>
        <v>0</v>
      </c>
      <c r="GG70" s="9">
        <f t="shared" si="24"/>
        <v>2</v>
      </c>
      <c r="GH70" s="9">
        <f t="array" ref="GH70">SUM(SUMPRODUCT(--IF(MOD(COLUMN(J59:FT59)-18,7)=0,NOT(ISBLANK((J59:FT59))))), COUNTA(I59))</f>
        <v>1</v>
      </c>
      <c r="GI70" s="9">
        <f t="array" ref="GI70">SUM(SUMPRODUCT(--IF(MOD(COLUMN(K59:FT59)-19,7)=0,NOT(ISBLANK((K59:FT59))))), COUNTA(J59))</f>
        <v>0</v>
      </c>
      <c r="GK70" s="10">
        <f t="shared" si="25"/>
        <v>3</v>
      </c>
      <c r="GL70" s="52"/>
    </row>
    <row r="71" spans="1:194" x14ac:dyDescent="0.25">
      <c r="A71" s="74">
        <f t="shared" si="26"/>
        <v>68</v>
      </c>
      <c r="B71" s="69" t="s">
        <v>82</v>
      </c>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c r="AA71" s="157"/>
      <c r="AB71" s="157"/>
      <c r="AC71" s="157" t="s">
        <v>139</v>
      </c>
      <c r="AD71" s="157"/>
      <c r="AE71" s="157"/>
      <c r="AF71" s="157"/>
      <c r="AG71" s="157"/>
      <c r="AH71" s="157"/>
      <c r="AI71" s="157"/>
      <c r="AJ71" s="157"/>
      <c r="AK71" s="157"/>
      <c r="AL71" s="157"/>
      <c r="AM71" s="157"/>
      <c r="AN71" s="157" t="s">
        <v>139</v>
      </c>
      <c r="AO71" s="158"/>
      <c r="AP71" s="158"/>
      <c r="AQ71" s="158"/>
      <c r="AR71" s="158"/>
      <c r="AS71" s="158"/>
      <c r="AT71" s="158"/>
      <c r="AU71" s="158"/>
      <c r="AV71" s="158"/>
      <c r="AW71" s="158"/>
      <c r="AX71" s="158"/>
      <c r="AY71" s="158"/>
      <c r="AZ71" s="158"/>
      <c r="BA71" s="158"/>
      <c r="BB71" s="158"/>
      <c r="BC71" s="158"/>
      <c r="BD71" s="158"/>
      <c r="BE71" s="158"/>
      <c r="BF71" s="158"/>
      <c r="BG71" s="158"/>
      <c r="BH71" s="158"/>
      <c r="BI71" s="158"/>
      <c r="BJ71" s="158"/>
      <c r="BK71" s="158"/>
      <c r="BL71" s="158"/>
      <c r="BM71" s="158"/>
      <c r="BN71" s="168" t="s">
        <v>139</v>
      </c>
      <c r="BO71" s="158"/>
      <c r="BP71" s="158"/>
      <c r="BQ71" s="158"/>
      <c r="BR71" s="158"/>
      <c r="BS71" s="158"/>
      <c r="BT71" s="158"/>
      <c r="BU71" s="158"/>
      <c r="BV71" s="158"/>
      <c r="BW71" s="158"/>
      <c r="BX71" s="218"/>
      <c r="BY71" s="158"/>
      <c r="BZ71" s="158"/>
      <c r="CA71" s="158"/>
      <c r="CB71" s="168" t="s">
        <v>139</v>
      </c>
      <c r="CC71" s="158"/>
      <c r="CD71" s="158"/>
      <c r="CE71" s="158"/>
      <c r="CF71" s="158"/>
      <c r="CG71" s="158"/>
      <c r="CH71" s="64"/>
      <c r="CI71" s="64"/>
      <c r="CJ71" s="64"/>
      <c r="CK71" s="64"/>
      <c r="CL71" s="64"/>
      <c r="CM71" s="64"/>
      <c r="CN71" s="64"/>
      <c r="CO71" s="64"/>
      <c r="CP71" s="64"/>
      <c r="CQ71" s="64"/>
      <c r="CR71" s="64"/>
      <c r="CS71" s="64"/>
      <c r="CT71" s="64"/>
      <c r="CU71" s="64"/>
      <c r="CV71" s="64"/>
      <c r="CW71" s="64"/>
      <c r="CX71" s="64"/>
      <c r="CY71" s="64"/>
      <c r="CZ71" s="64"/>
      <c r="DA71" s="64"/>
      <c r="DB71" s="64"/>
      <c r="DC71" s="64"/>
      <c r="DD71" s="64"/>
      <c r="DE71" s="64"/>
      <c r="DF71" s="64"/>
      <c r="DG71" s="64"/>
      <c r="DH71" s="64"/>
      <c r="DI71" s="64"/>
      <c r="DJ71" s="64"/>
      <c r="DK71" s="64"/>
      <c r="DL71" s="59"/>
      <c r="DM71" s="59"/>
      <c r="DN71" s="59"/>
      <c r="DO71" s="59"/>
      <c r="DP71" s="59"/>
      <c r="DQ71" s="59"/>
      <c r="DR71" s="59"/>
      <c r="DS71" s="59"/>
      <c r="DT71" s="59"/>
      <c r="DU71" s="59"/>
      <c r="DV71" s="59"/>
      <c r="DW71" s="59"/>
      <c r="DX71" s="59"/>
      <c r="DY71" s="59"/>
      <c r="DZ71" s="59"/>
      <c r="EA71" s="59"/>
      <c r="EB71" s="59"/>
      <c r="EC71" s="59"/>
      <c r="ED71" s="59"/>
      <c r="EE71" s="59"/>
      <c r="EF71" s="59"/>
      <c r="EG71" s="59"/>
      <c r="EH71" s="59"/>
      <c r="EI71" s="59"/>
      <c r="EJ71" s="59"/>
      <c r="EK71" s="59"/>
      <c r="EL71" s="59"/>
      <c r="EM71" s="59"/>
      <c r="EN71" s="59"/>
      <c r="EO71" s="59"/>
      <c r="EP71" s="59"/>
      <c r="EQ71" s="59"/>
      <c r="ER71" s="59"/>
      <c r="ES71" s="59"/>
      <c r="ET71" s="59"/>
      <c r="EU71" s="59"/>
      <c r="EV71" s="59"/>
      <c r="EW71" s="59"/>
      <c r="EX71" s="59"/>
      <c r="EY71" s="59"/>
      <c r="EZ71" s="59"/>
      <c r="FA71" s="59"/>
      <c r="FB71" s="59"/>
      <c r="FC71" s="59"/>
      <c r="FD71" s="59"/>
      <c r="FE71" s="59"/>
      <c r="FF71" s="59"/>
      <c r="FG71" s="59"/>
      <c r="FH71" s="59"/>
      <c r="FI71" s="59"/>
      <c r="FJ71" s="59"/>
      <c r="FK71" s="59"/>
      <c r="FL71" s="59"/>
      <c r="FM71" s="59"/>
      <c r="FN71" s="59"/>
      <c r="FO71" s="59"/>
      <c r="FP71" s="59"/>
      <c r="FQ71" s="59"/>
      <c r="FR71" s="59"/>
      <c r="FS71" s="59"/>
      <c r="FT71" s="59"/>
      <c r="FV71" s="60">
        <f t="shared" si="27"/>
        <v>16</v>
      </c>
      <c r="FW71" s="60">
        <f t="shared" si="28"/>
        <v>0</v>
      </c>
      <c r="FX71" s="60">
        <f t="shared" si="29"/>
        <v>0</v>
      </c>
      <c r="FZ71" s="10">
        <f t="shared" si="23"/>
        <v>16</v>
      </c>
      <c r="GB71" s="9">
        <f t="array" ref="GB71">SUM(SUMPRODUCT(--IF(MOD(COLUMN(E60:FT60)-13,7)=0,NOT(ISBLANK((E60:FT60))))), COUNTA(D60))</f>
        <v>14</v>
      </c>
      <c r="GC71" s="9">
        <f t="array" ref="GC71">SUM(SUMPRODUCT(--IF(MOD(COLUMN(F60:FT60)-14,7)=0,NOT(ISBLANK((F60:FT60))))), COUNTA(E60))</f>
        <v>0</v>
      </c>
      <c r="GD71" s="9">
        <f t="array" ref="GD71">SUM(SUMPRODUCT(--IF(MOD(COLUMN(G60:FT60)-15,7)=0,NOT(ISBLANK((G60:FT60))))), COUNTA(F60))</f>
        <v>11</v>
      </c>
      <c r="GE71" s="9">
        <f t="array" ref="GE71">SUM(SUMPRODUCT(--IF(MOD(COLUMN(H60:FT60)-16,7)=0,NOT(ISBLANK((H60:FT60))))), COUNTA(G60))</f>
        <v>0</v>
      </c>
      <c r="GF71" s="9">
        <f t="array" ref="GF71">SUM(SUMPRODUCT(--IF(MOD(COLUMN(I60:FT60)-17,7)=0,NOT(ISBLANK((I60:FT60))))), COUNTA(H60))</f>
        <v>0</v>
      </c>
      <c r="GG71" s="9">
        <f t="shared" si="24"/>
        <v>25</v>
      </c>
      <c r="GH71" s="9">
        <f t="array" ref="GH71">SUM(SUMPRODUCT(--IF(MOD(COLUMN(J60:FT60)-18,7)=0,NOT(ISBLANK((J60:FT60))))), COUNTA(I60))</f>
        <v>0</v>
      </c>
      <c r="GI71" s="9">
        <f t="array" ref="GI71">SUM(SUMPRODUCT(--IF(MOD(COLUMN(K60:FT60)-19,7)=0,NOT(ISBLANK((K60:FT60))))), COUNTA(J60))</f>
        <v>0</v>
      </c>
      <c r="GK71" s="10">
        <f t="shared" si="25"/>
        <v>25</v>
      </c>
      <c r="GL71" s="52"/>
    </row>
    <row r="72" spans="1:194" x14ac:dyDescent="0.25">
      <c r="A72" s="74">
        <f t="shared" si="26"/>
        <v>69</v>
      </c>
      <c r="B72" s="55" t="s">
        <v>56</v>
      </c>
      <c r="C72" s="158"/>
      <c r="D72" s="158"/>
      <c r="E72" s="158"/>
      <c r="F72" s="158"/>
      <c r="G72" s="158"/>
      <c r="H72" s="158"/>
      <c r="I72" s="158"/>
      <c r="J72" s="158" t="s">
        <v>139</v>
      </c>
      <c r="K72" s="158"/>
      <c r="L72" s="158"/>
      <c r="M72" s="158"/>
      <c r="N72" s="158"/>
      <c r="O72" s="158"/>
      <c r="P72" s="158"/>
      <c r="Q72" s="158" t="s">
        <v>139</v>
      </c>
      <c r="R72" s="158"/>
      <c r="S72" s="158"/>
      <c r="T72" s="158"/>
      <c r="U72" s="158"/>
      <c r="V72" s="158"/>
      <c r="W72" s="158"/>
      <c r="X72" s="158" t="s">
        <v>139</v>
      </c>
      <c r="Y72" s="158"/>
      <c r="Z72" s="158"/>
      <c r="AA72" s="158"/>
      <c r="AB72" s="158"/>
      <c r="AC72" s="158"/>
      <c r="AD72" s="158"/>
      <c r="AE72" s="158" t="s">
        <v>139</v>
      </c>
      <c r="AF72" s="158"/>
      <c r="AG72" s="158"/>
      <c r="AH72" s="158"/>
      <c r="AI72" s="158"/>
      <c r="AJ72" s="158"/>
      <c r="AK72" s="158"/>
      <c r="AL72" s="158"/>
      <c r="AM72" s="158"/>
      <c r="AN72" s="158"/>
      <c r="AO72" s="158"/>
      <c r="AP72" s="158"/>
      <c r="AQ72" s="158"/>
      <c r="AR72" s="158"/>
      <c r="AS72" s="158"/>
      <c r="AT72" s="158"/>
      <c r="AU72" s="158"/>
      <c r="AV72" s="158"/>
      <c r="AW72" s="158"/>
      <c r="AX72" s="158"/>
      <c r="AY72" s="158"/>
      <c r="AZ72" s="158"/>
      <c r="BA72" s="158"/>
      <c r="BB72" s="158"/>
      <c r="BC72" s="158"/>
      <c r="BD72" s="158"/>
      <c r="BE72" s="158"/>
      <c r="BF72" s="157"/>
      <c r="BG72" s="161"/>
      <c r="BH72" s="158"/>
      <c r="BI72" s="158"/>
      <c r="BJ72" s="158"/>
      <c r="BK72" s="158"/>
      <c r="BL72" s="158"/>
      <c r="BM72" s="161"/>
      <c r="BN72" s="161"/>
      <c r="BO72" s="158"/>
      <c r="BP72" s="158"/>
      <c r="BQ72" s="158"/>
      <c r="BR72" s="158"/>
      <c r="BS72" s="158"/>
      <c r="BT72" s="161"/>
      <c r="BU72" s="161"/>
      <c r="BV72" s="158"/>
      <c r="BW72" s="158"/>
      <c r="BX72" s="218"/>
      <c r="BY72" s="158"/>
      <c r="BZ72" s="217"/>
      <c r="CA72" s="161"/>
      <c r="CB72" s="161"/>
      <c r="CC72" s="158"/>
      <c r="CD72" s="158"/>
      <c r="CE72" s="158"/>
      <c r="CF72" s="158"/>
      <c r="CG72" s="161"/>
      <c r="CH72" s="64"/>
      <c r="CI72" s="64"/>
      <c r="CJ72" s="64"/>
      <c r="CK72" s="64"/>
      <c r="CL72" s="64"/>
      <c r="CM72" s="64"/>
      <c r="CN72" s="64"/>
      <c r="CO72" s="64"/>
      <c r="CP72" s="64"/>
      <c r="CQ72" s="64"/>
      <c r="CR72" s="64"/>
      <c r="CS72" s="64"/>
      <c r="CT72" s="64"/>
      <c r="CU72" s="64"/>
      <c r="CV72" s="64"/>
      <c r="CW72" s="64"/>
      <c r="CX72" s="64"/>
      <c r="CY72" s="64"/>
      <c r="CZ72" s="64"/>
      <c r="DA72" s="64"/>
      <c r="DB72" s="64"/>
      <c r="DC72" s="64"/>
      <c r="DD72" s="64"/>
      <c r="DE72" s="64"/>
      <c r="DF72" s="64"/>
      <c r="DG72" s="64"/>
      <c r="DH72" s="64"/>
      <c r="DI72" s="64"/>
      <c r="DJ72" s="64"/>
      <c r="DK72" s="64"/>
      <c r="DL72" s="59"/>
      <c r="DM72" s="59"/>
      <c r="DN72" s="59"/>
      <c r="DO72" s="59"/>
      <c r="DP72" s="59"/>
      <c r="DQ72" s="59"/>
      <c r="DR72" s="59"/>
      <c r="DS72" s="59"/>
      <c r="DT72" s="59"/>
      <c r="DU72" s="59"/>
      <c r="DV72" s="59"/>
      <c r="DW72" s="59"/>
      <c r="DX72" s="59"/>
      <c r="DY72" s="59"/>
      <c r="DZ72" s="59"/>
      <c r="EA72" s="59"/>
      <c r="EB72" s="59"/>
      <c r="EC72" s="59"/>
      <c r="ED72" s="59"/>
      <c r="EE72" s="59"/>
      <c r="EF72" s="59"/>
      <c r="EG72" s="59"/>
      <c r="EH72" s="59"/>
      <c r="EI72" s="59"/>
      <c r="EJ72" s="59"/>
      <c r="EK72" s="59"/>
      <c r="EL72" s="59"/>
      <c r="EM72" s="59"/>
      <c r="EN72" s="59"/>
      <c r="EO72" s="59"/>
      <c r="EP72" s="59"/>
      <c r="EQ72" s="59"/>
      <c r="ER72" s="59"/>
      <c r="ES72" s="59"/>
      <c r="ET72" s="59"/>
      <c r="EU72" s="59"/>
      <c r="EV72" s="59"/>
      <c r="EW72" s="59"/>
      <c r="EX72" s="59"/>
      <c r="EY72" s="59"/>
      <c r="EZ72" s="59"/>
      <c r="FA72" s="59"/>
      <c r="FB72" s="59"/>
      <c r="FC72" s="59"/>
      <c r="FD72" s="59"/>
      <c r="FE72" s="59"/>
      <c r="FF72" s="59"/>
      <c r="FG72" s="59"/>
      <c r="FH72" s="59"/>
      <c r="FI72" s="59"/>
      <c r="FJ72" s="59"/>
      <c r="FK72" s="59"/>
      <c r="FL72" s="59"/>
      <c r="FM72" s="59"/>
      <c r="FN72" s="59"/>
      <c r="FO72" s="59"/>
      <c r="FP72" s="59"/>
      <c r="FQ72" s="59"/>
      <c r="FR72" s="59"/>
      <c r="FS72" s="59"/>
      <c r="FT72" s="59"/>
      <c r="FV72" s="60">
        <f>COUNTA(D62:H62,K62:O62,R62:V62,Y62:AC62,AF62:AJ62,AM62:AQ62,AT62:AX62,BA62:BE62,BH62:BL62,BO62:BS62,BV62:BZ62,CC62:CG62)</f>
        <v>0</v>
      </c>
      <c r="FW72" s="60">
        <f>COUNTA(I62,P62,W62,AD62,AK62,AR62,AY62,BF62,BM62,BT62,CA62)</f>
        <v>1</v>
      </c>
      <c r="FX72" s="60">
        <f>COUNTA(C62,J62,Q62,X62,AE62,AL62,AS62,AZ62,BG62,BN62,BU62,CB62)</f>
        <v>0</v>
      </c>
      <c r="FZ72" s="10">
        <f t="shared" si="23"/>
        <v>1</v>
      </c>
      <c r="GB72" s="9">
        <f t="array" ref="GB72">SUM(SUMPRODUCT(--IF(MOD(COLUMN(E62:FT62)-13,7)=0,NOT(ISBLANK((E62:FT62))))), COUNTA(D62))</f>
        <v>0</v>
      </c>
      <c r="GC72" s="9">
        <f t="array" ref="GC72">SUM(SUMPRODUCT(--IF(MOD(COLUMN(F62:FT62)-14,7)=0,NOT(ISBLANK((F62:FT62))))), COUNTA(E62))</f>
        <v>0</v>
      </c>
      <c r="GD72" s="9">
        <f t="array" ref="GD72">SUM(SUMPRODUCT(--IF(MOD(COLUMN(G62:FT62)-15,7)=0,NOT(ISBLANK((G62:FT62))))), COUNTA(F62))</f>
        <v>0</v>
      </c>
      <c r="GE72" s="9">
        <f t="array" ref="GE72">SUM(SUMPRODUCT(--IF(MOD(COLUMN(H62:FT62)-16,7)=0,NOT(ISBLANK((H62:FT62))))), COUNTA(G62))</f>
        <v>1</v>
      </c>
      <c r="GF72" s="9">
        <f t="array" ref="GF72">SUM(SUMPRODUCT(--IF(MOD(COLUMN(I62:FT62)-17,7)=0,NOT(ISBLANK((I62:FT62))))), COUNTA(H62))</f>
        <v>0</v>
      </c>
      <c r="GG72" s="9">
        <f t="shared" si="24"/>
        <v>1</v>
      </c>
      <c r="GH72" s="9">
        <f t="array" ref="GH72">SUM(SUMPRODUCT(--IF(MOD(COLUMN(J62:FT62)-18,7)=0,NOT(ISBLANK((J62:FT62))))), COUNTA(I62))</f>
        <v>1</v>
      </c>
      <c r="GI72" s="9">
        <f t="array" ref="GI72">SUM(SUMPRODUCT(--IF(MOD(COLUMN(K62:FT62)-19,7)=0,NOT(ISBLANK((K62:FT62))))), COUNTA(J62))</f>
        <v>0</v>
      </c>
      <c r="GK72" s="10">
        <f t="shared" si="25"/>
        <v>2</v>
      </c>
      <c r="GL72" s="52"/>
    </row>
    <row r="73" spans="1:194" x14ac:dyDescent="0.25">
      <c r="A73" s="74">
        <f t="shared" si="26"/>
        <v>70</v>
      </c>
      <c r="B73" s="55" t="s">
        <v>51</v>
      </c>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c r="AA73" s="158"/>
      <c r="AB73" s="158"/>
      <c r="AC73" s="158"/>
      <c r="AD73" s="158"/>
      <c r="AE73" s="158" t="s">
        <v>139</v>
      </c>
      <c r="AF73" s="158"/>
      <c r="AG73" s="158"/>
      <c r="AH73" s="158"/>
      <c r="AI73" s="158"/>
      <c r="AJ73" s="158"/>
      <c r="AK73" s="158"/>
      <c r="AL73" s="158"/>
      <c r="AM73" s="158"/>
      <c r="AN73" s="158"/>
      <c r="AO73" s="158"/>
      <c r="AP73" s="158"/>
      <c r="AQ73" s="158"/>
      <c r="AR73" s="158"/>
      <c r="AS73" s="158"/>
      <c r="AT73" s="158"/>
      <c r="AU73" s="158"/>
      <c r="AV73" s="158"/>
      <c r="AW73" s="158"/>
      <c r="AX73" s="158"/>
      <c r="AY73" s="158"/>
      <c r="AZ73" s="158"/>
      <c r="BA73" s="158"/>
      <c r="BB73" s="158"/>
      <c r="BC73" s="158"/>
      <c r="BD73" s="158"/>
      <c r="BE73" s="158"/>
      <c r="BF73" s="157"/>
      <c r="BG73" s="161"/>
      <c r="BH73" s="158"/>
      <c r="BI73" s="158"/>
      <c r="BJ73" s="158"/>
      <c r="BK73" s="158"/>
      <c r="BL73" s="158"/>
      <c r="BM73" s="161"/>
      <c r="BN73" s="161"/>
      <c r="BO73" s="158"/>
      <c r="BP73" s="158"/>
      <c r="BQ73" s="158"/>
      <c r="BR73" s="158"/>
      <c r="BS73" s="158"/>
      <c r="BT73" s="161"/>
      <c r="BU73" s="161"/>
      <c r="BV73" s="158"/>
      <c r="BW73" s="158"/>
      <c r="BX73" s="218"/>
      <c r="BY73" s="158"/>
      <c r="BZ73" s="217"/>
      <c r="CA73" s="161"/>
      <c r="CB73" s="161"/>
      <c r="CC73" s="158"/>
      <c r="CD73" s="158"/>
      <c r="CE73" s="158"/>
      <c r="CF73" s="158"/>
      <c r="CG73" s="161"/>
      <c r="CH73" s="64"/>
      <c r="CI73" s="64"/>
      <c r="CJ73" s="64"/>
      <c r="CK73" s="64"/>
      <c r="CL73" s="64"/>
      <c r="CM73" s="64"/>
      <c r="CN73" s="64"/>
      <c r="CO73" s="64"/>
      <c r="CP73" s="64"/>
      <c r="CQ73" s="64"/>
      <c r="CR73" s="64"/>
      <c r="CS73" s="64"/>
      <c r="CT73" s="64"/>
      <c r="CU73" s="64"/>
      <c r="CV73" s="64"/>
      <c r="CW73" s="64"/>
      <c r="CX73" s="64"/>
      <c r="CY73" s="64"/>
      <c r="CZ73" s="64"/>
      <c r="DA73" s="64"/>
      <c r="DB73" s="64"/>
      <c r="DC73" s="64"/>
      <c r="DD73" s="64"/>
      <c r="DE73" s="64"/>
      <c r="DF73" s="64"/>
      <c r="DG73" s="64"/>
      <c r="DH73" s="64"/>
      <c r="DI73" s="64"/>
      <c r="DJ73" s="64"/>
      <c r="DK73" s="64"/>
      <c r="DL73" s="59"/>
      <c r="DM73" s="59"/>
      <c r="DN73" s="59"/>
      <c r="DO73" s="59"/>
      <c r="DP73" s="59"/>
      <c r="DQ73" s="59"/>
      <c r="DR73" s="59"/>
      <c r="DS73" s="59"/>
      <c r="DT73" s="59"/>
      <c r="DU73" s="59"/>
      <c r="DV73" s="59"/>
      <c r="DW73" s="59"/>
      <c r="DX73" s="59"/>
      <c r="DY73" s="59"/>
      <c r="DZ73" s="59"/>
      <c r="EA73" s="59"/>
      <c r="EB73" s="59"/>
      <c r="EC73" s="59"/>
      <c r="ED73" s="59"/>
      <c r="EE73" s="59"/>
      <c r="EF73" s="59"/>
      <c r="EG73" s="59"/>
      <c r="EH73" s="59"/>
      <c r="EI73" s="59"/>
      <c r="EJ73" s="59"/>
      <c r="EK73" s="59"/>
      <c r="EL73" s="59"/>
      <c r="EM73" s="59"/>
      <c r="EN73" s="59"/>
      <c r="EO73" s="59"/>
      <c r="EP73" s="59"/>
      <c r="EQ73" s="59"/>
      <c r="ER73" s="59"/>
      <c r="ES73" s="59"/>
      <c r="ET73" s="59"/>
      <c r="EU73" s="59"/>
      <c r="EV73" s="59"/>
      <c r="EW73" s="59"/>
      <c r="EX73" s="59"/>
      <c r="EY73" s="59"/>
      <c r="EZ73" s="59"/>
      <c r="FA73" s="59"/>
      <c r="FB73" s="59"/>
      <c r="FC73" s="59"/>
      <c r="FD73" s="59"/>
      <c r="FE73" s="59"/>
      <c r="FF73" s="59"/>
      <c r="FG73" s="59"/>
      <c r="FH73" s="59"/>
      <c r="FI73" s="59"/>
      <c r="FJ73" s="59"/>
      <c r="FK73" s="59"/>
      <c r="FL73" s="59"/>
      <c r="FM73" s="59"/>
      <c r="FN73" s="59"/>
      <c r="FO73" s="59"/>
      <c r="FP73" s="59"/>
      <c r="FQ73" s="59"/>
      <c r="FR73" s="59"/>
      <c r="FS73" s="59"/>
      <c r="FT73" s="59"/>
      <c r="FV73" s="60">
        <f>COUNTA(D64:H64,K64:O64,R64:V64,Y64:AC64,AF64:AJ64,AM64:AQ64,AT64:AX64,BA64:BE64,BH64:BL64,BO64:BS64,BV64:BZ64,CC64:CG64)</f>
        <v>2</v>
      </c>
      <c r="FW73" s="60">
        <f>COUNTA(I64,P64,W64,AD64,AK64,AR64,AY64,BF64,BM64,BT64,CA64)</f>
        <v>1</v>
      </c>
      <c r="FX73" s="60">
        <f>COUNTA(C64,J64,Q64,X64,AE64,AL64,AS64,AZ64,BG64,BN64,BU64,CB64)</f>
        <v>0</v>
      </c>
      <c r="FZ73" s="10">
        <f t="shared" si="23"/>
        <v>3</v>
      </c>
      <c r="GB73" s="9">
        <f t="array" ref="GB73">SUM(SUMPRODUCT(--IF(MOD(COLUMN(E64:FT64)-13,7)=0,NOT(ISBLANK((E64:FT64))))), COUNTA(D64))</f>
        <v>1</v>
      </c>
      <c r="GC73" s="9">
        <f t="array" ref="GC73">SUM(SUMPRODUCT(--IF(MOD(COLUMN(F64:FT64)-14,7)=0,NOT(ISBLANK((F64:FT64))))), COUNTA(E64))</f>
        <v>0</v>
      </c>
      <c r="GD73" s="9">
        <f t="array" ref="GD73">SUM(SUMPRODUCT(--IF(MOD(COLUMN(G64:FT64)-15,7)=0,NOT(ISBLANK((G64:FT64))))), COUNTA(F64))</f>
        <v>1</v>
      </c>
      <c r="GE73" s="9">
        <f t="array" ref="GE73">SUM(SUMPRODUCT(--IF(MOD(COLUMN(H64:FT64)-16,7)=0,NOT(ISBLANK((H64:FT64))))), COUNTA(G64))</f>
        <v>1</v>
      </c>
      <c r="GF73" s="9">
        <f t="array" ref="GF73">SUM(SUMPRODUCT(--IF(MOD(COLUMN(I64:FT64)-17,7)=0,NOT(ISBLANK((I64:FT64))))), COUNTA(H64))</f>
        <v>0</v>
      </c>
      <c r="GG73" s="9">
        <f t="shared" si="24"/>
        <v>3</v>
      </c>
      <c r="GH73" s="9">
        <f t="array" ref="GH73">SUM(SUMPRODUCT(--IF(MOD(COLUMN(J64:FT64)-18,7)=0,NOT(ISBLANK((J64:FT64))))), COUNTA(I64))</f>
        <v>0</v>
      </c>
      <c r="GI73" s="9">
        <f t="array" ref="GI73">SUM(SUMPRODUCT(--IF(MOD(COLUMN(K64:FT64)-19,7)=0,NOT(ISBLANK((K64:FT64))))), COUNTA(J64))</f>
        <v>0</v>
      </c>
      <c r="GK73" s="10">
        <f t="shared" si="25"/>
        <v>3</v>
      </c>
      <c r="GL73" s="52"/>
    </row>
    <row r="74" spans="1:194" x14ac:dyDescent="0.25">
      <c r="A74" s="74">
        <f t="shared" si="26"/>
        <v>71</v>
      </c>
      <c r="B74" s="70" t="s">
        <v>88</v>
      </c>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c r="AA74" s="158"/>
      <c r="AB74" s="158"/>
      <c r="AC74" s="158"/>
      <c r="AD74" s="158"/>
      <c r="AE74" s="158"/>
      <c r="AF74" s="158"/>
      <c r="AG74" s="158"/>
      <c r="AH74" s="158"/>
      <c r="AI74" s="158"/>
      <c r="AJ74" s="158"/>
      <c r="AK74" s="158"/>
      <c r="AL74" s="158"/>
      <c r="AM74" s="158"/>
      <c r="AN74" s="158"/>
      <c r="AO74" s="158"/>
      <c r="AP74" s="158"/>
      <c r="AQ74" s="158"/>
      <c r="AR74" s="158"/>
      <c r="AS74" s="158"/>
      <c r="AT74" s="158"/>
      <c r="AU74" s="158"/>
      <c r="AV74" s="158"/>
      <c r="AW74" s="158"/>
      <c r="AX74" s="158"/>
      <c r="AY74" s="158"/>
      <c r="AZ74" s="158"/>
      <c r="BA74" s="158"/>
      <c r="BB74" s="158"/>
      <c r="BC74" s="158"/>
      <c r="BD74" s="158"/>
      <c r="BE74" s="158"/>
      <c r="BF74" s="157"/>
      <c r="BG74" s="161"/>
      <c r="BH74" s="158"/>
      <c r="BI74" s="158"/>
      <c r="BJ74" s="161" t="s">
        <v>139</v>
      </c>
      <c r="BK74" s="158"/>
      <c r="BL74" s="158"/>
      <c r="BM74" s="161"/>
      <c r="BN74" s="161"/>
      <c r="BO74" s="158"/>
      <c r="BP74" s="158"/>
      <c r="BQ74" s="161" t="s">
        <v>139</v>
      </c>
      <c r="BR74" s="158"/>
      <c r="BS74" s="158"/>
      <c r="BT74" s="161"/>
      <c r="BU74" s="161"/>
      <c r="BV74" s="158"/>
      <c r="BW74" s="158"/>
      <c r="BX74" s="161" t="s">
        <v>139</v>
      </c>
      <c r="BY74" s="158"/>
      <c r="BZ74" s="217"/>
      <c r="CA74" s="161"/>
      <c r="CB74" s="161"/>
      <c r="CC74" s="158"/>
      <c r="CD74" s="158"/>
      <c r="CE74" s="161" t="s">
        <v>139</v>
      </c>
      <c r="CF74" s="158"/>
      <c r="CG74" s="161"/>
      <c r="CH74" s="64"/>
      <c r="CI74" s="64"/>
      <c r="CJ74" s="64"/>
      <c r="CK74" s="64"/>
      <c r="CL74" s="64"/>
      <c r="CM74" s="64"/>
      <c r="CN74" s="64"/>
      <c r="CO74" s="64"/>
      <c r="CP74" s="64"/>
      <c r="CQ74" s="64"/>
      <c r="CR74" s="64"/>
      <c r="CS74" s="64"/>
      <c r="CT74" s="64"/>
      <c r="CU74" s="64"/>
      <c r="CV74" s="64"/>
      <c r="CW74" s="64"/>
      <c r="CX74" s="64"/>
      <c r="CY74" s="64"/>
      <c r="CZ74" s="64"/>
      <c r="DA74" s="64"/>
      <c r="DB74" s="64"/>
      <c r="DC74" s="64"/>
      <c r="DD74" s="64"/>
      <c r="DE74" s="64"/>
      <c r="DF74" s="64"/>
      <c r="DG74" s="64"/>
      <c r="DH74" s="64"/>
      <c r="DI74" s="64"/>
      <c r="DJ74" s="64"/>
      <c r="DK74" s="64"/>
      <c r="DL74" s="59"/>
      <c r="DM74" s="59"/>
      <c r="DN74" s="59"/>
      <c r="DO74" s="59"/>
      <c r="DP74" s="59"/>
      <c r="DQ74" s="59"/>
      <c r="DR74" s="59"/>
      <c r="DS74" s="59"/>
      <c r="DT74" s="59"/>
      <c r="DU74" s="59"/>
      <c r="DV74" s="59"/>
      <c r="DW74" s="59"/>
      <c r="DX74" s="59"/>
      <c r="DY74" s="59"/>
      <c r="DZ74" s="59"/>
      <c r="EA74" s="59"/>
      <c r="EB74" s="59"/>
      <c r="EC74" s="59"/>
      <c r="ED74" s="59"/>
      <c r="EE74" s="59"/>
      <c r="EF74" s="59"/>
      <c r="EG74" s="59"/>
      <c r="EH74" s="59"/>
      <c r="EI74" s="59"/>
      <c r="EJ74" s="59"/>
      <c r="EK74" s="59"/>
      <c r="EL74" s="59"/>
      <c r="EM74" s="59"/>
      <c r="EN74" s="59"/>
      <c r="EO74" s="59"/>
      <c r="EP74" s="59"/>
      <c r="EQ74" s="59"/>
      <c r="ER74" s="59"/>
      <c r="ES74" s="59"/>
      <c r="ET74" s="59"/>
      <c r="EU74" s="59"/>
      <c r="EV74" s="59"/>
      <c r="EW74" s="59"/>
      <c r="EX74" s="59"/>
      <c r="EY74" s="59"/>
      <c r="EZ74" s="59"/>
      <c r="FA74" s="59"/>
      <c r="FB74" s="59"/>
      <c r="FC74" s="59"/>
      <c r="FD74" s="59"/>
      <c r="FE74" s="59"/>
      <c r="FF74" s="59"/>
      <c r="FG74" s="59"/>
      <c r="FH74" s="59"/>
      <c r="FI74" s="59"/>
      <c r="FJ74" s="59"/>
      <c r="FK74" s="59"/>
      <c r="FL74" s="59"/>
      <c r="FM74" s="59"/>
      <c r="FN74" s="59"/>
      <c r="FO74" s="59"/>
      <c r="FP74" s="59"/>
      <c r="FQ74" s="59"/>
      <c r="FR74" s="59"/>
      <c r="FS74" s="59"/>
      <c r="FT74" s="59"/>
      <c r="FV74" s="60">
        <f>COUNTA(D65:H65,K65:O65,R65:V65,Y65:AC65,AF65:AJ65,AM65:AQ65,AT65:AX65,BA65:BE65,BH65:BL65,BO65:BS65,BV65:BZ65,CC65:CG65)</f>
        <v>2</v>
      </c>
      <c r="FW74" s="60">
        <f>COUNTA(I65,P65,W65,AD65,AK65,AR65,AY65,BF65,BM65,BT65,CA65)</f>
        <v>0</v>
      </c>
      <c r="FX74" s="60">
        <f>COUNTA(C65,J65,Q65,X65,AE65,AL65,AS65,AZ65,BG65,BN65,BU65,CB65)</f>
        <v>0</v>
      </c>
      <c r="FZ74" s="10">
        <f t="shared" si="23"/>
        <v>2</v>
      </c>
      <c r="GB74" s="9">
        <f t="array" ref="GB74">SUM(SUMPRODUCT(--IF(MOD(COLUMN(E65:FT65)-13,7)=0,NOT(ISBLANK((E65:FT65))))), COUNTA(D65))</f>
        <v>0</v>
      </c>
      <c r="GC74" s="9">
        <f t="array" ref="GC74">SUM(SUMPRODUCT(--IF(MOD(COLUMN(F65:FT65)-14,7)=0,NOT(ISBLANK((F65:FT65))))), COUNTA(E65))</f>
        <v>2</v>
      </c>
      <c r="GD74" s="9">
        <f t="array" ref="GD74">SUM(SUMPRODUCT(--IF(MOD(COLUMN(G65:FT65)-15,7)=0,NOT(ISBLANK((G65:FT65))))), COUNTA(F65))</f>
        <v>0</v>
      </c>
      <c r="GE74" s="9">
        <f t="array" ref="GE74">SUM(SUMPRODUCT(--IF(MOD(COLUMN(H65:FT65)-16,7)=0,NOT(ISBLANK((H65:FT65))))), COUNTA(G65))</f>
        <v>0</v>
      </c>
      <c r="GF74" s="9">
        <f t="array" ref="GF74">SUM(SUMPRODUCT(--IF(MOD(COLUMN(I65:FT65)-17,7)=0,NOT(ISBLANK((I65:FT65))))), COUNTA(H65))</f>
        <v>0</v>
      </c>
      <c r="GG74" s="9">
        <f t="shared" si="24"/>
        <v>2</v>
      </c>
      <c r="GH74" s="9">
        <f t="array" ref="GH74">SUM(SUMPRODUCT(--IF(MOD(COLUMN(J65:FT65)-18,7)=0,NOT(ISBLANK((J65:FT65))))), COUNTA(I65))</f>
        <v>0</v>
      </c>
      <c r="GI74" s="9">
        <f t="array" ref="GI74">SUM(SUMPRODUCT(--IF(MOD(COLUMN(K65:FT65)-19,7)=0,NOT(ISBLANK((K65:FT65))))), COUNTA(J65))</f>
        <v>0</v>
      </c>
      <c r="GK74" s="10">
        <f t="shared" si="25"/>
        <v>2</v>
      </c>
      <c r="GL74" s="52"/>
    </row>
    <row r="75" spans="1:194" x14ac:dyDescent="0.25">
      <c r="A75" s="74">
        <f t="shared" si="26"/>
        <v>72</v>
      </c>
      <c r="B75" s="69" t="s">
        <v>34</v>
      </c>
      <c r="C75" s="158"/>
      <c r="D75" s="158" t="s">
        <v>139</v>
      </c>
      <c r="E75" s="158"/>
      <c r="F75" s="158"/>
      <c r="G75" s="158"/>
      <c r="H75" s="158" t="s">
        <v>139</v>
      </c>
      <c r="I75" s="158"/>
      <c r="J75" s="158" t="s">
        <v>139</v>
      </c>
      <c r="K75" s="158"/>
      <c r="L75" s="158"/>
      <c r="M75" s="158"/>
      <c r="N75" s="158"/>
      <c r="O75" s="158"/>
      <c r="P75" s="158" t="s">
        <v>139</v>
      </c>
      <c r="Q75" s="158"/>
      <c r="R75" s="158"/>
      <c r="S75" s="158"/>
      <c r="T75" s="158"/>
      <c r="U75" s="158"/>
      <c r="V75" s="158"/>
      <c r="W75" s="158"/>
      <c r="X75" s="158" t="s">
        <v>139</v>
      </c>
      <c r="Y75" s="158"/>
      <c r="Z75" s="158"/>
      <c r="AA75" s="158"/>
      <c r="AB75" s="158"/>
      <c r="AC75" s="158"/>
      <c r="AD75" s="158"/>
      <c r="AE75" s="158" t="s">
        <v>139</v>
      </c>
      <c r="AF75" s="158"/>
      <c r="AG75" s="158"/>
      <c r="AH75" s="158"/>
      <c r="AI75" s="158"/>
      <c r="AJ75" s="158"/>
      <c r="AK75" s="158"/>
      <c r="AL75" s="158" t="s">
        <v>139</v>
      </c>
      <c r="AM75" s="158"/>
      <c r="AN75" s="158"/>
      <c r="AO75" s="158"/>
      <c r="AP75" s="158"/>
      <c r="AQ75" s="158"/>
      <c r="AR75" s="158"/>
      <c r="AS75" s="158"/>
      <c r="AT75" s="158"/>
      <c r="AU75" s="158"/>
      <c r="AV75" s="158"/>
      <c r="AW75" s="158"/>
      <c r="AX75" s="158"/>
      <c r="AY75" s="158"/>
      <c r="AZ75" s="158"/>
      <c r="BA75" s="158"/>
      <c r="BB75" s="158"/>
      <c r="BC75" s="158"/>
      <c r="BD75" s="158"/>
      <c r="BE75" s="158"/>
      <c r="BF75" s="158"/>
      <c r="BG75" s="158"/>
      <c r="BH75" s="158"/>
      <c r="BI75" s="158"/>
      <c r="BJ75" s="158"/>
      <c r="BK75" s="158"/>
      <c r="BL75" s="158"/>
      <c r="BM75" s="158"/>
      <c r="BN75" s="158"/>
      <c r="BO75" s="158"/>
      <c r="BP75" s="158"/>
      <c r="BQ75" s="158"/>
      <c r="BR75" s="158"/>
      <c r="BS75" s="158"/>
      <c r="BT75" s="158"/>
      <c r="BU75" s="158"/>
      <c r="BV75" s="158"/>
      <c r="BW75" s="158"/>
      <c r="BX75" s="218"/>
      <c r="BY75" s="158"/>
      <c r="BZ75" s="158"/>
      <c r="CA75" s="158"/>
      <c r="CB75" s="158"/>
      <c r="CC75" s="158"/>
      <c r="CD75" s="158"/>
      <c r="CE75" s="158"/>
      <c r="CF75" s="158"/>
      <c r="CG75" s="158"/>
      <c r="CH75" s="64"/>
      <c r="CI75" s="64"/>
      <c r="CJ75" s="64"/>
      <c r="CK75" s="64"/>
      <c r="CL75" s="64"/>
      <c r="CM75" s="64"/>
      <c r="CN75" s="64"/>
      <c r="CO75" s="64"/>
      <c r="CP75" s="64"/>
      <c r="CQ75" s="64"/>
      <c r="CR75" s="64"/>
      <c r="CS75" s="64"/>
      <c r="CT75" s="64"/>
      <c r="CU75" s="64"/>
      <c r="CV75" s="64"/>
      <c r="CW75" s="64"/>
      <c r="CX75" s="64"/>
      <c r="CY75" s="64"/>
      <c r="CZ75" s="64"/>
      <c r="DA75" s="64"/>
      <c r="DB75" s="64"/>
      <c r="DC75" s="64"/>
      <c r="DD75" s="64"/>
      <c r="DE75" s="64"/>
      <c r="DF75" s="64"/>
      <c r="DG75" s="64"/>
      <c r="DH75" s="64"/>
      <c r="DI75" s="64"/>
      <c r="DJ75" s="64"/>
      <c r="DK75" s="64"/>
      <c r="DL75" s="59"/>
      <c r="DM75" s="59"/>
      <c r="DN75" s="59"/>
      <c r="DO75" s="59"/>
      <c r="DP75" s="59"/>
      <c r="DQ75" s="59"/>
      <c r="DR75" s="59"/>
      <c r="DS75" s="59"/>
      <c r="DT75" s="59"/>
      <c r="DU75" s="59"/>
      <c r="DV75" s="59"/>
      <c r="DW75" s="59"/>
      <c r="DX75" s="59"/>
      <c r="DY75" s="59"/>
      <c r="DZ75" s="59"/>
      <c r="EA75" s="59"/>
      <c r="EB75" s="59"/>
      <c r="EC75" s="59"/>
      <c r="ED75" s="59"/>
      <c r="EE75" s="59"/>
      <c r="EF75" s="59"/>
      <c r="EG75" s="59"/>
      <c r="EH75" s="59"/>
      <c r="EI75" s="59"/>
      <c r="EJ75" s="59"/>
      <c r="EK75" s="59"/>
      <c r="EL75" s="59"/>
      <c r="EM75" s="59"/>
      <c r="EN75" s="59"/>
      <c r="EO75" s="59"/>
      <c r="EP75" s="59"/>
      <c r="EQ75" s="59"/>
      <c r="ER75" s="59"/>
      <c r="ES75" s="59"/>
      <c r="ET75" s="59"/>
      <c r="EU75" s="59"/>
      <c r="EV75" s="59"/>
      <c r="EW75" s="59"/>
      <c r="EX75" s="59"/>
      <c r="EY75" s="59"/>
      <c r="EZ75" s="59"/>
      <c r="FA75" s="59"/>
      <c r="FB75" s="59"/>
      <c r="FC75" s="59"/>
      <c r="FD75" s="59"/>
      <c r="FE75" s="59"/>
      <c r="FF75" s="59"/>
      <c r="FG75" s="59"/>
      <c r="FH75" s="59"/>
      <c r="FI75" s="59"/>
      <c r="FJ75" s="59"/>
      <c r="FK75" s="59"/>
      <c r="FL75" s="59"/>
      <c r="FM75" s="59"/>
      <c r="FN75" s="59"/>
      <c r="FO75" s="59"/>
      <c r="FP75" s="59"/>
      <c r="FQ75" s="59"/>
      <c r="FR75" s="59"/>
      <c r="FS75" s="59"/>
      <c r="FT75" s="59"/>
      <c r="FV75" s="60">
        <f>COUNTA(D66:H66,K66:O66,R66:V66,Y66:AC66,AF66:AJ66,AM66:AQ66,AT66:AX66,BA66:BE66,BH66:BL66,BO66:BS66,BV66:BZ66,CC66:CG66)</f>
        <v>5</v>
      </c>
      <c r="FW75" s="60">
        <f>COUNTA(I66,P66,W66,AD66,AK66,AR66,AY66,BF66,BM66,BT66,CA66)</f>
        <v>0</v>
      </c>
      <c r="FX75" s="60">
        <f>COUNTA(C66,J66,Q66,X66,AE66,AL66,AS66,AZ66,BG66,BN66,BU66,CB66)</f>
        <v>6</v>
      </c>
      <c r="FZ75" s="10">
        <f t="shared" si="23"/>
        <v>11</v>
      </c>
      <c r="GB75" s="9">
        <f t="array" ref="GB75">SUM(SUMPRODUCT(--IF(MOD(COLUMN(E66:FT66)-13,7)=0,NOT(ISBLANK((E66:FT66))))), COUNTA(D66))</f>
        <v>0</v>
      </c>
      <c r="GC75" s="9">
        <f t="array" ref="GC75">SUM(SUMPRODUCT(--IF(MOD(COLUMN(F66:FT66)-14,7)=0,NOT(ISBLANK((F66:FT66))))), COUNTA(E66))</f>
        <v>1</v>
      </c>
      <c r="GD75" s="9">
        <f t="array" ref="GD75">SUM(SUMPRODUCT(--IF(MOD(COLUMN(G66:FT66)-15,7)=0,NOT(ISBLANK((G66:FT66))))), COUNTA(F66))</f>
        <v>8</v>
      </c>
      <c r="GE75" s="9">
        <f t="array" ref="GE75">SUM(SUMPRODUCT(--IF(MOD(COLUMN(H66:FT66)-16,7)=0,NOT(ISBLANK((H66:FT66))))), COUNTA(G66))</f>
        <v>0</v>
      </c>
      <c r="GF75" s="9">
        <f t="array" ref="GF75">SUM(SUMPRODUCT(--IF(MOD(COLUMN(I66:FT66)-17,7)=0,NOT(ISBLANK((I66:FT66))))), COUNTA(H66))</f>
        <v>10</v>
      </c>
      <c r="GG75" s="9">
        <f t="shared" si="24"/>
        <v>19</v>
      </c>
      <c r="GH75" s="9">
        <f t="array" ref="GH75">SUM(SUMPRODUCT(--IF(MOD(COLUMN(J66:FT66)-18,7)=0,NOT(ISBLANK((J66:FT66))))), COUNTA(I66))</f>
        <v>0</v>
      </c>
      <c r="GI75" s="9">
        <f t="array" ref="GI75">SUM(SUMPRODUCT(--IF(MOD(COLUMN(K66:FT66)-19,7)=0,NOT(ISBLANK((K66:FT66))))), COUNTA(J66))</f>
        <v>0</v>
      </c>
      <c r="GK75" s="10">
        <f t="shared" si="25"/>
        <v>19</v>
      </c>
      <c r="GL75" s="52"/>
    </row>
    <row r="76" spans="1:194" x14ac:dyDescent="0.25">
      <c r="A76" s="74">
        <f t="shared" si="26"/>
        <v>73</v>
      </c>
      <c r="B76" s="55" t="s">
        <v>54</v>
      </c>
      <c r="C76" s="158"/>
      <c r="D76" s="158"/>
      <c r="E76" s="158"/>
      <c r="F76" s="158"/>
      <c r="G76" s="158"/>
      <c r="H76" s="158"/>
      <c r="I76" s="158"/>
      <c r="J76" s="158"/>
      <c r="K76" s="57"/>
      <c r="L76" s="57"/>
      <c r="M76" s="57"/>
      <c r="N76" s="57"/>
      <c r="O76" s="57"/>
      <c r="P76" s="57"/>
      <c r="Q76" s="57"/>
      <c r="R76" s="57"/>
      <c r="S76" s="57"/>
      <c r="T76" s="57"/>
      <c r="U76" s="57"/>
      <c r="V76" s="57"/>
      <c r="W76" s="57"/>
      <c r="X76" s="57"/>
      <c r="Y76" s="57"/>
      <c r="Z76" s="158" t="s">
        <v>139</v>
      </c>
      <c r="AA76" s="57"/>
      <c r="AB76" s="57"/>
      <c r="AC76" s="57"/>
      <c r="AD76" s="57"/>
      <c r="AE76" s="57"/>
      <c r="AF76" s="57"/>
      <c r="AG76" s="57"/>
      <c r="AH76" s="57"/>
      <c r="AI76" s="57"/>
      <c r="AJ76" s="57"/>
      <c r="AK76" s="158"/>
      <c r="AL76" s="158"/>
      <c r="AM76" s="158"/>
      <c r="AN76" s="158"/>
      <c r="AO76" s="158" t="s">
        <v>139</v>
      </c>
      <c r="AP76" s="158"/>
      <c r="AQ76" s="158"/>
      <c r="AR76" s="158"/>
      <c r="AS76" s="158"/>
      <c r="AT76" s="158"/>
      <c r="AU76" s="158"/>
      <c r="AV76" s="158" t="s">
        <v>139</v>
      </c>
      <c r="AW76" s="158"/>
      <c r="AX76" s="158"/>
      <c r="AY76" s="158"/>
      <c r="AZ76" s="158"/>
      <c r="BA76" s="158"/>
      <c r="BB76" s="158"/>
      <c r="BC76" s="161" t="s">
        <v>139</v>
      </c>
      <c r="BD76" s="158"/>
      <c r="BE76" s="158"/>
      <c r="BF76" s="157"/>
      <c r="BG76" s="161"/>
      <c r="BH76" s="158"/>
      <c r="BI76" s="161" t="s">
        <v>139</v>
      </c>
      <c r="BJ76" s="158"/>
      <c r="BK76" s="158"/>
      <c r="BL76" s="158"/>
      <c r="BM76" s="161"/>
      <c r="BN76" s="161"/>
      <c r="BO76" s="161" t="s">
        <v>139</v>
      </c>
      <c r="BP76" s="158"/>
      <c r="BQ76" s="158"/>
      <c r="BR76" s="158"/>
      <c r="BS76" s="158"/>
      <c r="BT76" s="161"/>
      <c r="BU76" s="161"/>
      <c r="BV76" s="158"/>
      <c r="BW76" s="158"/>
      <c r="BX76" s="158" t="s">
        <v>139</v>
      </c>
      <c r="BY76" s="158"/>
      <c r="BZ76" s="217"/>
      <c r="CA76" s="161"/>
      <c r="CB76" s="161"/>
      <c r="CC76" s="158"/>
      <c r="CD76" s="158"/>
      <c r="CE76" s="158"/>
      <c r="CF76" s="158"/>
      <c r="CG76" s="161"/>
      <c r="CH76" s="64"/>
      <c r="CI76" s="64"/>
      <c r="CJ76" s="64"/>
      <c r="CK76" s="64"/>
      <c r="CL76" s="64"/>
      <c r="CM76" s="64"/>
      <c r="CN76" s="64"/>
      <c r="CO76" s="64"/>
      <c r="CP76" s="64"/>
      <c r="CQ76" s="64"/>
      <c r="CR76" s="64"/>
      <c r="CS76" s="64"/>
      <c r="CT76" s="64"/>
      <c r="CU76" s="64"/>
      <c r="CV76" s="64"/>
      <c r="CW76" s="64"/>
      <c r="CX76" s="64"/>
      <c r="CY76" s="64"/>
      <c r="CZ76" s="64"/>
      <c r="DA76" s="64"/>
      <c r="DB76" s="64"/>
      <c r="DC76" s="64"/>
      <c r="DD76" s="64"/>
      <c r="DE76" s="64"/>
      <c r="DF76" s="64"/>
      <c r="DG76" s="64"/>
      <c r="DH76" s="64"/>
      <c r="DI76" s="64"/>
      <c r="DJ76" s="64"/>
      <c r="DK76" s="64"/>
      <c r="DL76" s="59"/>
      <c r="DM76" s="59"/>
      <c r="DN76" s="59"/>
      <c r="DO76" s="59"/>
      <c r="DP76" s="59"/>
      <c r="DQ76" s="59"/>
      <c r="DR76" s="59"/>
      <c r="DS76" s="59"/>
      <c r="DT76" s="59"/>
      <c r="DU76" s="59"/>
      <c r="DV76" s="59"/>
      <c r="DW76" s="59"/>
      <c r="DX76" s="59"/>
      <c r="DY76" s="59"/>
      <c r="DZ76" s="59"/>
      <c r="EA76" s="59"/>
      <c r="EB76" s="59"/>
      <c r="EC76" s="59"/>
      <c r="ED76" s="59"/>
      <c r="EE76" s="59"/>
      <c r="EF76" s="59"/>
      <c r="EG76" s="59"/>
      <c r="EH76" s="59"/>
      <c r="EI76" s="59"/>
      <c r="EJ76" s="59"/>
      <c r="EK76" s="59"/>
      <c r="EL76" s="59"/>
      <c r="EM76" s="59"/>
      <c r="EN76" s="59"/>
      <c r="EO76" s="59"/>
      <c r="EP76" s="59"/>
      <c r="EQ76" s="59"/>
      <c r="ER76" s="59"/>
      <c r="ES76" s="59"/>
      <c r="ET76" s="59"/>
      <c r="EU76" s="59"/>
      <c r="EV76" s="59"/>
      <c r="EW76" s="59"/>
      <c r="EX76" s="59"/>
      <c r="EY76" s="59"/>
      <c r="EZ76" s="59"/>
      <c r="FA76" s="59"/>
      <c r="FB76" s="59"/>
      <c r="FC76" s="59"/>
      <c r="FD76" s="59"/>
      <c r="FE76" s="59"/>
      <c r="FF76" s="59"/>
      <c r="FG76" s="59"/>
      <c r="FH76" s="59"/>
      <c r="FI76" s="59"/>
      <c r="FJ76" s="59"/>
      <c r="FK76" s="59"/>
      <c r="FL76" s="59"/>
      <c r="FM76" s="59"/>
      <c r="FN76" s="59"/>
      <c r="FO76" s="59"/>
      <c r="FP76" s="59"/>
      <c r="FQ76" s="59"/>
      <c r="FR76" s="59"/>
      <c r="FS76" s="59"/>
      <c r="FT76" s="59"/>
      <c r="FV76" s="60">
        <f>COUNTA(D67:H67,K67:O67,R67:V67,Y67:AC67,AF67:AJ67,AM67:AQ67,AT67:AX67,BA67:BE67,BH67:BL67,BO67:BS67,BV67:BZ67,CC67:CG67)</f>
        <v>0</v>
      </c>
      <c r="FW76" s="60">
        <f>COUNTA(I67,P67,W67,AD67,AK67,AR67,AY67,BF67,BM67,BT67,CA67)</f>
        <v>0</v>
      </c>
      <c r="FX76" s="60">
        <f>COUNTA(C67,J67,Q67,X67,AE67,AL67,AS67,AZ67,BG67,BN67,BU67,CB67)</f>
        <v>11</v>
      </c>
      <c r="FZ76" s="10">
        <f t="shared" si="23"/>
        <v>11</v>
      </c>
      <c r="GB76" s="9">
        <f t="array" ref="GB76">SUM(SUMPRODUCT(--IF(MOD(COLUMN(E67:FT67)-13,7)=0,NOT(ISBLANK((E67:FT67))))), COUNTA(D67))</f>
        <v>0</v>
      </c>
      <c r="GC76" s="9">
        <f t="array" ref="GC76">SUM(SUMPRODUCT(--IF(MOD(COLUMN(F67:FT67)-14,7)=0,NOT(ISBLANK((F67:FT67))))), COUNTA(E67))</f>
        <v>0</v>
      </c>
      <c r="GD76" s="9">
        <f t="array" ref="GD76">SUM(SUMPRODUCT(--IF(MOD(COLUMN(G67:FT67)-15,7)=0,NOT(ISBLANK((G67:FT67))))), COUNTA(F67))</f>
        <v>0</v>
      </c>
      <c r="GE76" s="9">
        <f t="array" ref="GE76">SUM(SUMPRODUCT(--IF(MOD(COLUMN(H67:FT67)-16,7)=0,NOT(ISBLANK((H67:FT67))))), COUNTA(G67))</f>
        <v>0</v>
      </c>
      <c r="GF76" s="9">
        <f t="array" ref="GF76">SUM(SUMPRODUCT(--IF(MOD(COLUMN(I67:FT67)-17,7)=0,NOT(ISBLANK((I67:FT67))))), COUNTA(H67))</f>
        <v>16</v>
      </c>
      <c r="GG76" s="9">
        <f t="shared" si="24"/>
        <v>16</v>
      </c>
      <c r="GH76" s="9">
        <f t="array" ref="GH76">SUM(SUMPRODUCT(--IF(MOD(COLUMN(J67:FT67)-18,7)=0,NOT(ISBLANK((J67:FT67))))), COUNTA(I67))</f>
        <v>0</v>
      </c>
      <c r="GI76" s="9">
        <f t="array" ref="GI76">SUM(SUMPRODUCT(--IF(MOD(COLUMN(K67:FT67)-19,7)=0,NOT(ISBLANK((K67:FT67))))), COUNTA(J67))</f>
        <v>1</v>
      </c>
      <c r="GK76" s="10">
        <f t="shared" si="25"/>
        <v>17</v>
      </c>
      <c r="GL76" s="52"/>
    </row>
    <row r="77" spans="1:194" x14ac:dyDescent="0.25">
      <c r="A77" s="74">
        <f t="shared" si="26"/>
        <v>74</v>
      </c>
      <c r="B77" s="69" t="s">
        <v>24</v>
      </c>
      <c r="C77" s="57"/>
      <c r="D77" s="57" t="s">
        <v>139</v>
      </c>
      <c r="E77" s="57"/>
      <c r="F77" s="57" t="s">
        <v>139</v>
      </c>
      <c r="G77" s="57"/>
      <c r="H77" s="57"/>
      <c r="I77" s="57"/>
      <c r="J77" s="57"/>
      <c r="K77" s="57"/>
      <c r="L77" s="57"/>
      <c r="M77" s="57"/>
      <c r="N77" s="57"/>
      <c r="O77" s="57"/>
      <c r="P77" s="57"/>
      <c r="Q77" s="57"/>
      <c r="R77" s="57"/>
      <c r="S77" s="57"/>
      <c r="T77" s="57"/>
      <c r="U77" s="57"/>
      <c r="V77" s="57" t="s">
        <v>139</v>
      </c>
      <c r="W77" s="57"/>
      <c r="X77" s="57"/>
      <c r="Y77" s="57"/>
      <c r="Z77" s="57" t="s">
        <v>139</v>
      </c>
      <c r="AA77" s="57"/>
      <c r="AB77" s="57"/>
      <c r="AC77" s="57"/>
      <c r="AD77" s="57"/>
      <c r="AE77" s="57"/>
      <c r="AF77" s="57"/>
      <c r="AG77" s="57"/>
      <c r="AH77" s="57"/>
      <c r="AI77" s="57"/>
      <c r="AJ77" s="57"/>
      <c r="AK77" s="57"/>
      <c r="AL77" s="57"/>
      <c r="AM77" s="57"/>
      <c r="AN77" s="57"/>
      <c r="AO77" s="158"/>
      <c r="AP77" s="158"/>
      <c r="AQ77" s="158"/>
      <c r="AR77" s="158"/>
      <c r="AS77" s="158"/>
      <c r="AT77" s="158"/>
      <c r="AU77" s="158"/>
      <c r="AV77" s="158"/>
      <c r="AW77" s="158"/>
      <c r="AX77" s="158"/>
      <c r="AY77" s="158"/>
      <c r="AZ77" s="158"/>
      <c r="BA77" s="158"/>
      <c r="BB77" s="158"/>
      <c r="BC77" s="158"/>
      <c r="BD77" s="158"/>
      <c r="BE77" s="158"/>
      <c r="BF77" s="158"/>
      <c r="BG77" s="158"/>
      <c r="BH77" s="158"/>
      <c r="BI77" s="158"/>
      <c r="BJ77" s="158"/>
      <c r="BK77" s="158"/>
      <c r="BL77" s="158"/>
      <c r="BM77" s="158"/>
      <c r="BN77" s="158"/>
      <c r="BO77" s="158"/>
      <c r="BP77" s="158"/>
      <c r="BQ77" s="158"/>
      <c r="BR77" s="158"/>
      <c r="BS77" s="158"/>
      <c r="BT77" s="158"/>
      <c r="BU77" s="158"/>
      <c r="BV77" s="158"/>
      <c r="BW77" s="158"/>
      <c r="BX77" s="218"/>
      <c r="BY77" s="158"/>
      <c r="BZ77" s="158"/>
      <c r="CA77" s="158"/>
      <c r="CB77" s="158"/>
      <c r="CC77" s="158"/>
      <c r="CD77" s="158"/>
      <c r="CE77" s="158"/>
      <c r="CF77" s="158"/>
      <c r="CG77" s="158"/>
      <c r="CH77" s="64"/>
      <c r="CI77" s="64"/>
      <c r="CJ77" s="64"/>
      <c r="CK77" s="64"/>
      <c r="CL77" s="64"/>
      <c r="CM77" s="64"/>
      <c r="CN77" s="64"/>
      <c r="CO77" s="64"/>
      <c r="CP77" s="64"/>
      <c r="CQ77" s="64"/>
      <c r="CR77" s="64"/>
      <c r="CS77" s="64"/>
      <c r="CT77" s="64"/>
      <c r="CU77" s="64"/>
      <c r="CV77" s="64"/>
      <c r="CW77" s="64"/>
      <c r="CX77" s="64"/>
      <c r="CY77" s="64"/>
      <c r="CZ77" s="64"/>
      <c r="DA77" s="64"/>
      <c r="DB77" s="64"/>
      <c r="DC77" s="64"/>
      <c r="DD77" s="64"/>
      <c r="DE77" s="64"/>
      <c r="DF77" s="64"/>
      <c r="DG77" s="64"/>
      <c r="DH77" s="64"/>
      <c r="DI77" s="64"/>
      <c r="DJ77" s="64"/>
      <c r="DK77" s="64"/>
      <c r="DL77" s="59"/>
      <c r="DM77" s="59"/>
      <c r="DN77" s="59"/>
      <c r="DO77" s="59"/>
      <c r="DP77" s="59"/>
      <c r="DQ77" s="59"/>
      <c r="DR77" s="59"/>
      <c r="DS77" s="59"/>
      <c r="DT77" s="59"/>
      <c r="DU77" s="59"/>
      <c r="DV77" s="59"/>
      <c r="DW77" s="59"/>
      <c r="DX77" s="59"/>
      <c r="DY77" s="59"/>
      <c r="DZ77" s="59"/>
      <c r="EA77" s="59"/>
      <c r="EB77" s="59"/>
      <c r="EC77" s="59"/>
      <c r="ED77" s="59"/>
      <c r="EE77" s="59"/>
      <c r="EF77" s="59"/>
      <c r="EG77" s="59"/>
      <c r="EH77" s="59"/>
      <c r="EI77" s="59"/>
      <c r="EJ77" s="59"/>
      <c r="EK77" s="59"/>
      <c r="EL77" s="59"/>
      <c r="EM77" s="59"/>
      <c r="EN77" s="59"/>
      <c r="EO77" s="59"/>
      <c r="EP77" s="59"/>
      <c r="EQ77" s="59"/>
      <c r="ER77" s="59"/>
      <c r="ES77" s="59"/>
      <c r="ET77" s="59"/>
      <c r="EU77" s="59"/>
      <c r="EV77" s="59"/>
      <c r="EW77" s="59"/>
      <c r="EX77" s="59"/>
      <c r="EY77" s="59"/>
      <c r="EZ77" s="59"/>
      <c r="FA77" s="59"/>
      <c r="FB77" s="59"/>
      <c r="FC77" s="59"/>
      <c r="FD77" s="59"/>
      <c r="FE77" s="59"/>
      <c r="FF77" s="59"/>
      <c r="FG77" s="59"/>
      <c r="FH77" s="59"/>
      <c r="FI77" s="59"/>
      <c r="FJ77" s="59"/>
      <c r="FK77" s="59"/>
      <c r="FL77" s="59"/>
      <c r="FM77" s="59"/>
      <c r="FN77" s="59"/>
      <c r="FO77" s="59"/>
      <c r="FP77" s="59"/>
      <c r="FQ77" s="59"/>
      <c r="FR77" s="59"/>
      <c r="FS77" s="59"/>
      <c r="FT77" s="59"/>
      <c r="FV77" s="60">
        <f>COUNTA(D68:H68,K68:O68,R68:V68,Y68:AC68,AF68:AJ68,AM68:AQ68,AT68:AX68,BA68:BE68,BH68:BL68,BO68:BS68,BV68:BZ68,CC68:CG68)</f>
        <v>3</v>
      </c>
      <c r="FW77" s="60">
        <f>COUNTA(I68,P68,W68,AD68,AK68,AR68,AY68,BF68,BM68,BT68,CA68)</f>
        <v>0</v>
      </c>
      <c r="FX77" s="60">
        <f>COUNTA(C68,J68,Q68,X68,AE68,AL68,AS68,AZ68,BG68,BN68,BU68,CB68)</f>
        <v>0</v>
      </c>
      <c r="FZ77" s="10">
        <f t="shared" si="23"/>
        <v>3</v>
      </c>
      <c r="GB77" s="9">
        <f t="array" ref="GB77">SUM(SUMPRODUCT(--IF(MOD(COLUMN(E68:FT68)-13,7)=0,NOT(ISBLANK((E68:FT68))))), COUNTA(D68))</f>
        <v>1</v>
      </c>
      <c r="GC77" s="9">
        <f t="array" ref="GC77">SUM(SUMPRODUCT(--IF(MOD(COLUMN(F68:FT68)-14,7)=0,NOT(ISBLANK((F68:FT68))))), COUNTA(E68))</f>
        <v>4</v>
      </c>
      <c r="GD77" s="9">
        <f t="array" ref="GD77">SUM(SUMPRODUCT(--IF(MOD(COLUMN(G68:FT68)-15,7)=0,NOT(ISBLANK((G68:FT68))))), COUNTA(F68))</f>
        <v>0</v>
      </c>
      <c r="GE77" s="9">
        <f t="array" ref="GE77">SUM(SUMPRODUCT(--IF(MOD(COLUMN(H68:FT68)-16,7)=0,NOT(ISBLANK((H68:FT68))))), COUNTA(G68))</f>
        <v>0</v>
      </c>
      <c r="GF77" s="9">
        <f t="array" ref="GF77">SUM(SUMPRODUCT(--IF(MOD(COLUMN(I68:FT68)-17,7)=0,NOT(ISBLANK((I68:FT68))))), COUNTA(H68))</f>
        <v>0</v>
      </c>
      <c r="GG77" s="9">
        <f t="shared" si="24"/>
        <v>5</v>
      </c>
      <c r="GH77" s="9">
        <f t="array" ref="GH77">SUM(SUMPRODUCT(--IF(MOD(COLUMN(J68:FT68)-18,7)=0,NOT(ISBLANK((J68:FT68))))), COUNTA(I68))</f>
        <v>0</v>
      </c>
      <c r="GI77" s="9">
        <f t="array" ref="GI77">SUM(SUMPRODUCT(--IF(MOD(COLUMN(K68:FT68)-19,7)=0,NOT(ISBLANK((K68:FT68))))), COUNTA(J68))</f>
        <v>0</v>
      </c>
      <c r="GK77" s="10">
        <f t="shared" si="25"/>
        <v>5</v>
      </c>
      <c r="GL77" s="52"/>
    </row>
    <row r="78" spans="1:194" x14ac:dyDescent="0.25">
      <c r="A78" s="74">
        <f t="shared" si="26"/>
        <v>75</v>
      </c>
      <c r="B78" s="55" t="s">
        <v>98</v>
      </c>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c r="AA78" s="158"/>
      <c r="AB78" s="158"/>
      <c r="AC78" s="158"/>
      <c r="AD78" s="158"/>
      <c r="AE78" s="158"/>
      <c r="AF78" s="158"/>
      <c r="AG78" s="158"/>
      <c r="AH78" s="158"/>
      <c r="AI78" s="158"/>
      <c r="AJ78" s="158"/>
      <c r="AK78" s="158"/>
      <c r="AL78" s="158"/>
      <c r="AM78" s="158"/>
      <c r="AN78" s="158"/>
      <c r="AO78" s="158"/>
      <c r="AP78" s="158"/>
      <c r="AQ78" s="158"/>
      <c r="AR78" s="158"/>
      <c r="AS78" s="158"/>
      <c r="AT78" s="158"/>
      <c r="AU78" s="158"/>
      <c r="AV78" s="158"/>
      <c r="AW78" s="158"/>
      <c r="AX78" s="158"/>
      <c r="AY78" s="158"/>
      <c r="AZ78" s="158"/>
      <c r="BA78" s="158"/>
      <c r="BB78" s="158"/>
      <c r="BC78" s="158" t="s">
        <v>139</v>
      </c>
      <c r="BD78" s="158"/>
      <c r="BE78" s="158"/>
      <c r="BF78" s="157"/>
      <c r="BG78" s="161"/>
      <c r="BH78" s="158"/>
      <c r="BI78" s="158"/>
      <c r="BJ78" s="158"/>
      <c r="BK78" s="158" t="s">
        <v>139</v>
      </c>
      <c r="BL78" s="158"/>
      <c r="BM78" s="161"/>
      <c r="BN78" s="161"/>
      <c r="BO78" s="158"/>
      <c r="BP78" s="158"/>
      <c r="BQ78" s="158"/>
      <c r="BR78" s="158"/>
      <c r="BS78" s="158" t="s">
        <v>139</v>
      </c>
      <c r="BT78" s="161"/>
      <c r="BU78" s="161"/>
      <c r="BV78" s="158"/>
      <c r="BW78" s="158"/>
      <c r="BX78" s="218"/>
      <c r="BY78" s="158"/>
      <c r="BZ78" s="158"/>
      <c r="CA78" s="161"/>
      <c r="CB78" s="161"/>
      <c r="CC78" s="158"/>
      <c r="CD78" s="158"/>
      <c r="CE78" s="158"/>
      <c r="CF78" s="158"/>
      <c r="CG78" s="161"/>
      <c r="CH78" s="64"/>
      <c r="CI78" s="64"/>
      <c r="CJ78" s="64"/>
      <c r="CK78" s="64"/>
      <c r="CL78" s="64"/>
      <c r="CM78" s="64"/>
      <c r="CN78" s="64"/>
      <c r="CO78" s="64"/>
      <c r="CP78" s="64"/>
      <c r="CQ78" s="64"/>
      <c r="CR78" s="64"/>
      <c r="CS78" s="64"/>
      <c r="CT78" s="64"/>
      <c r="CU78" s="64"/>
      <c r="CV78" s="64"/>
      <c r="CW78" s="64"/>
      <c r="CX78" s="64"/>
      <c r="CY78" s="64"/>
      <c r="CZ78" s="64"/>
      <c r="DA78" s="64"/>
      <c r="DB78" s="64"/>
      <c r="DC78" s="64"/>
      <c r="DD78" s="64"/>
      <c r="DE78" s="64"/>
      <c r="DF78" s="64"/>
      <c r="DG78" s="64"/>
      <c r="DH78" s="64"/>
      <c r="DI78" s="64"/>
      <c r="DJ78" s="64"/>
      <c r="DK78" s="64"/>
      <c r="DL78" s="59"/>
      <c r="DM78" s="59"/>
      <c r="DN78" s="59"/>
      <c r="DO78" s="59"/>
      <c r="DP78" s="59"/>
      <c r="DQ78" s="59"/>
      <c r="DR78" s="59"/>
      <c r="DS78" s="59"/>
      <c r="DT78" s="59"/>
      <c r="DU78" s="59"/>
      <c r="DV78" s="59"/>
      <c r="DW78" s="59"/>
      <c r="DX78" s="59"/>
      <c r="DY78" s="59"/>
      <c r="DZ78" s="59"/>
      <c r="EA78" s="59"/>
      <c r="EB78" s="59"/>
      <c r="EC78" s="59"/>
      <c r="ED78" s="59"/>
      <c r="EE78" s="59"/>
      <c r="EF78" s="59"/>
      <c r="EG78" s="59"/>
      <c r="EH78" s="59"/>
      <c r="EI78" s="59"/>
      <c r="EJ78" s="59"/>
      <c r="EK78" s="59"/>
      <c r="EL78" s="59"/>
      <c r="EM78" s="59"/>
      <c r="EN78" s="59"/>
      <c r="EO78" s="59"/>
      <c r="EP78" s="59"/>
      <c r="EQ78" s="59"/>
      <c r="ER78" s="59"/>
      <c r="ES78" s="59"/>
      <c r="ET78" s="59"/>
      <c r="EU78" s="59"/>
      <c r="EV78" s="59"/>
      <c r="EW78" s="59"/>
      <c r="EX78" s="59"/>
      <c r="EY78" s="59"/>
      <c r="EZ78" s="59"/>
      <c r="FA78" s="59"/>
      <c r="FB78" s="59"/>
      <c r="FC78" s="59"/>
      <c r="FD78" s="59"/>
      <c r="FE78" s="59"/>
      <c r="FF78" s="59"/>
      <c r="FG78" s="59"/>
      <c r="FH78" s="59"/>
      <c r="FI78" s="59"/>
      <c r="FJ78" s="59"/>
      <c r="FK78" s="59"/>
      <c r="FL78" s="59"/>
      <c r="FM78" s="59"/>
      <c r="FN78" s="59"/>
      <c r="FO78" s="59"/>
      <c r="FP78" s="59"/>
      <c r="FQ78" s="59"/>
      <c r="FR78" s="59"/>
      <c r="FS78" s="59"/>
      <c r="FT78" s="59"/>
      <c r="FV78" s="60">
        <f>COUNTA(D71:H71,K71:O71,R71:V71,Y71:AC71,AF71:AJ71,AM71:AQ71,AT71:AX71,BA71:BE71,BH71:BL71,BO71:BS71,BV71:BZ71,CC71:CG71)</f>
        <v>2</v>
      </c>
      <c r="FW78" s="60">
        <f>COUNTA(I71,P71,W71,AD71,AK71,AR71,AY71,BF71,BM71,BT71,CA71)</f>
        <v>0</v>
      </c>
      <c r="FX78" s="60">
        <f>COUNTA(C71,J71,Q71,X71,AE71,AL71,AS71,AZ71,BG71,BN71,BU71,CB71)</f>
        <v>2</v>
      </c>
      <c r="FZ78" s="10">
        <f t="shared" si="23"/>
        <v>4</v>
      </c>
      <c r="GB78" s="9">
        <f t="array" ref="GB78">SUM(SUMPRODUCT(--IF(MOD(COLUMN(E71:FT71)-13,7)=0,NOT(ISBLANK((E71:FT71))))), COUNTA(D71))</f>
        <v>0</v>
      </c>
      <c r="GC78" s="9">
        <f t="array" ref="GC78">SUM(SUMPRODUCT(--IF(MOD(COLUMN(F71:FT71)-14,7)=0,NOT(ISBLANK((F71:FT71))))), COUNTA(E71))</f>
        <v>0</v>
      </c>
      <c r="GD78" s="9">
        <f t="array" ref="GD78">SUM(SUMPRODUCT(--IF(MOD(COLUMN(G71:FT71)-15,7)=0,NOT(ISBLANK((G71:FT71))))), COUNTA(F71))</f>
        <v>1</v>
      </c>
      <c r="GE78" s="9">
        <f t="array" ref="GE78">SUM(SUMPRODUCT(--IF(MOD(COLUMN(H71:FT71)-16,7)=0,NOT(ISBLANK((H71:FT71))))), COUNTA(G71))</f>
        <v>0</v>
      </c>
      <c r="GF78" s="9">
        <f t="array" ref="GF78">SUM(SUMPRODUCT(--IF(MOD(COLUMN(I71:FT71)-17,7)=0,NOT(ISBLANK((I71:FT71))))), COUNTA(H71))</f>
        <v>2</v>
      </c>
      <c r="GG78" s="9">
        <f t="shared" si="24"/>
        <v>3</v>
      </c>
      <c r="GH78" s="9">
        <f t="array" ref="GH78">SUM(SUMPRODUCT(--IF(MOD(COLUMN(J71:FT71)-18,7)=0,NOT(ISBLANK((J71:FT71))))), COUNTA(I71))</f>
        <v>0</v>
      </c>
      <c r="GI78" s="9">
        <f t="array" ref="GI78">SUM(SUMPRODUCT(--IF(MOD(COLUMN(K71:FT71)-19,7)=0,NOT(ISBLANK((K71:FT71))))), COUNTA(J71))</f>
        <v>1</v>
      </c>
      <c r="GK78" s="10">
        <f t="shared" si="25"/>
        <v>4</v>
      </c>
      <c r="GL78" s="52"/>
    </row>
    <row r="79" spans="1:194" x14ac:dyDescent="0.25">
      <c r="A79" s="74">
        <f t="shared" si="26"/>
        <v>76</v>
      </c>
      <c r="B79" s="55" t="s">
        <v>283</v>
      </c>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c r="AA79" s="158"/>
      <c r="AB79" s="158"/>
      <c r="AC79" s="158"/>
      <c r="AD79" s="158"/>
      <c r="AE79" s="158"/>
      <c r="AF79" s="158"/>
      <c r="AG79" s="158"/>
      <c r="AH79" s="158"/>
      <c r="AI79" s="158"/>
      <c r="AJ79" s="158"/>
      <c r="AK79" s="158"/>
      <c r="AL79" s="158"/>
      <c r="AM79" s="158"/>
      <c r="AN79" s="158"/>
      <c r="AO79" s="158"/>
      <c r="AP79" s="158"/>
      <c r="AQ79" s="158"/>
      <c r="AR79" s="158"/>
      <c r="AS79" s="158"/>
      <c r="AT79" s="158"/>
      <c r="AU79" s="158"/>
      <c r="AV79" s="158"/>
      <c r="AW79" s="158"/>
      <c r="AX79" s="158" t="s">
        <v>139</v>
      </c>
      <c r="AY79" s="158"/>
      <c r="AZ79" s="158"/>
      <c r="BA79" s="158"/>
      <c r="BB79" s="158" t="s">
        <v>139</v>
      </c>
      <c r="BC79" s="158"/>
      <c r="BD79" s="158" t="s">
        <v>139</v>
      </c>
      <c r="BE79" s="158"/>
      <c r="BF79" s="157"/>
      <c r="BG79" s="161"/>
      <c r="BH79" s="158"/>
      <c r="BI79" s="158" t="s">
        <v>139</v>
      </c>
      <c r="BJ79" s="158"/>
      <c r="BK79" s="158"/>
      <c r="BL79" s="158" t="s">
        <v>139</v>
      </c>
      <c r="BM79" s="161"/>
      <c r="BN79" s="161"/>
      <c r="BO79" s="161" t="s">
        <v>139</v>
      </c>
      <c r="BP79" s="161" t="s">
        <v>139</v>
      </c>
      <c r="BQ79" s="158"/>
      <c r="BR79" s="158"/>
      <c r="BS79" s="158"/>
      <c r="BT79" s="161"/>
      <c r="BU79" s="161"/>
      <c r="BV79" s="158"/>
      <c r="BW79" s="158"/>
      <c r="BX79" s="218"/>
      <c r="BY79" s="158"/>
      <c r="BZ79" s="158"/>
      <c r="CA79" s="161"/>
      <c r="CB79" s="161"/>
      <c r="CC79" s="158"/>
      <c r="CD79" s="158"/>
      <c r="CE79" s="158"/>
      <c r="CF79" s="158"/>
      <c r="CG79" s="161"/>
      <c r="CH79" s="64"/>
      <c r="CI79" s="64"/>
      <c r="CJ79" s="64"/>
      <c r="CK79" s="64"/>
      <c r="CL79" s="64"/>
      <c r="CM79" s="64"/>
      <c r="CN79" s="64"/>
      <c r="CO79" s="64"/>
      <c r="CP79" s="64"/>
      <c r="CQ79" s="64"/>
      <c r="CR79" s="64"/>
      <c r="CS79" s="64"/>
      <c r="CT79" s="64"/>
      <c r="CU79" s="64"/>
      <c r="CV79" s="64"/>
      <c r="CW79" s="64"/>
      <c r="CX79" s="64"/>
      <c r="CY79" s="64"/>
      <c r="CZ79" s="64"/>
      <c r="DA79" s="64"/>
      <c r="DB79" s="64"/>
      <c r="DC79" s="64"/>
      <c r="DD79" s="64"/>
      <c r="DE79" s="64"/>
      <c r="DF79" s="64"/>
      <c r="DG79" s="64"/>
      <c r="DH79" s="64"/>
      <c r="DI79" s="64"/>
      <c r="DJ79" s="64"/>
      <c r="DK79" s="64"/>
      <c r="DL79" s="65"/>
      <c r="DM79" s="65"/>
      <c r="DN79" s="65"/>
      <c r="DO79" s="65"/>
      <c r="DP79" s="65"/>
      <c r="DQ79" s="65"/>
      <c r="DR79" s="65"/>
      <c r="DS79" s="65"/>
      <c r="DT79" s="65"/>
      <c r="DU79" s="65"/>
      <c r="DV79" s="65"/>
      <c r="DW79" s="65"/>
      <c r="DX79" s="65"/>
      <c r="DY79" s="65"/>
      <c r="DZ79" s="65"/>
      <c r="EA79" s="65"/>
      <c r="EB79" s="65"/>
      <c r="EC79" s="65"/>
      <c r="ED79" s="65"/>
      <c r="EE79" s="65"/>
      <c r="EF79" s="65"/>
      <c r="EG79" s="65"/>
      <c r="EH79" s="65"/>
      <c r="EI79" s="65"/>
      <c r="EJ79" s="65"/>
      <c r="EK79" s="65"/>
      <c r="EL79" s="65"/>
      <c r="EM79" s="65"/>
      <c r="EN79" s="65"/>
      <c r="EO79" s="65"/>
      <c r="EP79" s="65"/>
      <c r="EQ79" s="65"/>
      <c r="ER79" s="65"/>
      <c r="ES79" s="65"/>
      <c r="ET79" s="65"/>
      <c r="EU79" s="65"/>
      <c r="EV79" s="65"/>
      <c r="EW79" s="65"/>
      <c r="EX79" s="65"/>
      <c r="EY79" s="65"/>
      <c r="EZ79" s="65"/>
      <c r="FA79" s="65"/>
      <c r="FB79" s="65"/>
      <c r="FC79" s="65"/>
      <c r="FD79" s="65"/>
      <c r="FE79" s="65"/>
      <c r="FF79" s="65"/>
      <c r="FG79" s="65"/>
      <c r="FH79" s="65"/>
      <c r="FI79" s="65"/>
      <c r="FJ79" s="65"/>
      <c r="FK79" s="65"/>
      <c r="FL79" s="65"/>
      <c r="FM79" s="65"/>
      <c r="FN79" s="65"/>
      <c r="FO79" s="65"/>
      <c r="FP79" s="65"/>
      <c r="FQ79" s="65"/>
      <c r="FR79" s="65"/>
      <c r="FS79" s="65"/>
      <c r="FT79" s="65"/>
      <c r="FV79" s="60">
        <f>COUNTA(D73:H73,K73:O73,R73:V73,Y73:AC73,AF73:AJ73,AM73:AQ73,AT73:AX73,BA73:BE73,BH73:BL73,BO73:BS73,BV73:BZ73,CC73:CG73)</f>
        <v>0</v>
      </c>
      <c r="FW79" s="60">
        <f>COUNTA(I73,P73,W73,AD73,AK73,AR73,AY73,BF73,BM73,BT73,CA73)</f>
        <v>0</v>
      </c>
      <c r="FX79" s="60">
        <f>COUNTA(C73,J73,Q73,X73,AE73,AL73,AS73,AZ73,BG73,BN73,BU73,CB73)</f>
        <v>1</v>
      </c>
      <c r="FZ79" s="10">
        <f t="shared" si="23"/>
        <v>1</v>
      </c>
      <c r="GB79" s="9">
        <f t="array" ref="GB79">SUM(SUMPRODUCT(--IF(MOD(COLUMN(E73:FT73)-13,7)=0,NOT(ISBLANK((E73:FT73))))), COUNTA(D73))</f>
        <v>0</v>
      </c>
      <c r="GC79" s="9">
        <f t="array" ref="GC79">SUM(SUMPRODUCT(--IF(MOD(COLUMN(F73:FT73)-14,7)=0,NOT(ISBLANK((F73:FT73))))), COUNTA(E73))</f>
        <v>0</v>
      </c>
      <c r="GD79" s="9">
        <f t="array" ref="GD79">SUM(SUMPRODUCT(--IF(MOD(COLUMN(G73:FT73)-15,7)=0,NOT(ISBLANK((G73:FT73))))), COUNTA(F73))</f>
        <v>0</v>
      </c>
      <c r="GE79" s="9">
        <f t="array" ref="GE79">SUM(SUMPRODUCT(--IF(MOD(COLUMN(H73:FT73)-16,7)=0,NOT(ISBLANK((H73:FT73))))), COUNTA(G73))</f>
        <v>0</v>
      </c>
      <c r="GF79" s="9">
        <f t="array" ref="GF79">SUM(SUMPRODUCT(--IF(MOD(COLUMN(I73:FT73)-17,7)=0,NOT(ISBLANK((I73:FT73))))), COUNTA(H73))</f>
        <v>1</v>
      </c>
      <c r="GG79" s="9">
        <f t="shared" si="24"/>
        <v>1</v>
      </c>
      <c r="GH79" s="9">
        <f t="array" ref="GH79">SUM(SUMPRODUCT(--IF(MOD(COLUMN(J73:FT73)-18,7)=0,NOT(ISBLANK((J73:FT73))))), COUNTA(I73))</f>
        <v>0</v>
      </c>
      <c r="GI79" s="9">
        <f t="array" ref="GI79">SUM(SUMPRODUCT(--IF(MOD(COLUMN(K73:FT73)-19,7)=0,NOT(ISBLANK((K73:FT73))))), COUNTA(J73))</f>
        <v>0</v>
      </c>
      <c r="GK79" s="10">
        <f t="shared" si="25"/>
        <v>1</v>
      </c>
      <c r="GL79" s="52"/>
    </row>
    <row r="80" spans="1:194" x14ac:dyDescent="0.25">
      <c r="A80" s="74">
        <f t="shared" si="26"/>
        <v>77</v>
      </c>
      <c r="B80" s="55" t="s">
        <v>97</v>
      </c>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c r="AA80" s="158"/>
      <c r="AB80" s="158"/>
      <c r="AC80" s="158"/>
      <c r="AD80" s="158"/>
      <c r="AE80" s="158"/>
      <c r="AF80" s="158"/>
      <c r="AG80" s="158"/>
      <c r="AH80" s="158"/>
      <c r="AI80" s="158"/>
      <c r="AJ80" s="158"/>
      <c r="AK80" s="158"/>
      <c r="AL80" s="158"/>
      <c r="AM80" s="158"/>
      <c r="AN80" s="158"/>
      <c r="AO80" s="158"/>
      <c r="AP80" s="158"/>
      <c r="AQ80" s="158"/>
      <c r="AR80" s="158"/>
      <c r="AS80" s="158"/>
      <c r="AT80" s="158"/>
      <c r="AU80" s="158"/>
      <c r="AV80" s="158"/>
      <c r="AW80" s="158" t="s">
        <v>139</v>
      </c>
      <c r="AX80" s="158"/>
      <c r="AY80" s="158"/>
      <c r="AZ80" s="158"/>
      <c r="BA80" s="158"/>
      <c r="BB80" s="158" t="s">
        <v>139</v>
      </c>
      <c r="BC80" s="158"/>
      <c r="BD80" s="158" t="s">
        <v>139</v>
      </c>
      <c r="BE80" s="158"/>
      <c r="BF80" s="157"/>
      <c r="BG80" s="161"/>
      <c r="BH80" s="158" t="s">
        <v>139</v>
      </c>
      <c r="BI80" s="158"/>
      <c r="BJ80" s="158" t="s">
        <v>139</v>
      </c>
      <c r="BK80" s="158"/>
      <c r="BL80" s="158"/>
      <c r="BM80" s="161"/>
      <c r="BN80" s="161"/>
      <c r="BO80" s="158"/>
      <c r="BP80" s="158" t="s">
        <v>139</v>
      </c>
      <c r="BQ80" s="158"/>
      <c r="BR80" s="158" t="s">
        <v>139</v>
      </c>
      <c r="BS80" s="158"/>
      <c r="BT80" s="161"/>
      <c r="BU80" s="161"/>
      <c r="BV80" s="158" t="s">
        <v>139</v>
      </c>
      <c r="BW80" s="158"/>
      <c r="BX80" s="158" t="s">
        <v>139</v>
      </c>
      <c r="BY80" s="158"/>
      <c r="BZ80" s="217"/>
      <c r="CA80" s="161"/>
      <c r="CB80" s="161"/>
      <c r="CC80" s="158"/>
      <c r="CD80" s="158"/>
      <c r="CE80" s="158"/>
      <c r="CF80" s="158"/>
      <c r="CG80" s="161"/>
      <c r="CH80" s="64"/>
      <c r="CI80" s="64"/>
      <c r="CJ80" s="64"/>
      <c r="CK80" s="64"/>
      <c r="CL80" s="64"/>
      <c r="CM80" s="64"/>
      <c r="CN80" s="64"/>
      <c r="CO80" s="64"/>
      <c r="CP80" s="64"/>
      <c r="CQ80" s="64"/>
      <c r="CR80" s="64"/>
      <c r="CS80" s="64"/>
      <c r="CT80" s="64"/>
      <c r="CU80" s="64"/>
      <c r="CV80" s="64"/>
      <c r="CW80" s="64"/>
      <c r="CX80" s="64"/>
      <c r="CY80" s="64"/>
      <c r="CZ80" s="64"/>
      <c r="DA80" s="64"/>
      <c r="DB80" s="64"/>
      <c r="DC80" s="64"/>
      <c r="DD80" s="64"/>
      <c r="DE80" s="64"/>
      <c r="DF80" s="64"/>
      <c r="DG80" s="64"/>
      <c r="DH80" s="64"/>
      <c r="DI80" s="64"/>
      <c r="DJ80" s="64"/>
      <c r="DK80" s="64"/>
      <c r="DL80" s="59"/>
      <c r="DM80" s="59"/>
      <c r="DN80" s="59"/>
      <c r="DO80" s="59"/>
      <c r="DP80" s="59"/>
      <c r="DQ80" s="59"/>
      <c r="DR80" s="59"/>
      <c r="DS80" s="59"/>
      <c r="DT80" s="59"/>
      <c r="DU80" s="59"/>
      <c r="DV80" s="59"/>
      <c r="DW80" s="59"/>
      <c r="DX80" s="59"/>
      <c r="DY80" s="59"/>
      <c r="DZ80" s="59"/>
      <c r="EA80" s="59"/>
      <c r="EB80" s="59"/>
      <c r="EC80" s="59"/>
      <c r="ED80" s="59"/>
      <c r="EE80" s="59"/>
      <c r="EF80" s="59"/>
      <c r="EG80" s="59"/>
      <c r="EH80" s="59"/>
      <c r="EI80" s="59"/>
      <c r="EJ80" s="59"/>
      <c r="EK80" s="59"/>
      <c r="EL80" s="59"/>
      <c r="EM80" s="59"/>
      <c r="EN80" s="59"/>
      <c r="EO80" s="59"/>
      <c r="EP80" s="59"/>
      <c r="EQ80" s="59"/>
      <c r="ER80" s="59"/>
      <c r="ES80" s="59"/>
      <c r="ET80" s="59"/>
      <c r="EU80" s="59"/>
      <c r="EV80" s="59"/>
      <c r="EW80" s="59"/>
      <c r="EX80" s="59"/>
      <c r="EY80" s="59"/>
      <c r="EZ80" s="59"/>
      <c r="FA80" s="59"/>
      <c r="FB80" s="59"/>
      <c r="FC80" s="59"/>
      <c r="FD80" s="59"/>
      <c r="FE80" s="59"/>
      <c r="FF80" s="59"/>
      <c r="FG80" s="59"/>
      <c r="FH80" s="59"/>
      <c r="FI80" s="59"/>
      <c r="FJ80" s="59"/>
      <c r="FK80" s="59"/>
      <c r="FL80" s="59"/>
      <c r="FM80" s="59"/>
      <c r="FN80" s="59"/>
      <c r="FO80" s="59"/>
      <c r="FP80" s="59"/>
      <c r="FQ80" s="59"/>
      <c r="FR80" s="59"/>
      <c r="FS80" s="59"/>
      <c r="FT80" s="59"/>
      <c r="FV80" s="60">
        <f>COUNTA(D74:H74,K74:O74,R74:V74,Y74:AC74,AF74:AJ74,AM74:AQ74,AT74:AX74,BA74:BE74,BH74:BL74,BO74:BS74,BV74:BZ74,CC74:CG74)</f>
        <v>4</v>
      </c>
      <c r="FW80" s="60">
        <f>COUNTA(I74,P74,W74,AD74,AK74,AR74,AY74,BF74,BM74,BT74,CA74)</f>
        <v>0</v>
      </c>
      <c r="FX80" s="60">
        <f>COUNTA(C74,J74,Q74,X74,AE74,AL74,AS74,AZ74,BG74,BN74,BU74,CB74)</f>
        <v>0</v>
      </c>
      <c r="FZ80" s="10">
        <f t="shared" si="23"/>
        <v>4</v>
      </c>
      <c r="GB80" s="9">
        <f t="array" ref="GB80">SUM(SUMPRODUCT(--IF(MOD(COLUMN(E74:FT74)-13,7)=0,NOT(ISBLANK((E74:FT74))))), COUNTA(D74))</f>
        <v>4</v>
      </c>
      <c r="GC80" s="9">
        <f t="array" ref="GC80">SUM(SUMPRODUCT(--IF(MOD(COLUMN(F74:FT74)-14,7)=0,NOT(ISBLANK((F74:FT74))))), COUNTA(E74))</f>
        <v>0</v>
      </c>
      <c r="GD80" s="9">
        <f t="array" ref="GD80">SUM(SUMPRODUCT(--IF(MOD(COLUMN(G74:FT74)-15,7)=0,NOT(ISBLANK((G74:FT74))))), COUNTA(F74))</f>
        <v>0</v>
      </c>
      <c r="GE80" s="9">
        <f t="array" ref="GE80">SUM(SUMPRODUCT(--IF(MOD(COLUMN(H74:FT74)-16,7)=0,NOT(ISBLANK((H74:FT74))))), COUNTA(G74))</f>
        <v>0</v>
      </c>
      <c r="GF80" s="9">
        <f t="array" ref="GF80">SUM(SUMPRODUCT(--IF(MOD(COLUMN(I74:FT74)-17,7)=0,NOT(ISBLANK((I74:FT74))))), COUNTA(H74))</f>
        <v>0</v>
      </c>
      <c r="GG80" s="9">
        <f t="shared" si="24"/>
        <v>4</v>
      </c>
      <c r="GH80" s="9">
        <f t="array" ref="GH80">SUM(SUMPRODUCT(--IF(MOD(COLUMN(J74:FT74)-18,7)=0,NOT(ISBLANK((J74:FT74))))), COUNTA(I74))</f>
        <v>0</v>
      </c>
      <c r="GI80" s="9">
        <f t="array" ref="GI80">SUM(SUMPRODUCT(--IF(MOD(COLUMN(K74:FT74)-19,7)=0,NOT(ISBLANK((K74:FT74))))), COUNTA(J74))</f>
        <v>0</v>
      </c>
      <c r="GK80" s="10">
        <f t="shared" si="25"/>
        <v>4</v>
      </c>
      <c r="GL80" s="52"/>
    </row>
    <row r="81" spans="1:194" x14ac:dyDescent="0.25">
      <c r="A81" s="74">
        <f t="shared" si="26"/>
        <v>78</v>
      </c>
      <c r="B81" s="55" t="s">
        <v>38</v>
      </c>
      <c r="C81" s="158"/>
      <c r="D81" s="158"/>
      <c r="E81" s="158"/>
      <c r="F81" s="158"/>
      <c r="G81" s="158"/>
      <c r="H81" s="158" t="s">
        <v>139</v>
      </c>
      <c r="I81" s="158"/>
      <c r="J81" s="158" t="s">
        <v>139</v>
      </c>
      <c r="K81" s="158"/>
      <c r="L81" s="158"/>
      <c r="M81" s="158"/>
      <c r="N81" s="158"/>
      <c r="O81" s="158" t="s">
        <v>139</v>
      </c>
      <c r="P81" s="158"/>
      <c r="Q81" s="158"/>
      <c r="R81" s="158"/>
      <c r="S81" s="158"/>
      <c r="T81" s="158"/>
      <c r="U81" s="158" t="s">
        <v>139</v>
      </c>
      <c r="V81" s="158"/>
      <c r="W81" s="158"/>
      <c r="X81" s="158" t="s">
        <v>139</v>
      </c>
      <c r="Y81" s="158"/>
      <c r="Z81" s="158"/>
      <c r="AA81" s="158"/>
      <c r="AB81" s="158"/>
      <c r="AC81" s="158"/>
      <c r="AD81" s="158"/>
      <c r="AE81" s="158"/>
      <c r="AF81" s="158"/>
      <c r="AG81" s="158"/>
      <c r="AH81" s="158" t="s">
        <v>139</v>
      </c>
      <c r="AI81" s="158"/>
      <c r="AJ81" s="158"/>
      <c r="AK81" s="158"/>
      <c r="AL81" s="158"/>
      <c r="AM81" s="158"/>
      <c r="AN81" s="158" t="s">
        <v>139</v>
      </c>
      <c r="AO81" s="158"/>
      <c r="AP81" s="158"/>
      <c r="AQ81" s="158"/>
      <c r="AR81" s="158"/>
      <c r="AS81" s="158"/>
      <c r="AT81" s="158"/>
      <c r="AU81" s="158"/>
      <c r="AV81" s="158"/>
      <c r="AW81" s="158" t="s">
        <v>139</v>
      </c>
      <c r="AX81" s="158"/>
      <c r="AY81" s="158"/>
      <c r="AZ81" s="158" t="s">
        <v>139</v>
      </c>
      <c r="BA81" s="158"/>
      <c r="BB81" s="158"/>
      <c r="BC81" s="158"/>
      <c r="BD81" s="158"/>
      <c r="BE81" s="158"/>
      <c r="BF81" s="157"/>
      <c r="BG81" s="161" t="s">
        <v>139</v>
      </c>
      <c r="BH81" s="158"/>
      <c r="BI81" s="161" t="s">
        <v>139</v>
      </c>
      <c r="BJ81" s="158"/>
      <c r="BK81" s="158"/>
      <c r="BL81" s="158"/>
      <c r="BM81" s="161"/>
      <c r="BN81" s="161"/>
      <c r="BO81" s="161" t="s">
        <v>139</v>
      </c>
      <c r="BP81" s="158"/>
      <c r="BQ81" s="158"/>
      <c r="BR81" s="158"/>
      <c r="BS81" s="161" t="s">
        <v>139</v>
      </c>
      <c r="BT81" s="161"/>
      <c r="BU81" s="161"/>
      <c r="BV81" s="158"/>
      <c r="BW81" s="158"/>
      <c r="BX81" s="218"/>
      <c r="BY81" s="158"/>
      <c r="BZ81" s="161" t="s">
        <v>139</v>
      </c>
      <c r="CA81" s="161"/>
      <c r="CB81" s="161" t="s">
        <v>139</v>
      </c>
      <c r="CC81" s="158"/>
      <c r="CD81" s="161" t="s">
        <v>139</v>
      </c>
      <c r="CE81" s="158"/>
      <c r="CF81" s="161" t="s">
        <v>139</v>
      </c>
      <c r="CG81" s="161"/>
      <c r="CH81" s="64"/>
      <c r="CI81" s="64"/>
      <c r="CJ81" s="64"/>
      <c r="CK81" s="64"/>
      <c r="CL81" s="64"/>
      <c r="CM81" s="64"/>
      <c r="CN81" s="64"/>
      <c r="CO81" s="64"/>
      <c r="CP81" s="64"/>
      <c r="CQ81" s="64"/>
      <c r="CR81" s="64"/>
      <c r="CS81" s="64"/>
      <c r="CT81" s="64"/>
      <c r="CU81" s="64"/>
      <c r="CV81" s="64"/>
      <c r="CW81" s="64"/>
      <c r="CX81" s="64"/>
      <c r="CY81" s="64"/>
      <c r="CZ81" s="64"/>
      <c r="DA81" s="64"/>
      <c r="DB81" s="64"/>
      <c r="DC81" s="64"/>
      <c r="DD81" s="64"/>
      <c r="DE81" s="64"/>
      <c r="DF81" s="64"/>
      <c r="DG81" s="64"/>
      <c r="DH81" s="64"/>
      <c r="DI81" s="64"/>
      <c r="DJ81" s="64"/>
      <c r="DK81" s="64"/>
      <c r="DL81" s="65"/>
      <c r="DM81" s="65"/>
      <c r="DN81" s="65"/>
      <c r="DO81" s="65"/>
      <c r="DP81" s="65"/>
      <c r="DQ81" s="65"/>
      <c r="DR81" s="65"/>
      <c r="DS81" s="65"/>
      <c r="DT81" s="65"/>
      <c r="DU81" s="65"/>
      <c r="DV81" s="65"/>
      <c r="DW81" s="65"/>
      <c r="DX81" s="65"/>
      <c r="DY81" s="65"/>
      <c r="DZ81" s="65"/>
      <c r="EA81" s="65"/>
      <c r="EB81" s="65"/>
      <c r="EC81" s="65"/>
      <c r="ED81" s="65"/>
      <c r="EE81" s="65"/>
      <c r="EF81" s="65"/>
      <c r="EG81" s="65"/>
      <c r="EH81" s="65"/>
      <c r="EI81" s="65"/>
      <c r="EJ81" s="65"/>
      <c r="EK81" s="65"/>
      <c r="EL81" s="65"/>
      <c r="EM81" s="65"/>
      <c r="EN81" s="65"/>
      <c r="EO81" s="65"/>
      <c r="EP81" s="65"/>
      <c r="EQ81" s="65"/>
      <c r="ER81" s="65"/>
      <c r="ES81" s="65"/>
      <c r="ET81" s="65"/>
      <c r="EU81" s="65"/>
      <c r="EV81" s="65"/>
      <c r="EW81" s="65"/>
      <c r="EX81" s="65"/>
      <c r="EY81" s="65"/>
      <c r="EZ81" s="65"/>
      <c r="FA81" s="65"/>
      <c r="FB81" s="65"/>
      <c r="FC81" s="65"/>
      <c r="FD81" s="65"/>
      <c r="FE81" s="65"/>
      <c r="FF81" s="65"/>
      <c r="FG81" s="65"/>
      <c r="FH81" s="65"/>
      <c r="FI81" s="65"/>
      <c r="FJ81" s="65"/>
      <c r="FK81" s="65"/>
      <c r="FL81" s="65"/>
      <c r="FM81" s="65"/>
      <c r="FN81" s="65"/>
      <c r="FO81" s="65"/>
      <c r="FP81" s="65"/>
      <c r="FQ81" s="65"/>
      <c r="FR81" s="65"/>
      <c r="FS81" s="65"/>
      <c r="FT81" s="65"/>
      <c r="FV81" s="60">
        <f>COUNTA(D75:H75,K75:O75,R75:V75,Y75:AC75,AF75:AJ75,AM75:AQ75,AT75:AX75,BA75:BE75,BH75:BL75,BO75:BS75,BV75:BZ75,CC75:CG75)</f>
        <v>2</v>
      </c>
      <c r="FW81" s="60">
        <f>COUNTA(I75,P75,W75,AD75,AK75,AR75,AY75,BF75,BM75,BT75,CA75)</f>
        <v>1</v>
      </c>
      <c r="FX81" s="60">
        <f>COUNTA(C75,J75,Q75,X75,AE75,AL75,AS75,AZ75,BG75,BN75,BU75,CB75)</f>
        <v>4</v>
      </c>
      <c r="FZ81" s="10">
        <f t="shared" si="23"/>
        <v>7</v>
      </c>
      <c r="GB81" s="9">
        <f t="array" ref="GB81">SUM(SUMPRODUCT(--IF(MOD(COLUMN(E75:FT75)-13,7)=0,NOT(ISBLANK((E75:FT75))))), COUNTA(D75))</f>
        <v>1</v>
      </c>
      <c r="GC81" s="9">
        <f t="array" ref="GC81">SUM(SUMPRODUCT(--IF(MOD(COLUMN(F75:FT75)-14,7)=0,NOT(ISBLANK((F75:FT75))))), COUNTA(E75))</f>
        <v>0</v>
      </c>
      <c r="GD81" s="9">
        <f t="array" ref="GD81">SUM(SUMPRODUCT(--IF(MOD(COLUMN(G75:FT75)-15,7)=0,NOT(ISBLANK((G75:FT75))))), COUNTA(F75))</f>
        <v>1</v>
      </c>
      <c r="GE81" s="9">
        <f t="array" ref="GE81">SUM(SUMPRODUCT(--IF(MOD(COLUMN(H75:FT75)-16,7)=0,NOT(ISBLANK((H75:FT75))))), COUNTA(G75))</f>
        <v>1</v>
      </c>
      <c r="GF81" s="9">
        <f t="array" ref="GF81">SUM(SUMPRODUCT(--IF(MOD(COLUMN(I75:FT75)-17,7)=0,NOT(ISBLANK((I75:FT75))))), COUNTA(H75))</f>
        <v>5</v>
      </c>
      <c r="GG81" s="9">
        <f t="shared" si="24"/>
        <v>8</v>
      </c>
      <c r="GH81" s="9">
        <f t="array" ref="GH81">SUM(SUMPRODUCT(--IF(MOD(COLUMN(J75:FT75)-18,7)=0,NOT(ISBLANK((J75:FT75))))), COUNTA(I75))</f>
        <v>0</v>
      </c>
      <c r="GI81" s="9">
        <f t="array" ref="GI81">SUM(SUMPRODUCT(--IF(MOD(COLUMN(K75:FT75)-19,7)=0,NOT(ISBLANK((K75:FT75))))), COUNTA(J75))</f>
        <v>1</v>
      </c>
      <c r="GK81" s="10">
        <f t="shared" si="25"/>
        <v>9</v>
      </c>
      <c r="GL81" s="52"/>
    </row>
    <row r="82" spans="1:194" x14ac:dyDescent="0.25">
      <c r="A82" s="74">
        <f t="shared" si="26"/>
        <v>79</v>
      </c>
      <c r="B82" s="55" t="s">
        <v>297</v>
      </c>
      <c r="C82" s="158"/>
      <c r="D82" s="158"/>
      <c r="E82" s="158"/>
      <c r="F82" s="158"/>
      <c r="G82" s="158"/>
      <c r="H82" s="158"/>
      <c r="I82" s="167"/>
      <c r="J82" s="158"/>
      <c r="K82" s="158"/>
      <c r="L82" s="158"/>
      <c r="M82" s="167"/>
      <c r="N82" s="158"/>
      <c r="O82" s="158"/>
      <c r="P82" s="158"/>
      <c r="Q82" s="158"/>
      <c r="R82" s="158"/>
      <c r="S82" s="158"/>
      <c r="T82" s="158"/>
      <c r="U82" s="158"/>
      <c r="V82" s="158"/>
      <c r="W82" s="158"/>
      <c r="X82" s="158"/>
      <c r="Y82" s="158"/>
      <c r="Z82" s="158"/>
      <c r="AA82" s="158"/>
      <c r="AB82" s="158"/>
      <c r="AC82" s="158"/>
      <c r="AD82" s="158"/>
      <c r="AE82" s="158"/>
      <c r="AF82" s="158"/>
      <c r="AG82" s="158"/>
      <c r="AH82" s="158"/>
      <c r="AI82" s="158"/>
      <c r="AJ82" s="158"/>
      <c r="AK82" s="158"/>
      <c r="AL82" s="158"/>
      <c r="AM82" s="158"/>
      <c r="AN82" s="158"/>
      <c r="AO82" s="158"/>
      <c r="AP82" s="158"/>
      <c r="AQ82" s="158"/>
      <c r="AR82" s="158"/>
      <c r="AS82" s="158"/>
      <c r="AT82" s="158"/>
      <c r="AU82" s="158"/>
      <c r="AV82" s="158"/>
      <c r="AW82" s="158"/>
      <c r="AX82" s="158"/>
      <c r="AY82" s="158"/>
      <c r="AZ82" s="158"/>
      <c r="BA82" s="158"/>
      <c r="BB82" s="158"/>
      <c r="BC82" s="158"/>
      <c r="BD82" s="158"/>
      <c r="BE82" s="158"/>
      <c r="BF82" s="157"/>
      <c r="BG82" s="161"/>
      <c r="BH82" s="158"/>
      <c r="BI82" s="158"/>
      <c r="BJ82" s="158"/>
      <c r="BK82" s="158"/>
      <c r="BL82" s="158"/>
      <c r="BM82" s="161"/>
      <c r="BN82" s="161"/>
      <c r="BO82" s="158"/>
      <c r="BP82" s="158"/>
      <c r="BQ82" s="158"/>
      <c r="BR82" s="158"/>
      <c r="BS82" s="158"/>
      <c r="BT82" s="161"/>
      <c r="BU82" s="161"/>
      <c r="BV82" s="158"/>
      <c r="BW82" s="158"/>
      <c r="BX82" s="218"/>
      <c r="BY82" s="158"/>
      <c r="BZ82" s="217"/>
      <c r="CA82" s="161"/>
      <c r="CB82" s="161"/>
      <c r="CC82" s="158"/>
      <c r="CD82" s="158"/>
      <c r="CE82" s="158"/>
      <c r="CF82" s="158"/>
      <c r="CG82" s="161"/>
      <c r="CH82" s="64"/>
      <c r="CI82" s="64"/>
      <c r="CJ82" s="64"/>
      <c r="CK82" s="64"/>
      <c r="CL82" s="64"/>
      <c r="CM82" s="64"/>
      <c r="CN82" s="64"/>
      <c r="CO82" s="64"/>
      <c r="CP82" s="64"/>
      <c r="CQ82" s="64"/>
      <c r="CR82" s="64"/>
      <c r="CS82" s="64"/>
      <c r="CT82" s="64"/>
      <c r="CU82" s="64"/>
      <c r="CV82" s="64"/>
      <c r="CW82" s="64"/>
      <c r="CX82" s="64"/>
      <c r="CY82" s="64"/>
      <c r="CZ82" s="64"/>
      <c r="DA82" s="64"/>
      <c r="DB82" s="64"/>
      <c r="DC82" s="64"/>
      <c r="DD82" s="64"/>
      <c r="DE82" s="64"/>
      <c r="DF82" s="64"/>
      <c r="DG82" s="64"/>
      <c r="DH82" s="64"/>
      <c r="DI82" s="64"/>
      <c r="DJ82" s="64"/>
      <c r="DK82" s="64"/>
      <c r="DL82" s="65"/>
      <c r="DM82" s="65"/>
      <c r="DN82" s="65"/>
      <c r="DO82" s="65"/>
      <c r="DP82" s="65"/>
      <c r="DQ82" s="65"/>
      <c r="DR82" s="65"/>
      <c r="DS82" s="65"/>
      <c r="DT82" s="65"/>
      <c r="DU82" s="65"/>
      <c r="DV82" s="65"/>
      <c r="DW82" s="65"/>
      <c r="DX82" s="65"/>
      <c r="DY82" s="65"/>
      <c r="DZ82" s="65"/>
      <c r="EA82" s="65"/>
      <c r="EB82" s="65"/>
      <c r="EC82" s="65"/>
      <c r="ED82" s="65"/>
      <c r="EE82" s="65"/>
      <c r="EF82" s="65"/>
      <c r="EG82" s="65"/>
      <c r="EH82" s="65"/>
      <c r="EI82" s="65"/>
      <c r="EJ82" s="65"/>
      <c r="EK82" s="65"/>
      <c r="EL82" s="65"/>
      <c r="EM82" s="65"/>
      <c r="EN82" s="65"/>
      <c r="EO82" s="65"/>
      <c r="EP82" s="65"/>
      <c r="EQ82" s="65"/>
      <c r="ER82" s="65"/>
      <c r="ES82" s="65"/>
      <c r="ET82" s="65"/>
      <c r="EU82" s="65"/>
      <c r="EV82" s="65"/>
      <c r="EW82" s="65"/>
      <c r="EX82" s="65"/>
      <c r="EY82" s="65"/>
      <c r="EZ82" s="65"/>
      <c r="FA82" s="65"/>
      <c r="FB82" s="65"/>
      <c r="FC82" s="65"/>
      <c r="FD82" s="65"/>
      <c r="FE82" s="65"/>
      <c r="FF82" s="65"/>
      <c r="FG82" s="65"/>
      <c r="FH82" s="65"/>
      <c r="FI82" s="65"/>
      <c r="FJ82" s="65"/>
      <c r="FK82" s="65"/>
      <c r="FL82" s="65"/>
      <c r="FM82" s="65"/>
      <c r="FN82" s="65"/>
      <c r="FO82" s="65"/>
      <c r="FP82" s="65"/>
      <c r="FQ82" s="65"/>
      <c r="FR82" s="65"/>
      <c r="FS82" s="65"/>
      <c r="FT82" s="65"/>
      <c r="FV82" s="60">
        <f t="shared" ref="FV82:FV101" si="30">COUNTA(D77:H77,K77:O77,R77:V77,Y77:AC77,AF77:AJ77,AM77:AQ77,AT77:AX77,BA77:BE77,BH77:BL77,BO77:BS77,BV77:BZ77,CC77:CG77)</f>
        <v>4</v>
      </c>
      <c r="FW82" s="60">
        <f t="shared" ref="FW82:FW101" si="31">COUNTA(I77,P77,W77,AD77,AK77,AR77,AY77,BF77,BM77,BT77,CA77)</f>
        <v>0</v>
      </c>
      <c r="FX82" s="60">
        <f t="shared" ref="FX82:FX101" si="32">COUNTA(C77,J77,Q77,X77,AE77,AL77,AS77,AZ77,BG77,BN77,BU77,CB77)</f>
        <v>0</v>
      </c>
      <c r="FZ82" s="10">
        <f t="shared" si="23"/>
        <v>4</v>
      </c>
      <c r="GB82" s="9">
        <f t="array" ref="GB82">SUM(SUMPRODUCT(--IF(MOD(COLUMN(E77:FT77)-13,7)=0,NOT(ISBLANK((E77:FT77))))), COUNTA(D77))</f>
        <v>2</v>
      </c>
      <c r="GC82" s="9">
        <f t="array" ref="GC82">SUM(SUMPRODUCT(--IF(MOD(COLUMN(F77:FT77)-14,7)=0,NOT(ISBLANK((F77:FT77))))), COUNTA(E77))</f>
        <v>0</v>
      </c>
      <c r="GD82" s="9">
        <f t="array" ref="GD82">SUM(SUMPRODUCT(--IF(MOD(COLUMN(G77:FT77)-15,7)=0,NOT(ISBLANK((G77:FT77))))), COUNTA(F77))</f>
        <v>2</v>
      </c>
      <c r="GE82" s="9">
        <f t="array" ref="GE82">SUM(SUMPRODUCT(--IF(MOD(COLUMN(H77:FT77)-16,7)=0,NOT(ISBLANK((H77:FT77))))), COUNTA(G77))</f>
        <v>0</v>
      </c>
      <c r="GF82" s="9">
        <f t="array" ref="GF82">SUM(SUMPRODUCT(--IF(MOD(COLUMN(I77:FT77)-17,7)=0,NOT(ISBLANK((I77:FT77))))), COUNTA(H77))</f>
        <v>0</v>
      </c>
      <c r="GG82" s="9">
        <f t="shared" si="24"/>
        <v>4</v>
      </c>
      <c r="GH82" s="9">
        <f t="array" ref="GH82">SUM(SUMPRODUCT(--IF(MOD(COLUMN(J77:FT77)-18,7)=0,NOT(ISBLANK((J77:FT77))))), COUNTA(I77))</f>
        <v>0</v>
      </c>
      <c r="GI82" s="9">
        <f t="array" ref="GI82">SUM(SUMPRODUCT(--IF(MOD(COLUMN(K77:FT77)-19,7)=0,NOT(ISBLANK((K77:FT77))))), COUNTA(J77))</f>
        <v>1</v>
      </c>
      <c r="GK82" s="10">
        <f t="shared" si="25"/>
        <v>5</v>
      </c>
      <c r="GL82" s="52"/>
    </row>
    <row r="83" spans="1:194" x14ac:dyDescent="0.25">
      <c r="A83" s="74">
        <f t="shared" si="26"/>
        <v>80</v>
      </c>
      <c r="B83" s="55" t="s">
        <v>104</v>
      </c>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c r="AA83" s="158"/>
      <c r="AB83" s="158"/>
      <c r="AC83" s="158"/>
      <c r="AD83" s="158"/>
      <c r="AE83" s="158"/>
      <c r="AF83" s="158"/>
      <c r="AG83" s="158"/>
      <c r="AH83" s="158"/>
      <c r="AI83" s="158"/>
      <c r="AJ83" s="158"/>
      <c r="AK83" s="158"/>
      <c r="AL83" s="158"/>
      <c r="AM83" s="158"/>
      <c r="AN83" s="158"/>
      <c r="AO83" s="158"/>
      <c r="AP83" s="158"/>
      <c r="AQ83" s="158"/>
      <c r="AR83" s="158"/>
      <c r="AS83" s="158"/>
      <c r="AT83" s="158"/>
      <c r="AU83" s="158" t="s">
        <v>139</v>
      </c>
      <c r="AV83" s="158" t="s">
        <v>139</v>
      </c>
      <c r="AW83" s="158"/>
      <c r="AX83" s="158"/>
      <c r="AY83" s="158"/>
      <c r="AZ83" s="158"/>
      <c r="BA83" s="158"/>
      <c r="BB83" s="158" t="s">
        <v>139</v>
      </c>
      <c r="BC83" s="158" t="s">
        <v>139</v>
      </c>
      <c r="BD83" s="158"/>
      <c r="BE83" s="158"/>
      <c r="BF83" s="157"/>
      <c r="BG83" s="161"/>
      <c r="BH83" s="158"/>
      <c r="BI83" s="158"/>
      <c r="BJ83" s="158" t="s">
        <v>139</v>
      </c>
      <c r="BK83" s="158"/>
      <c r="BL83" s="158"/>
      <c r="BM83" s="161"/>
      <c r="BN83" s="161"/>
      <c r="BO83" s="158"/>
      <c r="BP83" s="158"/>
      <c r="BQ83" s="158" t="s">
        <v>139</v>
      </c>
      <c r="BR83" s="158"/>
      <c r="BS83" s="158"/>
      <c r="BT83" s="161"/>
      <c r="BU83" s="161"/>
      <c r="BV83" s="158"/>
      <c r="BW83" s="158"/>
      <c r="BX83" s="158" t="s">
        <v>139</v>
      </c>
      <c r="BY83" s="158"/>
      <c r="BZ83" s="217"/>
      <c r="CA83" s="161"/>
      <c r="CB83" s="161"/>
      <c r="CC83" s="158"/>
      <c r="CD83" s="158"/>
      <c r="CE83" s="158" t="s">
        <v>139</v>
      </c>
      <c r="CF83" s="158"/>
      <c r="CG83" s="161"/>
      <c r="CH83" s="64"/>
      <c r="CI83" s="64"/>
      <c r="CJ83" s="64"/>
      <c r="CK83" s="64"/>
      <c r="CL83" s="64"/>
      <c r="CM83" s="64"/>
      <c r="CN83" s="64"/>
      <c r="CO83" s="64"/>
      <c r="CP83" s="64"/>
      <c r="CQ83" s="64"/>
      <c r="CR83" s="64"/>
      <c r="CS83" s="64"/>
      <c r="CT83" s="64"/>
      <c r="CU83" s="64"/>
      <c r="CV83" s="64"/>
      <c r="CW83" s="64"/>
      <c r="CX83" s="64"/>
      <c r="CY83" s="64"/>
      <c r="CZ83" s="64"/>
      <c r="DA83" s="64"/>
      <c r="DB83" s="64"/>
      <c r="DC83" s="64"/>
      <c r="DD83" s="64"/>
      <c r="DE83" s="64"/>
      <c r="DF83" s="64"/>
      <c r="DG83" s="64"/>
      <c r="DH83" s="64"/>
      <c r="DI83" s="64"/>
      <c r="DJ83" s="64"/>
      <c r="DK83" s="64"/>
      <c r="DL83" s="59"/>
      <c r="DM83" s="59"/>
      <c r="DN83" s="59"/>
      <c r="DO83" s="59"/>
      <c r="DP83" s="59"/>
      <c r="DQ83" s="59"/>
      <c r="DR83" s="59"/>
      <c r="DS83" s="59"/>
      <c r="DT83" s="59"/>
      <c r="DU83" s="59"/>
      <c r="DV83" s="59"/>
      <c r="DW83" s="59"/>
      <c r="DX83" s="59"/>
      <c r="DY83" s="59"/>
      <c r="DZ83" s="59"/>
      <c r="EA83" s="59"/>
      <c r="EB83" s="59"/>
      <c r="EC83" s="59"/>
      <c r="ED83" s="59"/>
      <c r="EE83" s="59"/>
      <c r="EF83" s="59"/>
      <c r="EG83" s="59"/>
      <c r="EH83" s="59"/>
      <c r="EI83" s="59"/>
      <c r="EJ83" s="59"/>
      <c r="EK83" s="59"/>
      <c r="EL83" s="59"/>
      <c r="EM83" s="59"/>
      <c r="EN83" s="59"/>
      <c r="EO83" s="59"/>
      <c r="EP83" s="59"/>
      <c r="EQ83" s="59"/>
      <c r="ER83" s="59"/>
      <c r="ES83" s="59"/>
      <c r="ET83" s="59"/>
      <c r="EU83" s="59"/>
      <c r="EV83" s="59"/>
      <c r="EW83" s="59"/>
      <c r="EX83" s="59"/>
      <c r="EY83" s="59"/>
      <c r="EZ83" s="59"/>
      <c r="FA83" s="59"/>
      <c r="FB83" s="59"/>
      <c r="FC83" s="59"/>
      <c r="FD83" s="59"/>
      <c r="FE83" s="59"/>
      <c r="FF83" s="59"/>
      <c r="FG83" s="59"/>
      <c r="FH83" s="59"/>
      <c r="FI83" s="59"/>
      <c r="FJ83" s="59"/>
      <c r="FK83" s="59"/>
      <c r="FL83" s="59"/>
      <c r="FM83" s="59"/>
      <c r="FN83" s="59"/>
      <c r="FO83" s="59"/>
      <c r="FP83" s="59"/>
      <c r="FQ83" s="59"/>
      <c r="FR83" s="59"/>
      <c r="FS83" s="59"/>
      <c r="FT83" s="59"/>
      <c r="FV83" s="60">
        <f t="shared" si="30"/>
        <v>3</v>
      </c>
      <c r="FW83" s="60">
        <f t="shared" si="31"/>
        <v>0</v>
      </c>
      <c r="FX83" s="60">
        <f t="shared" si="32"/>
        <v>0</v>
      </c>
      <c r="FZ83" s="10">
        <f t="shared" si="23"/>
        <v>3</v>
      </c>
      <c r="GB83" s="9">
        <f t="array" ref="GB83">SUM(SUMPRODUCT(--IF(MOD(COLUMN(E78:FT78)-13,7)=0,NOT(ISBLANK((E78:FT78))))), COUNTA(D78))</f>
        <v>1</v>
      </c>
      <c r="GC83" s="9">
        <f t="array" ref="GC83">SUM(SUMPRODUCT(--IF(MOD(COLUMN(F78:FT78)-14,7)=0,NOT(ISBLANK((F78:FT78))))), COUNTA(E78))</f>
        <v>1</v>
      </c>
      <c r="GD83" s="9">
        <f t="array" ref="GD83">SUM(SUMPRODUCT(--IF(MOD(COLUMN(G78:FT78)-15,7)=0,NOT(ISBLANK((G78:FT78))))), COUNTA(F78))</f>
        <v>1</v>
      </c>
      <c r="GE83" s="9">
        <f t="array" ref="GE83">SUM(SUMPRODUCT(--IF(MOD(COLUMN(H78:FT78)-16,7)=0,NOT(ISBLANK((H78:FT78))))), COUNTA(G78))</f>
        <v>0</v>
      </c>
      <c r="GF83" s="9">
        <f t="array" ref="GF83">SUM(SUMPRODUCT(--IF(MOD(COLUMN(I78:FT78)-17,7)=0,NOT(ISBLANK((I78:FT78))))), COUNTA(H78))</f>
        <v>0</v>
      </c>
      <c r="GG83" s="9">
        <f t="shared" si="24"/>
        <v>3</v>
      </c>
      <c r="GH83" s="9">
        <f t="array" ref="GH83">SUM(SUMPRODUCT(--IF(MOD(COLUMN(J78:FT78)-18,7)=0,NOT(ISBLANK((J78:FT78))))), COUNTA(I78))</f>
        <v>0</v>
      </c>
      <c r="GI83" s="9">
        <f t="array" ref="GI83">SUM(SUMPRODUCT(--IF(MOD(COLUMN(K78:FT78)-19,7)=0,NOT(ISBLANK((K78:FT78))))), COUNTA(J78))</f>
        <v>0</v>
      </c>
      <c r="GK83" s="10">
        <f t="shared" si="25"/>
        <v>3</v>
      </c>
      <c r="GL83" s="52"/>
    </row>
    <row r="84" spans="1:194" x14ac:dyDescent="0.25">
      <c r="A84" s="74">
        <f t="shared" si="26"/>
        <v>81</v>
      </c>
      <c r="B84" s="55" t="s">
        <v>302</v>
      </c>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c r="AA84" s="158"/>
      <c r="AB84" s="158"/>
      <c r="AC84" s="158"/>
      <c r="AD84" s="158"/>
      <c r="AE84" s="158"/>
      <c r="AF84" s="158"/>
      <c r="AG84" s="158"/>
      <c r="AH84" s="158"/>
      <c r="AI84" s="158"/>
      <c r="AJ84" s="158"/>
      <c r="AK84" s="158"/>
      <c r="AL84" s="158"/>
      <c r="AM84" s="158"/>
      <c r="AN84" s="158"/>
      <c r="AO84" s="158"/>
      <c r="AP84" s="158"/>
      <c r="AQ84" s="158" t="s">
        <v>139</v>
      </c>
      <c r="AR84" s="158" t="s">
        <v>139</v>
      </c>
      <c r="AS84" s="158"/>
      <c r="AT84" s="158"/>
      <c r="AU84" s="158"/>
      <c r="AV84" s="158"/>
      <c r="AW84" s="158"/>
      <c r="AX84" s="158"/>
      <c r="AY84" s="158" t="s">
        <v>139</v>
      </c>
      <c r="AZ84" s="158"/>
      <c r="BA84" s="158"/>
      <c r="BB84" s="158"/>
      <c r="BC84" s="158"/>
      <c r="BD84" s="158"/>
      <c r="BE84" s="158"/>
      <c r="BF84" s="161" t="s">
        <v>139</v>
      </c>
      <c r="BG84" s="161"/>
      <c r="BH84" s="158"/>
      <c r="BI84" s="158"/>
      <c r="BJ84" s="158"/>
      <c r="BK84" s="158"/>
      <c r="BL84" s="158"/>
      <c r="BM84" s="161" t="s">
        <v>139</v>
      </c>
      <c r="BN84" s="218"/>
      <c r="BO84" s="158"/>
      <c r="BP84" s="158"/>
      <c r="BQ84" s="158"/>
      <c r="BR84" s="158"/>
      <c r="BS84" s="161" t="s">
        <v>139</v>
      </c>
      <c r="BT84" s="161"/>
      <c r="BU84" s="161"/>
      <c r="BV84" s="158"/>
      <c r="BW84" s="158"/>
      <c r="BX84" s="218"/>
      <c r="BY84" s="161" t="s">
        <v>139</v>
      </c>
      <c r="BZ84" s="217"/>
      <c r="CA84" s="161" t="s">
        <v>139</v>
      </c>
      <c r="CB84" s="161"/>
      <c r="CC84" s="158"/>
      <c r="CD84" s="158"/>
      <c r="CE84" s="158"/>
      <c r="CF84" s="161" t="s">
        <v>139</v>
      </c>
      <c r="CG84" s="161" t="s">
        <v>139</v>
      </c>
      <c r="CH84" s="64"/>
      <c r="CI84" s="64"/>
      <c r="CJ84" s="64"/>
      <c r="CK84" s="64"/>
      <c r="CL84" s="64"/>
      <c r="CM84" s="64"/>
      <c r="CN84" s="64"/>
      <c r="CO84" s="64"/>
      <c r="CP84" s="64"/>
      <c r="CQ84" s="64"/>
      <c r="CR84" s="64"/>
      <c r="CS84" s="64"/>
      <c r="CT84" s="64"/>
      <c r="CU84" s="64"/>
      <c r="CV84" s="64"/>
      <c r="CW84" s="64"/>
      <c r="CX84" s="64"/>
      <c r="CY84" s="64"/>
      <c r="CZ84" s="64"/>
      <c r="DA84" s="64"/>
      <c r="DB84" s="64"/>
      <c r="DC84" s="64"/>
      <c r="DD84" s="64"/>
      <c r="DE84" s="64"/>
      <c r="DF84" s="64"/>
      <c r="DG84" s="64"/>
      <c r="DH84" s="64"/>
      <c r="DI84" s="64"/>
      <c r="DJ84" s="64"/>
      <c r="DK84" s="64"/>
      <c r="DL84" s="65"/>
      <c r="DM84" s="65"/>
      <c r="DN84" s="65"/>
      <c r="DO84" s="65"/>
      <c r="DP84" s="65"/>
      <c r="DQ84" s="65"/>
      <c r="DR84" s="65"/>
      <c r="DS84" s="65"/>
      <c r="DT84" s="65"/>
      <c r="DU84" s="65"/>
      <c r="DV84" s="65"/>
      <c r="DW84" s="65"/>
      <c r="DX84" s="65"/>
      <c r="DY84" s="65"/>
      <c r="DZ84" s="65"/>
      <c r="EA84" s="65"/>
      <c r="EB84" s="65"/>
      <c r="EC84" s="65"/>
      <c r="ED84" s="65"/>
      <c r="EE84" s="65"/>
      <c r="EF84" s="65"/>
      <c r="EG84" s="65"/>
      <c r="EH84" s="65"/>
      <c r="EI84" s="65"/>
      <c r="EJ84" s="65"/>
      <c r="EK84" s="65"/>
      <c r="EL84" s="65"/>
      <c r="EM84" s="65"/>
      <c r="EN84" s="65"/>
      <c r="EO84" s="65"/>
      <c r="EP84" s="65"/>
      <c r="EQ84" s="65"/>
      <c r="ER84" s="65"/>
      <c r="ES84" s="65"/>
      <c r="ET84" s="65"/>
      <c r="EU84" s="65"/>
      <c r="EV84" s="65"/>
      <c r="EW84" s="65"/>
      <c r="EX84" s="65"/>
      <c r="EY84" s="65"/>
      <c r="EZ84" s="65"/>
      <c r="FA84" s="65"/>
      <c r="FB84" s="65"/>
      <c r="FC84" s="65"/>
      <c r="FD84" s="65"/>
      <c r="FE84" s="65"/>
      <c r="FF84" s="65"/>
      <c r="FG84" s="65"/>
      <c r="FH84" s="65"/>
      <c r="FI84" s="65"/>
      <c r="FJ84" s="65"/>
      <c r="FK84" s="65"/>
      <c r="FL84" s="65"/>
      <c r="FM84" s="65"/>
      <c r="FN84" s="65"/>
      <c r="FO84" s="65"/>
      <c r="FP84" s="65"/>
      <c r="FQ84" s="65"/>
      <c r="FR84" s="65"/>
      <c r="FS84" s="65"/>
      <c r="FT84" s="65"/>
      <c r="FV84" s="60">
        <f t="shared" si="30"/>
        <v>7</v>
      </c>
      <c r="FW84" s="60">
        <f t="shared" si="31"/>
        <v>0</v>
      </c>
      <c r="FX84" s="60">
        <f t="shared" si="32"/>
        <v>0</v>
      </c>
      <c r="FZ84" s="10">
        <f t="shared" ref="FZ84:FZ115" si="33">SUM(FV84:FY84)</f>
        <v>7</v>
      </c>
      <c r="GB84" s="9">
        <f t="array" ref="GB84">SUM(SUMPRODUCT(--IF(MOD(COLUMN(E79:FT79)-13,7)=0,NOT(ISBLANK((E79:FT79))))), COUNTA(D79))</f>
        <v>0</v>
      </c>
      <c r="GC84" s="9">
        <f t="array" ref="GC84">SUM(SUMPRODUCT(--IF(MOD(COLUMN(F79:FT79)-14,7)=0,NOT(ISBLANK((F79:FT79))))), COUNTA(E79))</f>
        <v>1</v>
      </c>
      <c r="GD84" s="9">
        <f t="array" ref="GD84">SUM(SUMPRODUCT(--IF(MOD(COLUMN(G79:FT79)-15,7)=0,NOT(ISBLANK((G79:FT79))))), COUNTA(F79))</f>
        <v>2</v>
      </c>
      <c r="GE84" s="9">
        <f t="array" ref="GE84">SUM(SUMPRODUCT(--IF(MOD(COLUMN(H79:FT79)-16,7)=0,NOT(ISBLANK((H79:FT79))))), COUNTA(G79))</f>
        <v>0</v>
      </c>
      <c r="GF84" s="9">
        <f t="array" ref="GF84">SUM(SUMPRODUCT(--IF(MOD(COLUMN(I79:FT79)-17,7)=0,NOT(ISBLANK((I79:FT79))))), COUNTA(H79))</f>
        <v>0</v>
      </c>
      <c r="GG84" s="9">
        <f t="shared" ref="GG84:GG115" si="34">SUM(GB84:GF84)</f>
        <v>3</v>
      </c>
      <c r="GH84" s="9">
        <f t="array" ref="GH84">SUM(SUMPRODUCT(--IF(MOD(COLUMN(J79:FT79)-18,7)=0,NOT(ISBLANK((J79:FT79))))), COUNTA(I79))</f>
        <v>1</v>
      </c>
      <c r="GI84" s="9">
        <f t="array" ref="GI84">SUM(SUMPRODUCT(--IF(MOD(COLUMN(K79:FT79)-19,7)=0,NOT(ISBLANK((K79:FT79))))), COUNTA(J79))</f>
        <v>3</v>
      </c>
      <c r="GK84" s="10">
        <f t="shared" ref="GK84:GK115" si="35">SUM(GG84:GI84)</f>
        <v>7</v>
      </c>
      <c r="GL84" s="52"/>
    </row>
    <row r="85" spans="1:194" x14ac:dyDescent="0.25">
      <c r="A85" s="74">
        <f t="shared" ref="A85:A116" si="36">A84+1</f>
        <v>82</v>
      </c>
      <c r="B85" s="55" t="s">
        <v>84</v>
      </c>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c r="AA85" s="158"/>
      <c r="AB85" s="158"/>
      <c r="AC85" s="158"/>
      <c r="AD85" s="158"/>
      <c r="AE85" s="158"/>
      <c r="AF85" s="158"/>
      <c r="AG85" s="158"/>
      <c r="AH85" s="158"/>
      <c r="AI85" s="158"/>
      <c r="AJ85" s="158"/>
      <c r="AK85" s="158"/>
      <c r="AL85" s="158"/>
      <c r="AM85" s="158"/>
      <c r="AN85" s="158"/>
      <c r="AO85" s="158"/>
      <c r="AP85" s="158"/>
      <c r="AQ85" s="158"/>
      <c r="AR85" s="158"/>
      <c r="AS85" s="158"/>
      <c r="AT85" s="158" t="s">
        <v>139</v>
      </c>
      <c r="AU85" s="158"/>
      <c r="AV85" s="158"/>
      <c r="AW85" s="158"/>
      <c r="AX85" s="158"/>
      <c r="AY85" s="158" t="s">
        <v>139</v>
      </c>
      <c r="AZ85" s="158"/>
      <c r="BA85" s="158" t="s">
        <v>139</v>
      </c>
      <c r="BB85" s="158"/>
      <c r="BC85" s="158"/>
      <c r="BD85" s="158"/>
      <c r="BE85" s="161" t="s">
        <v>139</v>
      </c>
      <c r="BF85" s="157"/>
      <c r="BG85" s="161"/>
      <c r="BH85" s="158"/>
      <c r="BI85" s="161" t="s">
        <v>139</v>
      </c>
      <c r="BJ85" s="158"/>
      <c r="BK85" s="158"/>
      <c r="BL85" s="158" t="s">
        <v>139</v>
      </c>
      <c r="BM85" s="161"/>
      <c r="BN85" s="161"/>
      <c r="BO85" s="158"/>
      <c r="BP85" s="161" t="s">
        <v>139</v>
      </c>
      <c r="BQ85" s="158"/>
      <c r="BR85" s="158"/>
      <c r="BS85" s="158" t="s">
        <v>139</v>
      </c>
      <c r="BT85" s="161"/>
      <c r="BU85" s="161"/>
      <c r="BV85" s="158"/>
      <c r="BW85" s="161" t="s">
        <v>139</v>
      </c>
      <c r="BX85" s="218"/>
      <c r="BY85" s="158"/>
      <c r="BZ85" s="217"/>
      <c r="CA85" s="161"/>
      <c r="CB85" s="161"/>
      <c r="CC85" s="161" t="s">
        <v>139</v>
      </c>
      <c r="CD85" s="158"/>
      <c r="CE85" s="158"/>
      <c r="CF85" s="158"/>
      <c r="CG85" s="161" t="s">
        <v>139</v>
      </c>
      <c r="CH85" s="64"/>
      <c r="CI85" s="64"/>
      <c r="CJ85" s="64"/>
      <c r="CK85" s="64"/>
      <c r="CL85" s="161" t="s">
        <v>139</v>
      </c>
      <c r="CM85" s="64"/>
      <c r="CN85" s="161" t="s">
        <v>139</v>
      </c>
      <c r="CO85" s="64"/>
      <c r="CP85" s="64"/>
      <c r="CQ85" s="64"/>
      <c r="CR85" s="161" t="s">
        <v>139</v>
      </c>
      <c r="CS85" s="64"/>
      <c r="CT85" s="64"/>
      <c r="CU85" s="161" t="s">
        <v>139</v>
      </c>
      <c r="CV85" s="64"/>
      <c r="CW85" s="64"/>
      <c r="CX85" s="64"/>
      <c r="CY85" s="161" t="s">
        <v>139</v>
      </c>
      <c r="CZ85" s="64"/>
      <c r="DA85" s="64"/>
      <c r="DB85" s="161" t="s">
        <v>139</v>
      </c>
      <c r="DC85" s="64"/>
      <c r="DD85" s="64"/>
      <c r="DE85" s="161" t="s">
        <v>139</v>
      </c>
      <c r="DF85" s="161"/>
      <c r="DG85" s="64"/>
      <c r="DH85" s="161" t="s">
        <v>139</v>
      </c>
      <c r="DI85" s="161"/>
      <c r="DJ85" s="64"/>
      <c r="DK85" s="64"/>
      <c r="DL85" s="59"/>
      <c r="DM85" s="59"/>
      <c r="DN85" s="59"/>
      <c r="DO85" s="59"/>
      <c r="DP85" s="59"/>
      <c r="DQ85" s="59"/>
      <c r="DR85" s="59"/>
      <c r="DS85" s="59"/>
      <c r="DT85" s="59"/>
      <c r="DU85" s="59"/>
      <c r="DV85" s="59"/>
      <c r="DW85" s="59"/>
      <c r="DX85" s="59"/>
      <c r="DY85" s="59"/>
      <c r="DZ85" s="59"/>
      <c r="EA85" s="59"/>
      <c r="EB85" s="59"/>
      <c r="EC85" s="59"/>
      <c r="ED85" s="59"/>
      <c r="EE85" s="59"/>
      <c r="EF85" s="59"/>
      <c r="EG85" s="59"/>
      <c r="EH85" s="59"/>
      <c r="EI85" s="59"/>
      <c r="EJ85" s="59"/>
      <c r="EK85" s="59"/>
      <c r="EL85" s="59"/>
      <c r="EM85" s="59"/>
      <c r="EN85" s="59"/>
      <c r="EO85" s="59"/>
      <c r="EP85" s="59"/>
      <c r="EQ85" s="59"/>
      <c r="ER85" s="59"/>
      <c r="ES85" s="59"/>
      <c r="ET85" s="59"/>
      <c r="EU85" s="59"/>
      <c r="EV85" s="59"/>
      <c r="EW85" s="59"/>
      <c r="EX85" s="59"/>
      <c r="EY85" s="59"/>
      <c r="EZ85" s="59"/>
      <c r="FA85" s="59"/>
      <c r="FB85" s="59"/>
      <c r="FC85" s="59"/>
      <c r="FD85" s="59"/>
      <c r="FE85" s="59"/>
      <c r="FF85" s="59"/>
      <c r="FG85" s="59"/>
      <c r="FH85" s="59"/>
      <c r="FI85" s="59"/>
      <c r="FJ85" s="59"/>
      <c r="FK85" s="59"/>
      <c r="FL85" s="59"/>
      <c r="FM85" s="59"/>
      <c r="FN85" s="59"/>
      <c r="FO85" s="59"/>
      <c r="FP85" s="59"/>
      <c r="FQ85" s="59"/>
      <c r="FR85" s="59"/>
      <c r="FS85" s="59"/>
      <c r="FT85" s="59"/>
      <c r="FV85" s="60">
        <f t="shared" si="30"/>
        <v>9</v>
      </c>
      <c r="FW85" s="60">
        <f t="shared" si="31"/>
        <v>0</v>
      </c>
      <c r="FX85" s="60">
        <f t="shared" si="32"/>
        <v>0</v>
      </c>
      <c r="FZ85" s="10">
        <f t="shared" si="33"/>
        <v>9</v>
      </c>
      <c r="GB85" s="9">
        <f t="array" ref="GB85">SUM(SUMPRODUCT(--IF(MOD(COLUMN(E80:FT80)-13,7)=0,NOT(ISBLANK((E80:FT80))))), COUNTA(D80))</f>
        <v>2</v>
      </c>
      <c r="GC85" s="9">
        <f t="array" ref="GC85">SUM(SUMPRODUCT(--IF(MOD(COLUMN(F80:FT80)-14,7)=0,NOT(ISBLANK((F80:FT80))))), COUNTA(E80))</f>
        <v>3</v>
      </c>
      <c r="GD85" s="9">
        <f t="array" ref="GD85">SUM(SUMPRODUCT(--IF(MOD(COLUMN(G80:FT80)-15,7)=0,NOT(ISBLANK((G80:FT80))))), COUNTA(F80))</f>
        <v>0</v>
      </c>
      <c r="GE85" s="9">
        <f t="array" ref="GE85">SUM(SUMPRODUCT(--IF(MOD(COLUMN(H80:FT80)-16,7)=0,NOT(ISBLANK((H80:FT80))))), COUNTA(G80))</f>
        <v>0</v>
      </c>
      <c r="GF85" s="9">
        <f t="array" ref="GF85">SUM(SUMPRODUCT(--IF(MOD(COLUMN(I80:FT80)-17,7)=0,NOT(ISBLANK((I80:FT80))))), COUNTA(H80))</f>
        <v>0</v>
      </c>
      <c r="GG85" s="9">
        <f t="shared" si="34"/>
        <v>5</v>
      </c>
      <c r="GH85" s="9">
        <f t="array" ref="GH85">SUM(SUMPRODUCT(--IF(MOD(COLUMN(J80:FT80)-18,7)=0,NOT(ISBLANK((J80:FT80))))), COUNTA(I80))</f>
        <v>2</v>
      </c>
      <c r="GI85" s="9">
        <f t="array" ref="GI85">SUM(SUMPRODUCT(--IF(MOD(COLUMN(K80:FT80)-19,7)=0,NOT(ISBLANK((K80:FT80))))), COUNTA(J80))</f>
        <v>2</v>
      </c>
      <c r="GK85" s="10">
        <f t="shared" si="35"/>
        <v>9</v>
      </c>
      <c r="GL85" s="52"/>
    </row>
    <row r="86" spans="1:194" x14ac:dyDescent="0.25">
      <c r="A86" s="74">
        <f t="shared" si="36"/>
        <v>83</v>
      </c>
      <c r="B86" s="55" t="s">
        <v>83</v>
      </c>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c r="AA86" s="158"/>
      <c r="AB86" s="158"/>
      <c r="AC86" s="158"/>
      <c r="AD86" s="158"/>
      <c r="AE86" s="158"/>
      <c r="AF86" s="158"/>
      <c r="AG86" s="158"/>
      <c r="AH86" s="158"/>
      <c r="AI86" s="158"/>
      <c r="AJ86" s="158"/>
      <c r="AK86" s="158"/>
      <c r="AL86" s="158"/>
      <c r="AM86" s="158"/>
      <c r="AN86" s="158" t="s">
        <v>139</v>
      </c>
      <c r="AO86" s="158"/>
      <c r="AP86" s="158" t="s">
        <v>139</v>
      </c>
      <c r="AQ86" s="158"/>
      <c r="AR86" s="158"/>
      <c r="AS86" s="158"/>
      <c r="AT86" s="158"/>
      <c r="AU86" s="158" t="s">
        <v>139</v>
      </c>
      <c r="AV86" s="158"/>
      <c r="AW86" s="158"/>
      <c r="AX86" s="158"/>
      <c r="AY86" s="158"/>
      <c r="AZ86" s="158"/>
      <c r="BA86" s="158"/>
      <c r="BB86" s="158"/>
      <c r="BC86" s="158"/>
      <c r="BD86" s="158"/>
      <c r="BE86" s="161" t="s">
        <v>139</v>
      </c>
      <c r="BF86" s="157"/>
      <c r="BG86" s="161"/>
      <c r="BH86" s="158"/>
      <c r="BI86" s="158"/>
      <c r="BJ86" s="158"/>
      <c r="BK86" s="158"/>
      <c r="BL86" s="158"/>
      <c r="BM86" s="161"/>
      <c r="BN86" s="161"/>
      <c r="BO86" s="158"/>
      <c r="BP86" s="158"/>
      <c r="BQ86" s="158"/>
      <c r="BR86" s="161" t="s">
        <v>139</v>
      </c>
      <c r="BS86" s="158"/>
      <c r="BT86" s="161"/>
      <c r="BU86" s="161"/>
      <c r="BV86" s="158"/>
      <c r="BW86" s="158"/>
      <c r="BX86" s="218"/>
      <c r="BY86" s="158"/>
      <c r="BZ86" s="217"/>
      <c r="CA86" s="161"/>
      <c r="CB86" s="161"/>
      <c r="CC86" s="158"/>
      <c r="CD86" s="158"/>
      <c r="CE86" s="158"/>
      <c r="CF86" s="158"/>
      <c r="CG86" s="161"/>
      <c r="CH86" s="64"/>
      <c r="CI86" s="64"/>
      <c r="CJ86" s="64"/>
      <c r="CK86" s="64"/>
      <c r="CL86" s="64"/>
      <c r="CM86" s="64"/>
      <c r="CN86" s="64"/>
      <c r="CO86" s="64"/>
      <c r="CP86" s="64"/>
      <c r="CQ86" s="64"/>
      <c r="CR86" s="64"/>
      <c r="CS86" s="64"/>
      <c r="CT86" s="64"/>
      <c r="CU86" s="64"/>
      <c r="CV86" s="64"/>
      <c r="CW86" s="64"/>
      <c r="CX86" s="64"/>
      <c r="CY86" s="64"/>
      <c r="CZ86" s="64"/>
      <c r="DA86" s="64"/>
      <c r="DB86" s="64"/>
      <c r="DC86" s="64"/>
      <c r="DD86" s="64"/>
      <c r="DE86" s="64"/>
      <c r="DF86" s="64"/>
      <c r="DG86" s="64"/>
      <c r="DH86" s="64"/>
      <c r="DI86" s="64"/>
      <c r="DJ86" s="64"/>
      <c r="DK86" s="64"/>
      <c r="DL86" s="65"/>
      <c r="DM86" s="65"/>
      <c r="DN86" s="65"/>
      <c r="DO86" s="65"/>
      <c r="DP86" s="65"/>
      <c r="DQ86" s="65"/>
      <c r="DR86" s="65"/>
      <c r="DS86" s="65"/>
      <c r="DT86" s="65"/>
      <c r="DU86" s="65"/>
      <c r="DV86" s="65"/>
      <c r="DW86" s="65"/>
      <c r="DX86" s="65"/>
      <c r="DY86" s="65"/>
      <c r="DZ86" s="65"/>
      <c r="EA86" s="65"/>
      <c r="EB86" s="65"/>
      <c r="EC86" s="65"/>
      <c r="ED86" s="65"/>
      <c r="EE86" s="65"/>
      <c r="EF86" s="65"/>
      <c r="EG86" s="65"/>
      <c r="EH86" s="65"/>
      <c r="EI86" s="65"/>
      <c r="EJ86" s="65"/>
      <c r="EK86" s="65"/>
      <c r="EL86" s="65"/>
      <c r="EM86" s="65"/>
      <c r="EN86" s="65"/>
      <c r="EO86" s="65"/>
      <c r="EP86" s="65"/>
      <c r="EQ86" s="65"/>
      <c r="ER86" s="65"/>
      <c r="ES86" s="65"/>
      <c r="ET86" s="65"/>
      <c r="EU86" s="65"/>
      <c r="EV86" s="65"/>
      <c r="EW86" s="65"/>
      <c r="EX86" s="65"/>
      <c r="EY86" s="65"/>
      <c r="EZ86" s="65"/>
      <c r="FA86" s="65"/>
      <c r="FB86" s="65"/>
      <c r="FC86" s="65"/>
      <c r="FD86" s="65"/>
      <c r="FE86" s="65"/>
      <c r="FF86" s="65"/>
      <c r="FG86" s="65"/>
      <c r="FH86" s="65"/>
      <c r="FI86" s="65"/>
      <c r="FJ86" s="65"/>
      <c r="FK86" s="65"/>
      <c r="FL86" s="65"/>
      <c r="FM86" s="65"/>
      <c r="FN86" s="65"/>
      <c r="FO86" s="65"/>
      <c r="FP86" s="65"/>
      <c r="FQ86" s="65"/>
      <c r="FR86" s="65"/>
      <c r="FS86" s="65"/>
      <c r="FT86" s="65"/>
      <c r="FV86" s="60">
        <f t="shared" si="30"/>
        <v>12</v>
      </c>
      <c r="FW86" s="60">
        <f t="shared" si="31"/>
        <v>0</v>
      </c>
      <c r="FX86" s="60">
        <f t="shared" si="32"/>
        <v>5</v>
      </c>
      <c r="FZ86" s="10">
        <f t="shared" si="33"/>
        <v>17</v>
      </c>
      <c r="GB86" s="9">
        <f t="array" ref="GB86">SUM(SUMPRODUCT(--IF(MOD(COLUMN(E81:FT81)-13,7)=0,NOT(ISBLANK((E81:FT81))))), COUNTA(D81))</f>
        <v>1</v>
      </c>
      <c r="GC86" s="9">
        <f t="array" ref="GC86">SUM(SUMPRODUCT(--IF(MOD(COLUMN(F81:FT81)-14,7)=0,NOT(ISBLANK((F81:FT81))))), COUNTA(E81))</f>
        <v>3</v>
      </c>
      <c r="GD86" s="9">
        <f t="array" ref="GD86">SUM(SUMPRODUCT(--IF(MOD(COLUMN(G81:FT81)-15,7)=0,NOT(ISBLANK((G81:FT81))))), COUNTA(F81))</f>
        <v>4</v>
      </c>
      <c r="GE86" s="9">
        <f t="array" ref="GE86">SUM(SUMPRODUCT(--IF(MOD(COLUMN(H81:FT81)-16,7)=0,NOT(ISBLANK((H81:FT81))))), COUNTA(G81))</f>
        <v>0</v>
      </c>
      <c r="GF86" s="9">
        <f t="array" ref="GF86">SUM(SUMPRODUCT(--IF(MOD(COLUMN(I81:FT81)-17,7)=0,NOT(ISBLANK((I81:FT81))))), COUNTA(H81))</f>
        <v>6</v>
      </c>
      <c r="GG86" s="9">
        <f t="shared" si="34"/>
        <v>14</v>
      </c>
      <c r="GH86" s="9">
        <f t="array" ref="GH86">SUM(SUMPRODUCT(--IF(MOD(COLUMN(J81:FT81)-18,7)=0,NOT(ISBLANK((J81:FT81))))), COUNTA(I81))</f>
        <v>1</v>
      </c>
      <c r="GI86" s="9">
        <f t="array" ref="GI86">SUM(SUMPRODUCT(--IF(MOD(COLUMN(K81:FT81)-19,7)=0,NOT(ISBLANK((K81:FT81))))), COUNTA(J81))</f>
        <v>4</v>
      </c>
      <c r="GK86" s="10">
        <f t="shared" si="35"/>
        <v>19</v>
      </c>
      <c r="GL86" s="52"/>
    </row>
    <row r="87" spans="1:194" x14ac:dyDescent="0.25">
      <c r="A87" s="74">
        <f t="shared" si="36"/>
        <v>84</v>
      </c>
      <c r="B87" s="67" t="s">
        <v>311</v>
      </c>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158"/>
      <c r="AP87" s="158"/>
      <c r="AQ87" s="158"/>
      <c r="AR87" s="158"/>
      <c r="AS87" s="158"/>
      <c r="AT87" s="158"/>
      <c r="AU87" s="158"/>
      <c r="AV87" s="158"/>
      <c r="AW87" s="158"/>
      <c r="AX87" s="158"/>
      <c r="AY87" s="158"/>
      <c r="AZ87" s="158"/>
      <c r="BA87" s="158"/>
      <c r="BB87" s="158"/>
      <c r="BC87" s="158"/>
      <c r="BD87" s="158"/>
      <c r="BE87" s="158"/>
      <c r="BF87" s="158"/>
      <c r="BG87" s="158"/>
      <c r="BH87" s="158"/>
      <c r="BI87" s="158"/>
      <c r="BJ87" s="158"/>
      <c r="BK87" s="158"/>
      <c r="BL87" s="158"/>
      <c r="BM87" s="158"/>
      <c r="BN87" s="158"/>
      <c r="BO87" s="158"/>
      <c r="BP87" s="158"/>
      <c r="BQ87" s="158"/>
      <c r="BR87" s="158"/>
      <c r="BS87" s="158"/>
      <c r="BT87" s="158"/>
      <c r="BU87" s="158"/>
      <c r="BV87" s="158"/>
      <c r="BW87" s="158"/>
      <c r="BX87" s="218"/>
      <c r="BY87" s="158"/>
      <c r="BZ87" s="158"/>
      <c r="CA87" s="158"/>
      <c r="CB87" s="158"/>
      <c r="CC87" s="158"/>
      <c r="CD87" s="158"/>
      <c r="CE87" s="158"/>
      <c r="CF87" s="158"/>
      <c r="CG87" s="158"/>
      <c r="CH87" s="64"/>
      <c r="CI87" s="64"/>
      <c r="CJ87" s="64"/>
      <c r="CK87" s="64"/>
      <c r="CL87" s="64"/>
      <c r="CM87" s="64"/>
      <c r="CN87" s="64"/>
      <c r="CO87" s="64"/>
      <c r="CP87" s="64"/>
      <c r="CQ87" s="64"/>
      <c r="CR87" s="64"/>
      <c r="CS87" s="64"/>
      <c r="CT87" s="64"/>
      <c r="CU87" s="64"/>
      <c r="CV87" s="64"/>
      <c r="CW87" s="64"/>
      <c r="CX87" s="64"/>
      <c r="CY87" s="64"/>
      <c r="CZ87" s="64"/>
      <c r="DA87" s="64"/>
      <c r="DB87" s="64"/>
      <c r="DC87" s="64"/>
      <c r="DD87" s="64"/>
      <c r="DE87" s="64"/>
      <c r="DF87" s="64"/>
      <c r="DG87" s="64"/>
      <c r="DH87" s="64"/>
      <c r="DI87" s="64"/>
      <c r="DJ87" s="64"/>
      <c r="DK87" s="64"/>
      <c r="DL87" s="59"/>
      <c r="DM87" s="59"/>
      <c r="DN87" s="59"/>
      <c r="DO87" s="59"/>
      <c r="DP87" s="59"/>
      <c r="DQ87" s="59"/>
      <c r="DR87" s="59"/>
      <c r="DS87" s="59"/>
      <c r="DT87" s="59"/>
      <c r="DU87" s="59"/>
      <c r="DV87" s="59"/>
      <c r="DW87" s="59"/>
      <c r="DX87" s="59"/>
      <c r="DY87" s="59"/>
      <c r="DZ87" s="59"/>
      <c r="EA87" s="59"/>
      <c r="EB87" s="59"/>
      <c r="EC87" s="59"/>
      <c r="ED87" s="59"/>
      <c r="EE87" s="59"/>
      <c r="EF87" s="59"/>
      <c r="EG87" s="59"/>
      <c r="EH87" s="59"/>
      <c r="EI87" s="59"/>
      <c r="EJ87" s="59"/>
      <c r="EK87" s="59"/>
      <c r="EL87" s="59"/>
      <c r="EM87" s="59"/>
      <c r="EN87" s="59"/>
      <c r="EO87" s="59"/>
      <c r="EP87" s="59"/>
      <c r="EQ87" s="59"/>
      <c r="ER87" s="59"/>
      <c r="ES87" s="59"/>
      <c r="ET87" s="59"/>
      <c r="EU87" s="59"/>
      <c r="EV87" s="59"/>
      <c r="EW87" s="59"/>
      <c r="EX87" s="59"/>
      <c r="EY87" s="59"/>
      <c r="EZ87" s="59"/>
      <c r="FA87" s="59"/>
      <c r="FB87" s="59"/>
      <c r="FC87" s="59"/>
      <c r="FD87" s="59"/>
      <c r="FE87" s="59"/>
      <c r="FF87" s="59"/>
      <c r="FG87" s="59"/>
      <c r="FH87" s="59"/>
      <c r="FI87" s="59"/>
      <c r="FJ87" s="59"/>
      <c r="FK87" s="59"/>
      <c r="FL87" s="59"/>
      <c r="FM87" s="59"/>
      <c r="FN87" s="59"/>
      <c r="FO87" s="59"/>
      <c r="FP87" s="59"/>
      <c r="FQ87" s="59"/>
      <c r="FR87" s="59"/>
      <c r="FS87" s="59"/>
      <c r="FT87" s="59"/>
      <c r="FV87" s="60">
        <f t="shared" si="30"/>
        <v>0</v>
      </c>
      <c r="FW87" s="60">
        <f t="shared" si="31"/>
        <v>0</v>
      </c>
      <c r="FX87" s="60">
        <f t="shared" si="32"/>
        <v>0</v>
      </c>
      <c r="FZ87" s="10">
        <f t="shared" si="33"/>
        <v>0</v>
      </c>
      <c r="GB87" s="9">
        <f t="array" ref="GB87">SUM(SUMPRODUCT(--IF(MOD(COLUMN(E82:FT82)-13,7)=0,NOT(ISBLANK((E82:FT82))))), COUNTA(D82))</f>
        <v>0</v>
      </c>
      <c r="GC87" s="9">
        <f t="array" ref="GC87">SUM(SUMPRODUCT(--IF(MOD(COLUMN(F82:FT82)-14,7)=0,NOT(ISBLANK((F82:FT82))))), COUNTA(E82))</f>
        <v>0</v>
      </c>
      <c r="GD87" s="9">
        <f t="array" ref="GD87">SUM(SUMPRODUCT(--IF(MOD(COLUMN(G82:FT82)-15,7)=0,NOT(ISBLANK((G82:FT82))))), COUNTA(F82))</f>
        <v>0</v>
      </c>
      <c r="GE87" s="9">
        <f t="array" ref="GE87">SUM(SUMPRODUCT(--IF(MOD(COLUMN(H82:FT82)-16,7)=0,NOT(ISBLANK((H82:FT82))))), COUNTA(G82))</f>
        <v>0</v>
      </c>
      <c r="GF87" s="9">
        <f t="array" ref="GF87">SUM(SUMPRODUCT(--IF(MOD(COLUMN(I82:FT82)-17,7)=0,NOT(ISBLANK((I82:FT82))))), COUNTA(H82))</f>
        <v>0</v>
      </c>
      <c r="GG87" s="9">
        <f t="shared" si="34"/>
        <v>0</v>
      </c>
      <c r="GH87" s="9">
        <f t="array" ref="GH87">SUM(SUMPRODUCT(--IF(MOD(COLUMN(J82:FT82)-18,7)=0,NOT(ISBLANK((J82:FT82))))), COUNTA(I82))</f>
        <v>0</v>
      </c>
      <c r="GI87" s="9">
        <f t="array" ref="GI87">SUM(SUMPRODUCT(--IF(MOD(COLUMN(K82:FT82)-19,7)=0,NOT(ISBLANK((K82:FT82))))), COUNTA(J82))</f>
        <v>0</v>
      </c>
      <c r="GK87" s="10">
        <f t="shared" si="35"/>
        <v>0</v>
      </c>
      <c r="GL87" s="52"/>
    </row>
    <row r="88" spans="1:194" x14ac:dyDescent="0.25">
      <c r="A88" s="74">
        <f t="shared" si="36"/>
        <v>85</v>
      </c>
      <c r="B88" s="66" t="s">
        <v>115</v>
      </c>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c r="AA88" s="158"/>
      <c r="AB88" s="158"/>
      <c r="AC88" s="158"/>
      <c r="AD88" s="158"/>
      <c r="AE88" s="158"/>
      <c r="AF88" s="158"/>
      <c r="AG88" s="158"/>
      <c r="AH88" s="158"/>
      <c r="AI88" s="158"/>
      <c r="AJ88" s="158"/>
      <c r="AK88" s="158"/>
      <c r="AL88" s="158"/>
      <c r="AM88" s="158"/>
      <c r="AN88" s="158"/>
      <c r="AO88" s="158"/>
      <c r="AP88" s="158"/>
      <c r="AQ88" s="158"/>
      <c r="AR88" s="158"/>
      <c r="AS88" s="158"/>
      <c r="AT88" s="158"/>
      <c r="AU88" s="158"/>
      <c r="AV88" s="158"/>
      <c r="AW88" s="158"/>
      <c r="AX88" s="158"/>
      <c r="AY88" s="158"/>
      <c r="AZ88" s="158"/>
      <c r="BA88" s="158"/>
      <c r="BB88" s="158"/>
      <c r="BC88" s="158"/>
      <c r="BD88" s="158"/>
      <c r="BE88" s="158"/>
      <c r="BF88" s="157"/>
      <c r="BG88" s="161"/>
      <c r="BH88" s="158"/>
      <c r="BI88" s="158"/>
      <c r="BJ88" s="158"/>
      <c r="BK88" s="158"/>
      <c r="BL88" s="158"/>
      <c r="BM88" s="161"/>
      <c r="BN88" s="161"/>
      <c r="BO88" s="158"/>
      <c r="BP88" s="158"/>
      <c r="BQ88" s="158"/>
      <c r="BR88" s="158"/>
      <c r="BS88" s="158"/>
      <c r="BT88" s="161"/>
      <c r="BU88" s="161"/>
      <c r="BV88" s="158"/>
      <c r="BW88" s="161" t="s">
        <v>139</v>
      </c>
      <c r="BX88" s="218"/>
      <c r="BY88" s="158"/>
      <c r="BZ88" s="217"/>
      <c r="CA88" s="161"/>
      <c r="CB88" s="161"/>
      <c r="CC88" s="158"/>
      <c r="CD88" s="158"/>
      <c r="CE88" s="161" t="s">
        <v>139</v>
      </c>
      <c r="CF88" s="158"/>
      <c r="CG88" s="161"/>
      <c r="CH88" s="64"/>
      <c r="CI88" s="64"/>
      <c r="CJ88" s="64"/>
      <c r="CK88" s="64"/>
      <c r="CL88" s="64"/>
      <c r="CM88" s="64"/>
      <c r="CN88" s="64"/>
      <c r="CO88" s="64"/>
      <c r="CP88" s="64"/>
      <c r="CQ88" s="64"/>
      <c r="CR88" s="64"/>
      <c r="CS88" s="64"/>
      <c r="CT88" s="64"/>
      <c r="CU88" s="64"/>
      <c r="CV88" s="64"/>
      <c r="CW88" s="64"/>
      <c r="CX88" s="64"/>
      <c r="CY88" s="64"/>
      <c r="CZ88" s="64"/>
      <c r="DA88" s="64"/>
      <c r="DB88" s="64"/>
      <c r="DC88" s="64"/>
      <c r="DD88" s="64"/>
      <c r="DE88" s="64"/>
      <c r="DF88" s="64"/>
      <c r="DG88" s="64"/>
      <c r="DH88" s="64"/>
      <c r="DI88" s="64"/>
      <c r="DJ88" s="64"/>
      <c r="DK88" s="64"/>
      <c r="DL88" s="59"/>
      <c r="DM88" s="59"/>
      <c r="DN88" s="59"/>
      <c r="DO88" s="59"/>
      <c r="DP88" s="59"/>
      <c r="DQ88" s="59"/>
      <c r="DR88" s="59"/>
      <c r="DS88" s="59"/>
      <c r="DT88" s="59"/>
      <c r="DU88" s="59"/>
      <c r="DV88" s="59"/>
      <c r="DW88" s="59"/>
      <c r="DX88" s="59"/>
      <c r="DY88" s="59"/>
      <c r="DZ88" s="59"/>
      <c r="EA88" s="59"/>
      <c r="EB88" s="59"/>
      <c r="EC88" s="59"/>
      <c r="ED88" s="59"/>
      <c r="EE88" s="59"/>
      <c r="EF88" s="59"/>
      <c r="EG88" s="59"/>
      <c r="EH88" s="59"/>
      <c r="EI88" s="59"/>
      <c r="EJ88" s="59"/>
      <c r="EK88" s="59"/>
      <c r="EL88" s="59"/>
      <c r="EM88" s="59"/>
      <c r="EN88" s="59"/>
      <c r="EO88" s="59"/>
      <c r="EP88" s="59"/>
      <c r="EQ88" s="59"/>
      <c r="ER88" s="59"/>
      <c r="ES88" s="59"/>
      <c r="ET88" s="59"/>
      <c r="EU88" s="59"/>
      <c r="EV88" s="59"/>
      <c r="EW88" s="59"/>
      <c r="EX88" s="59"/>
      <c r="EY88" s="59"/>
      <c r="EZ88" s="59"/>
      <c r="FA88" s="59"/>
      <c r="FB88" s="59"/>
      <c r="FC88" s="59"/>
      <c r="FD88" s="59"/>
      <c r="FE88" s="59"/>
      <c r="FF88" s="59"/>
      <c r="FG88" s="59"/>
      <c r="FH88" s="59"/>
      <c r="FI88" s="59"/>
      <c r="FJ88" s="59"/>
      <c r="FK88" s="59"/>
      <c r="FL88" s="59"/>
      <c r="FM88" s="59"/>
      <c r="FN88" s="59"/>
      <c r="FO88" s="59"/>
      <c r="FP88" s="59"/>
      <c r="FQ88" s="59"/>
      <c r="FR88" s="59"/>
      <c r="FS88" s="59"/>
      <c r="FT88" s="59"/>
      <c r="FV88" s="60">
        <f t="shared" si="30"/>
        <v>8</v>
      </c>
      <c r="FW88" s="60">
        <f t="shared" si="31"/>
        <v>0</v>
      </c>
      <c r="FX88" s="60">
        <f t="shared" si="32"/>
        <v>0</v>
      </c>
      <c r="FZ88" s="10">
        <f t="shared" si="33"/>
        <v>8</v>
      </c>
      <c r="GB88" s="9">
        <f t="array" ref="GB88">SUM(SUMPRODUCT(--IF(MOD(COLUMN(E83:FT83)-13,7)=0,NOT(ISBLANK((E83:FT83))))), COUNTA(D83))</f>
        <v>6</v>
      </c>
      <c r="GC88" s="9">
        <f t="array" ref="GC88">SUM(SUMPRODUCT(--IF(MOD(COLUMN(F83:FT83)-14,7)=0,NOT(ISBLANK((F83:FT83))))), COUNTA(E83))</f>
        <v>0</v>
      </c>
      <c r="GD88" s="9">
        <f t="array" ref="GD88">SUM(SUMPRODUCT(--IF(MOD(COLUMN(G83:FT83)-15,7)=0,NOT(ISBLANK((G83:FT83))))), COUNTA(F83))</f>
        <v>0</v>
      </c>
      <c r="GE88" s="9">
        <f t="array" ref="GE88">SUM(SUMPRODUCT(--IF(MOD(COLUMN(H83:FT83)-16,7)=0,NOT(ISBLANK((H83:FT83))))), COUNTA(G83))</f>
        <v>0</v>
      </c>
      <c r="GF88" s="9">
        <f t="array" ref="GF88">SUM(SUMPRODUCT(--IF(MOD(COLUMN(I83:FT83)-17,7)=0,NOT(ISBLANK((I83:FT83))))), COUNTA(H83))</f>
        <v>0</v>
      </c>
      <c r="GG88" s="9">
        <f t="shared" si="34"/>
        <v>6</v>
      </c>
      <c r="GH88" s="9">
        <f t="array" ref="GH88">SUM(SUMPRODUCT(--IF(MOD(COLUMN(J83:FT83)-18,7)=0,NOT(ISBLANK((J83:FT83))))), COUNTA(I83))</f>
        <v>0</v>
      </c>
      <c r="GI88" s="9">
        <f t="array" ref="GI88">SUM(SUMPRODUCT(--IF(MOD(COLUMN(K83:FT83)-19,7)=0,NOT(ISBLANK((K83:FT83))))), COUNTA(J83))</f>
        <v>2</v>
      </c>
      <c r="GK88" s="10">
        <f t="shared" si="35"/>
        <v>8</v>
      </c>
      <c r="GL88" s="52"/>
    </row>
    <row r="89" spans="1:194" x14ac:dyDescent="0.25">
      <c r="A89" s="74">
        <f t="shared" si="36"/>
        <v>86</v>
      </c>
      <c r="B89" s="67" t="s">
        <v>316</v>
      </c>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158"/>
      <c r="AP89" s="158"/>
      <c r="AQ89" s="158"/>
      <c r="AR89" s="158"/>
      <c r="AS89" s="158"/>
      <c r="AT89" s="158"/>
      <c r="AU89" s="158"/>
      <c r="AV89" s="158"/>
      <c r="AW89" s="158"/>
      <c r="AX89" s="158"/>
      <c r="AY89" s="158"/>
      <c r="AZ89" s="158"/>
      <c r="BA89" s="158"/>
      <c r="BB89" s="158"/>
      <c r="BC89" s="158"/>
      <c r="BD89" s="158"/>
      <c r="BE89" s="158"/>
      <c r="BF89" s="158"/>
      <c r="BG89" s="158"/>
      <c r="BH89" s="158"/>
      <c r="BI89" s="158"/>
      <c r="BJ89" s="158"/>
      <c r="BK89" s="158"/>
      <c r="BL89" s="158"/>
      <c r="BM89" s="158"/>
      <c r="BN89" s="158"/>
      <c r="BO89" s="158"/>
      <c r="BP89" s="158"/>
      <c r="BQ89" s="158"/>
      <c r="BR89" s="158"/>
      <c r="BS89" s="158"/>
      <c r="BT89" s="158"/>
      <c r="BU89" s="158"/>
      <c r="BV89" s="158"/>
      <c r="BW89" s="158"/>
      <c r="BX89" s="218"/>
      <c r="BY89" s="158"/>
      <c r="BZ89" s="158"/>
      <c r="CA89" s="158"/>
      <c r="CB89" s="158"/>
      <c r="CC89" s="158"/>
      <c r="CD89" s="158"/>
      <c r="CE89" s="158"/>
      <c r="CF89" s="158"/>
      <c r="CG89" s="158"/>
      <c r="CH89" s="64"/>
      <c r="CI89" s="64"/>
      <c r="CJ89" s="64"/>
      <c r="CK89" s="64"/>
      <c r="CL89" s="64"/>
      <c r="CM89" s="64"/>
      <c r="CN89" s="64"/>
      <c r="CO89" s="64"/>
      <c r="CP89" s="64"/>
      <c r="CQ89" s="64"/>
      <c r="CR89" s="64"/>
      <c r="CS89" s="64"/>
      <c r="CT89" s="64"/>
      <c r="CU89" s="64"/>
      <c r="CV89" s="64"/>
      <c r="CW89" s="64"/>
      <c r="CX89" s="64"/>
      <c r="CY89" s="64"/>
      <c r="CZ89" s="64"/>
      <c r="DA89" s="64"/>
      <c r="DB89" s="64"/>
      <c r="DC89" s="64"/>
      <c r="DD89" s="64"/>
      <c r="DE89" s="64"/>
      <c r="DF89" s="64"/>
      <c r="DG89" s="64"/>
      <c r="DH89" s="64"/>
      <c r="DI89" s="64"/>
      <c r="DJ89" s="64"/>
      <c r="DK89" s="64"/>
      <c r="DL89" s="59"/>
      <c r="DM89" s="59"/>
      <c r="DN89" s="59"/>
      <c r="DO89" s="59"/>
      <c r="DP89" s="59"/>
      <c r="DQ89" s="59"/>
      <c r="DR89" s="59"/>
      <c r="DS89" s="59"/>
      <c r="DT89" s="59"/>
      <c r="DU89" s="59"/>
      <c r="DV89" s="59"/>
      <c r="DW89" s="59"/>
      <c r="DX89" s="59"/>
      <c r="DY89" s="59"/>
      <c r="DZ89" s="59"/>
      <c r="EA89" s="59"/>
      <c r="EB89" s="59"/>
      <c r="EC89" s="59"/>
      <c r="ED89" s="59"/>
      <c r="EE89" s="59"/>
      <c r="EF89" s="59"/>
      <c r="EG89" s="59"/>
      <c r="EH89" s="59"/>
      <c r="EI89" s="59"/>
      <c r="EJ89" s="59"/>
      <c r="EK89" s="59"/>
      <c r="EL89" s="59"/>
      <c r="EM89" s="59"/>
      <c r="EN89" s="59"/>
      <c r="EO89" s="59"/>
      <c r="EP89" s="59"/>
      <c r="EQ89" s="59"/>
      <c r="ER89" s="59"/>
      <c r="ES89" s="59"/>
      <c r="ET89" s="59"/>
      <c r="EU89" s="59"/>
      <c r="EV89" s="59"/>
      <c r="EW89" s="59"/>
      <c r="EX89" s="59"/>
      <c r="EY89" s="59"/>
      <c r="EZ89" s="59"/>
      <c r="FA89" s="59"/>
      <c r="FB89" s="59"/>
      <c r="FC89" s="59"/>
      <c r="FD89" s="59"/>
      <c r="FE89" s="59"/>
      <c r="FF89" s="59"/>
      <c r="FG89" s="59"/>
      <c r="FH89" s="59"/>
      <c r="FI89" s="59"/>
      <c r="FJ89" s="59"/>
      <c r="FK89" s="59"/>
      <c r="FL89" s="59"/>
      <c r="FM89" s="59"/>
      <c r="FN89" s="59"/>
      <c r="FO89" s="59"/>
      <c r="FP89" s="59"/>
      <c r="FQ89" s="59"/>
      <c r="FR89" s="59"/>
      <c r="FS89" s="59"/>
      <c r="FT89" s="59"/>
      <c r="FV89" s="60">
        <f t="shared" si="30"/>
        <v>5</v>
      </c>
      <c r="FW89" s="60">
        <f t="shared" si="31"/>
        <v>5</v>
      </c>
      <c r="FX89" s="60">
        <f t="shared" si="32"/>
        <v>0</v>
      </c>
      <c r="FZ89" s="10">
        <f t="shared" si="33"/>
        <v>10</v>
      </c>
      <c r="GB89" s="9">
        <f t="array" ref="GB89">SUM(SUMPRODUCT(--IF(MOD(COLUMN(E84:FT84)-13,7)=0,NOT(ISBLANK((E84:FT84))))), COUNTA(D84))</f>
        <v>0</v>
      </c>
      <c r="GC89" s="9">
        <f t="array" ref="GC89">SUM(SUMPRODUCT(--IF(MOD(COLUMN(F84:FT84)-14,7)=0,NOT(ISBLANK((F84:FT84))))), COUNTA(E84))</f>
        <v>2</v>
      </c>
      <c r="GD89" s="9">
        <f t="array" ref="GD89">SUM(SUMPRODUCT(--IF(MOD(COLUMN(G84:FT84)-15,7)=0,NOT(ISBLANK((G84:FT84))))), COUNTA(F84))</f>
        <v>3</v>
      </c>
      <c r="GE89" s="9">
        <f t="array" ref="GE89">SUM(SUMPRODUCT(--IF(MOD(COLUMN(H84:FT84)-16,7)=0,NOT(ISBLANK((H84:FT84))))), COUNTA(G84))</f>
        <v>5</v>
      </c>
      <c r="GF89" s="9">
        <f t="array" ref="GF89">SUM(SUMPRODUCT(--IF(MOD(COLUMN(I84:FT84)-17,7)=0,NOT(ISBLANK((I84:FT84))))), COUNTA(H84))</f>
        <v>0</v>
      </c>
      <c r="GG89" s="9">
        <f t="shared" si="34"/>
        <v>10</v>
      </c>
      <c r="GH89" s="9">
        <f t="array" ref="GH89">SUM(SUMPRODUCT(--IF(MOD(COLUMN(J84:FT84)-18,7)=0,NOT(ISBLANK((J84:FT84))))), COUNTA(I84))</f>
        <v>0</v>
      </c>
      <c r="GI89" s="9">
        <f t="array" ref="GI89">SUM(SUMPRODUCT(--IF(MOD(COLUMN(K84:FT84)-19,7)=0,NOT(ISBLANK((K84:FT84))))), COUNTA(J84))</f>
        <v>0</v>
      </c>
      <c r="GK89" s="10">
        <f t="shared" si="35"/>
        <v>10</v>
      </c>
      <c r="GL89" s="52"/>
    </row>
    <row r="90" spans="1:194" x14ac:dyDescent="0.25">
      <c r="A90" s="74">
        <f t="shared" si="36"/>
        <v>87</v>
      </c>
      <c r="B90" s="67" t="s">
        <v>319</v>
      </c>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7"/>
      <c r="AI90" s="57"/>
      <c r="AJ90" s="57"/>
      <c r="AK90" s="57"/>
      <c r="AL90" s="57"/>
      <c r="AM90" s="57"/>
      <c r="AN90" s="57"/>
      <c r="AO90" s="158"/>
      <c r="AP90" s="158"/>
      <c r="AQ90" s="158"/>
      <c r="AR90" s="158"/>
      <c r="AS90" s="158"/>
      <c r="AT90" s="158"/>
      <c r="AU90" s="158"/>
      <c r="AV90" s="158"/>
      <c r="AW90" s="158"/>
      <c r="AX90" s="158"/>
      <c r="AY90" s="158"/>
      <c r="AZ90" s="158"/>
      <c r="BA90" s="158"/>
      <c r="BB90" s="158"/>
      <c r="BC90" s="158"/>
      <c r="BD90" s="158"/>
      <c r="BE90" s="158"/>
      <c r="BF90" s="158"/>
      <c r="BG90" s="158"/>
      <c r="BH90" s="158"/>
      <c r="BI90" s="158"/>
      <c r="BJ90" s="158"/>
      <c r="BK90" s="158"/>
      <c r="BL90" s="158"/>
      <c r="BM90" s="158"/>
      <c r="BN90" s="158"/>
      <c r="BO90" s="158"/>
      <c r="BP90" s="158"/>
      <c r="BQ90" s="158"/>
      <c r="BR90" s="158"/>
      <c r="BS90" s="158"/>
      <c r="BT90" s="158"/>
      <c r="BU90" s="158"/>
      <c r="BV90" s="158"/>
      <c r="BW90" s="158"/>
      <c r="BX90" s="218"/>
      <c r="BY90" s="158"/>
      <c r="BZ90" s="158"/>
      <c r="CA90" s="158"/>
      <c r="CB90" s="158"/>
      <c r="CC90" s="158"/>
      <c r="CD90" s="158"/>
      <c r="CE90" s="158"/>
      <c r="CF90" s="158"/>
      <c r="CG90" s="158"/>
      <c r="CH90" s="64"/>
      <c r="CI90" s="64"/>
      <c r="CJ90" s="64"/>
      <c r="CK90" s="64"/>
      <c r="CL90" s="64"/>
      <c r="CM90" s="64"/>
      <c r="CN90" s="64"/>
      <c r="CO90" s="64"/>
      <c r="CP90" s="64"/>
      <c r="CQ90" s="64"/>
      <c r="CR90" s="64"/>
      <c r="CS90" s="64"/>
      <c r="CT90" s="64"/>
      <c r="CU90" s="64"/>
      <c r="CV90" s="64"/>
      <c r="CW90" s="64"/>
      <c r="CX90" s="64"/>
      <c r="CY90" s="64"/>
      <c r="CZ90" s="64"/>
      <c r="DA90" s="64"/>
      <c r="DB90" s="64"/>
      <c r="DC90" s="64"/>
      <c r="DD90" s="64"/>
      <c r="DE90" s="64"/>
      <c r="DF90" s="64"/>
      <c r="DG90" s="64"/>
      <c r="DH90" s="64"/>
      <c r="DI90" s="64"/>
      <c r="DJ90" s="64"/>
      <c r="DK90" s="64"/>
      <c r="DL90" s="59"/>
      <c r="DM90" s="59"/>
      <c r="DN90" s="59"/>
      <c r="DO90" s="59"/>
      <c r="DP90" s="59"/>
      <c r="DQ90" s="59"/>
      <c r="DR90" s="59"/>
      <c r="DS90" s="59"/>
      <c r="DT90" s="59"/>
      <c r="DU90" s="59"/>
      <c r="DV90" s="59"/>
      <c r="DW90" s="59"/>
      <c r="DX90" s="59"/>
      <c r="DY90" s="59"/>
      <c r="DZ90" s="59"/>
      <c r="EA90" s="59"/>
      <c r="EB90" s="59"/>
      <c r="EC90" s="59"/>
      <c r="ED90" s="59"/>
      <c r="EE90" s="59"/>
      <c r="EF90" s="59"/>
      <c r="EG90" s="59"/>
      <c r="EH90" s="59"/>
      <c r="EI90" s="59"/>
      <c r="EJ90" s="59"/>
      <c r="EK90" s="59"/>
      <c r="EL90" s="59"/>
      <c r="EM90" s="59"/>
      <c r="EN90" s="59"/>
      <c r="EO90" s="59"/>
      <c r="EP90" s="59"/>
      <c r="EQ90" s="59"/>
      <c r="ER90" s="59"/>
      <c r="ES90" s="59"/>
      <c r="ET90" s="59"/>
      <c r="EU90" s="59"/>
      <c r="EV90" s="59"/>
      <c r="EW90" s="59"/>
      <c r="EX90" s="59"/>
      <c r="EY90" s="59"/>
      <c r="EZ90" s="59"/>
      <c r="FA90" s="59"/>
      <c r="FB90" s="59"/>
      <c r="FC90" s="59"/>
      <c r="FD90" s="59"/>
      <c r="FE90" s="59"/>
      <c r="FF90" s="59"/>
      <c r="FG90" s="59"/>
      <c r="FH90" s="59"/>
      <c r="FI90" s="59"/>
      <c r="FJ90" s="59"/>
      <c r="FK90" s="59"/>
      <c r="FL90" s="59"/>
      <c r="FM90" s="59"/>
      <c r="FN90" s="59"/>
      <c r="FO90" s="59"/>
      <c r="FP90" s="59"/>
      <c r="FQ90" s="59"/>
      <c r="FR90" s="59"/>
      <c r="FS90" s="59"/>
      <c r="FT90" s="59"/>
      <c r="FV90" s="60">
        <f t="shared" si="30"/>
        <v>10</v>
      </c>
      <c r="FW90" s="60">
        <f t="shared" si="31"/>
        <v>1</v>
      </c>
      <c r="FX90" s="60">
        <f t="shared" si="32"/>
        <v>0</v>
      </c>
      <c r="FZ90" s="10">
        <f t="shared" si="33"/>
        <v>11</v>
      </c>
      <c r="GB90" s="9">
        <f t="array" ref="GB90">SUM(SUMPRODUCT(--IF(MOD(COLUMN(E85:FT85)-13,7)=0,NOT(ISBLANK((E85:FT85))))), COUNTA(D85))</f>
        <v>1</v>
      </c>
      <c r="GC90" s="9">
        <f t="array" ref="GC90">SUM(SUMPRODUCT(--IF(MOD(COLUMN(F85:FT85)-14,7)=0,NOT(ISBLANK((F85:FT85))))), COUNTA(E85))</f>
        <v>1</v>
      </c>
      <c r="GD90" s="9">
        <f t="array" ref="GD90">SUM(SUMPRODUCT(--IF(MOD(COLUMN(G85:FT85)-15,7)=0,NOT(ISBLANK((G85:FT85))))), COUNTA(F85))</f>
        <v>7</v>
      </c>
      <c r="GE90" s="9">
        <f t="array" ref="GE90">SUM(SUMPRODUCT(--IF(MOD(COLUMN(H85:FT85)-16,7)=0,NOT(ISBLANK((H85:FT85))))), COUNTA(G85))</f>
        <v>1</v>
      </c>
      <c r="GF90" s="9">
        <f t="array" ref="GF90">SUM(SUMPRODUCT(--IF(MOD(COLUMN(I85:FT85)-17,7)=0,NOT(ISBLANK((I85:FT85))))), COUNTA(H85))</f>
        <v>0</v>
      </c>
      <c r="GG90" s="9">
        <f t="shared" si="34"/>
        <v>10</v>
      </c>
      <c r="GH90" s="9">
        <f t="array" ref="GH90">SUM(SUMPRODUCT(--IF(MOD(COLUMN(J85:FT85)-18,7)=0,NOT(ISBLANK((J85:FT85))))), COUNTA(I85))</f>
        <v>4</v>
      </c>
      <c r="GI90" s="9">
        <f t="array" ref="GI90">SUM(SUMPRODUCT(--IF(MOD(COLUMN(K85:FT85)-19,7)=0,NOT(ISBLANK((K85:FT85))))), COUNTA(J85))</f>
        <v>5</v>
      </c>
      <c r="GK90" s="10">
        <f t="shared" si="35"/>
        <v>19</v>
      </c>
      <c r="GL90" s="52"/>
    </row>
    <row r="91" spans="1:194" x14ac:dyDescent="0.25">
      <c r="A91" s="74">
        <f t="shared" si="36"/>
        <v>88</v>
      </c>
      <c r="B91" s="55" t="s">
        <v>86</v>
      </c>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c r="AA91" s="158"/>
      <c r="AB91" s="158"/>
      <c r="AC91" s="158"/>
      <c r="AD91" s="158"/>
      <c r="AE91" s="158"/>
      <c r="AF91" s="158"/>
      <c r="AG91" s="158"/>
      <c r="AH91" s="158"/>
      <c r="AI91" s="158"/>
      <c r="AJ91" s="158"/>
      <c r="AK91" s="158"/>
      <c r="AL91" s="158"/>
      <c r="AM91" s="158"/>
      <c r="AN91" s="158"/>
      <c r="AO91" s="158"/>
      <c r="AP91" s="158"/>
      <c r="AQ91" s="158"/>
      <c r="AR91" s="158"/>
      <c r="AS91" s="158"/>
      <c r="AT91" s="158"/>
      <c r="AU91" s="158"/>
      <c r="AV91" s="158"/>
      <c r="AW91" s="158"/>
      <c r="AX91" s="158"/>
      <c r="AY91" s="158"/>
      <c r="AZ91" s="158" t="s">
        <v>139</v>
      </c>
      <c r="BA91" s="158"/>
      <c r="BB91" s="158" t="s">
        <v>139</v>
      </c>
      <c r="BC91" s="158"/>
      <c r="BD91" s="158"/>
      <c r="BE91" s="158"/>
      <c r="BF91" s="157"/>
      <c r="BG91" s="161"/>
      <c r="BH91" s="158"/>
      <c r="BI91" s="158"/>
      <c r="BJ91" s="158"/>
      <c r="BK91" s="158"/>
      <c r="BL91" s="158"/>
      <c r="BM91" s="161"/>
      <c r="BN91" s="161" t="s">
        <v>139</v>
      </c>
      <c r="BO91" s="158"/>
      <c r="BP91" s="158"/>
      <c r="BQ91" s="161" t="s">
        <v>139</v>
      </c>
      <c r="BR91" s="158"/>
      <c r="BS91" s="158"/>
      <c r="BT91" s="161"/>
      <c r="BU91" s="161"/>
      <c r="BV91" s="158"/>
      <c r="BW91" s="158"/>
      <c r="BX91" s="218"/>
      <c r="BY91" s="158"/>
      <c r="BZ91" s="217"/>
      <c r="CA91" s="161"/>
      <c r="CB91" s="161" t="s">
        <v>139</v>
      </c>
      <c r="CC91" s="161" t="s">
        <v>139</v>
      </c>
      <c r="CD91" s="158"/>
      <c r="CE91" s="158"/>
      <c r="CF91" s="158"/>
      <c r="CG91" s="161"/>
      <c r="CH91" s="64"/>
      <c r="CI91" s="64"/>
      <c r="CJ91" s="64"/>
      <c r="CK91" s="64"/>
      <c r="CL91" s="64"/>
      <c r="CM91" s="64"/>
      <c r="CN91" s="64"/>
      <c r="CO91" s="64"/>
      <c r="CP91" s="64"/>
      <c r="CQ91" s="64"/>
      <c r="CR91" s="64"/>
      <c r="CS91" s="64"/>
      <c r="CT91" s="64"/>
      <c r="CU91" s="64"/>
      <c r="CV91" s="64"/>
      <c r="CW91" s="64"/>
      <c r="CX91" s="64"/>
      <c r="CY91" s="64"/>
      <c r="CZ91" s="64"/>
      <c r="DA91" s="64"/>
      <c r="DB91" s="64"/>
      <c r="DC91" s="64"/>
      <c r="DD91" s="64"/>
      <c r="DE91" s="64"/>
      <c r="DF91" s="64"/>
      <c r="DG91" s="64"/>
      <c r="DH91" s="64"/>
      <c r="DI91" s="64"/>
      <c r="DJ91" s="64"/>
      <c r="DK91" s="64"/>
      <c r="DL91" s="65"/>
      <c r="DM91" s="65"/>
      <c r="DN91" s="65"/>
      <c r="DO91" s="65"/>
      <c r="DP91" s="65"/>
      <c r="DQ91" s="65"/>
      <c r="DR91" s="65"/>
      <c r="DS91" s="65"/>
      <c r="DT91" s="65"/>
      <c r="DU91" s="65"/>
      <c r="DV91" s="65"/>
      <c r="DW91" s="65"/>
      <c r="DX91" s="65"/>
      <c r="DY91" s="65"/>
      <c r="DZ91" s="65"/>
      <c r="EA91" s="65"/>
      <c r="EB91" s="65"/>
      <c r="EC91" s="65"/>
      <c r="ED91" s="65"/>
      <c r="EE91" s="65"/>
      <c r="EF91" s="65"/>
      <c r="EG91" s="65"/>
      <c r="EH91" s="65"/>
      <c r="EI91" s="65"/>
      <c r="EJ91" s="65"/>
      <c r="EK91" s="65"/>
      <c r="EL91" s="65"/>
      <c r="EM91" s="65"/>
      <c r="EN91" s="65"/>
      <c r="EO91" s="65"/>
      <c r="EP91" s="65"/>
      <c r="EQ91" s="65"/>
      <c r="ER91" s="65"/>
      <c r="ES91" s="65"/>
      <c r="ET91" s="65"/>
      <c r="EU91" s="65"/>
      <c r="EV91" s="65"/>
      <c r="EW91" s="65"/>
      <c r="EX91" s="65"/>
      <c r="EY91" s="65"/>
      <c r="EZ91" s="65"/>
      <c r="FA91" s="65"/>
      <c r="FB91" s="65"/>
      <c r="FC91" s="65"/>
      <c r="FD91" s="65"/>
      <c r="FE91" s="65"/>
      <c r="FF91" s="65"/>
      <c r="FG91" s="65"/>
      <c r="FH91" s="65"/>
      <c r="FI91" s="65"/>
      <c r="FJ91" s="65"/>
      <c r="FK91" s="65"/>
      <c r="FL91" s="65"/>
      <c r="FM91" s="65"/>
      <c r="FN91" s="65"/>
      <c r="FO91" s="65"/>
      <c r="FP91" s="65"/>
      <c r="FQ91" s="65"/>
      <c r="FR91" s="65"/>
      <c r="FS91" s="65"/>
      <c r="FT91" s="65"/>
      <c r="FV91" s="60">
        <f t="shared" si="30"/>
        <v>5</v>
      </c>
      <c r="FW91" s="60">
        <f t="shared" si="31"/>
        <v>0</v>
      </c>
      <c r="FX91" s="60">
        <f t="shared" si="32"/>
        <v>0</v>
      </c>
      <c r="FZ91" s="10">
        <f t="shared" si="33"/>
        <v>5</v>
      </c>
      <c r="GB91" s="9">
        <f t="array" ref="GB91">SUM(SUMPRODUCT(--IF(MOD(COLUMN(E86:FT86)-13,7)=0,NOT(ISBLANK((E86:FT86))))), COUNTA(D86))</f>
        <v>0</v>
      </c>
      <c r="GC91" s="9">
        <f t="array" ref="GC91">SUM(SUMPRODUCT(--IF(MOD(COLUMN(F86:FT86)-14,7)=0,NOT(ISBLANK((F86:FT86))))), COUNTA(E86))</f>
        <v>2</v>
      </c>
      <c r="GD91" s="9">
        <f t="array" ref="GD91">SUM(SUMPRODUCT(--IF(MOD(COLUMN(G86:FT86)-15,7)=0,NOT(ISBLANK((G86:FT86))))), COUNTA(F86))</f>
        <v>1</v>
      </c>
      <c r="GE91" s="9">
        <f t="array" ref="GE91">SUM(SUMPRODUCT(--IF(MOD(COLUMN(H86:FT86)-16,7)=0,NOT(ISBLANK((H86:FT86))))), COUNTA(G86))</f>
        <v>0</v>
      </c>
      <c r="GF91" s="9">
        <f t="array" ref="GF91">SUM(SUMPRODUCT(--IF(MOD(COLUMN(I86:FT86)-17,7)=0,NOT(ISBLANK((I86:FT86))))), COUNTA(H86))</f>
        <v>0</v>
      </c>
      <c r="GG91" s="9">
        <f t="shared" si="34"/>
        <v>3</v>
      </c>
      <c r="GH91" s="9">
        <f t="array" ref="GH91">SUM(SUMPRODUCT(--IF(MOD(COLUMN(J86:FT86)-18,7)=0,NOT(ISBLANK((J86:FT86))))), COUNTA(I86))</f>
        <v>0</v>
      </c>
      <c r="GI91" s="9">
        <f t="array" ref="GI91">SUM(SUMPRODUCT(--IF(MOD(COLUMN(K86:FT86)-19,7)=0,NOT(ISBLANK((K86:FT86))))), COUNTA(J86))</f>
        <v>2</v>
      </c>
      <c r="GK91" s="10">
        <f t="shared" si="35"/>
        <v>5</v>
      </c>
      <c r="GL91" s="52"/>
    </row>
    <row r="92" spans="1:194" x14ac:dyDescent="0.25">
      <c r="A92" s="74">
        <f t="shared" si="36"/>
        <v>89</v>
      </c>
      <c r="B92" s="67" t="s">
        <v>325</v>
      </c>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158"/>
      <c r="AP92" s="158"/>
      <c r="AQ92" s="158"/>
      <c r="AR92" s="158"/>
      <c r="AS92" s="158"/>
      <c r="AT92" s="158"/>
      <c r="AU92" s="158"/>
      <c r="AV92" s="158"/>
      <c r="AW92" s="158"/>
      <c r="AX92" s="158"/>
      <c r="AY92" s="158"/>
      <c r="AZ92" s="158"/>
      <c r="BA92" s="158"/>
      <c r="BB92" s="158"/>
      <c r="BC92" s="158"/>
      <c r="BD92" s="158"/>
      <c r="BE92" s="158"/>
      <c r="BF92" s="158"/>
      <c r="BG92" s="158"/>
      <c r="BH92" s="158"/>
      <c r="BI92" s="158"/>
      <c r="BJ92" s="158"/>
      <c r="BK92" s="158"/>
      <c r="BL92" s="158"/>
      <c r="BM92" s="158"/>
      <c r="BN92" s="158"/>
      <c r="BO92" s="158"/>
      <c r="BP92" s="158"/>
      <c r="BQ92" s="158"/>
      <c r="BR92" s="158"/>
      <c r="BS92" s="158"/>
      <c r="BT92" s="158"/>
      <c r="BU92" s="158"/>
      <c r="BV92" s="158"/>
      <c r="BW92" s="158"/>
      <c r="BX92" s="218"/>
      <c r="BY92" s="158"/>
      <c r="BZ92" s="158"/>
      <c r="CA92" s="158"/>
      <c r="CB92" s="158"/>
      <c r="CC92" s="158"/>
      <c r="CD92" s="158"/>
      <c r="CE92" s="158"/>
      <c r="CF92" s="158"/>
      <c r="CG92" s="158"/>
      <c r="CH92" s="64"/>
      <c r="CI92" s="64"/>
      <c r="CJ92" s="64"/>
      <c r="CK92" s="64"/>
      <c r="CL92" s="64"/>
      <c r="CM92" s="64"/>
      <c r="CN92" s="64"/>
      <c r="CO92" s="64"/>
      <c r="CP92" s="64"/>
      <c r="CQ92" s="64"/>
      <c r="CR92" s="64"/>
      <c r="CS92" s="64"/>
      <c r="CT92" s="64"/>
      <c r="CU92" s="64"/>
      <c r="CV92" s="64"/>
      <c r="CW92" s="64"/>
      <c r="CX92" s="64"/>
      <c r="CY92" s="64"/>
      <c r="CZ92" s="64"/>
      <c r="DA92" s="64"/>
      <c r="DB92" s="64"/>
      <c r="DC92" s="64"/>
      <c r="DD92" s="64"/>
      <c r="DE92" s="64"/>
      <c r="DF92" s="64"/>
      <c r="DG92" s="64"/>
      <c r="DH92" s="64"/>
      <c r="DI92" s="64"/>
      <c r="DJ92" s="64"/>
      <c r="DK92" s="64"/>
      <c r="DL92" s="65"/>
      <c r="DM92" s="65"/>
      <c r="DN92" s="65"/>
      <c r="DO92" s="65"/>
      <c r="DP92" s="65"/>
      <c r="DQ92" s="65"/>
      <c r="DR92" s="65"/>
      <c r="DS92" s="65"/>
      <c r="DT92" s="65"/>
      <c r="DU92" s="65"/>
      <c r="DV92" s="65"/>
      <c r="DW92" s="65"/>
      <c r="DX92" s="65"/>
      <c r="DY92" s="65"/>
      <c r="DZ92" s="65"/>
      <c r="EA92" s="65"/>
      <c r="EB92" s="65"/>
      <c r="EC92" s="65"/>
      <c r="ED92" s="65"/>
      <c r="EE92" s="65"/>
      <c r="EF92" s="65"/>
      <c r="EG92" s="65"/>
      <c r="EH92" s="65"/>
      <c r="EI92" s="65"/>
      <c r="EJ92" s="65"/>
      <c r="EK92" s="65"/>
      <c r="EL92" s="65"/>
      <c r="EM92" s="65"/>
      <c r="EN92" s="65"/>
      <c r="EO92" s="65"/>
      <c r="EP92" s="65"/>
      <c r="EQ92" s="65"/>
      <c r="ER92" s="65"/>
      <c r="ES92" s="65"/>
      <c r="ET92" s="65"/>
      <c r="EU92" s="65"/>
      <c r="EV92" s="65"/>
      <c r="EW92" s="65"/>
      <c r="EX92" s="65"/>
      <c r="EY92" s="65"/>
      <c r="EZ92" s="65"/>
      <c r="FA92" s="65"/>
      <c r="FB92" s="65"/>
      <c r="FC92" s="65"/>
      <c r="FD92" s="65"/>
      <c r="FE92" s="65"/>
      <c r="FF92" s="65"/>
      <c r="FG92" s="65"/>
      <c r="FH92" s="65"/>
      <c r="FI92" s="65"/>
      <c r="FJ92" s="65"/>
      <c r="FK92" s="65"/>
      <c r="FL92" s="65"/>
      <c r="FM92" s="65"/>
      <c r="FN92" s="65"/>
      <c r="FO92" s="65"/>
      <c r="FP92" s="65"/>
      <c r="FQ92" s="65"/>
      <c r="FR92" s="65"/>
      <c r="FS92" s="65"/>
      <c r="FT92" s="65"/>
      <c r="FV92" s="60">
        <f t="shared" si="30"/>
        <v>0</v>
      </c>
      <c r="FW92" s="60">
        <f t="shared" si="31"/>
        <v>0</v>
      </c>
      <c r="FX92" s="60">
        <f t="shared" si="32"/>
        <v>0</v>
      </c>
      <c r="FZ92" s="10">
        <f t="shared" si="33"/>
        <v>0</v>
      </c>
      <c r="GB92" s="9">
        <f t="array" ref="GB92">SUM(SUMPRODUCT(--IF(MOD(COLUMN(E87:FT87)-13,7)=0,NOT(ISBLANK((E87:FT87))))), COUNTA(D87))</f>
        <v>0</v>
      </c>
      <c r="GC92" s="9">
        <f t="array" ref="GC92">SUM(SUMPRODUCT(--IF(MOD(COLUMN(F87:FT87)-14,7)=0,NOT(ISBLANK((F87:FT87))))), COUNTA(E87))</f>
        <v>0</v>
      </c>
      <c r="GD92" s="9">
        <f t="array" ref="GD92">SUM(SUMPRODUCT(--IF(MOD(COLUMN(G87:FT87)-15,7)=0,NOT(ISBLANK((G87:FT87))))), COUNTA(F87))</f>
        <v>0</v>
      </c>
      <c r="GE92" s="9">
        <f t="array" ref="GE92">SUM(SUMPRODUCT(--IF(MOD(COLUMN(H87:FT87)-16,7)=0,NOT(ISBLANK((H87:FT87))))), COUNTA(G87))</f>
        <v>0</v>
      </c>
      <c r="GF92" s="9">
        <f t="array" ref="GF92">SUM(SUMPRODUCT(--IF(MOD(COLUMN(I87:FT87)-17,7)=0,NOT(ISBLANK((I87:FT87))))), COUNTA(H87))</f>
        <v>0</v>
      </c>
      <c r="GG92" s="9">
        <f t="shared" si="34"/>
        <v>0</v>
      </c>
      <c r="GH92" s="9">
        <f t="array" ref="GH92">SUM(SUMPRODUCT(--IF(MOD(COLUMN(J87:FT87)-18,7)=0,NOT(ISBLANK((J87:FT87))))), COUNTA(I87))</f>
        <v>0</v>
      </c>
      <c r="GI92" s="9">
        <f t="array" ref="GI92">SUM(SUMPRODUCT(--IF(MOD(COLUMN(K87:FT87)-19,7)=0,NOT(ISBLANK((K87:FT87))))), COUNTA(J87))</f>
        <v>0</v>
      </c>
      <c r="GK92" s="10">
        <f t="shared" si="35"/>
        <v>0</v>
      </c>
      <c r="GL92" s="52"/>
    </row>
    <row r="93" spans="1:194" x14ac:dyDescent="0.25">
      <c r="A93" s="74">
        <f t="shared" si="36"/>
        <v>90</v>
      </c>
      <c r="B93" s="56" t="s">
        <v>50</v>
      </c>
      <c r="C93" s="158"/>
      <c r="D93" s="158"/>
      <c r="E93" s="158"/>
      <c r="F93" s="158"/>
      <c r="G93" s="158" t="s">
        <v>139</v>
      </c>
      <c r="H93" s="158"/>
      <c r="I93" s="158"/>
      <c r="J93" s="158"/>
      <c r="K93" s="158" t="s">
        <v>139</v>
      </c>
      <c r="L93" s="158"/>
      <c r="M93" s="158"/>
      <c r="N93" s="158"/>
      <c r="O93" s="158"/>
      <c r="P93" s="158"/>
      <c r="Q93" s="158"/>
      <c r="R93" s="158" t="s">
        <v>139</v>
      </c>
      <c r="S93" s="158"/>
      <c r="T93" s="158"/>
      <c r="U93" s="158"/>
      <c r="V93" s="158"/>
      <c r="W93" s="158"/>
      <c r="X93" s="158"/>
      <c r="Y93" s="158" t="s">
        <v>139</v>
      </c>
      <c r="Z93" s="158"/>
      <c r="AA93" s="158"/>
      <c r="AB93" s="158"/>
      <c r="AC93" s="158"/>
      <c r="AD93" s="158"/>
      <c r="AE93" s="158"/>
      <c r="AF93" s="158"/>
      <c r="AG93" s="157" t="s">
        <v>139</v>
      </c>
      <c r="AH93" s="157"/>
      <c r="AI93" s="157"/>
      <c r="AJ93" s="157"/>
      <c r="AK93" s="157"/>
      <c r="AL93" s="157"/>
      <c r="AM93" s="157"/>
      <c r="AN93" s="157" t="s">
        <v>139</v>
      </c>
      <c r="AO93" s="157"/>
      <c r="AP93" s="157"/>
      <c r="AQ93" s="157"/>
      <c r="AR93" s="157"/>
      <c r="AS93" s="157"/>
      <c r="AT93" s="157"/>
      <c r="AU93" s="157" t="s">
        <v>139</v>
      </c>
      <c r="AV93" s="157"/>
      <c r="AW93" s="157"/>
      <c r="AX93" s="158"/>
      <c r="AY93" s="157"/>
      <c r="AZ93" s="157"/>
      <c r="BA93" s="158"/>
      <c r="BB93" s="158"/>
      <c r="BC93" s="157" t="s">
        <v>139</v>
      </c>
      <c r="BD93" s="158"/>
      <c r="BE93" s="158"/>
      <c r="BF93" s="157"/>
      <c r="BG93" s="162"/>
      <c r="BH93" s="158"/>
      <c r="BI93" s="157" t="s">
        <v>139</v>
      </c>
      <c r="BJ93" s="158"/>
      <c r="BK93" s="157" t="s">
        <v>139</v>
      </c>
      <c r="BL93" s="157"/>
      <c r="BM93" s="162"/>
      <c r="BN93" s="162"/>
      <c r="BO93" s="157" t="s">
        <v>139</v>
      </c>
      <c r="BP93" s="158"/>
      <c r="BQ93" s="158"/>
      <c r="BR93" s="158"/>
      <c r="BS93" s="217"/>
      <c r="BT93" s="162"/>
      <c r="BU93" s="162"/>
      <c r="BV93" s="157" t="s">
        <v>139</v>
      </c>
      <c r="BW93" s="157" t="s">
        <v>139</v>
      </c>
      <c r="BX93" s="218"/>
      <c r="BY93" s="158"/>
      <c r="BZ93" s="217"/>
      <c r="CA93" s="162"/>
      <c r="CB93" s="162"/>
      <c r="CC93" s="157" t="s">
        <v>139</v>
      </c>
      <c r="CD93" s="158"/>
      <c r="CE93" s="158"/>
      <c r="CF93" s="158"/>
      <c r="CG93" s="162"/>
      <c r="CH93" s="64"/>
      <c r="CI93" s="64"/>
      <c r="CJ93" s="64"/>
      <c r="CK93" s="64"/>
      <c r="CL93" s="64"/>
      <c r="CM93" s="64"/>
      <c r="CN93" s="64"/>
      <c r="CO93" s="64"/>
      <c r="CP93" s="64"/>
      <c r="CQ93" s="64"/>
      <c r="CR93" s="64"/>
      <c r="CS93" s="64"/>
      <c r="CT93" s="64"/>
      <c r="CU93" s="64"/>
      <c r="CV93" s="64"/>
      <c r="CW93" s="64"/>
      <c r="CX93" s="64"/>
      <c r="CY93" s="64"/>
      <c r="CZ93" s="64"/>
      <c r="DA93" s="64"/>
      <c r="DB93" s="64"/>
      <c r="DC93" s="64"/>
      <c r="DD93" s="64"/>
      <c r="DE93" s="64"/>
      <c r="DF93" s="64"/>
      <c r="DG93" s="64"/>
      <c r="DH93" s="64"/>
      <c r="DI93" s="64"/>
      <c r="DJ93" s="64"/>
      <c r="DK93" s="64"/>
      <c r="DL93" s="65"/>
      <c r="DM93" s="65"/>
      <c r="DN93" s="65"/>
      <c r="DO93" s="65"/>
      <c r="DP93" s="65"/>
      <c r="DQ93" s="65"/>
      <c r="DR93" s="65"/>
      <c r="DS93" s="65"/>
      <c r="DT93" s="65"/>
      <c r="DU93" s="65"/>
      <c r="DV93" s="65"/>
      <c r="DW93" s="65"/>
      <c r="DX93" s="65"/>
      <c r="DY93" s="65"/>
      <c r="DZ93" s="65"/>
      <c r="EA93" s="65"/>
      <c r="EB93" s="65"/>
      <c r="EC93" s="65"/>
      <c r="ED93" s="65"/>
      <c r="EE93" s="65"/>
      <c r="EF93" s="65"/>
      <c r="EG93" s="65"/>
      <c r="EH93" s="65"/>
      <c r="EI93" s="65"/>
      <c r="EJ93" s="65"/>
      <c r="EK93" s="65"/>
      <c r="EL93" s="65"/>
      <c r="EM93" s="65"/>
      <c r="EN93" s="65"/>
      <c r="EO93" s="65"/>
      <c r="EP93" s="65"/>
      <c r="EQ93" s="65"/>
      <c r="ER93" s="65"/>
      <c r="ES93" s="65"/>
      <c r="ET93" s="65"/>
      <c r="EU93" s="65"/>
      <c r="EV93" s="65"/>
      <c r="EW93" s="65"/>
      <c r="EX93" s="65"/>
      <c r="EY93" s="65"/>
      <c r="EZ93" s="65"/>
      <c r="FA93" s="65"/>
      <c r="FB93" s="65"/>
      <c r="FC93" s="65"/>
      <c r="FD93" s="65"/>
      <c r="FE93" s="65"/>
      <c r="FF93" s="65"/>
      <c r="FG93" s="65"/>
      <c r="FH93" s="65"/>
      <c r="FI93" s="65"/>
      <c r="FJ93" s="65"/>
      <c r="FK93" s="65"/>
      <c r="FL93" s="65"/>
      <c r="FM93" s="65"/>
      <c r="FN93" s="65"/>
      <c r="FO93" s="65"/>
      <c r="FP93" s="65"/>
      <c r="FQ93" s="65"/>
      <c r="FR93" s="65"/>
      <c r="FS93" s="65"/>
      <c r="FT93" s="65"/>
      <c r="FV93" s="60">
        <f t="shared" si="30"/>
        <v>2</v>
      </c>
      <c r="FW93" s="60">
        <f t="shared" si="31"/>
        <v>0</v>
      </c>
      <c r="FX93" s="60">
        <f t="shared" si="32"/>
        <v>0</v>
      </c>
      <c r="FZ93" s="10">
        <f t="shared" si="33"/>
        <v>2</v>
      </c>
      <c r="GB93" s="9">
        <f t="array" ref="GB93">SUM(SUMPRODUCT(--IF(MOD(COLUMN(E88:FT88)-13,7)=0,NOT(ISBLANK((E88:FT88))))), COUNTA(D88))</f>
        <v>1</v>
      </c>
      <c r="GC93" s="9">
        <f t="array" ref="GC93">SUM(SUMPRODUCT(--IF(MOD(COLUMN(F88:FT88)-14,7)=0,NOT(ISBLANK((F88:FT88))))), COUNTA(E88))</f>
        <v>0</v>
      </c>
      <c r="GD93" s="9">
        <f t="array" ref="GD93">SUM(SUMPRODUCT(--IF(MOD(COLUMN(G88:FT88)-15,7)=0,NOT(ISBLANK((G88:FT88))))), COUNTA(F88))</f>
        <v>0</v>
      </c>
      <c r="GE93" s="9">
        <f t="array" ref="GE93">SUM(SUMPRODUCT(--IF(MOD(COLUMN(H88:FT88)-16,7)=0,NOT(ISBLANK((H88:FT88))))), COUNTA(G88))</f>
        <v>0</v>
      </c>
      <c r="GF93" s="9">
        <f t="array" ref="GF93">SUM(SUMPRODUCT(--IF(MOD(COLUMN(I88:FT88)-17,7)=0,NOT(ISBLANK((I88:FT88))))), COUNTA(H88))</f>
        <v>0</v>
      </c>
      <c r="GG93" s="9">
        <f t="shared" si="34"/>
        <v>1</v>
      </c>
      <c r="GH93" s="9">
        <f t="array" ref="GH93">SUM(SUMPRODUCT(--IF(MOD(COLUMN(J88:FT88)-18,7)=0,NOT(ISBLANK((J88:FT88))))), COUNTA(I88))</f>
        <v>0</v>
      </c>
      <c r="GI93" s="9">
        <f t="array" ref="GI93">SUM(SUMPRODUCT(--IF(MOD(COLUMN(K88:FT88)-19,7)=0,NOT(ISBLANK((K88:FT88))))), COUNTA(J88))</f>
        <v>1</v>
      </c>
      <c r="GK93" s="10">
        <f t="shared" si="35"/>
        <v>2</v>
      </c>
      <c r="GL93" s="52"/>
    </row>
    <row r="94" spans="1:194" x14ac:dyDescent="0.25">
      <c r="A94" s="74">
        <f t="shared" si="36"/>
        <v>91</v>
      </c>
      <c r="B94" s="67" t="s">
        <v>66</v>
      </c>
      <c r="C94" s="57"/>
      <c r="D94" s="57"/>
      <c r="E94" s="57" t="s">
        <v>139</v>
      </c>
      <c r="F94" s="57"/>
      <c r="G94" s="57"/>
      <c r="H94" s="57"/>
      <c r="I94" s="57"/>
      <c r="J94" s="57"/>
      <c r="K94" s="57"/>
      <c r="L94" s="57"/>
      <c r="M94" s="57"/>
      <c r="N94" s="57" t="s">
        <v>139</v>
      </c>
      <c r="O94" s="57"/>
      <c r="P94" s="57"/>
      <c r="Q94" s="57"/>
      <c r="R94" s="57"/>
      <c r="S94" s="57"/>
      <c r="T94" s="57"/>
      <c r="U94" s="57" t="s">
        <v>139</v>
      </c>
      <c r="V94" s="57"/>
      <c r="W94" s="57"/>
      <c r="X94" s="57"/>
      <c r="Y94" s="57"/>
      <c r="Z94" s="57"/>
      <c r="AA94" s="57"/>
      <c r="AB94" s="57" t="s">
        <v>139</v>
      </c>
      <c r="AC94" s="57"/>
      <c r="AD94" s="57"/>
      <c r="AE94" s="57"/>
      <c r="AF94" s="57"/>
      <c r="AG94" s="57"/>
      <c r="AH94" s="57"/>
      <c r="AI94" s="57" t="s">
        <v>139</v>
      </c>
      <c r="AJ94" s="57"/>
      <c r="AK94" s="57"/>
      <c r="AL94" s="57"/>
      <c r="AM94" s="57"/>
      <c r="AN94" s="57" t="s">
        <v>139</v>
      </c>
      <c r="AO94" s="158"/>
      <c r="AP94" s="158"/>
      <c r="AQ94" s="158"/>
      <c r="AR94" s="158"/>
      <c r="AS94" s="158"/>
      <c r="AT94" s="158"/>
      <c r="AU94" s="158"/>
      <c r="AV94" s="158"/>
      <c r="AW94" s="158"/>
      <c r="AX94" s="158"/>
      <c r="AY94" s="158"/>
      <c r="AZ94" s="158"/>
      <c r="BA94" s="158"/>
      <c r="BB94" s="158"/>
      <c r="BC94" s="158"/>
      <c r="BD94" s="158"/>
      <c r="BE94" s="158"/>
      <c r="BF94" s="158"/>
      <c r="BG94" s="158"/>
      <c r="BH94" s="158"/>
      <c r="BI94" s="158"/>
      <c r="BJ94" s="158"/>
      <c r="BK94" s="158"/>
      <c r="BL94" s="158"/>
      <c r="BM94" s="158"/>
      <c r="BN94" s="158"/>
      <c r="BO94" s="158"/>
      <c r="BP94" s="158"/>
      <c r="BQ94" s="158"/>
      <c r="BR94" s="158"/>
      <c r="BS94" s="158"/>
      <c r="BT94" s="158"/>
      <c r="BU94" s="158"/>
      <c r="BV94" s="158"/>
      <c r="BW94" s="158"/>
      <c r="BX94" s="218"/>
      <c r="BY94" s="158"/>
      <c r="BZ94" s="158"/>
      <c r="CA94" s="158"/>
      <c r="CB94" s="158"/>
      <c r="CC94" s="158"/>
      <c r="CD94" s="158"/>
      <c r="CE94" s="158"/>
      <c r="CF94" s="158"/>
      <c r="CG94" s="158"/>
      <c r="CH94" s="64"/>
      <c r="CI94" s="64"/>
      <c r="CJ94" s="64"/>
      <c r="CK94" s="64"/>
      <c r="CL94" s="64"/>
      <c r="CM94" s="64"/>
      <c r="CN94" s="64"/>
      <c r="CO94" s="64"/>
      <c r="CP94" s="64"/>
      <c r="CQ94" s="64"/>
      <c r="CR94" s="64"/>
      <c r="CS94" s="64"/>
      <c r="CT94" s="64"/>
      <c r="CU94" s="64"/>
      <c r="CV94" s="64"/>
      <c r="CW94" s="64"/>
      <c r="CX94" s="64"/>
      <c r="CY94" s="64"/>
      <c r="CZ94" s="64"/>
      <c r="DA94" s="64"/>
      <c r="DB94" s="64"/>
      <c r="DC94" s="64"/>
      <c r="DD94" s="64"/>
      <c r="DE94" s="64"/>
      <c r="DF94" s="64"/>
      <c r="DG94" s="64"/>
      <c r="DH94" s="64"/>
      <c r="DI94" s="64"/>
      <c r="DJ94" s="64"/>
      <c r="DK94" s="64"/>
      <c r="DL94" s="65"/>
      <c r="DM94" s="65"/>
      <c r="DN94" s="65"/>
      <c r="DO94" s="65"/>
      <c r="DP94" s="65"/>
      <c r="DQ94" s="65"/>
      <c r="DR94" s="65"/>
      <c r="DS94" s="65"/>
      <c r="DT94" s="65"/>
      <c r="DU94" s="65"/>
      <c r="DV94" s="65"/>
      <c r="DW94" s="65"/>
      <c r="DX94" s="65"/>
      <c r="DY94" s="65"/>
      <c r="DZ94" s="65"/>
      <c r="EA94" s="65"/>
      <c r="EB94" s="65"/>
      <c r="EC94" s="65"/>
      <c r="ED94" s="65"/>
      <c r="EE94" s="65"/>
      <c r="EF94" s="65"/>
      <c r="EG94" s="65"/>
      <c r="EH94" s="65"/>
      <c r="EI94" s="65"/>
      <c r="EJ94" s="65"/>
      <c r="EK94" s="65"/>
      <c r="EL94" s="65"/>
      <c r="EM94" s="65"/>
      <c r="EN94" s="65"/>
      <c r="EO94" s="65"/>
      <c r="EP94" s="65"/>
      <c r="EQ94" s="65"/>
      <c r="ER94" s="65"/>
      <c r="ES94" s="65"/>
      <c r="ET94" s="65"/>
      <c r="EU94" s="65"/>
      <c r="EV94" s="65"/>
      <c r="EW94" s="65"/>
      <c r="EX94" s="65"/>
      <c r="EY94" s="65"/>
      <c r="EZ94" s="65"/>
      <c r="FA94" s="65"/>
      <c r="FB94" s="65"/>
      <c r="FC94" s="65"/>
      <c r="FD94" s="65"/>
      <c r="FE94" s="65"/>
      <c r="FF94" s="65"/>
      <c r="FG94" s="65"/>
      <c r="FH94" s="65"/>
      <c r="FI94" s="65"/>
      <c r="FJ94" s="65"/>
      <c r="FK94" s="65"/>
      <c r="FL94" s="65"/>
      <c r="FM94" s="65"/>
      <c r="FN94" s="65"/>
      <c r="FO94" s="65"/>
      <c r="FP94" s="65"/>
      <c r="FQ94" s="65"/>
      <c r="FR94" s="65"/>
      <c r="FS94" s="65"/>
      <c r="FT94" s="65"/>
      <c r="FV94" s="60">
        <f t="shared" si="30"/>
        <v>0</v>
      </c>
      <c r="FW94" s="60">
        <f t="shared" si="31"/>
        <v>0</v>
      </c>
      <c r="FX94" s="60">
        <f t="shared" si="32"/>
        <v>0</v>
      </c>
      <c r="FZ94" s="10">
        <f t="shared" si="33"/>
        <v>0</v>
      </c>
      <c r="GB94" s="9">
        <f t="array" ref="GB94">SUM(SUMPRODUCT(--IF(MOD(COLUMN(E89:FT89)-13,7)=0,NOT(ISBLANK((E89:FT89))))), COUNTA(D89))</f>
        <v>0</v>
      </c>
      <c r="GC94" s="9">
        <f t="array" ref="GC94">SUM(SUMPRODUCT(--IF(MOD(COLUMN(F89:FT89)-14,7)=0,NOT(ISBLANK((F89:FT89))))), COUNTA(E89))</f>
        <v>0</v>
      </c>
      <c r="GD94" s="9">
        <f t="array" ref="GD94">SUM(SUMPRODUCT(--IF(MOD(COLUMN(G89:FT89)-15,7)=0,NOT(ISBLANK((G89:FT89))))), COUNTA(F89))</f>
        <v>0</v>
      </c>
      <c r="GE94" s="9">
        <f t="array" ref="GE94">SUM(SUMPRODUCT(--IF(MOD(COLUMN(H89:FT89)-16,7)=0,NOT(ISBLANK((H89:FT89))))), COUNTA(G89))</f>
        <v>0</v>
      </c>
      <c r="GF94" s="9">
        <f t="array" ref="GF94">SUM(SUMPRODUCT(--IF(MOD(COLUMN(I89:FT89)-17,7)=0,NOT(ISBLANK((I89:FT89))))), COUNTA(H89))</f>
        <v>0</v>
      </c>
      <c r="GG94" s="9">
        <f t="shared" si="34"/>
        <v>0</v>
      </c>
      <c r="GH94" s="9">
        <f t="array" ref="GH94">SUM(SUMPRODUCT(--IF(MOD(COLUMN(J89:FT89)-18,7)=0,NOT(ISBLANK((J89:FT89))))), COUNTA(I89))</f>
        <v>0</v>
      </c>
      <c r="GI94" s="9">
        <f t="array" ref="GI94">SUM(SUMPRODUCT(--IF(MOD(COLUMN(K89:FT89)-19,7)=0,NOT(ISBLANK((K89:FT89))))), COUNTA(J89))</f>
        <v>0</v>
      </c>
      <c r="GK94" s="10">
        <f t="shared" si="35"/>
        <v>0</v>
      </c>
      <c r="GL94" s="52"/>
    </row>
    <row r="95" spans="1:194" x14ac:dyDescent="0.25">
      <c r="A95" s="74">
        <f t="shared" si="36"/>
        <v>92</v>
      </c>
      <c r="B95" s="55" t="s">
        <v>100</v>
      </c>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c r="AA95" s="158"/>
      <c r="AB95" s="158"/>
      <c r="AC95" s="158"/>
      <c r="AD95" s="158"/>
      <c r="AE95" s="158"/>
      <c r="AF95" s="158"/>
      <c r="AG95" s="158"/>
      <c r="AH95" s="158"/>
      <c r="AI95" s="158"/>
      <c r="AJ95" s="158"/>
      <c r="AK95" s="158"/>
      <c r="AL95" s="158"/>
      <c r="AM95" s="158"/>
      <c r="AN95" s="158"/>
      <c r="AO95" s="158"/>
      <c r="AP95" s="158"/>
      <c r="AQ95" s="158"/>
      <c r="AR95" s="158"/>
      <c r="AS95" s="158"/>
      <c r="AT95" s="158"/>
      <c r="AU95" s="158"/>
      <c r="AV95" s="158"/>
      <c r="AW95" s="158"/>
      <c r="AX95" s="158"/>
      <c r="AY95" s="158"/>
      <c r="AZ95" s="158"/>
      <c r="BA95" s="158"/>
      <c r="BB95" s="158"/>
      <c r="BC95" s="158"/>
      <c r="BD95" s="158"/>
      <c r="BE95" s="158"/>
      <c r="BF95" s="157"/>
      <c r="BG95" s="161"/>
      <c r="BH95" s="158"/>
      <c r="BI95" s="158"/>
      <c r="BJ95" s="158"/>
      <c r="BK95" s="158"/>
      <c r="BL95" s="158"/>
      <c r="BM95" s="161"/>
      <c r="BN95" s="161"/>
      <c r="BO95" s="158"/>
      <c r="BP95" s="161" t="s">
        <v>139</v>
      </c>
      <c r="BQ95" s="158"/>
      <c r="BR95" s="158"/>
      <c r="BS95" s="158"/>
      <c r="BT95" s="161"/>
      <c r="BU95" s="161"/>
      <c r="BV95" s="158"/>
      <c r="BW95" s="158"/>
      <c r="BX95" s="218"/>
      <c r="BY95" s="158"/>
      <c r="BZ95" s="217"/>
      <c r="CA95" s="161"/>
      <c r="CB95" s="161"/>
      <c r="CC95" s="158"/>
      <c r="CD95" s="161" t="s">
        <v>139</v>
      </c>
      <c r="CE95" s="158"/>
      <c r="CF95" s="158"/>
      <c r="CG95" s="161"/>
      <c r="CH95" s="64"/>
      <c r="CI95" s="64"/>
      <c r="CJ95" s="64"/>
      <c r="CK95" s="64"/>
      <c r="CL95" s="64"/>
      <c r="CM95" s="64"/>
      <c r="CN95" s="64"/>
      <c r="CO95" s="64"/>
      <c r="CP95" s="64"/>
      <c r="CQ95" s="64"/>
      <c r="CR95" s="64"/>
      <c r="CS95" s="64"/>
      <c r="CT95" s="64"/>
      <c r="CU95" s="64"/>
      <c r="CV95" s="64"/>
      <c r="CW95" s="64"/>
      <c r="CX95" s="64"/>
      <c r="CY95" s="64"/>
      <c r="CZ95" s="64"/>
      <c r="DA95" s="64"/>
      <c r="DB95" s="64"/>
      <c r="DC95" s="64"/>
      <c r="DD95" s="64"/>
      <c r="DE95" s="64"/>
      <c r="DF95" s="64"/>
      <c r="DG95" s="64"/>
      <c r="DH95" s="64"/>
      <c r="DI95" s="64"/>
      <c r="DJ95" s="64"/>
      <c r="DK95" s="64"/>
      <c r="DL95" s="65"/>
      <c r="DM95" s="65"/>
      <c r="DN95" s="65"/>
      <c r="DO95" s="65"/>
      <c r="DP95" s="65"/>
      <c r="DQ95" s="65"/>
      <c r="DR95" s="65"/>
      <c r="DS95" s="65"/>
      <c r="DT95" s="65"/>
      <c r="DU95" s="65"/>
      <c r="DV95" s="65"/>
      <c r="DW95" s="65"/>
      <c r="DX95" s="65"/>
      <c r="DY95" s="65"/>
      <c r="DZ95" s="65"/>
      <c r="EA95" s="65"/>
      <c r="EB95" s="65"/>
      <c r="EC95" s="65"/>
      <c r="ED95" s="65"/>
      <c r="EE95" s="65"/>
      <c r="EF95" s="65"/>
      <c r="EG95" s="65"/>
      <c r="EH95" s="65"/>
      <c r="EI95" s="65"/>
      <c r="EJ95" s="65"/>
      <c r="EK95" s="65"/>
      <c r="EL95" s="65"/>
      <c r="EM95" s="65"/>
      <c r="EN95" s="65"/>
      <c r="EO95" s="65"/>
      <c r="EP95" s="65"/>
      <c r="EQ95" s="65"/>
      <c r="ER95" s="65"/>
      <c r="ES95" s="65"/>
      <c r="ET95" s="65"/>
      <c r="EU95" s="65"/>
      <c r="EV95" s="65"/>
      <c r="EW95" s="65"/>
      <c r="EX95" s="65"/>
      <c r="EY95" s="65"/>
      <c r="EZ95" s="65"/>
      <c r="FA95" s="65"/>
      <c r="FB95" s="65"/>
      <c r="FC95" s="65"/>
      <c r="FD95" s="65"/>
      <c r="FE95" s="65"/>
      <c r="FF95" s="65"/>
      <c r="FG95" s="65"/>
      <c r="FH95" s="65"/>
      <c r="FI95" s="65"/>
      <c r="FJ95" s="65"/>
      <c r="FK95" s="65"/>
      <c r="FL95" s="65"/>
      <c r="FM95" s="65"/>
      <c r="FN95" s="65"/>
      <c r="FO95" s="65"/>
      <c r="FP95" s="65"/>
      <c r="FQ95" s="65"/>
      <c r="FR95" s="65"/>
      <c r="FS95" s="65"/>
      <c r="FT95" s="65"/>
      <c r="FV95" s="60">
        <f t="shared" si="30"/>
        <v>0</v>
      </c>
      <c r="FW95" s="60">
        <f t="shared" si="31"/>
        <v>0</v>
      </c>
      <c r="FX95" s="60">
        <f t="shared" si="32"/>
        <v>0</v>
      </c>
      <c r="FZ95" s="10">
        <f t="shared" si="33"/>
        <v>0</v>
      </c>
      <c r="GB95" s="9">
        <f t="array" ref="GB95">SUM(SUMPRODUCT(--IF(MOD(COLUMN(E90:FT90)-13,7)=0,NOT(ISBLANK((E90:FT90))))), COUNTA(D90))</f>
        <v>0</v>
      </c>
      <c r="GC95" s="9">
        <f t="array" ref="GC95">SUM(SUMPRODUCT(--IF(MOD(COLUMN(F90:FT90)-14,7)=0,NOT(ISBLANK((F90:FT90))))), COUNTA(E90))</f>
        <v>0</v>
      </c>
      <c r="GD95" s="9">
        <f t="array" ref="GD95">SUM(SUMPRODUCT(--IF(MOD(COLUMN(G90:FT90)-15,7)=0,NOT(ISBLANK((G90:FT90))))), COUNTA(F90))</f>
        <v>0</v>
      </c>
      <c r="GE95" s="9">
        <f t="array" ref="GE95">SUM(SUMPRODUCT(--IF(MOD(COLUMN(H90:FT90)-16,7)=0,NOT(ISBLANK((H90:FT90))))), COUNTA(G90))</f>
        <v>0</v>
      </c>
      <c r="GF95" s="9">
        <f t="array" ref="GF95">SUM(SUMPRODUCT(--IF(MOD(COLUMN(I90:FT90)-17,7)=0,NOT(ISBLANK((I90:FT90))))), COUNTA(H90))</f>
        <v>0</v>
      </c>
      <c r="GG95" s="9">
        <f t="shared" si="34"/>
        <v>0</v>
      </c>
      <c r="GH95" s="9">
        <f t="array" ref="GH95">SUM(SUMPRODUCT(--IF(MOD(COLUMN(J90:FT90)-18,7)=0,NOT(ISBLANK((J90:FT90))))), COUNTA(I90))</f>
        <v>0</v>
      </c>
      <c r="GI95" s="9">
        <f t="array" ref="GI95">SUM(SUMPRODUCT(--IF(MOD(COLUMN(K90:FT90)-19,7)=0,NOT(ISBLANK((K90:FT90))))), COUNTA(J90))</f>
        <v>0</v>
      </c>
      <c r="GK95" s="10">
        <f t="shared" si="35"/>
        <v>0</v>
      </c>
      <c r="GL95" s="52"/>
    </row>
    <row r="96" spans="1:194" x14ac:dyDescent="0.25">
      <c r="A96" s="74">
        <f t="shared" si="36"/>
        <v>93</v>
      </c>
      <c r="B96" s="55" t="s">
        <v>334</v>
      </c>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c r="AA96" s="158"/>
      <c r="AB96" s="158"/>
      <c r="AC96" s="158"/>
      <c r="AD96" s="158"/>
      <c r="AE96" s="158"/>
      <c r="AF96" s="158"/>
      <c r="AG96" s="158"/>
      <c r="AH96" s="158"/>
      <c r="AI96" s="158"/>
      <c r="AJ96" s="158"/>
      <c r="AK96" s="158"/>
      <c r="AL96" s="158"/>
      <c r="AM96" s="158"/>
      <c r="AN96" s="158"/>
      <c r="AO96" s="158"/>
      <c r="AP96" s="158"/>
      <c r="AQ96" s="158"/>
      <c r="AR96" s="158"/>
      <c r="AS96" s="158"/>
      <c r="AT96" s="158"/>
      <c r="AU96" s="158"/>
      <c r="AV96" s="158"/>
      <c r="AW96" s="158"/>
      <c r="AX96" s="158"/>
      <c r="AY96" s="158"/>
      <c r="AZ96" s="158"/>
      <c r="BA96" s="158"/>
      <c r="BB96" s="158"/>
      <c r="BC96" s="158"/>
      <c r="BD96" s="158"/>
      <c r="BE96" s="158"/>
      <c r="BF96" s="157"/>
      <c r="BG96" s="161"/>
      <c r="BH96" s="158"/>
      <c r="BI96" s="158"/>
      <c r="BJ96" s="158"/>
      <c r="BK96" s="158"/>
      <c r="BL96" s="158"/>
      <c r="BM96" s="161"/>
      <c r="BN96" s="161"/>
      <c r="BO96" s="158"/>
      <c r="BP96" s="158"/>
      <c r="BQ96" s="158"/>
      <c r="BR96" s="158"/>
      <c r="BS96" s="217"/>
      <c r="BT96" s="161"/>
      <c r="BU96" s="161"/>
      <c r="BV96" s="158"/>
      <c r="BW96" s="158"/>
      <c r="BX96" s="218"/>
      <c r="BY96" s="158"/>
      <c r="BZ96" s="161" t="s">
        <v>139</v>
      </c>
      <c r="CA96" s="161"/>
      <c r="CB96" s="161"/>
      <c r="CC96" s="158"/>
      <c r="CD96" s="158"/>
      <c r="CE96" s="158"/>
      <c r="CF96" s="158"/>
      <c r="CG96" s="161" t="s">
        <v>139</v>
      </c>
      <c r="CH96" s="64"/>
      <c r="CI96" s="64"/>
      <c r="CJ96" s="64"/>
      <c r="CK96" s="64"/>
      <c r="CL96" s="64"/>
      <c r="CM96" s="64"/>
      <c r="CN96" s="64"/>
      <c r="CO96" s="64"/>
      <c r="CP96" s="64"/>
      <c r="CQ96" s="64"/>
      <c r="CR96" s="64"/>
      <c r="CS96" s="64"/>
      <c r="CT96" s="64"/>
      <c r="CU96" s="64"/>
      <c r="CV96" s="64"/>
      <c r="CW96" s="64"/>
      <c r="CX96" s="64"/>
      <c r="CY96" s="64"/>
      <c r="CZ96" s="64"/>
      <c r="DA96" s="64"/>
      <c r="DB96" s="64"/>
      <c r="DC96" s="64"/>
      <c r="DD96" s="64"/>
      <c r="DE96" s="64"/>
      <c r="DF96" s="64"/>
      <c r="DG96" s="64"/>
      <c r="DH96" s="64"/>
      <c r="DI96" s="64"/>
      <c r="DJ96" s="64"/>
      <c r="DK96" s="64"/>
      <c r="DL96" s="59"/>
      <c r="DM96" s="59"/>
      <c r="DN96" s="59"/>
      <c r="DO96" s="59"/>
      <c r="DP96" s="59"/>
      <c r="DQ96" s="59"/>
      <c r="DR96" s="59"/>
      <c r="DS96" s="59"/>
      <c r="DT96" s="59"/>
      <c r="DU96" s="59"/>
      <c r="DV96" s="59"/>
      <c r="DW96" s="59"/>
      <c r="DX96" s="59"/>
      <c r="DY96" s="59"/>
      <c r="DZ96" s="59"/>
      <c r="EA96" s="59"/>
      <c r="EB96" s="59"/>
      <c r="EC96" s="59"/>
      <c r="ED96" s="59"/>
      <c r="EE96" s="59"/>
      <c r="EF96" s="59"/>
      <c r="EG96" s="59"/>
      <c r="EH96" s="59"/>
      <c r="EI96" s="59"/>
      <c r="EJ96" s="59"/>
      <c r="EK96" s="59"/>
      <c r="EL96" s="59"/>
      <c r="EM96" s="59"/>
      <c r="EN96" s="59"/>
      <c r="EO96" s="59"/>
      <c r="EP96" s="59"/>
      <c r="EQ96" s="59"/>
      <c r="ER96" s="59"/>
      <c r="ES96" s="59"/>
      <c r="ET96" s="59"/>
      <c r="EU96" s="59"/>
      <c r="EV96" s="59"/>
      <c r="EW96" s="59"/>
      <c r="EX96" s="59"/>
      <c r="EY96" s="59"/>
      <c r="EZ96" s="59"/>
      <c r="FA96" s="59"/>
      <c r="FB96" s="59"/>
      <c r="FC96" s="59"/>
      <c r="FD96" s="59"/>
      <c r="FE96" s="59"/>
      <c r="FF96" s="59"/>
      <c r="FG96" s="59"/>
      <c r="FH96" s="59"/>
      <c r="FI96" s="59"/>
      <c r="FJ96" s="59"/>
      <c r="FK96" s="59"/>
      <c r="FL96" s="59"/>
      <c r="FM96" s="59"/>
      <c r="FN96" s="59"/>
      <c r="FO96" s="59"/>
      <c r="FP96" s="59"/>
      <c r="FQ96" s="59"/>
      <c r="FR96" s="59"/>
      <c r="FS96" s="59"/>
      <c r="FT96" s="59"/>
      <c r="FV96" s="60">
        <f t="shared" si="30"/>
        <v>3</v>
      </c>
      <c r="FW96" s="60">
        <f t="shared" si="31"/>
        <v>0</v>
      </c>
      <c r="FX96" s="60">
        <f t="shared" si="32"/>
        <v>3</v>
      </c>
      <c r="FZ96" s="10">
        <f t="shared" si="33"/>
        <v>6</v>
      </c>
      <c r="GB96" s="9">
        <f t="array" ref="GB96">SUM(SUMPRODUCT(--IF(MOD(COLUMN(E91:FT91)-13,7)=0,NOT(ISBLANK((E91:FT91))))), COUNTA(D91))</f>
        <v>1</v>
      </c>
      <c r="GC96" s="9">
        <f t="array" ref="GC96">SUM(SUMPRODUCT(--IF(MOD(COLUMN(F91:FT91)-14,7)=0,NOT(ISBLANK((F91:FT91))))), COUNTA(E91))</f>
        <v>0</v>
      </c>
      <c r="GD96" s="9">
        <f t="array" ref="GD96">SUM(SUMPRODUCT(--IF(MOD(COLUMN(G91:FT91)-15,7)=0,NOT(ISBLANK((G91:FT91))))), COUNTA(F91))</f>
        <v>0</v>
      </c>
      <c r="GE96" s="9">
        <f t="array" ref="GE96">SUM(SUMPRODUCT(--IF(MOD(COLUMN(H91:FT91)-16,7)=0,NOT(ISBLANK((H91:FT91))))), COUNTA(G91))</f>
        <v>0</v>
      </c>
      <c r="GF96" s="9">
        <f t="array" ref="GF96">SUM(SUMPRODUCT(--IF(MOD(COLUMN(I91:FT91)-17,7)=0,NOT(ISBLANK((I91:FT91))))), COUNTA(H91))</f>
        <v>3</v>
      </c>
      <c r="GG96" s="9">
        <f t="shared" si="34"/>
        <v>4</v>
      </c>
      <c r="GH96" s="9">
        <f t="array" ref="GH96">SUM(SUMPRODUCT(--IF(MOD(COLUMN(J91:FT91)-18,7)=0,NOT(ISBLANK((J91:FT91))))), COUNTA(I91))</f>
        <v>1</v>
      </c>
      <c r="GI96" s="9">
        <f t="array" ref="GI96">SUM(SUMPRODUCT(--IF(MOD(COLUMN(K91:FT91)-19,7)=0,NOT(ISBLANK((K91:FT91))))), COUNTA(J91))</f>
        <v>1</v>
      </c>
      <c r="GK96" s="10">
        <f t="shared" si="35"/>
        <v>6</v>
      </c>
      <c r="GL96" s="52"/>
    </row>
    <row r="97" spans="1:194" x14ac:dyDescent="0.25">
      <c r="A97" s="74">
        <f t="shared" si="36"/>
        <v>94</v>
      </c>
      <c r="B97" s="55" t="s">
        <v>336</v>
      </c>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c r="AA97" s="158"/>
      <c r="AB97" s="158"/>
      <c r="AC97" s="158"/>
      <c r="AD97" s="158"/>
      <c r="AE97" s="158"/>
      <c r="AF97" s="158"/>
      <c r="AG97" s="158"/>
      <c r="AH97" s="158"/>
      <c r="AI97" s="158"/>
      <c r="AJ97" s="158"/>
      <c r="AK97" s="158"/>
      <c r="AL97" s="158"/>
      <c r="AM97" s="158"/>
      <c r="AN97" s="158"/>
      <c r="AO97" s="158"/>
      <c r="AP97" s="158"/>
      <c r="AQ97" s="158"/>
      <c r="AR97" s="158"/>
      <c r="AS97" s="158"/>
      <c r="AT97" s="158"/>
      <c r="AU97" s="158"/>
      <c r="AV97" s="158"/>
      <c r="AW97" s="158"/>
      <c r="AX97" s="158"/>
      <c r="AY97" s="158"/>
      <c r="AZ97" s="158"/>
      <c r="BA97" s="158"/>
      <c r="BB97" s="158"/>
      <c r="BC97" s="158"/>
      <c r="BD97" s="158"/>
      <c r="BE97" s="158"/>
      <c r="BF97" s="157"/>
      <c r="BG97" s="161"/>
      <c r="BH97" s="158"/>
      <c r="BI97" s="158"/>
      <c r="BJ97" s="158"/>
      <c r="BK97" s="158"/>
      <c r="BL97" s="158"/>
      <c r="BM97" s="161"/>
      <c r="BN97" s="161"/>
      <c r="BO97" s="158"/>
      <c r="BP97" s="158"/>
      <c r="BQ97" s="158"/>
      <c r="BR97" s="158"/>
      <c r="BS97" s="158"/>
      <c r="BT97" s="161"/>
      <c r="BU97" s="161"/>
      <c r="BV97" s="158"/>
      <c r="BW97" s="158"/>
      <c r="BX97" s="218"/>
      <c r="BY97" s="158"/>
      <c r="BZ97" s="217"/>
      <c r="CA97" s="161"/>
      <c r="CB97" s="161"/>
      <c r="CC97" s="158"/>
      <c r="CD97" s="158"/>
      <c r="CE97" s="158"/>
      <c r="CF97" s="158"/>
      <c r="CG97" s="161"/>
      <c r="CH97" s="64"/>
      <c r="CI97" s="64"/>
      <c r="CJ97" s="64"/>
      <c r="CK97" s="64"/>
      <c r="CL97" s="64"/>
      <c r="CM97" s="64"/>
      <c r="CN97" s="64"/>
      <c r="CO97" s="64"/>
      <c r="CP97" s="64"/>
      <c r="CQ97" s="64"/>
      <c r="CR97" s="64"/>
      <c r="CS97" s="64"/>
      <c r="CT97" s="64"/>
      <c r="CU97" s="64"/>
      <c r="CV97" s="64"/>
      <c r="CW97" s="64"/>
      <c r="CX97" s="64"/>
      <c r="CY97" s="64"/>
      <c r="CZ97" s="64"/>
      <c r="DA97" s="64"/>
      <c r="DB97" s="64"/>
      <c r="DC97" s="64"/>
      <c r="DD97" s="64"/>
      <c r="DE97" s="64"/>
      <c r="DF97" s="64"/>
      <c r="DG97" s="64"/>
      <c r="DH97" s="64"/>
      <c r="DI97" s="64"/>
      <c r="DJ97" s="64"/>
      <c r="DK97" s="64"/>
      <c r="DL97" s="59"/>
      <c r="DM97" s="59"/>
      <c r="DN97" s="59"/>
      <c r="DO97" s="59"/>
      <c r="DP97" s="59"/>
      <c r="DQ97" s="59"/>
      <c r="DR97" s="59"/>
      <c r="DS97" s="59"/>
      <c r="DT97" s="59"/>
      <c r="DU97" s="59"/>
      <c r="DV97" s="59"/>
      <c r="DW97" s="59"/>
      <c r="DX97" s="59"/>
      <c r="DY97" s="59"/>
      <c r="DZ97" s="59"/>
      <c r="EA97" s="59"/>
      <c r="EB97" s="59"/>
      <c r="EC97" s="59"/>
      <c r="ED97" s="59"/>
      <c r="EE97" s="59"/>
      <c r="EF97" s="59"/>
      <c r="EG97" s="59"/>
      <c r="EH97" s="59"/>
      <c r="EI97" s="59"/>
      <c r="EJ97" s="59"/>
      <c r="EK97" s="59"/>
      <c r="EL97" s="59"/>
      <c r="EM97" s="59"/>
      <c r="EN97" s="59"/>
      <c r="EO97" s="59"/>
      <c r="EP97" s="59"/>
      <c r="EQ97" s="59"/>
      <c r="ER97" s="59"/>
      <c r="ES97" s="59"/>
      <c r="ET97" s="59"/>
      <c r="EU97" s="59"/>
      <c r="EV97" s="59"/>
      <c r="EW97" s="59"/>
      <c r="EX97" s="59"/>
      <c r="EY97" s="59"/>
      <c r="EZ97" s="59"/>
      <c r="FA97" s="59"/>
      <c r="FB97" s="59"/>
      <c r="FC97" s="59"/>
      <c r="FD97" s="59"/>
      <c r="FE97" s="59"/>
      <c r="FF97" s="59"/>
      <c r="FG97" s="59"/>
      <c r="FH97" s="59"/>
      <c r="FI97" s="59"/>
      <c r="FJ97" s="59"/>
      <c r="FK97" s="59"/>
      <c r="FL97" s="59"/>
      <c r="FM97" s="59"/>
      <c r="FN97" s="59"/>
      <c r="FO97" s="59"/>
      <c r="FP97" s="59"/>
      <c r="FQ97" s="59"/>
      <c r="FR97" s="59"/>
      <c r="FS97" s="59"/>
      <c r="FT97" s="59"/>
      <c r="FV97" s="60">
        <f t="shared" si="30"/>
        <v>0</v>
      </c>
      <c r="FW97" s="60">
        <f t="shared" si="31"/>
        <v>0</v>
      </c>
      <c r="FX97" s="60">
        <f t="shared" si="32"/>
        <v>0</v>
      </c>
      <c r="FZ97" s="10">
        <f t="shared" si="33"/>
        <v>0</v>
      </c>
      <c r="GB97" s="9">
        <f t="array" ref="GB97">SUM(SUMPRODUCT(--IF(MOD(COLUMN(E92:FT92)-13,7)=0,NOT(ISBLANK((E92:FT92))))), COUNTA(D92))</f>
        <v>0</v>
      </c>
      <c r="GC97" s="9">
        <f t="array" ref="GC97">SUM(SUMPRODUCT(--IF(MOD(COLUMN(F92:FT92)-14,7)=0,NOT(ISBLANK((F92:FT92))))), COUNTA(E92))</f>
        <v>0</v>
      </c>
      <c r="GD97" s="9">
        <f t="array" ref="GD97">SUM(SUMPRODUCT(--IF(MOD(COLUMN(G92:FT92)-15,7)=0,NOT(ISBLANK((G92:FT92))))), COUNTA(F92))</f>
        <v>0</v>
      </c>
      <c r="GE97" s="9">
        <f t="array" ref="GE97">SUM(SUMPRODUCT(--IF(MOD(COLUMN(H92:FT92)-16,7)=0,NOT(ISBLANK((H92:FT92))))), COUNTA(G92))</f>
        <v>0</v>
      </c>
      <c r="GF97" s="9">
        <f t="array" ref="GF97">SUM(SUMPRODUCT(--IF(MOD(COLUMN(I92:FT92)-17,7)=0,NOT(ISBLANK((I92:FT92))))), COUNTA(H92))</f>
        <v>0</v>
      </c>
      <c r="GG97" s="9">
        <f t="shared" si="34"/>
        <v>0</v>
      </c>
      <c r="GH97" s="9">
        <f t="array" ref="GH97">SUM(SUMPRODUCT(--IF(MOD(COLUMN(J92:FT92)-18,7)=0,NOT(ISBLANK((J92:FT92))))), COUNTA(I92))</f>
        <v>0</v>
      </c>
      <c r="GI97" s="9">
        <f t="array" ref="GI97">SUM(SUMPRODUCT(--IF(MOD(COLUMN(K92:FT92)-19,7)=0,NOT(ISBLANK((K92:FT92))))), COUNTA(J92))</f>
        <v>0</v>
      </c>
      <c r="GK97" s="10">
        <f t="shared" si="35"/>
        <v>0</v>
      </c>
      <c r="GL97" s="52"/>
    </row>
    <row r="98" spans="1:194" x14ac:dyDescent="0.25">
      <c r="A98" s="74">
        <f t="shared" si="36"/>
        <v>95</v>
      </c>
      <c r="B98" s="56" t="s">
        <v>32</v>
      </c>
      <c r="C98" s="158"/>
      <c r="D98" s="158" t="s">
        <v>139</v>
      </c>
      <c r="E98" s="158"/>
      <c r="F98" s="158" t="s">
        <v>139</v>
      </c>
      <c r="G98" s="158" t="s">
        <v>139</v>
      </c>
      <c r="H98" s="158"/>
      <c r="I98" s="158"/>
      <c r="J98" s="158"/>
      <c r="K98" s="158"/>
      <c r="L98" s="158"/>
      <c r="M98" s="158"/>
      <c r="N98" s="158"/>
      <c r="O98" s="158"/>
      <c r="P98" s="158"/>
      <c r="Q98" s="158"/>
      <c r="R98" s="158"/>
      <c r="S98" s="158"/>
      <c r="T98" s="158" t="s">
        <v>139</v>
      </c>
      <c r="U98" s="158"/>
      <c r="V98" s="158"/>
      <c r="W98" s="158"/>
      <c r="X98" s="158"/>
      <c r="Y98" s="158"/>
      <c r="Z98" s="158"/>
      <c r="AA98" s="158"/>
      <c r="AB98" s="158"/>
      <c r="AC98" s="158"/>
      <c r="AD98" s="158"/>
      <c r="AE98" s="158"/>
      <c r="AF98" s="158"/>
      <c r="AG98" s="157" t="s">
        <v>139</v>
      </c>
      <c r="AH98" s="157"/>
      <c r="AI98" s="157"/>
      <c r="AJ98" s="157"/>
      <c r="AK98" s="157"/>
      <c r="AL98" s="157"/>
      <c r="AM98" s="157"/>
      <c r="AN98" s="157" t="s">
        <v>139</v>
      </c>
      <c r="AO98" s="157"/>
      <c r="AP98" s="157"/>
      <c r="AQ98" s="157"/>
      <c r="AR98" s="157"/>
      <c r="AS98" s="157"/>
      <c r="AT98" s="157"/>
      <c r="AU98" s="157"/>
      <c r="AV98" s="157" t="s">
        <v>139</v>
      </c>
      <c r="AW98" s="157"/>
      <c r="AX98" s="158"/>
      <c r="AY98" s="157" t="s">
        <v>139</v>
      </c>
      <c r="AZ98" s="157"/>
      <c r="BA98" s="158"/>
      <c r="BB98" s="158"/>
      <c r="BC98" s="158"/>
      <c r="BD98" s="158"/>
      <c r="BE98" s="157" t="s">
        <v>139</v>
      </c>
      <c r="BF98" s="157"/>
      <c r="BG98" s="162"/>
      <c r="BH98" s="158"/>
      <c r="BI98" s="158"/>
      <c r="BJ98" s="158"/>
      <c r="BK98" s="158"/>
      <c r="BL98" s="157"/>
      <c r="BM98" s="162"/>
      <c r="BN98" s="162"/>
      <c r="BO98" s="158"/>
      <c r="BP98" s="158"/>
      <c r="BQ98" s="158"/>
      <c r="BR98" s="158"/>
      <c r="BS98" s="217"/>
      <c r="BT98" s="162"/>
      <c r="BU98" s="162"/>
      <c r="BV98" s="158"/>
      <c r="BW98" s="158"/>
      <c r="BX98" s="218"/>
      <c r="BY98" s="158"/>
      <c r="BZ98" s="217"/>
      <c r="CA98" s="162"/>
      <c r="CB98" s="162"/>
      <c r="CC98" s="158"/>
      <c r="CD98" s="158"/>
      <c r="CE98" s="158"/>
      <c r="CF98" s="158"/>
      <c r="CG98" s="162"/>
      <c r="CH98" s="64"/>
      <c r="CI98" s="64"/>
      <c r="CJ98" s="64"/>
      <c r="CK98" s="64"/>
      <c r="CL98" s="64"/>
      <c r="CM98" s="64"/>
      <c r="CN98" s="64"/>
      <c r="CO98" s="64"/>
      <c r="CP98" s="64"/>
      <c r="CQ98" s="64"/>
      <c r="CR98" s="64"/>
      <c r="CS98" s="64"/>
      <c r="CT98" s="64"/>
      <c r="CU98" s="64"/>
      <c r="CV98" s="64"/>
      <c r="CW98" s="64"/>
      <c r="CX98" s="64"/>
      <c r="CY98" s="64"/>
      <c r="CZ98" s="64"/>
      <c r="DA98" s="64"/>
      <c r="DB98" s="64"/>
      <c r="DC98" s="64"/>
      <c r="DD98" s="64"/>
      <c r="DE98" s="64"/>
      <c r="DF98" s="64"/>
      <c r="DG98" s="64"/>
      <c r="DH98" s="64"/>
      <c r="DI98" s="64"/>
      <c r="DJ98" s="64"/>
      <c r="DK98" s="64"/>
      <c r="DL98" s="59"/>
      <c r="DM98" s="59"/>
      <c r="DN98" s="59"/>
      <c r="DO98" s="59"/>
      <c r="DP98" s="59"/>
      <c r="DQ98" s="59"/>
      <c r="DR98" s="59"/>
      <c r="DS98" s="59"/>
      <c r="DT98" s="59"/>
      <c r="DU98" s="59"/>
      <c r="DV98" s="59"/>
      <c r="DW98" s="59"/>
      <c r="DX98" s="59"/>
      <c r="DY98" s="59"/>
      <c r="DZ98" s="59"/>
      <c r="EA98" s="59"/>
      <c r="EB98" s="59"/>
      <c r="EC98" s="59"/>
      <c r="ED98" s="59"/>
      <c r="EE98" s="59"/>
      <c r="EF98" s="59"/>
      <c r="EG98" s="59"/>
      <c r="EH98" s="59"/>
      <c r="EI98" s="59"/>
      <c r="EJ98" s="59"/>
      <c r="EK98" s="59"/>
      <c r="EL98" s="59"/>
      <c r="EM98" s="59"/>
      <c r="EN98" s="59"/>
      <c r="EO98" s="59"/>
      <c r="EP98" s="59"/>
      <c r="EQ98" s="59"/>
      <c r="ER98" s="59"/>
      <c r="ES98" s="59"/>
      <c r="ET98" s="59"/>
      <c r="EU98" s="59"/>
      <c r="EV98" s="59"/>
      <c r="EW98" s="59"/>
      <c r="EX98" s="59"/>
      <c r="EY98" s="59"/>
      <c r="EZ98" s="59"/>
      <c r="FA98" s="59"/>
      <c r="FB98" s="59"/>
      <c r="FC98" s="59"/>
      <c r="FD98" s="59"/>
      <c r="FE98" s="59"/>
      <c r="FF98" s="59"/>
      <c r="FG98" s="59"/>
      <c r="FH98" s="59"/>
      <c r="FI98" s="59"/>
      <c r="FJ98" s="59"/>
      <c r="FK98" s="59"/>
      <c r="FL98" s="59"/>
      <c r="FM98" s="59"/>
      <c r="FN98" s="59"/>
      <c r="FO98" s="59"/>
      <c r="FP98" s="59"/>
      <c r="FQ98" s="59"/>
      <c r="FR98" s="59"/>
      <c r="FS98" s="59"/>
      <c r="FT98" s="59"/>
      <c r="FV98" s="60">
        <f t="shared" si="30"/>
        <v>14</v>
      </c>
      <c r="FW98" s="60">
        <f t="shared" si="31"/>
        <v>0</v>
      </c>
      <c r="FX98" s="60">
        <f t="shared" si="32"/>
        <v>0</v>
      </c>
      <c r="FZ98" s="10">
        <f t="shared" si="33"/>
        <v>14</v>
      </c>
      <c r="GB98" s="9">
        <f t="array" ref="GB98">SUM(SUMPRODUCT(--IF(MOD(COLUMN(E93:FT93)-13,7)=0,NOT(ISBLANK((E93:FT93))))), COUNTA(D93))</f>
        <v>1</v>
      </c>
      <c r="GC98" s="9">
        <f t="array" ref="GC98">SUM(SUMPRODUCT(--IF(MOD(COLUMN(F93:FT93)-14,7)=0,NOT(ISBLANK((F93:FT93))))), COUNTA(E93))</f>
        <v>2</v>
      </c>
      <c r="GD98" s="9">
        <f t="array" ref="GD98">SUM(SUMPRODUCT(--IF(MOD(COLUMN(G93:FT93)-15,7)=0,NOT(ISBLANK((G93:FT93))))), COUNTA(F93))</f>
        <v>0</v>
      </c>
      <c r="GE98" s="9">
        <f t="array" ref="GE98">SUM(SUMPRODUCT(--IF(MOD(COLUMN(H93:FT93)-16,7)=0,NOT(ISBLANK((H93:FT93))))), COUNTA(G93))</f>
        <v>1</v>
      </c>
      <c r="GF98" s="9">
        <f t="array" ref="GF98">SUM(SUMPRODUCT(--IF(MOD(COLUMN(I93:FT93)-17,7)=0,NOT(ISBLANK((I93:FT93))))), COUNTA(H93))</f>
        <v>0</v>
      </c>
      <c r="GG98" s="9">
        <f t="shared" si="34"/>
        <v>4</v>
      </c>
      <c r="GH98" s="9">
        <f t="array" ref="GH98">SUM(SUMPRODUCT(--IF(MOD(COLUMN(J93:FT93)-18,7)=0,NOT(ISBLANK((J93:FT93))))), COUNTA(I93))</f>
        <v>6</v>
      </c>
      <c r="GI98" s="9">
        <f t="array" ref="GI98">SUM(SUMPRODUCT(--IF(MOD(COLUMN(K93:FT93)-19,7)=0,NOT(ISBLANK((K93:FT93))))), COUNTA(J93))</f>
        <v>5</v>
      </c>
      <c r="GK98" s="10">
        <f t="shared" si="35"/>
        <v>15</v>
      </c>
      <c r="GL98" s="52"/>
    </row>
    <row r="99" spans="1:194" x14ac:dyDescent="0.25">
      <c r="A99" s="74">
        <f t="shared" si="36"/>
        <v>96</v>
      </c>
      <c r="B99" s="71" t="s">
        <v>41</v>
      </c>
      <c r="C99" s="57"/>
      <c r="D99" s="57"/>
      <c r="E99" s="57"/>
      <c r="F99" s="57"/>
      <c r="G99" s="57"/>
      <c r="H99" s="57" t="s">
        <v>139</v>
      </c>
      <c r="I99" s="57" t="s">
        <v>139</v>
      </c>
      <c r="J99" s="57"/>
      <c r="K99" s="57" t="s">
        <v>139</v>
      </c>
      <c r="L99" s="57"/>
      <c r="M99" s="57"/>
      <c r="N99" s="57"/>
      <c r="O99" s="57" t="s">
        <v>139</v>
      </c>
      <c r="P99" s="57" t="s">
        <v>139</v>
      </c>
      <c r="Q99" s="57"/>
      <c r="R99" s="57"/>
      <c r="S99" s="57"/>
      <c r="T99" s="57" t="s">
        <v>139</v>
      </c>
      <c r="U99" s="57"/>
      <c r="V99" s="57"/>
      <c r="W99" s="57" t="s">
        <v>139</v>
      </c>
      <c r="X99" s="57"/>
      <c r="Y99" s="57" t="s">
        <v>139</v>
      </c>
      <c r="Z99" s="57"/>
      <c r="AA99" s="57"/>
      <c r="AB99" s="57"/>
      <c r="AC99" s="57" t="s">
        <v>139</v>
      </c>
      <c r="AD99" s="57" t="s">
        <v>139</v>
      </c>
      <c r="AE99" s="57"/>
      <c r="AF99" s="57" t="s">
        <v>139</v>
      </c>
      <c r="AG99" s="57"/>
      <c r="AH99" s="57"/>
      <c r="AI99" s="57" t="s">
        <v>139</v>
      </c>
      <c r="AJ99" s="57"/>
      <c r="AK99" s="57" t="s">
        <v>139</v>
      </c>
      <c r="AL99" s="57"/>
      <c r="AM99" s="57"/>
      <c r="AN99" s="57" t="s">
        <v>139</v>
      </c>
      <c r="AO99" s="158" t="s">
        <v>139</v>
      </c>
      <c r="AP99" s="158"/>
      <c r="AQ99" s="158"/>
      <c r="AR99" s="158"/>
      <c r="AS99" s="158"/>
      <c r="AT99" s="158"/>
      <c r="AU99" s="158"/>
      <c r="AV99" s="158"/>
      <c r="AW99" s="158"/>
      <c r="AX99" s="158"/>
      <c r="AY99" s="158"/>
      <c r="AZ99" s="158"/>
      <c r="BA99" s="158"/>
      <c r="BB99" s="158"/>
      <c r="BC99" s="158"/>
      <c r="BD99" s="158"/>
      <c r="BE99" s="158"/>
      <c r="BF99" s="168" t="s">
        <v>139</v>
      </c>
      <c r="BG99" s="158"/>
      <c r="BH99" s="158"/>
      <c r="BI99" s="158"/>
      <c r="BJ99" s="158"/>
      <c r="BK99" s="158"/>
      <c r="BL99" s="158"/>
      <c r="BM99" s="168" t="s">
        <v>139</v>
      </c>
      <c r="BN99" s="158"/>
      <c r="BO99" s="158"/>
      <c r="BP99" s="158"/>
      <c r="BQ99" s="158"/>
      <c r="BR99" s="158"/>
      <c r="BS99" s="158"/>
      <c r="BT99" s="168" t="s">
        <v>139</v>
      </c>
      <c r="BU99" s="158"/>
      <c r="BV99" s="158"/>
      <c r="BW99" s="158"/>
      <c r="BX99" s="218"/>
      <c r="BY99" s="158"/>
      <c r="BZ99" s="158"/>
      <c r="CA99" s="168" t="s">
        <v>139</v>
      </c>
      <c r="CB99" s="158"/>
      <c r="CC99" s="158"/>
      <c r="CD99" s="158"/>
      <c r="CE99" s="158"/>
      <c r="CF99" s="158"/>
      <c r="CG99" s="158"/>
      <c r="CH99" s="64"/>
      <c r="CI99" s="64"/>
      <c r="CJ99" s="64"/>
      <c r="CK99" s="64"/>
      <c r="CL99" s="64"/>
      <c r="CM99" s="64"/>
      <c r="CN99" s="64"/>
      <c r="CO99" s="64"/>
      <c r="CP99" s="64"/>
      <c r="CQ99" s="64"/>
      <c r="CR99" s="64"/>
      <c r="CS99" s="64"/>
      <c r="CT99" s="64"/>
      <c r="CU99" s="64"/>
      <c r="CV99" s="64"/>
      <c r="CW99" s="64"/>
      <c r="CX99" s="64"/>
      <c r="CY99" s="64"/>
      <c r="CZ99" s="64"/>
      <c r="DA99" s="64"/>
      <c r="DB99" s="64"/>
      <c r="DC99" s="64"/>
      <c r="DD99" s="64"/>
      <c r="DE99" s="64"/>
      <c r="DF99" s="64"/>
      <c r="DG99" s="64"/>
      <c r="DH99" s="64"/>
      <c r="DI99" s="64"/>
      <c r="DJ99" s="64"/>
      <c r="DK99" s="64"/>
      <c r="DL99" s="65"/>
      <c r="DM99" s="65"/>
      <c r="DN99" s="65"/>
      <c r="DO99" s="65"/>
      <c r="DP99" s="65"/>
      <c r="DQ99" s="65"/>
      <c r="DR99" s="65"/>
      <c r="DS99" s="65"/>
      <c r="DT99" s="65"/>
      <c r="DU99" s="65"/>
      <c r="DV99" s="65"/>
      <c r="DW99" s="65"/>
      <c r="DX99" s="65"/>
      <c r="DY99" s="65"/>
      <c r="DZ99" s="65"/>
      <c r="EA99" s="65"/>
      <c r="EB99" s="65"/>
      <c r="EC99" s="65"/>
      <c r="ED99" s="65"/>
      <c r="EE99" s="65"/>
      <c r="EF99" s="65"/>
      <c r="EG99" s="65"/>
      <c r="EH99" s="65"/>
      <c r="EI99" s="65"/>
      <c r="EJ99" s="65"/>
      <c r="EK99" s="65"/>
      <c r="EL99" s="65"/>
      <c r="EM99" s="65"/>
      <c r="EN99" s="65"/>
      <c r="EO99" s="65"/>
      <c r="EP99" s="65"/>
      <c r="EQ99" s="65"/>
      <c r="ER99" s="65"/>
      <c r="ES99" s="65"/>
      <c r="ET99" s="65"/>
      <c r="EU99" s="65"/>
      <c r="EV99" s="65"/>
      <c r="EW99" s="65"/>
      <c r="EX99" s="65"/>
      <c r="EY99" s="65"/>
      <c r="EZ99" s="65"/>
      <c r="FA99" s="65"/>
      <c r="FB99" s="65"/>
      <c r="FC99" s="65"/>
      <c r="FD99" s="65"/>
      <c r="FE99" s="65"/>
      <c r="FF99" s="65"/>
      <c r="FG99" s="65"/>
      <c r="FH99" s="65"/>
      <c r="FI99" s="65"/>
      <c r="FJ99" s="65"/>
      <c r="FK99" s="65"/>
      <c r="FL99" s="65"/>
      <c r="FM99" s="65"/>
      <c r="FN99" s="65"/>
      <c r="FO99" s="65"/>
      <c r="FP99" s="65"/>
      <c r="FQ99" s="65"/>
      <c r="FR99" s="65"/>
      <c r="FS99" s="65"/>
      <c r="FT99" s="65"/>
      <c r="FV99" s="60">
        <f t="shared" si="30"/>
        <v>6</v>
      </c>
      <c r="FW99" s="60">
        <f t="shared" si="31"/>
        <v>0</v>
      </c>
      <c r="FX99" s="60">
        <f t="shared" si="32"/>
        <v>0</v>
      </c>
      <c r="FZ99" s="10">
        <f t="shared" si="33"/>
        <v>6</v>
      </c>
      <c r="GB99" s="9">
        <f t="array" ref="GB99">SUM(SUMPRODUCT(--IF(MOD(COLUMN(E94:FT94)-13,7)=0,NOT(ISBLANK((E94:FT94))))), COUNTA(D94))</f>
        <v>0</v>
      </c>
      <c r="GC99" s="9">
        <f t="array" ref="GC99">SUM(SUMPRODUCT(--IF(MOD(COLUMN(F94:FT94)-14,7)=0,NOT(ISBLANK((F94:FT94))))), COUNTA(E94))</f>
        <v>5</v>
      </c>
      <c r="GD99" s="9">
        <f t="array" ref="GD99">SUM(SUMPRODUCT(--IF(MOD(COLUMN(G94:FT94)-15,7)=0,NOT(ISBLANK((G94:FT94))))), COUNTA(F94))</f>
        <v>0</v>
      </c>
      <c r="GE99" s="9">
        <f t="array" ref="GE99">SUM(SUMPRODUCT(--IF(MOD(COLUMN(H94:FT94)-16,7)=0,NOT(ISBLANK((H94:FT94))))), COUNTA(G94))</f>
        <v>0</v>
      </c>
      <c r="GF99" s="9">
        <f t="array" ref="GF99">SUM(SUMPRODUCT(--IF(MOD(COLUMN(I94:FT94)-17,7)=0,NOT(ISBLANK((I94:FT94))))), COUNTA(H94))</f>
        <v>0</v>
      </c>
      <c r="GG99" s="9">
        <f t="shared" si="34"/>
        <v>5</v>
      </c>
      <c r="GH99" s="9">
        <f t="array" ref="GH99">SUM(SUMPRODUCT(--IF(MOD(COLUMN(J94:FT94)-18,7)=0,NOT(ISBLANK((J94:FT94))))), COUNTA(I94))</f>
        <v>0</v>
      </c>
      <c r="GI99" s="9">
        <f t="array" ref="GI99">SUM(SUMPRODUCT(--IF(MOD(COLUMN(K94:FT94)-19,7)=0,NOT(ISBLANK((K94:FT94))))), COUNTA(J94))</f>
        <v>1</v>
      </c>
      <c r="GK99" s="10">
        <f t="shared" si="35"/>
        <v>6</v>
      </c>
      <c r="GL99" s="52"/>
    </row>
    <row r="100" spans="1:194" x14ac:dyDescent="0.25">
      <c r="A100" s="74">
        <f t="shared" si="36"/>
        <v>97</v>
      </c>
      <c r="B100" s="69" t="s">
        <v>345</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158"/>
      <c r="AP100" s="158"/>
      <c r="AQ100" s="158"/>
      <c r="AR100" s="158"/>
      <c r="AS100" s="158"/>
      <c r="AT100" s="158"/>
      <c r="AU100" s="158"/>
      <c r="AV100" s="158"/>
      <c r="AW100" s="158"/>
      <c r="AX100" s="158"/>
      <c r="AY100" s="158"/>
      <c r="AZ100" s="158"/>
      <c r="BA100" s="158"/>
      <c r="BB100" s="158"/>
      <c r="BC100" s="158"/>
      <c r="BD100" s="158"/>
      <c r="BE100" s="158"/>
      <c r="BF100" s="158"/>
      <c r="BG100" s="158"/>
      <c r="BH100" s="158"/>
      <c r="BI100" s="158"/>
      <c r="BJ100" s="158"/>
      <c r="BK100" s="158"/>
      <c r="BL100" s="158"/>
      <c r="BM100" s="158"/>
      <c r="BN100" s="158"/>
      <c r="BO100" s="158"/>
      <c r="BP100" s="158"/>
      <c r="BQ100" s="158"/>
      <c r="BR100" s="158"/>
      <c r="BS100" s="158"/>
      <c r="BT100" s="158"/>
      <c r="BU100" s="158"/>
      <c r="BV100" s="158"/>
      <c r="BW100" s="158"/>
      <c r="BX100" s="218"/>
      <c r="BY100" s="158"/>
      <c r="BZ100" s="158"/>
      <c r="CA100" s="158"/>
      <c r="CB100" s="158"/>
      <c r="CC100" s="158"/>
      <c r="CD100" s="158"/>
      <c r="CE100" s="158"/>
      <c r="CF100" s="158"/>
      <c r="CG100" s="158"/>
      <c r="CH100" s="64"/>
      <c r="CI100" s="64"/>
      <c r="CJ100" s="64"/>
      <c r="CK100" s="64"/>
      <c r="CL100" s="64"/>
      <c r="CM100" s="64"/>
      <c r="CN100" s="64"/>
      <c r="CO100" s="64"/>
      <c r="CP100" s="64"/>
      <c r="CQ100" s="64"/>
      <c r="CR100" s="64"/>
      <c r="CS100" s="64"/>
      <c r="CT100" s="64"/>
      <c r="CU100" s="64"/>
      <c r="CV100" s="64"/>
      <c r="CW100" s="64"/>
      <c r="CX100" s="64"/>
      <c r="CY100" s="64"/>
      <c r="CZ100" s="64"/>
      <c r="DA100" s="64"/>
      <c r="DB100" s="64"/>
      <c r="DC100" s="64"/>
      <c r="DD100" s="64"/>
      <c r="DE100" s="64"/>
      <c r="DF100" s="64"/>
      <c r="DG100" s="64"/>
      <c r="DH100" s="64"/>
      <c r="DI100" s="64"/>
      <c r="DJ100" s="64"/>
      <c r="DK100" s="64"/>
      <c r="DL100" s="59"/>
      <c r="DM100" s="59"/>
      <c r="DN100" s="59"/>
      <c r="DO100" s="59"/>
      <c r="DP100" s="59"/>
      <c r="DQ100" s="59"/>
      <c r="DR100" s="59"/>
      <c r="DS100" s="59"/>
      <c r="DT100" s="59"/>
      <c r="DU100" s="59"/>
      <c r="DV100" s="59"/>
      <c r="DW100" s="59"/>
      <c r="DX100" s="59"/>
      <c r="DY100" s="59"/>
      <c r="DZ100" s="59"/>
      <c r="EA100" s="59"/>
      <c r="EB100" s="59"/>
      <c r="EC100" s="59"/>
      <c r="ED100" s="59"/>
      <c r="EE100" s="59"/>
      <c r="EF100" s="59"/>
      <c r="EG100" s="59"/>
      <c r="EH100" s="59"/>
      <c r="EI100" s="59"/>
      <c r="EJ100" s="59"/>
      <c r="EK100" s="59"/>
      <c r="EL100" s="59"/>
      <c r="EM100" s="59"/>
      <c r="EN100" s="59"/>
      <c r="EO100" s="59"/>
      <c r="EP100" s="59"/>
      <c r="EQ100" s="59"/>
      <c r="ER100" s="59"/>
      <c r="ES100" s="59"/>
      <c r="ET100" s="59"/>
      <c r="EU100" s="59"/>
      <c r="EV100" s="59"/>
      <c r="EW100" s="59"/>
      <c r="EX100" s="59"/>
      <c r="EY100" s="59"/>
      <c r="EZ100" s="59"/>
      <c r="FA100" s="59"/>
      <c r="FB100" s="59"/>
      <c r="FC100" s="59"/>
      <c r="FD100" s="59"/>
      <c r="FE100" s="59"/>
      <c r="FF100" s="59"/>
      <c r="FG100" s="59"/>
      <c r="FH100" s="59"/>
      <c r="FI100" s="59"/>
      <c r="FJ100" s="59"/>
      <c r="FK100" s="59"/>
      <c r="FL100" s="59"/>
      <c r="FM100" s="59"/>
      <c r="FN100" s="59"/>
      <c r="FO100" s="59"/>
      <c r="FP100" s="59"/>
      <c r="FQ100" s="59"/>
      <c r="FR100" s="59"/>
      <c r="FS100" s="59"/>
      <c r="FT100" s="59"/>
      <c r="FV100" s="60">
        <f t="shared" si="30"/>
        <v>2</v>
      </c>
      <c r="FW100" s="60">
        <f t="shared" si="31"/>
        <v>0</v>
      </c>
      <c r="FX100" s="60">
        <f t="shared" si="32"/>
        <v>0</v>
      </c>
      <c r="FZ100" s="10">
        <f t="shared" si="33"/>
        <v>2</v>
      </c>
      <c r="GB100" s="9">
        <f t="array" ref="GB100">SUM(SUMPRODUCT(--IF(MOD(COLUMN(E95:FT95)-13,7)=0,NOT(ISBLANK((E95:FT95))))), COUNTA(D95))</f>
        <v>0</v>
      </c>
      <c r="GC100" s="9">
        <f t="array" ref="GC100">SUM(SUMPRODUCT(--IF(MOD(COLUMN(F95:FT95)-14,7)=0,NOT(ISBLANK((F95:FT95))))), COUNTA(E95))</f>
        <v>0</v>
      </c>
      <c r="GD100" s="9">
        <f t="array" ref="GD100">SUM(SUMPRODUCT(--IF(MOD(COLUMN(G95:FT95)-15,7)=0,NOT(ISBLANK((G95:FT95))))), COUNTA(F95))</f>
        <v>0</v>
      </c>
      <c r="GE100" s="9">
        <f t="array" ref="GE100">SUM(SUMPRODUCT(--IF(MOD(COLUMN(H95:FT95)-16,7)=0,NOT(ISBLANK((H95:FT95))))), COUNTA(G95))</f>
        <v>0</v>
      </c>
      <c r="GF100" s="9">
        <f t="array" ref="GF100">SUM(SUMPRODUCT(--IF(MOD(COLUMN(I95:FT95)-17,7)=0,NOT(ISBLANK((I95:FT95))))), COUNTA(H95))</f>
        <v>0</v>
      </c>
      <c r="GG100" s="9">
        <f t="shared" si="34"/>
        <v>0</v>
      </c>
      <c r="GH100" s="9">
        <f t="array" ref="GH100">SUM(SUMPRODUCT(--IF(MOD(COLUMN(J95:FT95)-18,7)=0,NOT(ISBLANK((J95:FT95))))), COUNTA(I95))</f>
        <v>0</v>
      </c>
      <c r="GI100" s="9">
        <f t="array" ref="GI100">SUM(SUMPRODUCT(--IF(MOD(COLUMN(K95:FT95)-19,7)=0,NOT(ISBLANK((K95:FT95))))), COUNTA(J95))</f>
        <v>2</v>
      </c>
      <c r="GK100" s="10">
        <f t="shared" si="35"/>
        <v>2</v>
      </c>
      <c r="GL100" s="52"/>
    </row>
    <row r="101" spans="1:194" x14ac:dyDescent="0.25">
      <c r="A101" s="74">
        <f t="shared" si="36"/>
        <v>98</v>
      </c>
      <c r="B101" s="67" t="s">
        <v>40</v>
      </c>
      <c r="C101" s="57"/>
      <c r="D101" s="57"/>
      <c r="E101" s="57"/>
      <c r="F101" s="57"/>
      <c r="G101" s="57"/>
      <c r="H101" s="57" t="s">
        <v>139</v>
      </c>
      <c r="I101" s="57"/>
      <c r="J101" s="57"/>
      <c r="K101" s="57"/>
      <c r="L101" s="57" t="s">
        <v>139</v>
      </c>
      <c r="M101" s="57"/>
      <c r="N101" s="57"/>
      <c r="O101" s="57" t="s">
        <v>139</v>
      </c>
      <c r="P101" s="57"/>
      <c r="Q101" s="57"/>
      <c r="R101" s="57"/>
      <c r="S101" s="57"/>
      <c r="T101" s="57" t="s">
        <v>139</v>
      </c>
      <c r="U101" s="57"/>
      <c r="V101" s="57" t="s">
        <v>139</v>
      </c>
      <c r="W101" s="57"/>
      <c r="X101" s="57"/>
      <c r="Y101" s="57"/>
      <c r="Z101" s="57"/>
      <c r="AA101" s="57"/>
      <c r="AB101" s="57"/>
      <c r="AC101" s="57" t="s">
        <v>139</v>
      </c>
      <c r="AD101" s="57"/>
      <c r="AE101" s="57"/>
      <c r="AF101" s="57"/>
      <c r="AG101" s="57"/>
      <c r="AH101" s="57"/>
      <c r="AI101" s="57"/>
      <c r="AJ101" s="57" t="s">
        <v>139</v>
      </c>
      <c r="AK101" s="57"/>
      <c r="AL101" s="57"/>
      <c r="AM101" s="57" t="s">
        <v>139</v>
      </c>
      <c r="AN101" s="57"/>
      <c r="AO101" s="158"/>
      <c r="AP101" s="158"/>
      <c r="AQ101" s="158" t="s">
        <v>139</v>
      </c>
      <c r="AR101" s="158"/>
      <c r="AS101" s="158"/>
      <c r="AT101" s="158"/>
      <c r="AU101" s="158"/>
      <c r="AV101" s="158"/>
      <c r="AW101" s="158"/>
      <c r="AX101" s="158"/>
      <c r="AY101" s="158"/>
      <c r="AZ101" s="158"/>
      <c r="BA101" s="158"/>
      <c r="BB101" s="158"/>
      <c r="BC101" s="158"/>
      <c r="BD101" s="158"/>
      <c r="BE101" s="158"/>
      <c r="BF101" s="158"/>
      <c r="BG101" s="158"/>
      <c r="BH101" s="158"/>
      <c r="BI101" s="158"/>
      <c r="BJ101" s="158"/>
      <c r="BK101" s="158"/>
      <c r="BL101" s="158"/>
      <c r="BM101" s="158"/>
      <c r="BN101" s="158"/>
      <c r="BO101" s="158"/>
      <c r="BP101" s="158"/>
      <c r="BQ101" s="158"/>
      <c r="BR101" s="158"/>
      <c r="BS101" s="158"/>
      <c r="BT101" s="158"/>
      <c r="BU101" s="158"/>
      <c r="BV101" s="158"/>
      <c r="BW101" s="158"/>
      <c r="BX101" s="218"/>
      <c r="BY101" s="158"/>
      <c r="BZ101" s="158"/>
      <c r="CA101" s="158"/>
      <c r="CB101" s="158"/>
      <c r="CC101" s="158"/>
      <c r="CD101" s="158"/>
      <c r="CE101" s="158"/>
      <c r="CF101" s="158"/>
      <c r="CG101" s="158"/>
      <c r="CH101" s="64"/>
      <c r="CI101" s="64"/>
      <c r="CJ101" s="64"/>
      <c r="CK101" s="64"/>
      <c r="CL101" s="64"/>
      <c r="CM101" s="64"/>
      <c r="CN101" s="64"/>
      <c r="CO101" s="64"/>
      <c r="CP101" s="64"/>
      <c r="CQ101" s="64"/>
      <c r="CR101" s="64"/>
      <c r="CS101" s="64"/>
      <c r="CT101" s="64"/>
      <c r="CU101" s="64"/>
      <c r="CV101" s="64"/>
      <c r="CW101" s="64"/>
      <c r="CX101" s="64"/>
      <c r="CY101" s="64"/>
      <c r="CZ101" s="64"/>
      <c r="DA101" s="64"/>
      <c r="DB101" s="64"/>
      <c r="DC101" s="64"/>
      <c r="DD101" s="64"/>
      <c r="DE101" s="64"/>
      <c r="DF101" s="64"/>
      <c r="DG101" s="64"/>
      <c r="DH101" s="64"/>
      <c r="DI101" s="64"/>
      <c r="DJ101" s="64"/>
      <c r="DK101" s="64"/>
      <c r="DL101" s="59"/>
      <c r="DM101" s="59"/>
      <c r="DN101" s="59"/>
      <c r="DO101" s="59"/>
      <c r="DP101" s="59"/>
      <c r="DQ101" s="59"/>
      <c r="DR101" s="59"/>
      <c r="DS101" s="59"/>
      <c r="DT101" s="59"/>
      <c r="DU101" s="59"/>
      <c r="DV101" s="59"/>
      <c r="DW101" s="59"/>
      <c r="DX101" s="59"/>
      <c r="DY101" s="59"/>
      <c r="DZ101" s="59"/>
      <c r="EA101" s="59"/>
      <c r="EB101" s="59"/>
      <c r="EC101" s="59"/>
      <c r="ED101" s="59"/>
      <c r="EE101" s="59"/>
      <c r="EF101" s="59"/>
      <c r="EG101" s="59"/>
      <c r="EH101" s="59"/>
      <c r="EI101" s="59"/>
      <c r="EJ101" s="59"/>
      <c r="EK101" s="59"/>
      <c r="EL101" s="59"/>
      <c r="EM101" s="59"/>
      <c r="EN101" s="59"/>
      <c r="EO101" s="59"/>
      <c r="EP101" s="59"/>
      <c r="EQ101" s="59"/>
      <c r="ER101" s="59"/>
      <c r="ES101" s="59"/>
      <c r="ET101" s="59"/>
      <c r="EU101" s="59"/>
      <c r="EV101" s="59"/>
      <c r="EW101" s="59"/>
      <c r="EX101" s="59"/>
      <c r="EY101" s="59"/>
      <c r="EZ101" s="59"/>
      <c r="FA101" s="59"/>
      <c r="FB101" s="59"/>
      <c r="FC101" s="59"/>
      <c r="FD101" s="59"/>
      <c r="FE101" s="59"/>
      <c r="FF101" s="59"/>
      <c r="FG101" s="59"/>
      <c r="FH101" s="59"/>
      <c r="FI101" s="59"/>
      <c r="FJ101" s="59"/>
      <c r="FK101" s="59"/>
      <c r="FL101" s="59"/>
      <c r="FM101" s="59"/>
      <c r="FN101" s="59"/>
      <c r="FO101" s="59"/>
      <c r="FP101" s="59"/>
      <c r="FQ101" s="59"/>
      <c r="FR101" s="59"/>
      <c r="FS101" s="59"/>
      <c r="FT101" s="59"/>
      <c r="FV101" s="60">
        <f t="shared" si="30"/>
        <v>2</v>
      </c>
      <c r="FW101" s="60">
        <f t="shared" si="31"/>
        <v>0</v>
      </c>
      <c r="FX101" s="60">
        <f t="shared" si="32"/>
        <v>0</v>
      </c>
      <c r="FZ101" s="10">
        <f t="shared" si="33"/>
        <v>2</v>
      </c>
      <c r="GB101" s="9">
        <f t="array" ref="GB101">SUM(SUMPRODUCT(--IF(MOD(COLUMN(E96:FT96)-13,7)=0,NOT(ISBLANK((E96:FT96))))), COUNTA(D96))</f>
        <v>0</v>
      </c>
      <c r="GC101" s="9">
        <f t="array" ref="GC101">SUM(SUMPRODUCT(--IF(MOD(COLUMN(F96:FT96)-14,7)=0,NOT(ISBLANK((F96:FT96))))), COUNTA(E96))</f>
        <v>0</v>
      </c>
      <c r="GD101" s="9">
        <f t="array" ref="GD101">SUM(SUMPRODUCT(--IF(MOD(COLUMN(G96:FT96)-15,7)=0,NOT(ISBLANK((G96:FT96))))), COUNTA(F96))</f>
        <v>2</v>
      </c>
      <c r="GE101" s="9">
        <f t="array" ref="GE101">SUM(SUMPRODUCT(--IF(MOD(COLUMN(H96:FT96)-16,7)=0,NOT(ISBLANK((H96:FT96))))), COUNTA(G96))</f>
        <v>0</v>
      </c>
      <c r="GF101" s="9">
        <f t="array" ref="GF101">SUM(SUMPRODUCT(--IF(MOD(COLUMN(I96:FT96)-17,7)=0,NOT(ISBLANK((I96:FT96))))), COUNTA(H96))</f>
        <v>0</v>
      </c>
      <c r="GG101" s="9">
        <f t="shared" si="34"/>
        <v>2</v>
      </c>
      <c r="GH101" s="9">
        <f t="array" ref="GH101">SUM(SUMPRODUCT(--IF(MOD(COLUMN(J96:FT96)-18,7)=0,NOT(ISBLANK((J96:FT96))))), COUNTA(I96))</f>
        <v>0</v>
      </c>
      <c r="GI101" s="9">
        <f t="array" ref="GI101">SUM(SUMPRODUCT(--IF(MOD(COLUMN(K96:FT96)-19,7)=0,NOT(ISBLANK((K96:FT96))))), COUNTA(J96))</f>
        <v>0</v>
      </c>
      <c r="GK101" s="10">
        <f t="shared" si="35"/>
        <v>2</v>
      </c>
      <c r="GL101" s="52"/>
    </row>
    <row r="102" spans="1:194" x14ac:dyDescent="0.25">
      <c r="A102" s="74">
        <f t="shared" si="36"/>
        <v>99</v>
      </c>
      <c r="B102" s="67" t="s">
        <v>49</v>
      </c>
      <c r="C102" s="57"/>
      <c r="D102" s="57" t="s">
        <v>139</v>
      </c>
      <c r="E102" s="57"/>
      <c r="F102" s="57" t="s">
        <v>139</v>
      </c>
      <c r="G102" s="57"/>
      <c r="H102" s="57"/>
      <c r="I102" s="169"/>
      <c r="J102" s="169"/>
      <c r="K102" s="169"/>
      <c r="L102" s="169"/>
      <c r="M102" s="169"/>
      <c r="N102" s="169"/>
      <c r="O102" s="57"/>
      <c r="P102" s="57"/>
      <c r="Q102" s="57"/>
      <c r="R102" s="57"/>
      <c r="S102" s="57"/>
      <c r="T102" s="57"/>
      <c r="U102" s="57"/>
      <c r="V102" s="57"/>
      <c r="W102" s="57"/>
      <c r="X102" s="57"/>
      <c r="Y102" s="57"/>
      <c r="Z102" s="57"/>
      <c r="AA102" s="57"/>
      <c r="AB102" s="57"/>
      <c r="AC102" s="57"/>
      <c r="AD102" s="57"/>
      <c r="AE102" s="57"/>
      <c r="AF102" s="57"/>
      <c r="AG102" s="57"/>
      <c r="AH102" s="57" t="s">
        <v>139</v>
      </c>
      <c r="AI102" s="57"/>
      <c r="AJ102" s="57"/>
      <c r="AK102" s="57"/>
      <c r="AL102" s="57"/>
      <c r="AM102" s="57"/>
      <c r="AN102" s="57"/>
      <c r="AO102" s="158"/>
      <c r="AP102" s="158"/>
      <c r="AQ102" s="158"/>
      <c r="AR102" s="158"/>
      <c r="AS102" s="158"/>
      <c r="AT102" s="158"/>
      <c r="AU102" s="158"/>
      <c r="AV102" s="158"/>
      <c r="AW102" s="158"/>
      <c r="AX102" s="158"/>
      <c r="AY102" s="158"/>
      <c r="AZ102" s="158"/>
      <c r="BA102" s="158"/>
      <c r="BB102" s="158"/>
      <c r="BC102" s="158"/>
      <c r="BD102" s="158"/>
      <c r="BE102" s="158"/>
      <c r="BF102" s="158"/>
      <c r="BG102" s="158"/>
      <c r="BH102" s="158"/>
      <c r="BI102" s="158"/>
      <c r="BJ102" s="158"/>
      <c r="BK102" s="158"/>
      <c r="BL102" s="158"/>
      <c r="BM102" s="158"/>
      <c r="BN102" s="158"/>
      <c r="BO102" s="158"/>
      <c r="BP102" s="158"/>
      <c r="BQ102" s="158"/>
      <c r="BR102" s="158"/>
      <c r="BS102" s="158"/>
      <c r="BT102" s="158"/>
      <c r="BU102" s="158"/>
      <c r="BV102" s="158"/>
      <c r="BW102" s="158"/>
      <c r="BX102" s="218"/>
      <c r="BY102" s="158"/>
      <c r="BZ102" s="158"/>
      <c r="CA102" s="158"/>
      <c r="CB102" s="158"/>
      <c r="CC102" s="158"/>
      <c r="CD102" s="158"/>
      <c r="CE102" s="158"/>
      <c r="CF102" s="158"/>
      <c r="CG102" s="158"/>
      <c r="CH102" s="64"/>
      <c r="CI102" s="64"/>
      <c r="CJ102" s="64"/>
      <c r="CK102" s="64"/>
      <c r="CL102" s="64"/>
      <c r="CM102" s="64"/>
      <c r="CN102" s="64"/>
      <c r="CO102" s="64"/>
      <c r="CP102" s="64"/>
      <c r="CQ102" s="64"/>
      <c r="CR102" s="64"/>
      <c r="CS102" s="64"/>
      <c r="CT102" s="64"/>
      <c r="CU102" s="64"/>
      <c r="CV102" s="64"/>
      <c r="CW102" s="64"/>
      <c r="CX102" s="64"/>
      <c r="CY102" s="64"/>
      <c r="CZ102" s="64"/>
      <c r="DA102" s="64"/>
      <c r="DB102" s="64"/>
      <c r="DC102" s="64"/>
      <c r="DD102" s="64"/>
      <c r="DE102" s="64"/>
      <c r="DF102" s="64"/>
      <c r="DG102" s="64"/>
      <c r="DH102" s="64"/>
      <c r="DI102" s="64"/>
      <c r="DJ102" s="64"/>
      <c r="DK102" s="64"/>
      <c r="DL102" s="59"/>
      <c r="DM102" s="59"/>
      <c r="DN102" s="59"/>
      <c r="DO102" s="59"/>
      <c r="DP102" s="59"/>
      <c r="DQ102" s="59"/>
      <c r="DR102" s="59"/>
      <c r="DS102" s="59"/>
      <c r="DT102" s="59"/>
      <c r="DU102" s="59"/>
      <c r="DV102" s="59"/>
      <c r="DW102" s="59"/>
      <c r="DX102" s="59"/>
      <c r="DY102" s="59"/>
      <c r="DZ102" s="59"/>
      <c r="EA102" s="59"/>
      <c r="EB102" s="59"/>
      <c r="EC102" s="59"/>
      <c r="ED102" s="59"/>
      <c r="EE102" s="59"/>
      <c r="EF102" s="59"/>
      <c r="EG102" s="59"/>
      <c r="EH102" s="59"/>
      <c r="EI102" s="59"/>
      <c r="EJ102" s="59"/>
      <c r="EK102" s="59"/>
      <c r="EL102" s="59"/>
      <c r="EM102" s="59"/>
      <c r="EN102" s="59"/>
      <c r="EO102" s="59"/>
      <c r="EP102" s="59"/>
      <c r="EQ102" s="59"/>
      <c r="ER102" s="59"/>
      <c r="ES102" s="59"/>
      <c r="ET102" s="59"/>
      <c r="EU102" s="59"/>
      <c r="EV102" s="59"/>
      <c r="EW102" s="59"/>
      <c r="EX102" s="59"/>
      <c r="EY102" s="59"/>
      <c r="EZ102" s="59"/>
      <c r="FA102" s="59"/>
      <c r="FB102" s="59"/>
      <c r="FC102" s="59"/>
      <c r="FD102" s="59"/>
      <c r="FE102" s="59"/>
      <c r="FF102" s="59"/>
      <c r="FG102" s="59"/>
      <c r="FH102" s="59"/>
      <c r="FI102" s="59"/>
      <c r="FJ102" s="59"/>
      <c r="FK102" s="59"/>
      <c r="FL102" s="59"/>
      <c r="FM102" s="59"/>
      <c r="FN102" s="59"/>
      <c r="FO102" s="59"/>
      <c r="FP102" s="59"/>
      <c r="FQ102" s="59"/>
      <c r="FR102" s="59"/>
      <c r="FS102" s="59"/>
      <c r="FT102" s="59"/>
      <c r="FV102" s="60">
        <f t="shared" ref="FV102:FV133" si="37">COUNTA(D98:H98,K98:O98,R98:V98,Y98:AC98,AF98:AJ98,AM98:AQ98,AT98:AX98,BA98:BE98,BH98:BL98,BO98:BS98,BV98:BZ98,CC98:CG98)</f>
        <v>8</v>
      </c>
      <c r="FW102" s="60">
        <f t="shared" ref="FW102:FW133" si="38">COUNTA(I98,P98,W98,AD98,AK98,AR98,AY98,BF98,BM98,BT98,CA98)</f>
        <v>1</v>
      </c>
      <c r="FX102" s="60">
        <f t="shared" ref="FX102:FX133" si="39">COUNTA(C98,J98,Q98,X98,AE98,AL98,AS98,AZ98,BG98,BN98,BU98,CB98)</f>
        <v>0</v>
      </c>
      <c r="FZ102" s="10">
        <f t="shared" si="33"/>
        <v>9</v>
      </c>
      <c r="GB102" s="9">
        <f t="array" ref="GB102">SUM(SUMPRODUCT(--IF(MOD(COLUMN(E98:FT98)-13,7)=0,NOT(ISBLANK((E98:FT98))))), COUNTA(D98))</f>
        <v>4</v>
      </c>
      <c r="GC102" s="9">
        <f t="array" ref="GC102">SUM(SUMPRODUCT(--IF(MOD(COLUMN(F98:FT98)-14,7)=0,NOT(ISBLANK((F98:FT98))))), COUNTA(E98))</f>
        <v>1</v>
      </c>
      <c r="GD102" s="9">
        <f t="array" ref="GD102">SUM(SUMPRODUCT(--IF(MOD(COLUMN(G98:FT98)-15,7)=0,NOT(ISBLANK((G98:FT98))))), COUNTA(F98))</f>
        <v>2</v>
      </c>
      <c r="GE102" s="9">
        <f t="array" ref="GE102">SUM(SUMPRODUCT(--IF(MOD(COLUMN(H98:FT98)-16,7)=0,NOT(ISBLANK((H98:FT98))))), COUNTA(G98))</f>
        <v>2</v>
      </c>
      <c r="GF102" s="9">
        <f t="array" ref="GF102">SUM(SUMPRODUCT(--IF(MOD(COLUMN(I98:FT98)-17,7)=0,NOT(ISBLANK((I98:FT98))))), COUNTA(H98))</f>
        <v>0</v>
      </c>
      <c r="GG102" s="9">
        <f t="shared" si="34"/>
        <v>9</v>
      </c>
      <c r="GH102" s="9">
        <f t="array" ref="GH102">SUM(SUMPRODUCT(--IF(MOD(COLUMN(J98:FT98)-18,7)=0,NOT(ISBLANK((J98:FT98))))), COUNTA(I98))</f>
        <v>0</v>
      </c>
      <c r="GI102" s="9">
        <f t="array" ref="GI102">SUM(SUMPRODUCT(--IF(MOD(COLUMN(K98:FT98)-19,7)=0,NOT(ISBLANK((K98:FT98))))), COUNTA(J98))</f>
        <v>2</v>
      </c>
      <c r="GK102" s="10">
        <f t="shared" si="35"/>
        <v>11</v>
      </c>
      <c r="GL102" s="52"/>
    </row>
    <row r="103" spans="1:194" x14ac:dyDescent="0.25">
      <c r="A103" s="74">
        <f t="shared" si="36"/>
        <v>100</v>
      </c>
      <c r="B103" s="56" t="s">
        <v>60</v>
      </c>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c r="AA103" s="158"/>
      <c r="AB103" s="158"/>
      <c r="AC103" s="158"/>
      <c r="AD103" s="158"/>
      <c r="AE103" s="158"/>
      <c r="AF103" s="158"/>
      <c r="AG103" s="158"/>
      <c r="AH103" s="158"/>
      <c r="AI103" s="158"/>
      <c r="AJ103" s="158"/>
      <c r="AK103" s="158"/>
      <c r="AL103" s="158"/>
      <c r="AM103" s="158"/>
      <c r="AN103" s="158"/>
      <c r="AO103" s="158"/>
      <c r="AP103" s="158"/>
      <c r="AQ103" s="158"/>
      <c r="AR103" s="158"/>
      <c r="AS103" s="158"/>
      <c r="AT103" s="158" t="s">
        <v>139</v>
      </c>
      <c r="AU103" s="158"/>
      <c r="AV103" s="158"/>
      <c r="AW103" s="158"/>
      <c r="AX103" s="158"/>
      <c r="AY103" s="158"/>
      <c r="AZ103" s="158"/>
      <c r="BA103" s="158" t="s">
        <v>139</v>
      </c>
      <c r="BB103" s="158"/>
      <c r="BC103" s="158"/>
      <c r="BD103" s="158"/>
      <c r="BE103" s="158"/>
      <c r="BF103" s="157"/>
      <c r="BG103" s="161"/>
      <c r="BH103" s="161" t="s">
        <v>139</v>
      </c>
      <c r="BI103" s="158"/>
      <c r="BJ103" s="158"/>
      <c r="BK103" s="158"/>
      <c r="BL103" s="158"/>
      <c r="BM103" s="161"/>
      <c r="BN103" s="161"/>
      <c r="BO103" s="161" t="s">
        <v>139</v>
      </c>
      <c r="BP103" s="158"/>
      <c r="BQ103" s="158"/>
      <c r="BR103" s="158"/>
      <c r="BS103" s="158"/>
      <c r="BT103" s="161"/>
      <c r="BU103" s="161"/>
      <c r="BV103" s="161" t="s">
        <v>139</v>
      </c>
      <c r="BW103" s="158"/>
      <c r="BX103" s="218"/>
      <c r="BY103" s="158"/>
      <c r="BZ103" s="217"/>
      <c r="CA103" s="161"/>
      <c r="CB103" s="161"/>
      <c r="CC103" s="161" t="s">
        <v>139</v>
      </c>
      <c r="CD103" s="158"/>
      <c r="CE103" s="158"/>
      <c r="CF103" s="158"/>
      <c r="CG103" s="161"/>
      <c r="CH103" s="64"/>
      <c r="CI103" s="64"/>
      <c r="CJ103" s="64"/>
      <c r="CK103" s="64"/>
      <c r="CL103" s="64"/>
      <c r="CM103" s="64"/>
      <c r="CN103" s="64"/>
      <c r="CO103" s="64"/>
      <c r="CP103" s="64"/>
      <c r="CQ103" s="64"/>
      <c r="CR103" s="64"/>
      <c r="CS103" s="64"/>
      <c r="CT103" s="64"/>
      <c r="CU103" s="64"/>
      <c r="CV103" s="64"/>
      <c r="CW103" s="64"/>
      <c r="CX103" s="64"/>
      <c r="CY103" s="64"/>
      <c r="CZ103" s="64"/>
      <c r="DA103" s="64"/>
      <c r="DB103" s="64"/>
      <c r="DC103" s="64"/>
      <c r="DD103" s="64"/>
      <c r="DE103" s="64"/>
      <c r="DF103" s="64"/>
      <c r="DG103" s="64"/>
      <c r="DH103" s="64"/>
      <c r="DI103" s="64"/>
      <c r="DJ103" s="64"/>
      <c r="DK103" s="64"/>
      <c r="DL103" s="59"/>
      <c r="DM103" s="59"/>
      <c r="DN103" s="59"/>
      <c r="DO103" s="59"/>
      <c r="DP103" s="59"/>
      <c r="DQ103" s="59"/>
      <c r="DR103" s="59"/>
      <c r="DS103" s="59"/>
      <c r="DT103" s="59"/>
      <c r="DU103" s="59"/>
      <c r="DV103" s="59"/>
      <c r="DW103" s="59"/>
      <c r="DX103" s="59"/>
      <c r="DY103" s="59"/>
      <c r="DZ103" s="59"/>
      <c r="EA103" s="59"/>
      <c r="EB103" s="59"/>
      <c r="EC103" s="59"/>
      <c r="ED103" s="59"/>
      <c r="EE103" s="59"/>
      <c r="EF103" s="59"/>
      <c r="EG103" s="59"/>
      <c r="EH103" s="59"/>
      <c r="EI103" s="59"/>
      <c r="EJ103" s="59"/>
      <c r="EK103" s="59"/>
      <c r="EL103" s="59"/>
      <c r="EM103" s="59"/>
      <c r="EN103" s="59"/>
      <c r="EO103" s="59"/>
      <c r="EP103" s="59"/>
      <c r="EQ103" s="59"/>
      <c r="ER103" s="59"/>
      <c r="ES103" s="59"/>
      <c r="ET103" s="59"/>
      <c r="EU103" s="59"/>
      <c r="EV103" s="59"/>
      <c r="EW103" s="59"/>
      <c r="EX103" s="59"/>
      <c r="EY103" s="59"/>
      <c r="EZ103" s="59"/>
      <c r="FA103" s="59"/>
      <c r="FB103" s="59"/>
      <c r="FC103" s="59"/>
      <c r="FD103" s="59"/>
      <c r="FE103" s="59"/>
      <c r="FF103" s="59"/>
      <c r="FG103" s="59"/>
      <c r="FH103" s="59"/>
      <c r="FI103" s="59"/>
      <c r="FJ103" s="59"/>
      <c r="FK103" s="59"/>
      <c r="FL103" s="59"/>
      <c r="FM103" s="59"/>
      <c r="FN103" s="59"/>
      <c r="FO103" s="59"/>
      <c r="FP103" s="59"/>
      <c r="FQ103" s="59"/>
      <c r="FR103" s="59"/>
      <c r="FS103" s="59"/>
      <c r="FT103" s="59"/>
      <c r="FV103" s="60">
        <f t="shared" si="37"/>
        <v>10</v>
      </c>
      <c r="FW103" s="60">
        <f t="shared" si="38"/>
        <v>9</v>
      </c>
      <c r="FX103" s="60">
        <f t="shared" si="39"/>
        <v>0</v>
      </c>
      <c r="FZ103" s="10">
        <f t="shared" si="33"/>
        <v>19</v>
      </c>
      <c r="GB103" s="9">
        <f t="array" ref="GB103">SUM(SUMPRODUCT(--IF(MOD(COLUMN(E99:FT99)-13,7)=0,NOT(ISBLANK((E99:FT99))))), COUNTA(D99))</f>
        <v>2</v>
      </c>
      <c r="GC103" s="9">
        <f t="array" ref="GC103">SUM(SUMPRODUCT(--IF(MOD(COLUMN(F99:FT99)-14,7)=0,NOT(ISBLANK((F99:FT99))))), COUNTA(E99))</f>
        <v>1</v>
      </c>
      <c r="GD103" s="9">
        <f t="array" ref="GD103">SUM(SUMPRODUCT(--IF(MOD(COLUMN(G99:FT99)-15,7)=0,NOT(ISBLANK((G99:FT99))))), COUNTA(F99))</f>
        <v>3</v>
      </c>
      <c r="GE103" s="9">
        <f t="array" ref="GE103">SUM(SUMPRODUCT(--IF(MOD(COLUMN(H99:FT99)-16,7)=0,NOT(ISBLANK((H99:FT99))))), COUNTA(G99))</f>
        <v>9</v>
      </c>
      <c r="GF103" s="9">
        <f t="array" ref="GF103">SUM(SUMPRODUCT(--IF(MOD(COLUMN(I99:FT99)-17,7)=0,NOT(ISBLANK((I99:FT99))))), COUNTA(H99))</f>
        <v>1</v>
      </c>
      <c r="GG103" s="9">
        <f t="shared" si="34"/>
        <v>16</v>
      </c>
      <c r="GH103" s="9">
        <f t="array" ref="GH103">SUM(SUMPRODUCT(--IF(MOD(COLUMN(J99:FT99)-18,7)=0,NOT(ISBLANK((J99:FT99))))), COUNTA(I99))</f>
        <v>4</v>
      </c>
      <c r="GI103" s="9">
        <f t="array" ref="GI103">SUM(SUMPRODUCT(--IF(MOD(COLUMN(K99:FT99)-19,7)=0,NOT(ISBLANK((K99:FT99))))), COUNTA(J99))</f>
        <v>1</v>
      </c>
      <c r="GK103" s="10">
        <f t="shared" si="35"/>
        <v>21</v>
      </c>
      <c r="GL103" s="52"/>
    </row>
    <row r="104" spans="1:194" x14ac:dyDescent="0.25">
      <c r="A104" s="74">
        <f t="shared" si="36"/>
        <v>101</v>
      </c>
      <c r="B104" s="56" t="s">
        <v>48</v>
      </c>
      <c r="C104" s="158"/>
      <c r="D104" s="158"/>
      <c r="E104" s="158"/>
      <c r="F104" s="158"/>
      <c r="G104" s="158"/>
      <c r="H104" s="158"/>
      <c r="I104" s="158"/>
      <c r="J104" s="167"/>
      <c r="K104" s="158"/>
      <c r="L104" s="158"/>
      <c r="M104" s="158"/>
      <c r="N104" s="158"/>
      <c r="O104" s="158"/>
      <c r="P104" s="158"/>
      <c r="Q104" s="158"/>
      <c r="R104" s="158"/>
      <c r="S104" s="158"/>
      <c r="T104" s="158"/>
      <c r="U104" s="158"/>
      <c r="V104" s="158"/>
      <c r="W104" s="158"/>
      <c r="X104" s="158"/>
      <c r="Y104" s="158"/>
      <c r="Z104" s="158"/>
      <c r="AA104" s="158"/>
      <c r="AB104" s="158"/>
      <c r="AC104" s="158"/>
      <c r="AD104" s="158"/>
      <c r="AE104" s="158"/>
      <c r="AF104" s="158"/>
      <c r="AG104" s="158"/>
      <c r="AH104" s="158"/>
      <c r="AI104" s="158"/>
      <c r="AJ104" s="158"/>
      <c r="AK104" s="158"/>
      <c r="AL104" s="158"/>
      <c r="AM104" s="158"/>
      <c r="AN104" s="158"/>
      <c r="AO104" s="158"/>
      <c r="AP104" s="158"/>
      <c r="AQ104" s="158"/>
      <c r="AR104" s="158"/>
      <c r="AS104" s="158"/>
      <c r="AT104" s="158"/>
      <c r="AU104" s="158" t="s">
        <v>139</v>
      </c>
      <c r="AV104" s="158"/>
      <c r="AW104" s="158" t="s">
        <v>139</v>
      </c>
      <c r="AX104" s="158" t="s">
        <v>139</v>
      </c>
      <c r="AY104" s="158"/>
      <c r="AZ104" s="158"/>
      <c r="BA104" s="158" t="s">
        <v>139</v>
      </c>
      <c r="BB104" s="158"/>
      <c r="BC104" s="158"/>
      <c r="BD104" s="161" t="s">
        <v>139</v>
      </c>
      <c r="BE104" s="161" t="s">
        <v>139</v>
      </c>
      <c r="BF104" s="157"/>
      <c r="BG104" s="161"/>
      <c r="BH104" s="161" t="s">
        <v>139</v>
      </c>
      <c r="BI104" s="158"/>
      <c r="BJ104" s="158"/>
      <c r="BK104" s="161" t="s">
        <v>139</v>
      </c>
      <c r="BL104" s="161" t="s">
        <v>139</v>
      </c>
      <c r="BM104" s="161"/>
      <c r="BN104" s="161"/>
      <c r="BO104" s="158"/>
      <c r="BP104" s="158"/>
      <c r="BQ104" s="161" t="s">
        <v>139</v>
      </c>
      <c r="BR104" s="161" t="s">
        <v>139</v>
      </c>
      <c r="BS104" s="217"/>
      <c r="BT104" s="161"/>
      <c r="BU104" s="161"/>
      <c r="BV104" s="161" t="s">
        <v>139</v>
      </c>
      <c r="BW104" s="158"/>
      <c r="BX104" s="218"/>
      <c r="BY104" s="161" t="s">
        <v>139</v>
      </c>
      <c r="BZ104" s="161" t="s">
        <v>139</v>
      </c>
      <c r="CA104" s="161"/>
      <c r="CB104" s="161"/>
      <c r="CC104" s="158"/>
      <c r="CD104" s="158"/>
      <c r="CE104" s="161" t="s">
        <v>139</v>
      </c>
      <c r="CF104" s="161" t="s">
        <v>139</v>
      </c>
      <c r="CG104" s="161" t="s">
        <v>139</v>
      </c>
      <c r="CH104" s="64"/>
      <c r="CI104" s="64"/>
      <c r="CJ104" s="64"/>
      <c r="CK104" s="64"/>
      <c r="CL104" s="64"/>
      <c r="CM104" s="64"/>
      <c r="CN104" s="64"/>
      <c r="CO104" s="64"/>
      <c r="CP104" s="64"/>
      <c r="CQ104" s="64"/>
      <c r="CR104" s="64"/>
      <c r="CS104" s="64"/>
      <c r="CT104" s="64"/>
      <c r="CU104" s="64"/>
      <c r="CV104" s="64"/>
      <c r="CW104" s="64"/>
      <c r="CX104" s="64"/>
      <c r="CY104" s="64"/>
      <c r="CZ104" s="64"/>
      <c r="DA104" s="64"/>
      <c r="DB104" s="64"/>
      <c r="DC104" s="64"/>
      <c r="DD104" s="64"/>
      <c r="DE104" s="64"/>
      <c r="DF104" s="64"/>
      <c r="DG104" s="64"/>
      <c r="DH104" s="64"/>
      <c r="DI104" s="64"/>
      <c r="DJ104" s="64"/>
      <c r="DK104" s="64"/>
      <c r="DL104" s="59"/>
      <c r="DM104" s="59"/>
      <c r="DN104" s="59"/>
      <c r="DO104" s="59"/>
      <c r="DP104" s="59"/>
      <c r="DQ104" s="59"/>
      <c r="DR104" s="59"/>
      <c r="DS104" s="59"/>
      <c r="DT104" s="59"/>
      <c r="DU104" s="59"/>
      <c r="DV104" s="59"/>
      <c r="DW104" s="59"/>
      <c r="DX104" s="59"/>
      <c r="DY104" s="59"/>
      <c r="DZ104" s="59"/>
      <c r="EA104" s="59"/>
      <c r="EB104" s="59"/>
      <c r="EC104" s="59"/>
      <c r="ED104" s="59"/>
      <c r="EE104" s="59"/>
      <c r="EF104" s="59"/>
      <c r="EG104" s="59"/>
      <c r="EH104" s="59"/>
      <c r="EI104" s="59"/>
      <c r="EJ104" s="59"/>
      <c r="EK104" s="59"/>
      <c r="EL104" s="59"/>
      <c r="EM104" s="59"/>
      <c r="EN104" s="59"/>
      <c r="EO104" s="59"/>
      <c r="EP104" s="59"/>
      <c r="EQ104" s="59"/>
      <c r="ER104" s="59"/>
      <c r="ES104" s="59"/>
      <c r="ET104" s="59"/>
      <c r="EU104" s="59"/>
      <c r="EV104" s="59"/>
      <c r="EW104" s="59"/>
      <c r="EX104" s="59"/>
      <c r="EY104" s="59"/>
      <c r="EZ104" s="59"/>
      <c r="FA104" s="59"/>
      <c r="FB104" s="59"/>
      <c r="FC104" s="59"/>
      <c r="FD104" s="59"/>
      <c r="FE104" s="59"/>
      <c r="FF104" s="59"/>
      <c r="FG104" s="59"/>
      <c r="FH104" s="59"/>
      <c r="FI104" s="59"/>
      <c r="FJ104" s="59"/>
      <c r="FK104" s="59"/>
      <c r="FL104" s="59"/>
      <c r="FM104" s="59"/>
      <c r="FN104" s="59"/>
      <c r="FO104" s="59"/>
      <c r="FP104" s="59"/>
      <c r="FQ104" s="59"/>
      <c r="FR104" s="59"/>
      <c r="FS104" s="59"/>
      <c r="FT104" s="59"/>
      <c r="FV104" s="60">
        <f t="shared" si="37"/>
        <v>0</v>
      </c>
      <c r="FW104" s="60">
        <f t="shared" si="38"/>
        <v>0</v>
      </c>
      <c r="FX104" s="60">
        <f t="shared" si="39"/>
        <v>0</v>
      </c>
      <c r="FZ104" s="10">
        <f t="shared" si="33"/>
        <v>0</v>
      </c>
      <c r="GB104" s="9">
        <f t="array" ref="GB104">SUM(SUMPRODUCT(--IF(MOD(COLUMN(E100:FT100)-13,7)=0,NOT(ISBLANK((E100:FT100))))), COUNTA(D100))</f>
        <v>0</v>
      </c>
      <c r="GC104" s="9">
        <f t="array" ref="GC104">SUM(SUMPRODUCT(--IF(MOD(COLUMN(F100:FT100)-14,7)=0,NOT(ISBLANK((F100:FT100))))), COUNTA(E100))</f>
        <v>0</v>
      </c>
      <c r="GD104" s="9">
        <f t="array" ref="GD104">SUM(SUMPRODUCT(--IF(MOD(COLUMN(G100:FT100)-15,7)=0,NOT(ISBLANK((G100:FT100))))), COUNTA(F100))</f>
        <v>0</v>
      </c>
      <c r="GE104" s="9">
        <f t="array" ref="GE104">SUM(SUMPRODUCT(--IF(MOD(COLUMN(H100:FT100)-16,7)=0,NOT(ISBLANK((H100:FT100))))), COUNTA(G100))</f>
        <v>0</v>
      </c>
      <c r="GF104" s="9">
        <f t="array" ref="GF104">SUM(SUMPRODUCT(--IF(MOD(COLUMN(I100:FT100)-17,7)=0,NOT(ISBLANK((I100:FT100))))), COUNTA(H100))</f>
        <v>0</v>
      </c>
      <c r="GG104" s="9">
        <f t="shared" si="34"/>
        <v>0</v>
      </c>
      <c r="GH104" s="9">
        <f t="array" ref="GH104">SUM(SUMPRODUCT(--IF(MOD(COLUMN(J100:FT100)-18,7)=0,NOT(ISBLANK((J100:FT100))))), COUNTA(I100))</f>
        <v>0</v>
      </c>
      <c r="GI104" s="9">
        <f t="array" ref="GI104">SUM(SUMPRODUCT(--IF(MOD(COLUMN(K100:FT100)-19,7)=0,NOT(ISBLANK((K100:FT100))))), COUNTA(J100))</f>
        <v>0</v>
      </c>
      <c r="GK104" s="10">
        <f t="shared" si="35"/>
        <v>0</v>
      </c>
      <c r="GL104" s="52"/>
    </row>
    <row r="105" spans="1:194" x14ac:dyDescent="0.25">
      <c r="A105" s="74">
        <f t="shared" si="36"/>
        <v>102</v>
      </c>
      <c r="B105" s="67" t="s">
        <v>362</v>
      </c>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158"/>
      <c r="AP105" s="158"/>
      <c r="AQ105" s="158"/>
      <c r="AR105" s="158"/>
      <c r="AS105" s="158"/>
      <c r="AT105" s="158"/>
      <c r="AU105" s="158"/>
      <c r="AV105" s="158"/>
      <c r="AW105" s="158"/>
      <c r="AX105" s="158"/>
      <c r="AY105" s="158"/>
      <c r="AZ105" s="158"/>
      <c r="BA105" s="158"/>
      <c r="BB105" s="158"/>
      <c r="BC105" s="158"/>
      <c r="BD105" s="158"/>
      <c r="BE105" s="158"/>
      <c r="BF105" s="158"/>
      <c r="BG105" s="158"/>
      <c r="BH105" s="158"/>
      <c r="BI105" s="158"/>
      <c r="BJ105" s="158"/>
      <c r="BK105" s="158"/>
      <c r="BL105" s="158"/>
      <c r="BM105" s="158"/>
      <c r="BN105" s="158"/>
      <c r="BO105" s="158"/>
      <c r="BP105" s="158"/>
      <c r="BQ105" s="158"/>
      <c r="BR105" s="158"/>
      <c r="BS105" s="158"/>
      <c r="BT105" s="158"/>
      <c r="BU105" s="158"/>
      <c r="BV105" s="158"/>
      <c r="BW105" s="158"/>
      <c r="BX105" s="218"/>
      <c r="BY105" s="158"/>
      <c r="BZ105" s="158"/>
      <c r="CA105" s="158"/>
      <c r="CB105" s="158"/>
      <c r="CC105" s="158"/>
      <c r="CD105" s="158"/>
      <c r="CE105" s="158"/>
      <c r="CF105" s="158"/>
      <c r="CG105" s="158"/>
      <c r="CH105" s="64"/>
      <c r="CI105" s="64"/>
      <c r="CJ105" s="64"/>
      <c r="CK105" s="64"/>
      <c r="CL105" s="64"/>
      <c r="CM105" s="64"/>
      <c r="CN105" s="64"/>
      <c r="CO105" s="64"/>
      <c r="CP105" s="64"/>
      <c r="CQ105" s="64"/>
      <c r="CR105" s="64"/>
      <c r="CS105" s="64"/>
      <c r="CT105" s="64"/>
      <c r="CU105" s="64"/>
      <c r="CV105" s="64"/>
      <c r="CW105" s="64"/>
      <c r="CX105" s="64"/>
      <c r="CY105" s="64"/>
      <c r="CZ105" s="64"/>
      <c r="DA105" s="64"/>
      <c r="DB105" s="64"/>
      <c r="DC105" s="64"/>
      <c r="DD105" s="64"/>
      <c r="DE105" s="64"/>
      <c r="DF105" s="64"/>
      <c r="DG105" s="64"/>
      <c r="DH105" s="64"/>
      <c r="DI105" s="64"/>
      <c r="DJ105" s="64"/>
      <c r="DK105" s="64"/>
      <c r="DL105" s="59"/>
      <c r="DM105" s="59"/>
      <c r="DN105" s="59"/>
      <c r="DO105" s="59"/>
      <c r="DP105" s="59"/>
      <c r="DQ105" s="59"/>
      <c r="DR105" s="59"/>
      <c r="DS105" s="59"/>
      <c r="DT105" s="59"/>
      <c r="DU105" s="59"/>
      <c r="DV105" s="59"/>
      <c r="DW105" s="59"/>
      <c r="DX105" s="59"/>
      <c r="DY105" s="59"/>
      <c r="DZ105" s="59"/>
      <c r="EA105" s="59"/>
      <c r="EB105" s="59"/>
      <c r="EC105" s="59"/>
      <c r="ED105" s="59"/>
      <c r="EE105" s="59"/>
      <c r="EF105" s="59"/>
      <c r="EG105" s="59"/>
      <c r="EH105" s="59"/>
      <c r="EI105" s="59"/>
      <c r="EJ105" s="59"/>
      <c r="EK105" s="59"/>
      <c r="EL105" s="59"/>
      <c r="EM105" s="59"/>
      <c r="EN105" s="59"/>
      <c r="EO105" s="59"/>
      <c r="EP105" s="59"/>
      <c r="EQ105" s="59"/>
      <c r="ER105" s="59"/>
      <c r="ES105" s="59"/>
      <c r="ET105" s="59"/>
      <c r="EU105" s="59"/>
      <c r="EV105" s="59"/>
      <c r="EW105" s="59"/>
      <c r="EX105" s="59"/>
      <c r="EY105" s="59"/>
      <c r="EZ105" s="59"/>
      <c r="FA105" s="59"/>
      <c r="FB105" s="59"/>
      <c r="FC105" s="59"/>
      <c r="FD105" s="59"/>
      <c r="FE105" s="59"/>
      <c r="FF105" s="59"/>
      <c r="FG105" s="59"/>
      <c r="FH105" s="59"/>
      <c r="FI105" s="59"/>
      <c r="FJ105" s="59"/>
      <c r="FK105" s="59"/>
      <c r="FL105" s="59"/>
      <c r="FM105" s="59"/>
      <c r="FN105" s="59"/>
      <c r="FO105" s="59"/>
      <c r="FP105" s="59"/>
      <c r="FQ105" s="59"/>
      <c r="FR105" s="59"/>
      <c r="FS105" s="59"/>
      <c r="FT105" s="59"/>
      <c r="FV105" s="60">
        <f t="shared" si="37"/>
        <v>9</v>
      </c>
      <c r="FW105" s="60">
        <f t="shared" si="38"/>
        <v>0</v>
      </c>
      <c r="FX105" s="60">
        <f t="shared" si="39"/>
        <v>0</v>
      </c>
      <c r="FZ105" s="10">
        <f t="shared" si="33"/>
        <v>9</v>
      </c>
      <c r="GB105" s="9">
        <f t="array" ref="GB105">SUM(SUMPRODUCT(--IF(MOD(COLUMN(E101:FT101)-13,7)=0,NOT(ISBLANK((E101:FT101))))), COUNTA(D101))</f>
        <v>1</v>
      </c>
      <c r="GC105" s="9">
        <f t="array" ref="GC105">SUM(SUMPRODUCT(--IF(MOD(COLUMN(F101:FT101)-14,7)=0,NOT(ISBLANK((F101:FT101))))), COUNTA(E101))</f>
        <v>0</v>
      </c>
      <c r="GD105" s="9">
        <f t="array" ref="GD105">SUM(SUMPRODUCT(--IF(MOD(COLUMN(G101:FT101)-15,7)=0,NOT(ISBLANK((G101:FT101))))), COUNTA(F101))</f>
        <v>6</v>
      </c>
      <c r="GE105" s="9">
        <f t="array" ref="GE105">SUM(SUMPRODUCT(--IF(MOD(COLUMN(H101:FT101)-16,7)=0,NOT(ISBLANK((H101:FT101))))), COUNTA(G101))</f>
        <v>0</v>
      </c>
      <c r="GF105" s="9">
        <f t="array" ref="GF105">SUM(SUMPRODUCT(--IF(MOD(COLUMN(I101:FT101)-17,7)=0,NOT(ISBLANK((I101:FT101))))), COUNTA(H101))</f>
        <v>1</v>
      </c>
      <c r="GG105" s="9">
        <f t="shared" si="34"/>
        <v>8</v>
      </c>
      <c r="GH105" s="9">
        <f t="array" ref="GH105">SUM(SUMPRODUCT(--IF(MOD(COLUMN(J101:FT101)-18,7)=0,NOT(ISBLANK((J101:FT101))))), COUNTA(I101))</f>
        <v>1</v>
      </c>
      <c r="GI105" s="9">
        <f t="array" ref="GI105">SUM(SUMPRODUCT(--IF(MOD(COLUMN(K101:FT101)-19,7)=0,NOT(ISBLANK((K101:FT101))))), COUNTA(J101))</f>
        <v>1</v>
      </c>
      <c r="GK105" s="10">
        <f t="shared" si="35"/>
        <v>10</v>
      </c>
      <c r="GL105" s="52"/>
    </row>
    <row r="106" spans="1:194" x14ac:dyDescent="0.25">
      <c r="A106" s="74">
        <f t="shared" si="36"/>
        <v>103</v>
      </c>
      <c r="B106" s="56" t="s">
        <v>90</v>
      </c>
      <c r="C106" s="158"/>
      <c r="D106" s="158"/>
      <c r="E106" s="158"/>
      <c r="F106" s="158"/>
      <c r="G106" s="158"/>
      <c r="H106" s="158"/>
      <c r="I106" s="158"/>
      <c r="J106" s="167"/>
      <c r="K106" s="158"/>
      <c r="L106" s="158"/>
      <c r="M106" s="158"/>
      <c r="N106" s="158"/>
      <c r="O106" s="158"/>
      <c r="P106" s="158"/>
      <c r="Q106" s="158"/>
      <c r="R106" s="158"/>
      <c r="S106" s="158"/>
      <c r="T106" s="158"/>
      <c r="U106" s="158"/>
      <c r="V106" s="158"/>
      <c r="W106" s="158"/>
      <c r="X106" s="158"/>
      <c r="Y106" s="158"/>
      <c r="Z106" s="158"/>
      <c r="AA106" s="158"/>
      <c r="AB106" s="158"/>
      <c r="AC106" s="158"/>
      <c r="AD106" s="158"/>
      <c r="AE106" s="158"/>
      <c r="AF106" s="158"/>
      <c r="AG106" s="158"/>
      <c r="AH106" s="158"/>
      <c r="AI106" s="158"/>
      <c r="AJ106" s="158"/>
      <c r="AK106" s="158"/>
      <c r="AL106" s="158"/>
      <c r="AM106" s="158"/>
      <c r="AN106" s="158"/>
      <c r="AO106" s="158"/>
      <c r="AP106" s="158"/>
      <c r="AQ106" s="158"/>
      <c r="AR106" s="158"/>
      <c r="AS106" s="158"/>
      <c r="AT106" s="158"/>
      <c r="AU106" s="158"/>
      <c r="AV106" s="158" t="s">
        <v>139</v>
      </c>
      <c r="AW106" s="158"/>
      <c r="AX106" s="158"/>
      <c r="AY106" s="158"/>
      <c r="AZ106" s="158"/>
      <c r="BA106" s="158"/>
      <c r="BB106" s="158"/>
      <c r="BC106" s="158"/>
      <c r="BD106" s="161" t="s">
        <v>139</v>
      </c>
      <c r="BE106" s="158"/>
      <c r="BF106" s="157"/>
      <c r="BG106" s="161"/>
      <c r="BH106" s="158"/>
      <c r="BI106" s="158"/>
      <c r="BJ106" s="158"/>
      <c r="BK106" s="161" t="s">
        <v>139</v>
      </c>
      <c r="BL106" s="158"/>
      <c r="BM106" s="161"/>
      <c r="BN106" s="161"/>
      <c r="BO106" s="158"/>
      <c r="BP106" s="161" t="s">
        <v>139</v>
      </c>
      <c r="BQ106" s="158"/>
      <c r="BR106" s="161" t="s">
        <v>139</v>
      </c>
      <c r="BS106" s="158"/>
      <c r="BT106" s="161"/>
      <c r="BU106" s="161"/>
      <c r="BV106" s="158"/>
      <c r="BW106" s="161" t="s">
        <v>139</v>
      </c>
      <c r="BX106" s="218"/>
      <c r="BY106" s="161" t="s">
        <v>139</v>
      </c>
      <c r="BZ106" s="217"/>
      <c r="CA106" s="161"/>
      <c r="CB106" s="161"/>
      <c r="CC106" s="158"/>
      <c r="CD106" s="161" t="s">
        <v>139</v>
      </c>
      <c r="CE106" s="158"/>
      <c r="CF106" s="161" t="s">
        <v>139</v>
      </c>
      <c r="CG106" s="161"/>
      <c r="CH106" s="64"/>
      <c r="CI106" s="64"/>
      <c r="CJ106" s="64"/>
      <c r="CK106" s="64"/>
      <c r="CL106" s="64"/>
      <c r="CM106" s="64"/>
      <c r="CN106" s="64"/>
      <c r="CO106" s="64"/>
      <c r="CP106" s="64"/>
      <c r="CQ106" s="64"/>
      <c r="CR106" s="64"/>
      <c r="CS106" s="64"/>
      <c r="CT106" s="64"/>
      <c r="CU106" s="64"/>
      <c r="CV106" s="64"/>
      <c r="CW106" s="64"/>
      <c r="CX106" s="64"/>
      <c r="CY106" s="64"/>
      <c r="CZ106" s="64"/>
      <c r="DA106" s="64"/>
      <c r="DB106" s="64"/>
      <c r="DC106" s="64"/>
      <c r="DD106" s="64"/>
      <c r="DE106" s="64"/>
      <c r="DF106" s="64"/>
      <c r="DG106" s="64"/>
      <c r="DH106" s="64"/>
      <c r="DI106" s="64"/>
      <c r="DJ106" s="64"/>
      <c r="DK106" s="64"/>
      <c r="DL106" s="65"/>
      <c r="DM106" s="65"/>
      <c r="DN106" s="65"/>
      <c r="DO106" s="65"/>
      <c r="DP106" s="65"/>
      <c r="DQ106" s="65"/>
      <c r="DR106" s="65"/>
      <c r="DS106" s="65"/>
      <c r="DT106" s="65"/>
      <c r="DU106" s="65"/>
      <c r="DV106" s="65"/>
      <c r="DW106" s="65"/>
      <c r="DX106" s="65"/>
      <c r="DY106" s="65"/>
      <c r="DZ106" s="65"/>
      <c r="EA106" s="65"/>
      <c r="EB106" s="65"/>
      <c r="EC106" s="65"/>
      <c r="ED106" s="65"/>
      <c r="EE106" s="65"/>
      <c r="EF106" s="65"/>
      <c r="EG106" s="65"/>
      <c r="EH106" s="65"/>
      <c r="EI106" s="65"/>
      <c r="EJ106" s="65"/>
      <c r="EK106" s="65"/>
      <c r="EL106" s="65"/>
      <c r="EM106" s="65"/>
      <c r="EN106" s="65"/>
      <c r="EO106" s="65"/>
      <c r="EP106" s="65"/>
      <c r="EQ106" s="65"/>
      <c r="ER106" s="65"/>
      <c r="ES106" s="65"/>
      <c r="ET106" s="65"/>
      <c r="EU106" s="65"/>
      <c r="EV106" s="65"/>
      <c r="EW106" s="65"/>
      <c r="EX106" s="65"/>
      <c r="EY106" s="65"/>
      <c r="EZ106" s="65"/>
      <c r="FA106" s="65"/>
      <c r="FB106" s="65"/>
      <c r="FC106" s="65"/>
      <c r="FD106" s="65"/>
      <c r="FE106" s="65"/>
      <c r="FF106" s="65"/>
      <c r="FG106" s="65"/>
      <c r="FH106" s="65"/>
      <c r="FI106" s="65"/>
      <c r="FJ106" s="65"/>
      <c r="FK106" s="65"/>
      <c r="FL106" s="65"/>
      <c r="FM106" s="65"/>
      <c r="FN106" s="65"/>
      <c r="FO106" s="65"/>
      <c r="FP106" s="65"/>
      <c r="FQ106" s="65"/>
      <c r="FR106" s="65"/>
      <c r="FS106" s="65"/>
      <c r="FT106" s="65"/>
      <c r="FV106" s="60">
        <f t="shared" si="37"/>
        <v>3</v>
      </c>
      <c r="FW106" s="60">
        <f t="shared" si="38"/>
        <v>0</v>
      </c>
      <c r="FX106" s="60">
        <f t="shared" si="39"/>
        <v>0</v>
      </c>
      <c r="FZ106" s="10">
        <f t="shared" si="33"/>
        <v>3</v>
      </c>
      <c r="GB106" s="9">
        <f t="array" ref="GB106">SUM(SUMPRODUCT(--IF(MOD(COLUMN(E102:FT102)-13,7)=0,NOT(ISBLANK((E102:FT102))))), COUNTA(D102))</f>
        <v>3</v>
      </c>
      <c r="GC106" s="9">
        <f t="array" ref="GC106">SUM(SUMPRODUCT(--IF(MOD(COLUMN(F102:FT102)-14,7)=0,NOT(ISBLANK((F102:FT102))))), COUNTA(E102))</f>
        <v>0</v>
      </c>
      <c r="GD106" s="9">
        <f t="array" ref="GD106">SUM(SUMPRODUCT(--IF(MOD(COLUMN(G102:FT102)-15,7)=0,NOT(ISBLANK((G102:FT102))))), COUNTA(F102))</f>
        <v>1</v>
      </c>
      <c r="GE106" s="9">
        <f t="array" ref="GE106">SUM(SUMPRODUCT(--IF(MOD(COLUMN(H102:FT102)-16,7)=0,NOT(ISBLANK((H102:FT102))))), COUNTA(G102))</f>
        <v>0</v>
      </c>
      <c r="GF106" s="9">
        <f t="array" ref="GF106">SUM(SUMPRODUCT(--IF(MOD(COLUMN(I102:FT102)-17,7)=0,NOT(ISBLANK((I102:FT102))))), COUNTA(H102))</f>
        <v>0</v>
      </c>
      <c r="GG106" s="9">
        <f t="shared" si="34"/>
        <v>4</v>
      </c>
      <c r="GH106" s="9">
        <f t="array" ref="GH106">SUM(SUMPRODUCT(--IF(MOD(COLUMN(J102:FT102)-18,7)=0,NOT(ISBLANK((J102:FT102))))), COUNTA(I102))</f>
        <v>0</v>
      </c>
      <c r="GI106" s="9">
        <f t="array" ref="GI106">SUM(SUMPRODUCT(--IF(MOD(COLUMN(K102:FT102)-19,7)=0,NOT(ISBLANK((K102:FT102))))), COUNTA(J102))</f>
        <v>0</v>
      </c>
      <c r="GK106" s="10">
        <f t="shared" si="35"/>
        <v>4</v>
      </c>
      <c r="GL106" s="52"/>
    </row>
    <row r="107" spans="1:194" x14ac:dyDescent="0.25">
      <c r="A107" s="74">
        <f t="shared" si="36"/>
        <v>104</v>
      </c>
      <c r="B107" s="56" t="s">
        <v>85</v>
      </c>
      <c r="C107" s="158"/>
      <c r="D107" s="158"/>
      <c r="E107" s="158"/>
      <c r="F107" s="158"/>
      <c r="G107" s="158"/>
      <c r="H107" s="158"/>
      <c r="I107" s="158"/>
      <c r="J107" s="167"/>
      <c r="K107" s="158"/>
      <c r="L107" s="158"/>
      <c r="M107" s="158"/>
      <c r="N107" s="158"/>
      <c r="O107" s="158"/>
      <c r="P107" s="158"/>
      <c r="Q107" s="158"/>
      <c r="R107" s="158"/>
      <c r="S107" s="158"/>
      <c r="T107" s="158"/>
      <c r="U107" s="158"/>
      <c r="V107" s="158"/>
      <c r="W107" s="158"/>
      <c r="X107" s="158"/>
      <c r="Y107" s="158"/>
      <c r="Z107" s="158"/>
      <c r="AA107" s="158"/>
      <c r="AB107" s="158"/>
      <c r="AC107" s="158"/>
      <c r="AD107" s="158"/>
      <c r="AE107" s="158"/>
      <c r="AF107" s="158"/>
      <c r="AG107" s="158"/>
      <c r="AH107" s="158"/>
      <c r="AI107" s="158"/>
      <c r="AJ107" s="158"/>
      <c r="AK107" s="158"/>
      <c r="AL107" s="158"/>
      <c r="AM107" s="158"/>
      <c r="AN107" s="158"/>
      <c r="AO107" s="158"/>
      <c r="AP107" s="158"/>
      <c r="AQ107" s="158"/>
      <c r="AR107" s="158"/>
      <c r="AS107" s="158" t="s">
        <v>139</v>
      </c>
      <c r="AT107" s="158" t="s">
        <v>139</v>
      </c>
      <c r="AU107" s="158"/>
      <c r="AV107" s="158"/>
      <c r="AW107" s="158"/>
      <c r="AX107" s="158"/>
      <c r="AY107" s="158"/>
      <c r="AZ107" s="158" t="s">
        <v>139</v>
      </c>
      <c r="BA107" s="158" t="s">
        <v>139</v>
      </c>
      <c r="BB107" s="158"/>
      <c r="BC107" s="158"/>
      <c r="BD107" s="158"/>
      <c r="BE107" s="158"/>
      <c r="BF107" s="157"/>
      <c r="BG107" s="158" t="s">
        <v>139</v>
      </c>
      <c r="BH107" s="158" t="s">
        <v>139</v>
      </c>
      <c r="BI107" s="158"/>
      <c r="BJ107" s="158"/>
      <c r="BK107" s="158"/>
      <c r="BL107" s="158"/>
      <c r="BM107" s="161"/>
      <c r="BN107" s="158" t="s">
        <v>139</v>
      </c>
      <c r="BO107" s="158" t="s">
        <v>139</v>
      </c>
      <c r="BP107" s="158"/>
      <c r="BQ107" s="158"/>
      <c r="BR107" s="158"/>
      <c r="BS107" s="158"/>
      <c r="BT107" s="161"/>
      <c r="BU107" s="158" t="s">
        <v>139</v>
      </c>
      <c r="BV107" s="158" t="s">
        <v>139</v>
      </c>
      <c r="BW107" s="158"/>
      <c r="BX107" s="218"/>
      <c r="BY107" s="158"/>
      <c r="BZ107" s="217"/>
      <c r="CA107" s="161"/>
      <c r="CB107" s="158" t="s">
        <v>139</v>
      </c>
      <c r="CC107" s="158" t="s">
        <v>139</v>
      </c>
      <c r="CD107" s="158"/>
      <c r="CE107" s="158"/>
      <c r="CF107" s="158"/>
      <c r="CG107" s="161"/>
      <c r="CH107" s="64"/>
      <c r="CI107" s="64"/>
      <c r="CJ107" s="64"/>
      <c r="CK107" s="64"/>
      <c r="CL107" s="64"/>
      <c r="CM107" s="64"/>
      <c r="CN107" s="64"/>
      <c r="CO107" s="64"/>
      <c r="CP107" s="64"/>
      <c r="CQ107" s="64"/>
      <c r="CR107" s="64"/>
      <c r="CS107" s="64"/>
      <c r="CT107" s="64"/>
      <c r="CU107" s="64"/>
      <c r="CV107" s="64"/>
      <c r="CW107" s="64"/>
      <c r="CX107" s="64"/>
      <c r="CY107" s="64"/>
      <c r="CZ107" s="64"/>
      <c r="DA107" s="64"/>
      <c r="DB107" s="64"/>
      <c r="DC107" s="64"/>
      <c r="DD107" s="64"/>
      <c r="DE107" s="64"/>
      <c r="DF107" s="64"/>
      <c r="DG107" s="64"/>
      <c r="DH107" s="64"/>
      <c r="DI107" s="64"/>
      <c r="DJ107" s="64"/>
      <c r="DK107" s="64"/>
      <c r="DL107" s="59"/>
      <c r="DM107" s="59"/>
      <c r="DN107" s="59"/>
      <c r="DO107" s="59"/>
      <c r="DP107" s="59"/>
      <c r="DQ107" s="59"/>
      <c r="DR107" s="59"/>
      <c r="DS107" s="59"/>
      <c r="DT107" s="59"/>
      <c r="DU107" s="59"/>
      <c r="DV107" s="59"/>
      <c r="DW107" s="59"/>
      <c r="DX107" s="59"/>
      <c r="DY107" s="59"/>
      <c r="DZ107" s="59"/>
      <c r="EA107" s="59"/>
      <c r="EB107" s="59"/>
      <c r="EC107" s="59"/>
      <c r="ED107" s="59"/>
      <c r="EE107" s="59"/>
      <c r="EF107" s="59"/>
      <c r="EG107" s="59"/>
      <c r="EH107" s="59"/>
      <c r="EI107" s="59"/>
      <c r="EJ107" s="59"/>
      <c r="EK107" s="59"/>
      <c r="EL107" s="59"/>
      <c r="EM107" s="59"/>
      <c r="EN107" s="59"/>
      <c r="EO107" s="59"/>
      <c r="EP107" s="59"/>
      <c r="EQ107" s="59"/>
      <c r="ER107" s="59"/>
      <c r="ES107" s="59"/>
      <c r="ET107" s="59"/>
      <c r="EU107" s="59"/>
      <c r="EV107" s="59"/>
      <c r="EW107" s="59"/>
      <c r="EX107" s="59"/>
      <c r="EY107" s="59"/>
      <c r="EZ107" s="59"/>
      <c r="FA107" s="59"/>
      <c r="FB107" s="59"/>
      <c r="FC107" s="59"/>
      <c r="FD107" s="59"/>
      <c r="FE107" s="59"/>
      <c r="FF107" s="59"/>
      <c r="FG107" s="59"/>
      <c r="FH107" s="59"/>
      <c r="FI107" s="59"/>
      <c r="FJ107" s="59"/>
      <c r="FK107" s="59"/>
      <c r="FL107" s="59"/>
      <c r="FM107" s="59"/>
      <c r="FN107" s="59"/>
      <c r="FO107" s="59"/>
      <c r="FP107" s="59"/>
      <c r="FQ107" s="59"/>
      <c r="FR107" s="59"/>
      <c r="FS107" s="59"/>
      <c r="FT107" s="59"/>
      <c r="FV107" s="60">
        <f t="shared" si="37"/>
        <v>6</v>
      </c>
      <c r="FW107" s="60">
        <f t="shared" si="38"/>
        <v>0</v>
      </c>
      <c r="FX107" s="60">
        <f t="shared" si="39"/>
        <v>0</v>
      </c>
      <c r="FZ107" s="10">
        <f t="shared" si="33"/>
        <v>6</v>
      </c>
      <c r="GB107" s="9">
        <f t="array" ref="GB107">SUM(SUMPRODUCT(--IF(MOD(COLUMN(E103:FT103)-13,7)=0,NOT(ISBLANK((E103:FT103))))), COUNTA(D103))</f>
        <v>0</v>
      </c>
      <c r="GC107" s="9">
        <f t="array" ref="GC107">SUM(SUMPRODUCT(--IF(MOD(COLUMN(F103:FT103)-14,7)=0,NOT(ISBLANK((F103:FT103))))), COUNTA(E103))</f>
        <v>0</v>
      </c>
      <c r="GD107" s="9">
        <f t="array" ref="GD107">SUM(SUMPRODUCT(--IF(MOD(COLUMN(G103:FT103)-15,7)=0,NOT(ISBLANK((G103:FT103))))), COUNTA(F103))</f>
        <v>0</v>
      </c>
      <c r="GE107" s="9">
        <f t="array" ref="GE107">SUM(SUMPRODUCT(--IF(MOD(COLUMN(H103:FT103)-16,7)=0,NOT(ISBLANK((H103:FT103))))), COUNTA(G103))</f>
        <v>0</v>
      </c>
      <c r="GF107" s="9">
        <f t="array" ref="GF107">SUM(SUMPRODUCT(--IF(MOD(COLUMN(I103:FT103)-17,7)=0,NOT(ISBLANK((I103:FT103))))), COUNTA(H103))</f>
        <v>0</v>
      </c>
      <c r="GG107" s="9">
        <f t="shared" si="34"/>
        <v>0</v>
      </c>
      <c r="GH107" s="9">
        <f t="array" ref="GH107">SUM(SUMPRODUCT(--IF(MOD(COLUMN(J103:FT103)-18,7)=0,NOT(ISBLANK((J103:FT103))))), COUNTA(I103))</f>
        <v>6</v>
      </c>
      <c r="GI107" s="9">
        <f t="array" ref="GI107">SUM(SUMPRODUCT(--IF(MOD(COLUMN(K103:FT103)-19,7)=0,NOT(ISBLANK((K103:FT103))))), COUNTA(J103))</f>
        <v>0</v>
      </c>
      <c r="GK107" s="10">
        <f t="shared" si="35"/>
        <v>6</v>
      </c>
      <c r="GL107" s="52"/>
    </row>
    <row r="108" spans="1:194" x14ac:dyDescent="0.25">
      <c r="A108" s="74">
        <f t="shared" si="36"/>
        <v>105</v>
      </c>
      <c r="B108" s="56" t="s">
        <v>119</v>
      </c>
      <c r="C108" s="158"/>
      <c r="D108" s="158"/>
      <c r="E108" s="158"/>
      <c r="F108" s="158"/>
      <c r="G108" s="158"/>
      <c r="H108" s="158"/>
      <c r="I108" s="158"/>
      <c r="J108" s="167"/>
      <c r="K108" s="158"/>
      <c r="L108" s="158"/>
      <c r="M108" s="158"/>
      <c r="N108" s="158"/>
      <c r="O108" s="158"/>
      <c r="P108" s="158"/>
      <c r="Q108" s="158"/>
      <c r="R108" s="158"/>
      <c r="S108" s="158"/>
      <c r="T108" s="158"/>
      <c r="U108" s="158"/>
      <c r="V108" s="158"/>
      <c r="W108" s="158"/>
      <c r="X108" s="158"/>
      <c r="Y108" s="158"/>
      <c r="Z108" s="158"/>
      <c r="AA108" s="158"/>
      <c r="AB108" s="158"/>
      <c r="AC108" s="158"/>
      <c r="AD108" s="158"/>
      <c r="AE108" s="158"/>
      <c r="AF108" s="158"/>
      <c r="AG108" s="158"/>
      <c r="AH108" s="158"/>
      <c r="AI108" s="158"/>
      <c r="AJ108" s="158"/>
      <c r="AK108" s="158"/>
      <c r="AL108" s="158"/>
      <c r="AM108" s="158"/>
      <c r="AN108" s="158" t="s">
        <v>139</v>
      </c>
      <c r="AO108" s="158" t="s">
        <v>139</v>
      </c>
      <c r="AP108" s="158"/>
      <c r="AQ108" s="158"/>
      <c r="AR108" s="158"/>
      <c r="AS108" s="158"/>
      <c r="AT108" s="158" t="s">
        <v>139</v>
      </c>
      <c r="AU108" s="158"/>
      <c r="AV108" s="158"/>
      <c r="AW108" s="158" t="s">
        <v>139</v>
      </c>
      <c r="AX108" s="158" t="s">
        <v>139</v>
      </c>
      <c r="AY108" s="158"/>
      <c r="AZ108" s="158"/>
      <c r="BA108" s="158"/>
      <c r="BB108" s="158" t="s">
        <v>139</v>
      </c>
      <c r="BC108" s="158"/>
      <c r="BD108" s="158" t="s">
        <v>139</v>
      </c>
      <c r="BE108" s="158"/>
      <c r="BF108" s="157"/>
      <c r="BG108" s="161"/>
      <c r="BH108" s="158"/>
      <c r="BI108" s="161" t="s">
        <v>139</v>
      </c>
      <c r="BJ108" s="158"/>
      <c r="BK108" s="158"/>
      <c r="BL108" s="161" t="s">
        <v>139</v>
      </c>
      <c r="BM108" s="161"/>
      <c r="BN108" s="161"/>
      <c r="BO108" s="158"/>
      <c r="BP108" s="161" t="s">
        <v>139</v>
      </c>
      <c r="BQ108" s="158"/>
      <c r="BR108" s="161" t="s">
        <v>139</v>
      </c>
      <c r="BS108" s="158" t="s">
        <v>139</v>
      </c>
      <c r="BT108" s="161"/>
      <c r="BU108" s="161"/>
      <c r="BV108" s="158"/>
      <c r="BW108" s="161" t="s">
        <v>139</v>
      </c>
      <c r="BX108" s="218"/>
      <c r="BY108" s="158"/>
      <c r="BZ108" s="161" t="s">
        <v>139</v>
      </c>
      <c r="CA108" s="161"/>
      <c r="CB108" s="161"/>
      <c r="CC108" s="158"/>
      <c r="CD108" s="161" t="s">
        <v>139</v>
      </c>
      <c r="CE108" s="158"/>
      <c r="CF108" s="161" t="s">
        <v>139</v>
      </c>
      <c r="CG108" s="161"/>
      <c r="CH108" s="64"/>
      <c r="CI108" s="64"/>
      <c r="CJ108" s="64"/>
      <c r="CK108" s="64"/>
      <c r="CL108" s="64"/>
      <c r="CM108" s="64"/>
      <c r="CN108" s="64"/>
      <c r="CO108" s="64"/>
      <c r="CP108" s="64"/>
      <c r="CQ108" s="64"/>
      <c r="CR108" s="64"/>
      <c r="CS108" s="64"/>
      <c r="CT108" s="64"/>
      <c r="CU108" s="64"/>
      <c r="CV108" s="64"/>
      <c r="CW108" s="64"/>
      <c r="CX108" s="64"/>
      <c r="CY108" s="64"/>
      <c r="CZ108" s="64"/>
      <c r="DA108" s="64"/>
      <c r="DB108" s="64"/>
      <c r="DC108" s="64"/>
      <c r="DD108" s="64"/>
      <c r="DE108" s="64"/>
      <c r="DF108" s="64"/>
      <c r="DG108" s="64"/>
      <c r="DH108" s="64"/>
      <c r="DI108" s="64"/>
      <c r="DJ108" s="64"/>
      <c r="DK108" s="64"/>
      <c r="DL108" s="59"/>
      <c r="DM108" s="59"/>
      <c r="DN108" s="59"/>
      <c r="DO108" s="59"/>
      <c r="DP108" s="59"/>
      <c r="DQ108" s="59"/>
      <c r="DR108" s="59"/>
      <c r="DS108" s="59"/>
      <c r="DT108" s="59"/>
      <c r="DU108" s="59"/>
      <c r="DV108" s="59"/>
      <c r="DW108" s="59"/>
      <c r="DX108" s="59"/>
      <c r="DY108" s="59"/>
      <c r="DZ108" s="59"/>
      <c r="EA108" s="59"/>
      <c r="EB108" s="59"/>
      <c r="EC108" s="59"/>
      <c r="ED108" s="59"/>
      <c r="EE108" s="59"/>
      <c r="EF108" s="59"/>
      <c r="EG108" s="59"/>
      <c r="EH108" s="59"/>
      <c r="EI108" s="59"/>
      <c r="EJ108" s="59"/>
      <c r="EK108" s="59"/>
      <c r="EL108" s="59"/>
      <c r="EM108" s="59"/>
      <c r="EN108" s="59"/>
      <c r="EO108" s="59"/>
      <c r="EP108" s="59"/>
      <c r="EQ108" s="59"/>
      <c r="ER108" s="59"/>
      <c r="ES108" s="59"/>
      <c r="ET108" s="59"/>
      <c r="EU108" s="59"/>
      <c r="EV108" s="59"/>
      <c r="EW108" s="59"/>
      <c r="EX108" s="59"/>
      <c r="EY108" s="59"/>
      <c r="EZ108" s="59"/>
      <c r="FA108" s="59"/>
      <c r="FB108" s="59"/>
      <c r="FC108" s="59"/>
      <c r="FD108" s="59"/>
      <c r="FE108" s="59"/>
      <c r="FF108" s="59"/>
      <c r="FG108" s="59"/>
      <c r="FH108" s="59"/>
      <c r="FI108" s="59"/>
      <c r="FJ108" s="59"/>
      <c r="FK108" s="59"/>
      <c r="FL108" s="59"/>
      <c r="FM108" s="59"/>
      <c r="FN108" s="59"/>
      <c r="FO108" s="59"/>
      <c r="FP108" s="59"/>
      <c r="FQ108" s="59"/>
      <c r="FR108" s="59"/>
      <c r="FS108" s="59"/>
      <c r="FT108" s="59"/>
      <c r="FV108" s="60">
        <f t="shared" si="37"/>
        <v>17</v>
      </c>
      <c r="FW108" s="60">
        <f t="shared" si="38"/>
        <v>0</v>
      </c>
      <c r="FX108" s="60">
        <f t="shared" si="39"/>
        <v>0</v>
      </c>
      <c r="FZ108" s="10">
        <f t="shared" si="33"/>
        <v>17</v>
      </c>
      <c r="GB108" s="9">
        <f t="array" ref="GB108">SUM(SUMPRODUCT(--IF(MOD(COLUMN(E104:FT104)-13,7)=0,NOT(ISBLANK((E104:FT104))))), COUNTA(D104))</f>
        <v>2</v>
      </c>
      <c r="GC108" s="9">
        <f t="array" ref="GC108">SUM(SUMPRODUCT(--IF(MOD(COLUMN(F104:FT104)-14,7)=0,NOT(ISBLANK((F104:FT104))))), COUNTA(E104))</f>
        <v>6</v>
      </c>
      <c r="GD108" s="9">
        <f t="array" ref="GD108">SUM(SUMPRODUCT(--IF(MOD(COLUMN(G104:FT104)-15,7)=0,NOT(ISBLANK((G104:FT104))))), COUNTA(F104))</f>
        <v>5</v>
      </c>
      <c r="GE108" s="9">
        <f t="array" ref="GE108">SUM(SUMPRODUCT(--IF(MOD(COLUMN(H104:FT104)-16,7)=0,NOT(ISBLANK((H104:FT104))))), COUNTA(G104))</f>
        <v>0</v>
      </c>
      <c r="GF108" s="9">
        <f t="array" ref="GF108">SUM(SUMPRODUCT(--IF(MOD(COLUMN(I104:FT104)-17,7)=0,NOT(ISBLANK((I104:FT104))))), COUNTA(H104))</f>
        <v>0</v>
      </c>
      <c r="GG108" s="9">
        <f t="shared" si="34"/>
        <v>13</v>
      </c>
      <c r="GH108" s="9">
        <f t="array" ref="GH108">SUM(SUMPRODUCT(--IF(MOD(COLUMN(J104:FT104)-18,7)=0,NOT(ISBLANK((J104:FT104))))), COUNTA(I104))</f>
        <v>3</v>
      </c>
      <c r="GI108" s="9">
        <f t="array" ref="GI108">SUM(SUMPRODUCT(--IF(MOD(COLUMN(K104:FT104)-19,7)=0,NOT(ISBLANK((K104:FT104))))), COUNTA(J104))</f>
        <v>1</v>
      </c>
      <c r="GK108" s="10">
        <f t="shared" si="35"/>
        <v>17</v>
      </c>
      <c r="GL108" s="52"/>
    </row>
    <row r="109" spans="1:194" x14ac:dyDescent="0.25">
      <c r="A109" s="74">
        <f t="shared" si="36"/>
        <v>106</v>
      </c>
      <c r="B109" s="56" t="s">
        <v>52</v>
      </c>
      <c r="C109" s="158"/>
      <c r="D109" s="158"/>
      <c r="E109" s="158"/>
      <c r="F109" s="158"/>
      <c r="G109" s="158"/>
      <c r="H109" s="158"/>
      <c r="I109" s="158"/>
      <c r="J109" s="158"/>
      <c r="K109" s="158"/>
      <c r="L109" s="158"/>
      <c r="M109" s="158" t="s">
        <v>139</v>
      </c>
      <c r="N109" s="158"/>
      <c r="O109" s="158"/>
      <c r="P109" s="158"/>
      <c r="Q109" s="158"/>
      <c r="R109" s="158"/>
      <c r="S109" s="158"/>
      <c r="T109" s="158" t="s">
        <v>139</v>
      </c>
      <c r="U109" s="158"/>
      <c r="V109" s="158"/>
      <c r="W109" s="158"/>
      <c r="X109" s="158"/>
      <c r="Y109" s="158"/>
      <c r="Z109" s="158"/>
      <c r="AA109" s="158" t="s">
        <v>139</v>
      </c>
      <c r="AB109" s="158"/>
      <c r="AC109" s="158"/>
      <c r="AD109" s="158"/>
      <c r="AE109" s="158"/>
      <c r="AF109" s="158"/>
      <c r="AG109" s="158"/>
      <c r="AH109" s="158"/>
      <c r="AI109" s="158"/>
      <c r="AJ109" s="158"/>
      <c r="AK109" s="158"/>
      <c r="AL109" s="158"/>
      <c r="AM109" s="158"/>
      <c r="AN109" s="158" t="s">
        <v>139</v>
      </c>
      <c r="AO109" s="158" t="s">
        <v>139</v>
      </c>
      <c r="AP109" s="158"/>
      <c r="AQ109" s="158"/>
      <c r="AR109" s="158"/>
      <c r="AS109" s="158"/>
      <c r="AT109" s="158"/>
      <c r="AU109" s="158" t="s">
        <v>139</v>
      </c>
      <c r="AV109" s="158" t="s">
        <v>139</v>
      </c>
      <c r="AW109" s="158"/>
      <c r="AX109" s="158"/>
      <c r="AY109" s="158"/>
      <c r="AZ109" s="158"/>
      <c r="BA109" s="158"/>
      <c r="BB109" s="158" t="s">
        <v>139</v>
      </c>
      <c r="BC109" s="161" t="s">
        <v>139</v>
      </c>
      <c r="BD109" s="158"/>
      <c r="BE109" s="158"/>
      <c r="BF109" s="157"/>
      <c r="BG109" s="161"/>
      <c r="BH109" s="158"/>
      <c r="BI109" s="158"/>
      <c r="BJ109" s="161" t="s">
        <v>139</v>
      </c>
      <c r="BK109" s="161" t="s">
        <v>139</v>
      </c>
      <c r="BL109" s="158"/>
      <c r="BM109" s="161"/>
      <c r="BN109" s="161"/>
      <c r="BO109" s="158"/>
      <c r="BP109" s="161" t="s">
        <v>139</v>
      </c>
      <c r="BQ109" s="161" t="s">
        <v>139</v>
      </c>
      <c r="BR109" s="158"/>
      <c r="BS109" s="158"/>
      <c r="BT109" s="161"/>
      <c r="BU109" s="161"/>
      <c r="BV109" s="158"/>
      <c r="BW109" s="161" t="s">
        <v>139</v>
      </c>
      <c r="BX109" s="161" t="s">
        <v>139</v>
      </c>
      <c r="BY109" s="158"/>
      <c r="BZ109" s="217"/>
      <c r="CA109" s="161"/>
      <c r="CB109" s="161"/>
      <c r="CC109" s="158"/>
      <c r="CD109" s="161" t="s">
        <v>139</v>
      </c>
      <c r="CE109" s="161" t="s">
        <v>139</v>
      </c>
      <c r="CF109" s="158"/>
      <c r="CG109" s="161"/>
      <c r="CH109" s="64"/>
      <c r="CI109" s="64"/>
      <c r="CJ109" s="64"/>
      <c r="CK109" s="64"/>
      <c r="CL109" s="64"/>
      <c r="CM109" s="64"/>
      <c r="CN109" s="64"/>
      <c r="CO109" s="64"/>
      <c r="CP109" s="64"/>
      <c r="CQ109" s="64"/>
      <c r="CR109" s="64"/>
      <c r="CS109" s="64"/>
      <c r="CT109" s="64"/>
      <c r="CU109" s="64"/>
      <c r="CV109" s="64"/>
      <c r="CW109" s="64"/>
      <c r="CX109" s="64"/>
      <c r="CY109" s="64"/>
      <c r="CZ109" s="64"/>
      <c r="DA109" s="64"/>
      <c r="DB109" s="64"/>
      <c r="DC109" s="64"/>
      <c r="DD109" s="64"/>
      <c r="DE109" s="64"/>
      <c r="DF109" s="64"/>
      <c r="DG109" s="64"/>
      <c r="DH109" s="64"/>
      <c r="DI109" s="64"/>
      <c r="DJ109" s="64"/>
      <c r="DK109" s="64"/>
      <c r="DL109" s="59"/>
      <c r="DM109" s="59"/>
      <c r="DN109" s="59"/>
      <c r="DO109" s="59"/>
      <c r="DP109" s="59"/>
      <c r="DQ109" s="59"/>
      <c r="DR109" s="59"/>
      <c r="DS109" s="59"/>
      <c r="DT109" s="59"/>
      <c r="DU109" s="59"/>
      <c r="DV109" s="59"/>
      <c r="DW109" s="59"/>
      <c r="DX109" s="59"/>
      <c r="DY109" s="59"/>
      <c r="DZ109" s="59"/>
      <c r="EA109" s="59"/>
      <c r="EB109" s="59"/>
      <c r="EC109" s="59"/>
      <c r="ED109" s="59"/>
      <c r="EE109" s="59"/>
      <c r="EF109" s="59"/>
      <c r="EG109" s="59"/>
      <c r="EH109" s="59"/>
      <c r="EI109" s="59"/>
      <c r="EJ109" s="59"/>
      <c r="EK109" s="59"/>
      <c r="EL109" s="59"/>
      <c r="EM109" s="59"/>
      <c r="EN109" s="59"/>
      <c r="EO109" s="59"/>
      <c r="EP109" s="59"/>
      <c r="EQ109" s="59"/>
      <c r="ER109" s="59"/>
      <c r="ES109" s="59"/>
      <c r="ET109" s="59"/>
      <c r="EU109" s="59"/>
      <c r="EV109" s="59"/>
      <c r="EW109" s="59"/>
      <c r="EX109" s="59"/>
      <c r="EY109" s="59"/>
      <c r="EZ109" s="59"/>
      <c r="FA109" s="59"/>
      <c r="FB109" s="59"/>
      <c r="FC109" s="59"/>
      <c r="FD109" s="59"/>
      <c r="FE109" s="59"/>
      <c r="FF109" s="59"/>
      <c r="FG109" s="59"/>
      <c r="FH109" s="59"/>
      <c r="FI109" s="59"/>
      <c r="FJ109" s="59"/>
      <c r="FK109" s="59"/>
      <c r="FL109" s="59"/>
      <c r="FM109" s="59"/>
      <c r="FN109" s="59"/>
      <c r="FO109" s="59"/>
      <c r="FP109" s="59"/>
      <c r="FQ109" s="59"/>
      <c r="FR109" s="59"/>
      <c r="FS109" s="59"/>
      <c r="FT109" s="59"/>
      <c r="FV109" s="60">
        <f t="shared" si="37"/>
        <v>0</v>
      </c>
      <c r="FW109" s="60">
        <f t="shared" si="38"/>
        <v>0</v>
      </c>
      <c r="FX109" s="60">
        <f t="shared" si="39"/>
        <v>0</v>
      </c>
      <c r="FZ109" s="10">
        <f t="shared" si="33"/>
        <v>0</v>
      </c>
      <c r="GB109" s="9">
        <f t="array" ref="GB109">SUM(SUMPRODUCT(--IF(MOD(COLUMN(E105:FT105)-13,7)=0,NOT(ISBLANK((E105:FT105))))), COUNTA(D105))</f>
        <v>0</v>
      </c>
      <c r="GC109" s="9">
        <f t="array" ref="GC109">SUM(SUMPRODUCT(--IF(MOD(COLUMN(F105:FT105)-14,7)=0,NOT(ISBLANK((F105:FT105))))), COUNTA(E105))</f>
        <v>0</v>
      </c>
      <c r="GD109" s="9">
        <f t="array" ref="GD109">SUM(SUMPRODUCT(--IF(MOD(COLUMN(G105:FT105)-15,7)=0,NOT(ISBLANK((G105:FT105))))), COUNTA(F105))</f>
        <v>0</v>
      </c>
      <c r="GE109" s="9">
        <f t="array" ref="GE109">SUM(SUMPRODUCT(--IF(MOD(COLUMN(H105:FT105)-16,7)=0,NOT(ISBLANK((H105:FT105))))), COUNTA(G105))</f>
        <v>0</v>
      </c>
      <c r="GF109" s="9">
        <f t="array" ref="GF109">SUM(SUMPRODUCT(--IF(MOD(COLUMN(I105:FT105)-17,7)=0,NOT(ISBLANK((I105:FT105))))), COUNTA(H105))</f>
        <v>0</v>
      </c>
      <c r="GG109" s="9">
        <f t="shared" si="34"/>
        <v>0</v>
      </c>
      <c r="GH109" s="9">
        <f t="array" ref="GH109">SUM(SUMPRODUCT(--IF(MOD(COLUMN(J105:FT105)-18,7)=0,NOT(ISBLANK((J105:FT105))))), COUNTA(I105))</f>
        <v>0</v>
      </c>
      <c r="GI109" s="9">
        <f t="array" ref="GI109">SUM(SUMPRODUCT(--IF(MOD(COLUMN(K105:FT105)-19,7)=0,NOT(ISBLANK((K105:FT105))))), COUNTA(J105))</f>
        <v>0</v>
      </c>
      <c r="GK109" s="10">
        <f t="shared" si="35"/>
        <v>0</v>
      </c>
      <c r="GL109" s="52"/>
    </row>
    <row r="110" spans="1:194" x14ac:dyDescent="0.25">
      <c r="A110" s="74">
        <f t="shared" si="36"/>
        <v>107</v>
      </c>
      <c r="B110" s="56" t="s">
        <v>103</v>
      </c>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c r="AA110" s="158"/>
      <c r="AB110" s="158"/>
      <c r="AC110" s="158"/>
      <c r="AD110" s="158"/>
      <c r="AE110" s="158"/>
      <c r="AF110" s="158"/>
      <c r="AG110" s="158"/>
      <c r="AH110" s="158"/>
      <c r="AI110" s="158"/>
      <c r="AJ110" s="158"/>
      <c r="AK110" s="158"/>
      <c r="AL110" s="158"/>
      <c r="AM110" s="158"/>
      <c r="AN110" s="158"/>
      <c r="AO110" s="158"/>
      <c r="AP110" s="158"/>
      <c r="AQ110" s="158" t="s">
        <v>139</v>
      </c>
      <c r="AR110" s="158"/>
      <c r="AS110" s="158"/>
      <c r="AT110" s="158" t="s">
        <v>139</v>
      </c>
      <c r="AU110" s="158"/>
      <c r="AV110" s="158" t="s">
        <v>139</v>
      </c>
      <c r="AW110" s="158"/>
      <c r="AX110" s="158"/>
      <c r="AY110" s="158"/>
      <c r="AZ110" s="158"/>
      <c r="BA110" s="158"/>
      <c r="BB110" s="158"/>
      <c r="BC110" s="161" t="s">
        <v>139</v>
      </c>
      <c r="BD110" s="158"/>
      <c r="BE110" s="161" t="s">
        <v>139</v>
      </c>
      <c r="BF110" s="157"/>
      <c r="BG110" s="161"/>
      <c r="BH110" s="158"/>
      <c r="BI110" s="158"/>
      <c r="BJ110" s="161" t="s">
        <v>139</v>
      </c>
      <c r="BK110" s="158"/>
      <c r="BL110" s="161" t="s">
        <v>139</v>
      </c>
      <c r="BM110" s="161"/>
      <c r="BN110" s="161"/>
      <c r="BO110" s="161" t="s">
        <v>139</v>
      </c>
      <c r="BP110" s="158"/>
      <c r="BQ110" s="161" t="s">
        <v>139</v>
      </c>
      <c r="BR110" s="158"/>
      <c r="BS110" s="158"/>
      <c r="BT110" s="161"/>
      <c r="BU110" s="161"/>
      <c r="BV110" s="161" t="s">
        <v>139</v>
      </c>
      <c r="BW110" s="158"/>
      <c r="BX110" s="161" t="s">
        <v>139</v>
      </c>
      <c r="BY110" s="158"/>
      <c r="BZ110" s="217"/>
      <c r="CA110" s="161"/>
      <c r="CB110" s="161"/>
      <c r="CC110" s="161" t="s">
        <v>139</v>
      </c>
      <c r="CD110" s="158"/>
      <c r="CE110" s="161" t="s">
        <v>139</v>
      </c>
      <c r="CF110" s="158"/>
      <c r="CG110" s="161"/>
      <c r="CH110" s="64"/>
      <c r="CI110" s="64"/>
      <c r="CJ110" s="64"/>
      <c r="CK110" s="64"/>
      <c r="CL110" s="64"/>
      <c r="CM110" s="64"/>
      <c r="CN110" s="64"/>
      <c r="CO110" s="64"/>
      <c r="CP110" s="64"/>
      <c r="CQ110" s="64"/>
      <c r="CR110" s="64"/>
      <c r="CS110" s="64"/>
      <c r="CT110" s="64"/>
      <c r="CU110" s="64"/>
      <c r="CV110" s="64"/>
      <c r="CW110" s="64"/>
      <c r="CX110" s="64"/>
      <c r="CY110" s="64"/>
      <c r="CZ110" s="64"/>
      <c r="DA110" s="64"/>
      <c r="DB110" s="64"/>
      <c r="DC110" s="64"/>
      <c r="DD110" s="64"/>
      <c r="DE110" s="64"/>
      <c r="DF110" s="64"/>
      <c r="DG110" s="64"/>
      <c r="DH110" s="64"/>
      <c r="DI110" s="64"/>
      <c r="DJ110" s="64"/>
      <c r="DK110" s="64"/>
      <c r="DL110" s="65"/>
      <c r="DM110" s="65"/>
      <c r="DN110" s="65"/>
      <c r="DO110" s="65"/>
      <c r="DP110" s="65"/>
      <c r="DQ110" s="65"/>
      <c r="DR110" s="65"/>
      <c r="DS110" s="65"/>
      <c r="DT110" s="65"/>
      <c r="DU110" s="65"/>
      <c r="DV110" s="65"/>
      <c r="DW110" s="65"/>
      <c r="DX110" s="65"/>
      <c r="DY110" s="65"/>
      <c r="DZ110" s="65"/>
      <c r="EA110" s="65"/>
      <c r="EB110" s="65"/>
      <c r="EC110" s="65"/>
      <c r="ED110" s="65"/>
      <c r="EE110" s="65"/>
      <c r="EF110" s="65"/>
      <c r="EG110" s="65"/>
      <c r="EH110" s="65"/>
      <c r="EI110" s="65"/>
      <c r="EJ110" s="65"/>
      <c r="EK110" s="65"/>
      <c r="EL110" s="65"/>
      <c r="EM110" s="65"/>
      <c r="EN110" s="65"/>
      <c r="EO110" s="65"/>
      <c r="EP110" s="65"/>
      <c r="EQ110" s="65"/>
      <c r="ER110" s="65"/>
      <c r="ES110" s="65"/>
      <c r="ET110" s="65"/>
      <c r="EU110" s="65"/>
      <c r="EV110" s="65"/>
      <c r="EW110" s="65"/>
      <c r="EX110" s="65"/>
      <c r="EY110" s="65"/>
      <c r="EZ110" s="65"/>
      <c r="FA110" s="65"/>
      <c r="FB110" s="65"/>
      <c r="FC110" s="65"/>
      <c r="FD110" s="65"/>
      <c r="FE110" s="65"/>
      <c r="FF110" s="65"/>
      <c r="FG110" s="65"/>
      <c r="FH110" s="65"/>
      <c r="FI110" s="65"/>
      <c r="FJ110" s="65"/>
      <c r="FK110" s="65"/>
      <c r="FL110" s="65"/>
      <c r="FM110" s="65"/>
      <c r="FN110" s="65"/>
      <c r="FO110" s="65"/>
      <c r="FP110" s="65"/>
      <c r="FQ110" s="65"/>
      <c r="FR110" s="65"/>
      <c r="FS110" s="65"/>
      <c r="FT110" s="65"/>
      <c r="FV110" s="60">
        <f t="shared" si="37"/>
        <v>9</v>
      </c>
      <c r="FW110" s="60">
        <f t="shared" si="38"/>
        <v>0</v>
      </c>
      <c r="FX110" s="60">
        <f t="shared" si="39"/>
        <v>0</v>
      </c>
      <c r="FY110" s="7"/>
      <c r="FZ110" s="10">
        <f t="shared" si="33"/>
        <v>9</v>
      </c>
      <c r="GA110" s="7"/>
      <c r="GB110" s="9">
        <f t="array" ref="GB110">SUM(SUMPRODUCT(--IF(MOD(COLUMN(E106:FT106)-13,7)=0,NOT(ISBLANK((E106:FT106))))), COUNTA(D106))</f>
        <v>1</v>
      </c>
      <c r="GC110" s="9">
        <f t="array" ref="GC110">SUM(SUMPRODUCT(--IF(MOD(COLUMN(F106:FT106)-14,7)=0,NOT(ISBLANK((F106:FT106))))), COUNTA(E106))</f>
        <v>5</v>
      </c>
      <c r="GD110" s="9">
        <f t="array" ref="GD110">SUM(SUMPRODUCT(--IF(MOD(COLUMN(G106:FT106)-15,7)=0,NOT(ISBLANK((G106:FT106))))), COUNTA(F106))</f>
        <v>0</v>
      </c>
      <c r="GE110" s="9">
        <f t="array" ref="GE110">SUM(SUMPRODUCT(--IF(MOD(COLUMN(H106:FT106)-16,7)=0,NOT(ISBLANK((H106:FT106))))), COUNTA(G106))</f>
        <v>0</v>
      </c>
      <c r="GF110" s="9">
        <f t="array" ref="GF110">SUM(SUMPRODUCT(--IF(MOD(COLUMN(I106:FT106)-17,7)=0,NOT(ISBLANK((I106:FT106))))), COUNTA(H106))</f>
        <v>0</v>
      </c>
      <c r="GG110" s="9">
        <f t="shared" si="34"/>
        <v>6</v>
      </c>
      <c r="GH110" s="9">
        <f t="array" ref="GH110">SUM(SUMPRODUCT(--IF(MOD(COLUMN(J106:FT106)-18,7)=0,NOT(ISBLANK((J106:FT106))))), COUNTA(I106))</f>
        <v>0</v>
      </c>
      <c r="GI110" s="9">
        <f t="array" ref="GI110">SUM(SUMPRODUCT(--IF(MOD(COLUMN(K106:FT106)-19,7)=0,NOT(ISBLANK((K106:FT106))))), COUNTA(J106))</f>
        <v>3</v>
      </c>
      <c r="GJ110" s="7"/>
      <c r="GK110" s="10">
        <f t="shared" si="35"/>
        <v>9</v>
      </c>
      <c r="GL110" s="52"/>
    </row>
    <row r="111" spans="1:194" x14ac:dyDescent="0.25">
      <c r="A111" s="74">
        <f t="shared" si="36"/>
        <v>108</v>
      </c>
      <c r="B111" s="56" t="s">
        <v>57</v>
      </c>
      <c r="C111" s="158"/>
      <c r="D111" s="158"/>
      <c r="E111" s="158"/>
      <c r="F111" s="158"/>
      <c r="G111" s="158"/>
      <c r="H111" s="158"/>
      <c r="I111" s="158"/>
      <c r="J111" s="158"/>
      <c r="K111" s="158" t="s">
        <v>139</v>
      </c>
      <c r="L111" s="158"/>
      <c r="M111" s="158" t="s">
        <v>139</v>
      </c>
      <c r="N111" s="158"/>
      <c r="O111" s="158"/>
      <c r="P111" s="158"/>
      <c r="Q111" s="158"/>
      <c r="R111" s="158"/>
      <c r="S111" s="158"/>
      <c r="T111" s="158" t="s">
        <v>139</v>
      </c>
      <c r="U111" s="158"/>
      <c r="V111" s="158"/>
      <c r="W111" s="158"/>
      <c r="X111" s="158"/>
      <c r="Y111" s="158"/>
      <c r="Z111" s="158"/>
      <c r="AA111" s="158" t="s">
        <v>139</v>
      </c>
      <c r="AB111" s="158" t="s">
        <v>139</v>
      </c>
      <c r="AC111" s="158"/>
      <c r="AD111" s="158"/>
      <c r="AE111" s="158"/>
      <c r="AF111" s="158" t="s">
        <v>139</v>
      </c>
      <c r="AG111" s="158"/>
      <c r="AH111" s="158" t="s">
        <v>139</v>
      </c>
      <c r="AI111" s="158" t="s">
        <v>139</v>
      </c>
      <c r="AJ111" s="158"/>
      <c r="AK111" s="158"/>
      <c r="AL111" s="158"/>
      <c r="AM111" s="158" t="s">
        <v>139</v>
      </c>
      <c r="AN111" s="158"/>
      <c r="AO111" s="158" t="s">
        <v>139</v>
      </c>
      <c r="AP111" s="158"/>
      <c r="AQ111" s="158"/>
      <c r="AR111" s="158"/>
      <c r="AS111" s="158"/>
      <c r="AT111" s="158" t="s">
        <v>139</v>
      </c>
      <c r="AU111" s="158"/>
      <c r="AV111" s="158"/>
      <c r="AW111" s="158" t="s">
        <v>139</v>
      </c>
      <c r="AX111" s="158"/>
      <c r="AY111" s="158"/>
      <c r="AZ111" s="158"/>
      <c r="BA111" s="158" t="s">
        <v>139</v>
      </c>
      <c r="BB111" s="158"/>
      <c r="BC111" s="158" t="s">
        <v>139</v>
      </c>
      <c r="BD111" s="158"/>
      <c r="BE111" s="158"/>
      <c r="BF111" s="157"/>
      <c r="BG111" s="161"/>
      <c r="BH111" s="158"/>
      <c r="BI111" s="158"/>
      <c r="BJ111" s="158" t="s">
        <v>139</v>
      </c>
      <c r="BK111" s="158"/>
      <c r="BL111" s="158"/>
      <c r="BM111" s="161"/>
      <c r="BN111" s="161"/>
      <c r="BO111" s="161" t="s">
        <v>139</v>
      </c>
      <c r="BP111" s="158"/>
      <c r="BQ111" s="158"/>
      <c r="BR111" s="161" t="s">
        <v>139</v>
      </c>
      <c r="BS111" s="158"/>
      <c r="BT111" s="161"/>
      <c r="BU111" s="161"/>
      <c r="BV111" s="161" t="s">
        <v>139</v>
      </c>
      <c r="BW111" s="158"/>
      <c r="BX111" s="218"/>
      <c r="BY111" s="161" t="s">
        <v>139</v>
      </c>
      <c r="BZ111" s="217"/>
      <c r="CA111" s="161"/>
      <c r="CB111" s="161"/>
      <c r="CC111" s="158"/>
      <c r="CD111" s="161" t="s">
        <v>139</v>
      </c>
      <c r="CE111" s="158"/>
      <c r="CF111" s="158"/>
      <c r="CG111" s="161"/>
      <c r="CH111" s="64"/>
      <c r="CI111" s="64"/>
      <c r="CJ111" s="64"/>
      <c r="CK111" s="64" t="s">
        <v>139</v>
      </c>
      <c r="CL111" s="64" t="s">
        <v>139</v>
      </c>
      <c r="CM111" s="64"/>
      <c r="CN111" s="64"/>
      <c r="CO111" s="64"/>
      <c r="CP111" s="64"/>
      <c r="CQ111" s="64" t="s">
        <v>139</v>
      </c>
      <c r="CR111" s="64"/>
      <c r="CS111" s="64" t="s">
        <v>139</v>
      </c>
      <c r="CT111" s="64"/>
      <c r="CU111" s="64"/>
      <c r="CV111" s="64"/>
      <c r="CW111" s="64"/>
      <c r="CX111" s="64" t="s">
        <v>139</v>
      </c>
      <c r="CY111" s="64"/>
      <c r="CZ111" s="64" t="s">
        <v>139</v>
      </c>
      <c r="DA111" s="64"/>
      <c r="DB111" s="64"/>
      <c r="DC111" s="64"/>
      <c r="DD111" s="64"/>
      <c r="DE111" s="64" t="s">
        <v>139</v>
      </c>
      <c r="DF111" s="64"/>
      <c r="DG111" s="64" t="s">
        <v>139</v>
      </c>
      <c r="DH111" s="64"/>
      <c r="DI111" s="64"/>
      <c r="DJ111" s="64"/>
      <c r="DK111" s="64"/>
      <c r="DL111" s="59"/>
      <c r="DM111" s="59"/>
      <c r="DN111" s="59"/>
      <c r="DO111" s="59"/>
      <c r="DP111" s="59"/>
      <c r="DQ111" s="59"/>
      <c r="DR111" s="59"/>
      <c r="DS111" s="59"/>
      <c r="DT111" s="59"/>
      <c r="DU111" s="59"/>
      <c r="DV111" s="59"/>
      <c r="DW111" s="59"/>
      <c r="DX111" s="59"/>
      <c r="DY111" s="59"/>
      <c r="DZ111" s="59"/>
      <c r="EA111" s="59"/>
      <c r="EB111" s="59"/>
      <c r="EC111" s="59"/>
      <c r="ED111" s="59"/>
      <c r="EE111" s="59"/>
      <c r="EF111" s="59"/>
      <c r="EG111" s="59"/>
      <c r="EH111" s="59"/>
      <c r="EI111" s="59"/>
      <c r="EJ111" s="59"/>
      <c r="EK111" s="59"/>
      <c r="EL111" s="59"/>
      <c r="EM111" s="59"/>
      <c r="EN111" s="59"/>
      <c r="EO111" s="59"/>
      <c r="EP111" s="59"/>
      <c r="EQ111" s="59"/>
      <c r="ER111" s="59"/>
      <c r="ES111" s="59"/>
      <c r="ET111" s="59"/>
      <c r="EU111" s="59"/>
      <c r="EV111" s="59"/>
      <c r="EW111" s="59"/>
      <c r="EX111" s="59"/>
      <c r="EY111" s="59"/>
      <c r="EZ111" s="59"/>
      <c r="FA111" s="59"/>
      <c r="FB111" s="59"/>
      <c r="FC111" s="59"/>
      <c r="FD111" s="59"/>
      <c r="FE111" s="59"/>
      <c r="FF111" s="59"/>
      <c r="FG111" s="59"/>
      <c r="FH111" s="59"/>
      <c r="FI111" s="59"/>
      <c r="FJ111" s="59"/>
      <c r="FK111" s="59"/>
      <c r="FL111" s="59"/>
      <c r="FM111" s="59"/>
      <c r="FN111" s="59"/>
      <c r="FO111" s="59"/>
      <c r="FP111" s="59"/>
      <c r="FQ111" s="59"/>
      <c r="FR111" s="59"/>
      <c r="FS111" s="59"/>
      <c r="FT111" s="59"/>
      <c r="FV111" s="60">
        <f t="shared" si="37"/>
        <v>6</v>
      </c>
      <c r="FW111" s="60">
        <f t="shared" si="38"/>
        <v>0</v>
      </c>
      <c r="FX111" s="60">
        <f t="shared" si="39"/>
        <v>6</v>
      </c>
      <c r="FZ111" s="10">
        <f t="shared" si="33"/>
        <v>12</v>
      </c>
      <c r="GB111" s="9">
        <f t="array" ref="GB111">SUM(SUMPRODUCT(--IF(MOD(COLUMN(E107:FT107)-13,7)=0,NOT(ISBLANK((E107:FT107))))), COUNTA(D107))</f>
        <v>0</v>
      </c>
      <c r="GC111" s="9">
        <f t="array" ref="GC111">SUM(SUMPRODUCT(--IF(MOD(COLUMN(F107:FT107)-14,7)=0,NOT(ISBLANK((F107:FT107))))), COUNTA(E107))</f>
        <v>0</v>
      </c>
      <c r="GD111" s="9">
        <f t="array" ref="GD111">SUM(SUMPRODUCT(--IF(MOD(COLUMN(G107:FT107)-15,7)=0,NOT(ISBLANK((G107:FT107))))), COUNTA(F107))</f>
        <v>0</v>
      </c>
      <c r="GE111" s="9">
        <f t="array" ref="GE111">SUM(SUMPRODUCT(--IF(MOD(COLUMN(H107:FT107)-16,7)=0,NOT(ISBLANK((H107:FT107))))), COUNTA(G107))</f>
        <v>0</v>
      </c>
      <c r="GF111" s="9">
        <f t="array" ref="GF111">SUM(SUMPRODUCT(--IF(MOD(COLUMN(I107:FT107)-17,7)=0,NOT(ISBLANK((I107:FT107))))), COUNTA(H107))</f>
        <v>6</v>
      </c>
      <c r="GG111" s="9">
        <f t="shared" si="34"/>
        <v>6</v>
      </c>
      <c r="GH111" s="9">
        <f t="array" ref="GH111">SUM(SUMPRODUCT(--IF(MOD(COLUMN(J107:FT107)-18,7)=0,NOT(ISBLANK((J107:FT107))))), COUNTA(I107))</f>
        <v>6</v>
      </c>
      <c r="GI111" s="9">
        <f t="array" ref="GI111">SUM(SUMPRODUCT(--IF(MOD(COLUMN(K107:FT107)-19,7)=0,NOT(ISBLANK((K107:FT107))))), COUNTA(J107))</f>
        <v>0</v>
      </c>
      <c r="GK111" s="10">
        <f t="shared" si="35"/>
        <v>12</v>
      </c>
      <c r="GL111" s="52"/>
    </row>
    <row r="112" spans="1:194" x14ac:dyDescent="0.25">
      <c r="A112" s="74">
        <f t="shared" si="36"/>
        <v>109</v>
      </c>
      <c r="B112" s="71" t="s">
        <v>122</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158"/>
      <c r="AP112" s="158"/>
      <c r="AQ112" s="158"/>
      <c r="AR112" s="158"/>
      <c r="AS112" s="158"/>
      <c r="AT112" s="158"/>
      <c r="AU112" s="158"/>
      <c r="AV112" s="158"/>
      <c r="AW112" s="158"/>
      <c r="AX112" s="158"/>
      <c r="AY112" s="158"/>
      <c r="AZ112" s="158"/>
      <c r="BA112" s="158"/>
      <c r="BB112" s="158"/>
      <c r="BC112" s="158"/>
      <c r="BD112" s="158"/>
      <c r="BE112" s="158"/>
      <c r="BF112" s="158"/>
      <c r="BG112" s="158"/>
      <c r="BH112" s="158"/>
      <c r="BI112" s="158"/>
      <c r="BJ112" s="158"/>
      <c r="BK112" s="158"/>
      <c r="BL112" s="158"/>
      <c r="BM112" s="158"/>
      <c r="BN112" s="158"/>
      <c r="BO112" s="158"/>
      <c r="BP112" s="158"/>
      <c r="BQ112" s="158"/>
      <c r="BR112" s="158"/>
      <c r="BS112" s="158"/>
      <c r="BT112" s="158"/>
      <c r="BU112" s="158"/>
      <c r="BV112" s="158"/>
      <c r="BW112" s="158"/>
      <c r="BX112" s="218"/>
      <c r="BY112" s="158"/>
      <c r="BZ112" s="158"/>
      <c r="CA112" s="158"/>
      <c r="CB112" s="158"/>
      <c r="CC112" s="158"/>
      <c r="CD112" s="158"/>
      <c r="CE112" s="158"/>
      <c r="CF112" s="158"/>
      <c r="CG112" s="158"/>
      <c r="CH112" s="64"/>
      <c r="CI112" s="64"/>
      <c r="CJ112" s="64"/>
      <c r="CK112" s="64"/>
      <c r="CL112" s="64"/>
      <c r="CM112" s="64"/>
      <c r="CN112" s="64"/>
      <c r="CO112" s="64"/>
      <c r="CP112" s="64"/>
      <c r="CQ112" s="64"/>
      <c r="CR112" s="64"/>
      <c r="CS112" s="64"/>
      <c r="CT112" s="64"/>
      <c r="CU112" s="64"/>
      <c r="CV112" s="64"/>
      <c r="CW112" s="64"/>
      <c r="CX112" s="64"/>
      <c r="CY112" s="64"/>
      <c r="CZ112" s="64"/>
      <c r="DA112" s="64"/>
      <c r="DB112" s="64"/>
      <c r="DC112" s="64"/>
      <c r="DD112" s="64"/>
      <c r="DE112" s="64"/>
      <c r="DF112" s="64"/>
      <c r="DG112" s="64"/>
      <c r="DH112" s="64"/>
      <c r="DI112" s="64"/>
      <c r="DJ112" s="64"/>
      <c r="DK112" s="64"/>
      <c r="DL112" s="65"/>
      <c r="DM112" s="65"/>
      <c r="DN112" s="65"/>
      <c r="DO112" s="65"/>
      <c r="DP112" s="65"/>
      <c r="DQ112" s="65"/>
      <c r="DR112" s="65"/>
      <c r="DS112" s="65"/>
      <c r="DT112" s="65"/>
      <c r="DU112" s="65"/>
      <c r="DV112" s="65"/>
      <c r="DW112" s="65"/>
      <c r="DX112" s="65"/>
      <c r="DY112" s="65"/>
      <c r="DZ112" s="65"/>
      <c r="EA112" s="65"/>
      <c r="EB112" s="65"/>
      <c r="EC112" s="65"/>
      <c r="ED112" s="65"/>
      <c r="EE112" s="65"/>
      <c r="EF112" s="65"/>
      <c r="EG112" s="65"/>
      <c r="EH112" s="65"/>
      <c r="EI112" s="65"/>
      <c r="EJ112" s="65"/>
      <c r="EK112" s="65"/>
      <c r="EL112" s="65"/>
      <c r="EM112" s="65"/>
      <c r="EN112" s="65"/>
      <c r="EO112" s="65"/>
      <c r="EP112" s="65"/>
      <c r="EQ112" s="65"/>
      <c r="ER112" s="65"/>
      <c r="ES112" s="65"/>
      <c r="ET112" s="65"/>
      <c r="EU112" s="65"/>
      <c r="EV112" s="65"/>
      <c r="EW112" s="65"/>
      <c r="EX112" s="65"/>
      <c r="EY112" s="65"/>
      <c r="EZ112" s="65"/>
      <c r="FA112" s="65"/>
      <c r="FB112" s="65"/>
      <c r="FC112" s="65"/>
      <c r="FD112" s="65"/>
      <c r="FE112" s="65"/>
      <c r="FF112" s="65"/>
      <c r="FG112" s="65"/>
      <c r="FH112" s="65"/>
      <c r="FI112" s="65"/>
      <c r="FJ112" s="65"/>
      <c r="FK112" s="65"/>
      <c r="FL112" s="65"/>
      <c r="FM112" s="65"/>
      <c r="FN112" s="65"/>
      <c r="FO112" s="65"/>
      <c r="FP112" s="65"/>
      <c r="FQ112" s="65"/>
      <c r="FR112" s="65"/>
      <c r="FS112" s="65"/>
      <c r="FT112" s="65"/>
      <c r="FV112" s="60">
        <f t="shared" si="37"/>
        <v>16</v>
      </c>
      <c r="FW112" s="60">
        <f t="shared" si="38"/>
        <v>0</v>
      </c>
      <c r="FX112" s="60">
        <f t="shared" si="39"/>
        <v>0</v>
      </c>
      <c r="FZ112" s="10">
        <f t="shared" si="33"/>
        <v>16</v>
      </c>
      <c r="GB112" s="9">
        <f t="array" ref="GB112">SUM(SUMPRODUCT(--IF(MOD(COLUMN(E108:FT108)-13,7)=0,NOT(ISBLANK((E108:FT108))))), COUNTA(D108))</f>
        <v>1</v>
      </c>
      <c r="GC112" s="9">
        <f t="array" ref="GC112">SUM(SUMPRODUCT(--IF(MOD(COLUMN(F108:FT108)-14,7)=0,NOT(ISBLANK((F108:FT108))))), COUNTA(E108))</f>
        <v>4</v>
      </c>
      <c r="GD112" s="9">
        <f t="array" ref="GD112">SUM(SUMPRODUCT(--IF(MOD(COLUMN(G108:FT108)-15,7)=0,NOT(ISBLANK((G108:FT108))))), COUNTA(F108))</f>
        <v>4</v>
      </c>
      <c r="GE112" s="9">
        <f t="array" ref="GE112">SUM(SUMPRODUCT(--IF(MOD(COLUMN(H108:FT108)-16,7)=0,NOT(ISBLANK((H108:FT108))))), COUNTA(G108))</f>
        <v>0</v>
      </c>
      <c r="GF112" s="9">
        <f t="array" ref="GF112">SUM(SUMPRODUCT(--IF(MOD(COLUMN(I108:FT108)-17,7)=0,NOT(ISBLANK((I108:FT108))))), COUNTA(H108))</f>
        <v>0</v>
      </c>
      <c r="GG112" s="9">
        <f t="shared" si="34"/>
        <v>9</v>
      </c>
      <c r="GH112" s="9">
        <f t="array" ref="GH112">SUM(SUMPRODUCT(--IF(MOD(COLUMN(J108:FT108)-18,7)=0,NOT(ISBLANK((J108:FT108))))), COUNTA(I108))</f>
        <v>1</v>
      </c>
      <c r="GI112" s="9">
        <f t="array" ref="GI112">SUM(SUMPRODUCT(--IF(MOD(COLUMN(K108:FT108)-19,7)=0,NOT(ISBLANK((K108:FT108))))), COUNTA(J108))</f>
        <v>6</v>
      </c>
      <c r="GK112" s="10">
        <f t="shared" si="35"/>
        <v>16</v>
      </c>
      <c r="GL112" s="52"/>
    </row>
    <row r="113" spans="1:194" x14ac:dyDescent="0.25">
      <c r="A113" s="74">
        <f t="shared" si="36"/>
        <v>110</v>
      </c>
      <c r="B113" s="56" t="s">
        <v>114</v>
      </c>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c r="AA113" s="158"/>
      <c r="AB113" s="158"/>
      <c r="AC113" s="158"/>
      <c r="AD113" s="158"/>
      <c r="AE113" s="158"/>
      <c r="AF113" s="158"/>
      <c r="AG113" s="158"/>
      <c r="AH113" s="158"/>
      <c r="AI113" s="158"/>
      <c r="AJ113" s="158"/>
      <c r="AK113" s="158"/>
      <c r="AL113" s="158"/>
      <c r="AM113" s="158"/>
      <c r="AN113" s="158"/>
      <c r="AO113" s="158"/>
      <c r="AP113" s="158"/>
      <c r="AQ113" s="158"/>
      <c r="AR113" s="158"/>
      <c r="AS113" s="158"/>
      <c r="AT113" s="158"/>
      <c r="AU113" s="158"/>
      <c r="AV113" s="158"/>
      <c r="AW113" s="158"/>
      <c r="AX113" s="158"/>
      <c r="AY113" s="158"/>
      <c r="AZ113" s="158"/>
      <c r="BA113" s="158"/>
      <c r="BB113" s="158" t="s">
        <v>139</v>
      </c>
      <c r="BC113" s="158"/>
      <c r="BD113" s="158"/>
      <c r="BE113" s="158"/>
      <c r="BF113" s="157"/>
      <c r="BG113" s="161"/>
      <c r="BH113" s="158"/>
      <c r="BI113" s="161" t="s">
        <v>139</v>
      </c>
      <c r="BJ113" s="158"/>
      <c r="BK113" s="158"/>
      <c r="BL113" s="158"/>
      <c r="BM113" s="161"/>
      <c r="BN113" s="161"/>
      <c r="BO113" s="158"/>
      <c r="BP113" s="161" t="s">
        <v>139</v>
      </c>
      <c r="BQ113" s="158"/>
      <c r="BR113" s="158"/>
      <c r="BS113" s="158"/>
      <c r="BT113" s="161"/>
      <c r="BU113" s="161"/>
      <c r="BV113" s="158"/>
      <c r="BW113" s="161" t="s">
        <v>139</v>
      </c>
      <c r="BX113" s="218"/>
      <c r="BY113" s="158"/>
      <c r="BZ113" s="217"/>
      <c r="CA113" s="161"/>
      <c r="CB113" s="161"/>
      <c r="CC113" s="158"/>
      <c r="CD113" s="161" t="s">
        <v>139</v>
      </c>
      <c r="CE113" s="158"/>
      <c r="CF113" s="158"/>
      <c r="CG113" s="161"/>
      <c r="CH113" s="64"/>
      <c r="CI113" s="64"/>
      <c r="CJ113" s="64"/>
      <c r="CK113" s="64"/>
      <c r="CL113" s="64"/>
      <c r="CM113" s="64"/>
      <c r="CN113" s="64"/>
      <c r="CO113" s="64"/>
      <c r="CP113" s="64"/>
      <c r="CQ113" s="64"/>
      <c r="CR113" s="64"/>
      <c r="CS113" s="64"/>
      <c r="CT113" s="64"/>
      <c r="CU113" s="64"/>
      <c r="CV113" s="64"/>
      <c r="CW113" s="64"/>
      <c r="CX113" s="64"/>
      <c r="CY113" s="64"/>
      <c r="CZ113" s="64"/>
      <c r="DA113" s="64"/>
      <c r="DB113" s="64"/>
      <c r="DC113" s="64"/>
      <c r="DD113" s="64"/>
      <c r="DE113" s="64"/>
      <c r="DF113" s="64"/>
      <c r="DG113" s="64"/>
      <c r="DH113" s="64"/>
      <c r="DI113" s="64"/>
      <c r="DJ113" s="64"/>
      <c r="DK113" s="64"/>
      <c r="DL113" s="59"/>
      <c r="DM113" s="59"/>
      <c r="DN113" s="59"/>
      <c r="DO113" s="59"/>
      <c r="DP113" s="59"/>
      <c r="DQ113" s="59"/>
      <c r="DR113" s="59"/>
      <c r="DS113" s="59"/>
      <c r="DT113" s="59"/>
      <c r="DU113" s="59"/>
      <c r="DV113" s="59"/>
      <c r="DW113" s="59"/>
      <c r="DX113" s="59"/>
      <c r="DY113" s="59"/>
      <c r="DZ113" s="59"/>
      <c r="EA113" s="59"/>
      <c r="EB113" s="59"/>
      <c r="EC113" s="59"/>
      <c r="ED113" s="59"/>
      <c r="EE113" s="59"/>
      <c r="EF113" s="59"/>
      <c r="EG113" s="59"/>
      <c r="EH113" s="59"/>
      <c r="EI113" s="59"/>
      <c r="EJ113" s="59"/>
      <c r="EK113" s="59"/>
      <c r="EL113" s="59"/>
      <c r="EM113" s="59"/>
      <c r="EN113" s="59"/>
      <c r="EO113" s="59"/>
      <c r="EP113" s="59"/>
      <c r="EQ113" s="59"/>
      <c r="ER113" s="59"/>
      <c r="ES113" s="59"/>
      <c r="ET113" s="59"/>
      <c r="EU113" s="59"/>
      <c r="EV113" s="59"/>
      <c r="EW113" s="59"/>
      <c r="EX113" s="59"/>
      <c r="EY113" s="59"/>
      <c r="EZ113" s="59"/>
      <c r="FA113" s="59"/>
      <c r="FB113" s="59"/>
      <c r="FC113" s="59"/>
      <c r="FD113" s="59"/>
      <c r="FE113" s="59"/>
      <c r="FF113" s="59"/>
      <c r="FG113" s="59"/>
      <c r="FH113" s="59"/>
      <c r="FI113" s="59"/>
      <c r="FJ113" s="59"/>
      <c r="FK113" s="59"/>
      <c r="FL113" s="59"/>
      <c r="FM113" s="59"/>
      <c r="FN113" s="59"/>
      <c r="FO113" s="59"/>
      <c r="FP113" s="59"/>
      <c r="FQ113" s="59"/>
      <c r="FR113" s="59"/>
      <c r="FS113" s="59"/>
      <c r="FT113" s="59"/>
      <c r="FV113" s="60">
        <f t="shared" si="37"/>
        <v>17</v>
      </c>
      <c r="FW113" s="60">
        <f t="shared" si="38"/>
        <v>0</v>
      </c>
      <c r="FX113" s="60">
        <f t="shared" si="39"/>
        <v>0</v>
      </c>
      <c r="FZ113" s="10">
        <f t="shared" si="33"/>
        <v>17</v>
      </c>
      <c r="GB113" s="9">
        <f t="array" ref="GB113">SUM(SUMPRODUCT(--IF(MOD(COLUMN(E109:FT109)-13,7)=0,NOT(ISBLANK((E109:FT109))))), COUNTA(D109))</f>
        <v>10</v>
      </c>
      <c r="GC113" s="9">
        <f t="array" ref="GC113">SUM(SUMPRODUCT(--IF(MOD(COLUMN(F109:FT109)-14,7)=0,NOT(ISBLANK((F109:FT109))))), COUNTA(E109))</f>
        <v>1</v>
      </c>
      <c r="GD113" s="9">
        <f t="array" ref="GD113">SUM(SUMPRODUCT(--IF(MOD(COLUMN(G109:FT109)-15,7)=0,NOT(ISBLANK((G109:FT109))))), COUNTA(F109))</f>
        <v>0</v>
      </c>
      <c r="GE113" s="9">
        <f t="array" ref="GE113">SUM(SUMPRODUCT(--IF(MOD(COLUMN(H109:FT109)-16,7)=0,NOT(ISBLANK((H109:FT109))))), COUNTA(G109))</f>
        <v>0</v>
      </c>
      <c r="GF113" s="9">
        <f t="array" ref="GF113">SUM(SUMPRODUCT(--IF(MOD(COLUMN(I109:FT109)-17,7)=0,NOT(ISBLANK((I109:FT109))))), COUNTA(H109))</f>
        <v>0</v>
      </c>
      <c r="GG113" s="9">
        <f t="shared" si="34"/>
        <v>11</v>
      </c>
      <c r="GH113" s="9">
        <f t="array" ref="GH113">SUM(SUMPRODUCT(--IF(MOD(COLUMN(J109:FT109)-18,7)=0,NOT(ISBLANK((J109:FT109))))), COUNTA(I109))</f>
        <v>0</v>
      </c>
      <c r="GI113" s="9">
        <f t="array" ref="GI113">SUM(SUMPRODUCT(--IF(MOD(COLUMN(K109:FT109)-19,7)=0,NOT(ISBLANK((K109:FT109))))), COUNTA(J109))</f>
        <v>6</v>
      </c>
      <c r="GK113" s="10">
        <f t="shared" si="35"/>
        <v>17</v>
      </c>
      <c r="GL113" s="52"/>
    </row>
    <row r="114" spans="1:194" x14ac:dyDescent="0.25">
      <c r="A114" s="74">
        <f t="shared" si="36"/>
        <v>111</v>
      </c>
      <c r="B114" s="56" t="s">
        <v>601</v>
      </c>
      <c r="C114" s="158"/>
      <c r="D114" s="158"/>
      <c r="E114" s="158"/>
      <c r="F114" s="158"/>
      <c r="G114" s="158"/>
      <c r="H114" s="158"/>
      <c r="I114" s="158"/>
      <c r="J114" s="158"/>
      <c r="K114" s="158"/>
      <c r="L114" s="158"/>
      <c r="M114" s="158"/>
      <c r="N114" s="158"/>
      <c r="O114" s="158"/>
      <c r="P114" s="158"/>
      <c r="Q114" s="158"/>
      <c r="R114" s="158"/>
      <c r="S114" s="158"/>
      <c r="T114" s="158"/>
      <c r="U114" s="158"/>
      <c r="V114" s="158"/>
      <c r="W114" s="158"/>
      <c r="X114" s="158"/>
      <c r="Y114" s="158"/>
      <c r="Z114" s="158"/>
      <c r="AA114" s="158"/>
      <c r="AB114" s="158"/>
      <c r="AC114" s="158"/>
      <c r="AD114" s="158"/>
      <c r="AE114" s="158"/>
      <c r="AF114" s="158"/>
      <c r="AG114" s="158"/>
      <c r="AH114" s="158"/>
      <c r="AI114" s="158"/>
      <c r="AJ114" s="158"/>
      <c r="AK114" s="158"/>
      <c r="AL114" s="158"/>
      <c r="AM114" s="158"/>
      <c r="AN114" s="158"/>
      <c r="AO114" s="158"/>
      <c r="AP114" s="158"/>
      <c r="AQ114" s="158"/>
      <c r="AR114" s="158"/>
      <c r="AS114" s="158"/>
      <c r="AT114" s="158"/>
      <c r="AU114" s="158"/>
      <c r="AV114" s="158"/>
      <c r="AW114" s="158"/>
      <c r="AX114" s="158" t="s">
        <v>139</v>
      </c>
      <c r="AY114" s="158"/>
      <c r="AZ114" s="158"/>
      <c r="BA114" s="158"/>
      <c r="BB114" s="158"/>
      <c r="BC114" s="158"/>
      <c r="BD114" s="158"/>
      <c r="BE114" s="158"/>
      <c r="BF114" s="157"/>
      <c r="BG114" s="161"/>
      <c r="BH114" s="158"/>
      <c r="BI114" s="158"/>
      <c r="BJ114" s="158"/>
      <c r="BK114" s="158"/>
      <c r="BL114" s="158"/>
      <c r="BM114" s="161"/>
      <c r="BN114" s="161"/>
      <c r="BO114" s="158"/>
      <c r="BP114" s="158"/>
      <c r="BQ114" s="158"/>
      <c r="BR114" s="158"/>
      <c r="BS114" s="158"/>
      <c r="BT114" s="161"/>
      <c r="BU114" s="161"/>
      <c r="BV114" s="158"/>
      <c r="BW114" s="158"/>
      <c r="BX114" s="218"/>
      <c r="BY114" s="158"/>
      <c r="BZ114" s="217"/>
      <c r="CA114" s="161"/>
      <c r="CB114" s="161"/>
      <c r="CC114" s="158"/>
      <c r="CD114" s="158"/>
      <c r="CE114" s="158"/>
      <c r="CF114" s="158"/>
      <c r="CG114" s="161"/>
      <c r="CH114" s="64"/>
      <c r="CI114" s="64"/>
      <c r="CJ114" s="64"/>
      <c r="CK114" s="64"/>
      <c r="CL114" s="64"/>
      <c r="CM114" s="64"/>
      <c r="CN114" s="64"/>
      <c r="CO114" s="64"/>
      <c r="CP114" s="64"/>
      <c r="CQ114" s="64"/>
      <c r="CR114" s="64"/>
      <c r="CS114" s="64"/>
      <c r="CT114" s="64"/>
      <c r="CU114" s="64"/>
      <c r="CV114" s="64"/>
      <c r="CW114" s="64"/>
      <c r="CX114" s="64"/>
      <c r="CY114" s="64"/>
      <c r="CZ114" s="64"/>
      <c r="DA114" s="64"/>
      <c r="DB114" s="64"/>
      <c r="DC114" s="64"/>
      <c r="DD114" s="64"/>
      <c r="DE114" s="64"/>
      <c r="DF114" s="64"/>
      <c r="DG114" s="64"/>
      <c r="DH114" s="64"/>
      <c r="DI114" s="64"/>
      <c r="DJ114" s="64"/>
      <c r="DK114" s="64"/>
      <c r="DL114" s="59"/>
      <c r="DM114" s="59"/>
      <c r="DN114" s="59"/>
      <c r="DO114" s="59"/>
      <c r="DP114" s="59"/>
      <c r="DQ114" s="59"/>
      <c r="DR114" s="59"/>
      <c r="DS114" s="59"/>
      <c r="DT114" s="59"/>
      <c r="DU114" s="59"/>
      <c r="DV114" s="59"/>
      <c r="DW114" s="59"/>
      <c r="DX114" s="59"/>
      <c r="DY114" s="59"/>
      <c r="DZ114" s="59"/>
      <c r="EA114" s="59"/>
      <c r="EB114" s="59"/>
      <c r="EC114" s="59"/>
      <c r="ED114" s="59"/>
      <c r="EE114" s="59"/>
      <c r="EF114" s="59"/>
      <c r="EG114" s="59"/>
      <c r="EH114" s="59"/>
      <c r="EI114" s="59"/>
      <c r="EJ114" s="59"/>
      <c r="EK114" s="59"/>
      <c r="EL114" s="59"/>
      <c r="EM114" s="59"/>
      <c r="EN114" s="59"/>
      <c r="EO114" s="59"/>
      <c r="EP114" s="59"/>
      <c r="EQ114" s="59"/>
      <c r="ER114" s="59"/>
      <c r="ES114" s="59"/>
      <c r="ET114" s="59"/>
      <c r="EU114" s="59"/>
      <c r="EV114" s="59"/>
      <c r="EW114" s="59"/>
      <c r="EX114" s="59"/>
      <c r="EY114" s="59"/>
      <c r="EZ114" s="59"/>
      <c r="FA114" s="59"/>
      <c r="FB114" s="59"/>
      <c r="FC114" s="59"/>
      <c r="FD114" s="59"/>
      <c r="FE114" s="59"/>
      <c r="FF114" s="59"/>
      <c r="FG114" s="59"/>
      <c r="FH114" s="59"/>
      <c r="FI114" s="59"/>
      <c r="FJ114" s="59"/>
      <c r="FK114" s="59"/>
      <c r="FL114" s="59"/>
      <c r="FM114" s="59"/>
      <c r="FN114" s="59"/>
      <c r="FO114" s="59"/>
      <c r="FP114" s="59"/>
      <c r="FQ114" s="59"/>
      <c r="FR114" s="59"/>
      <c r="FS114" s="59"/>
      <c r="FT114" s="59"/>
      <c r="FV114" s="60">
        <f t="shared" si="37"/>
        <v>13</v>
      </c>
      <c r="FW114" s="60">
        <f t="shared" si="38"/>
        <v>0</v>
      </c>
      <c r="FX114" s="60">
        <f t="shared" si="39"/>
        <v>0</v>
      </c>
      <c r="FZ114" s="10">
        <f t="shared" si="33"/>
        <v>13</v>
      </c>
      <c r="GB114" s="9">
        <f t="array" ref="GB114">SUM(SUMPRODUCT(--IF(MOD(COLUMN(E110:FT110)-13,7)=0,NOT(ISBLANK((E110:FT110))))), COUNTA(D110))</f>
        <v>6</v>
      </c>
      <c r="GC114" s="9">
        <f t="array" ref="GC114">SUM(SUMPRODUCT(--IF(MOD(COLUMN(F110:FT110)-14,7)=0,NOT(ISBLANK((F110:FT110))))), COUNTA(E110))</f>
        <v>0</v>
      </c>
      <c r="GD114" s="9">
        <f t="array" ref="GD114">SUM(SUMPRODUCT(--IF(MOD(COLUMN(G110:FT110)-15,7)=0,NOT(ISBLANK((G110:FT110))))), COUNTA(F110))</f>
        <v>3</v>
      </c>
      <c r="GE114" s="9">
        <f t="array" ref="GE114">SUM(SUMPRODUCT(--IF(MOD(COLUMN(H110:FT110)-16,7)=0,NOT(ISBLANK((H110:FT110))))), COUNTA(G110))</f>
        <v>0</v>
      </c>
      <c r="GF114" s="9">
        <f t="array" ref="GF114">SUM(SUMPRODUCT(--IF(MOD(COLUMN(I110:FT110)-17,7)=0,NOT(ISBLANK((I110:FT110))))), COUNTA(H110))</f>
        <v>0</v>
      </c>
      <c r="GG114" s="9">
        <f t="shared" si="34"/>
        <v>9</v>
      </c>
      <c r="GH114" s="9">
        <f t="array" ref="GH114">SUM(SUMPRODUCT(--IF(MOD(COLUMN(J110:FT110)-18,7)=0,NOT(ISBLANK((J110:FT110))))), COUNTA(I110))</f>
        <v>4</v>
      </c>
      <c r="GI114" s="9">
        <f t="array" ref="GI114">SUM(SUMPRODUCT(--IF(MOD(COLUMN(K110:FT110)-19,7)=0,NOT(ISBLANK((K110:FT110))))), COUNTA(J110))</f>
        <v>0</v>
      </c>
      <c r="GK114" s="10">
        <f t="shared" si="35"/>
        <v>13</v>
      </c>
      <c r="GL114" s="52"/>
    </row>
    <row r="115" spans="1:194" x14ac:dyDescent="0.25">
      <c r="A115" s="74">
        <f t="shared" si="36"/>
        <v>112</v>
      </c>
      <c r="B115" s="55" t="s">
        <v>69</v>
      </c>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c r="AA115" s="158"/>
      <c r="AB115" s="158"/>
      <c r="AC115" s="158"/>
      <c r="AD115" s="158"/>
      <c r="AE115" s="158"/>
      <c r="AF115" s="158" t="s">
        <v>139</v>
      </c>
      <c r="AG115" s="158"/>
      <c r="AH115" s="158"/>
      <c r="AI115" s="158"/>
      <c r="AJ115" s="158"/>
      <c r="AK115" s="158"/>
      <c r="AL115" s="158"/>
      <c r="AM115" s="158"/>
      <c r="AN115" s="158"/>
      <c r="AO115" s="158"/>
      <c r="AP115" s="158"/>
      <c r="AQ115" s="158"/>
      <c r="AR115" s="158"/>
      <c r="AS115" s="158"/>
      <c r="AT115" s="158" t="s">
        <v>139</v>
      </c>
      <c r="AU115" s="158" t="s">
        <v>139</v>
      </c>
      <c r="AV115" s="158"/>
      <c r="AW115" s="158"/>
      <c r="AX115" s="158"/>
      <c r="AY115" s="158"/>
      <c r="AZ115" s="158"/>
      <c r="BA115" s="158" t="s">
        <v>139</v>
      </c>
      <c r="BB115" s="158" t="s">
        <v>139</v>
      </c>
      <c r="BC115" s="158"/>
      <c r="BD115" s="158"/>
      <c r="BE115" s="158"/>
      <c r="BF115" s="157"/>
      <c r="BG115" s="161"/>
      <c r="BH115" s="161" t="s">
        <v>139</v>
      </c>
      <c r="BI115" s="161" t="s">
        <v>139</v>
      </c>
      <c r="BJ115" s="158"/>
      <c r="BK115" s="158"/>
      <c r="BL115" s="158"/>
      <c r="BM115" s="161"/>
      <c r="BN115" s="161"/>
      <c r="BO115" s="161" t="s">
        <v>139</v>
      </c>
      <c r="BP115" s="161" t="s">
        <v>139</v>
      </c>
      <c r="BQ115" s="158"/>
      <c r="BR115" s="158"/>
      <c r="BS115" s="158"/>
      <c r="BT115" s="161"/>
      <c r="BU115" s="161"/>
      <c r="BV115" s="161" t="s">
        <v>139</v>
      </c>
      <c r="BW115" s="161" t="s">
        <v>139</v>
      </c>
      <c r="BX115" s="218"/>
      <c r="BY115" s="158"/>
      <c r="BZ115" s="217"/>
      <c r="CA115" s="161"/>
      <c r="CB115" s="161"/>
      <c r="CC115" s="161" t="s">
        <v>139</v>
      </c>
      <c r="CD115" s="161" t="s">
        <v>139</v>
      </c>
      <c r="CE115" s="158"/>
      <c r="CF115" s="158"/>
      <c r="CG115" s="161"/>
      <c r="CH115" s="64"/>
      <c r="CI115" s="64"/>
      <c r="CJ115" s="158" t="s">
        <v>139</v>
      </c>
      <c r="CK115" s="158" t="s">
        <v>139</v>
      </c>
      <c r="CL115" s="64"/>
      <c r="CM115" s="64"/>
      <c r="CN115" s="64"/>
      <c r="CO115" s="64"/>
      <c r="CP115" s="64"/>
      <c r="CQ115" s="158" t="s">
        <v>139</v>
      </c>
      <c r="CR115" s="158" t="s">
        <v>139</v>
      </c>
      <c r="CS115" s="64"/>
      <c r="CT115" s="64"/>
      <c r="CU115" s="64"/>
      <c r="CV115" s="64"/>
      <c r="CW115" s="64"/>
      <c r="CX115" s="158" t="s">
        <v>139</v>
      </c>
      <c r="CY115" s="158" t="s">
        <v>139</v>
      </c>
      <c r="CZ115" s="64"/>
      <c r="DA115" s="64"/>
      <c r="DB115" s="64"/>
      <c r="DC115" s="64"/>
      <c r="DD115" s="64"/>
      <c r="DE115" s="158" t="s">
        <v>139</v>
      </c>
      <c r="DF115" s="158" t="s">
        <v>139</v>
      </c>
      <c r="DG115" s="64"/>
      <c r="DH115" s="64"/>
      <c r="DI115" s="64"/>
      <c r="DJ115" s="64"/>
      <c r="DK115" s="64"/>
      <c r="DL115" s="65"/>
      <c r="DM115" s="65"/>
      <c r="DN115" s="65"/>
      <c r="DO115" s="65"/>
      <c r="DP115" s="65"/>
      <c r="DQ115" s="65"/>
      <c r="DR115" s="65"/>
      <c r="DS115" s="65"/>
      <c r="DT115" s="65"/>
      <c r="DU115" s="65"/>
      <c r="DV115" s="65"/>
      <c r="DW115" s="65"/>
      <c r="DX115" s="65"/>
      <c r="DY115" s="65"/>
      <c r="DZ115" s="65"/>
      <c r="EA115" s="65"/>
      <c r="EB115" s="65"/>
      <c r="EC115" s="65"/>
      <c r="ED115" s="65"/>
      <c r="EE115" s="65"/>
      <c r="EF115" s="65"/>
      <c r="EG115" s="65"/>
      <c r="EH115" s="65"/>
      <c r="EI115" s="65"/>
      <c r="EJ115" s="65"/>
      <c r="EK115" s="65"/>
      <c r="EL115" s="65"/>
      <c r="EM115" s="65"/>
      <c r="EN115" s="65"/>
      <c r="EO115" s="65"/>
      <c r="EP115" s="65"/>
      <c r="EQ115" s="65"/>
      <c r="ER115" s="65"/>
      <c r="ES115" s="65"/>
      <c r="ET115" s="65"/>
      <c r="EU115" s="65"/>
      <c r="EV115" s="65"/>
      <c r="EW115" s="65"/>
      <c r="EX115" s="65"/>
      <c r="EY115" s="65"/>
      <c r="EZ115" s="65"/>
      <c r="FA115" s="65"/>
      <c r="FB115" s="65"/>
      <c r="FC115" s="65"/>
      <c r="FD115" s="65"/>
      <c r="FE115" s="65"/>
      <c r="FF115" s="65"/>
      <c r="FG115" s="65"/>
      <c r="FH115" s="65"/>
      <c r="FI115" s="65"/>
      <c r="FJ115" s="65"/>
      <c r="FK115" s="65"/>
      <c r="FL115" s="65"/>
      <c r="FM115" s="65"/>
      <c r="FN115" s="65"/>
      <c r="FO115" s="65"/>
      <c r="FP115" s="65"/>
      <c r="FQ115" s="65"/>
      <c r="FR115" s="65"/>
      <c r="FS115" s="65"/>
      <c r="FT115" s="65"/>
      <c r="FV115" s="60">
        <f t="shared" si="37"/>
        <v>20</v>
      </c>
      <c r="FW115" s="60">
        <f t="shared" si="38"/>
        <v>0</v>
      </c>
      <c r="FX115" s="60">
        <f t="shared" si="39"/>
        <v>0</v>
      </c>
      <c r="FZ115" s="10">
        <f t="shared" si="33"/>
        <v>20</v>
      </c>
      <c r="GB115" s="9">
        <f t="array" ref="GB115">SUM(SUMPRODUCT(--IF(MOD(COLUMN(E111:FT111)-13,7)=0,NOT(ISBLANK((E111:FT111))))), COUNTA(D111))</f>
        <v>11</v>
      </c>
      <c r="GC115" s="9">
        <f t="array" ref="GC115">SUM(SUMPRODUCT(--IF(MOD(COLUMN(F111:FT111)-14,7)=0,NOT(ISBLANK((F111:FT111))))), COUNTA(E111))</f>
        <v>5</v>
      </c>
      <c r="GD115" s="9">
        <f t="array" ref="GD115">SUM(SUMPRODUCT(--IF(MOD(COLUMN(G111:FT111)-15,7)=0,NOT(ISBLANK((G111:FT111))))), COUNTA(F111))</f>
        <v>0</v>
      </c>
      <c r="GE115" s="9">
        <f t="array" ref="GE115">SUM(SUMPRODUCT(--IF(MOD(COLUMN(H111:FT111)-16,7)=0,NOT(ISBLANK((H111:FT111))))), COUNTA(G111))</f>
        <v>0</v>
      </c>
      <c r="GF115" s="9">
        <f t="array" ref="GF115">SUM(SUMPRODUCT(--IF(MOD(COLUMN(I111:FT111)-17,7)=0,NOT(ISBLANK((I111:FT111))))), COUNTA(H111))</f>
        <v>0</v>
      </c>
      <c r="GG115" s="9">
        <f t="shared" si="34"/>
        <v>16</v>
      </c>
      <c r="GH115" s="9">
        <f t="array" ref="GH115">SUM(SUMPRODUCT(--IF(MOD(COLUMN(J111:FT111)-18,7)=0,NOT(ISBLANK((J111:FT111))))), COUNTA(I111))</f>
        <v>10</v>
      </c>
      <c r="GI115" s="9">
        <f t="array" ref="GI115">SUM(SUMPRODUCT(--IF(MOD(COLUMN(K111:FT111)-19,7)=0,NOT(ISBLANK((K111:FT111))))), COUNTA(J111))</f>
        <v>2</v>
      </c>
      <c r="GK115" s="10">
        <f t="shared" si="35"/>
        <v>28</v>
      </c>
      <c r="GL115" s="52"/>
    </row>
    <row r="116" spans="1:194" x14ac:dyDescent="0.25">
      <c r="A116" s="74">
        <f t="shared" si="36"/>
        <v>113</v>
      </c>
      <c r="B116" s="67" t="s">
        <v>77</v>
      </c>
      <c r="C116" s="57"/>
      <c r="D116" s="57"/>
      <c r="E116" s="57"/>
      <c r="F116" s="57"/>
      <c r="G116" s="57"/>
      <c r="H116" s="57"/>
      <c r="I116" s="57"/>
      <c r="J116" s="57"/>
      <c r="K116" s="57"/>
      <c r="L116" s="57"/>
      <c r="M116" s="57" t="s">
        <v>139</v>
      </c>
      <c r="N116" s="57"/>
      <c r="O116" s="57"/>
      <c r="P116" s="57"/>
      <c r="Q116" s="57"/>
      <c r="R116" s="57"/>
      <c r="S116" s="57"/>
      <c r="T116" s="57"/>
      <c r="U116" s="57"/>
      <c r="V116" s="57"/>
      <c r="W116" s="57"/>
      <c r="X116" s="57"/>
      <c r="Y116" s="57"/>
      <c r="Z116" s="57"/>
      <c r="AA116" s="57"/>
      <c r="AB116" s="57"/>
      <c r="AC116" s="57" t="s">
        <v>139</v>
      </c>
      <c r="AD116" s="57"/>
      <c r="AE116" s="57"/>
      <c r="AF116" s="57"/>
      <c r="AG116" s="57"/>
      <c r="AH116" s="57"/>
      <c r="AI116" s="57" t="s">
        <v>139</v>
      </c>
      <c r="AJ116" s="57" t="s">
        <v>139</v>
      </c>
      <c r="AK116" s="57"/>
      <c r="AL116" s="57"/>
      <c r="AM116" s="57"/>
      <c r="AN116" s="57"/>
      <c r="AO116" s="158"/>
      <c r="AP116" s="158"/>
      <c r="AQ116" s="158"/>
      <c r="AR116" s="158"/>
      <c r="AS116" s="158"/>
      <c r="AT116" s="158"/>
      <c r="AU116" s="158"/>
      <c r="AV116" s="158"/>
      <c r="AW116" s="158"/>
      <c r="AX116" s="158"/>
      <c r="AY116" s="158"/>
      <c r="AZ116" s="158"/>
      <c r="BA116" s="158"/>
      <c r="BB116" s="158"/>
      <c r="BC116" s="158"/>
      <c r="BD116" s="158"/>
      <c r="BE116" s="158"/>
      <c r="BF116" s="158"/>
      <c r="BG116" s="158"/>
      <c r="BH116" s="158"/>
      <c r="BI116" s="158"/>
      <c r="BJ116" s="158"/>
      <c r="BK116" s="158"/>
      <c r="BL116" s="158"/>
      <c r="BM116" s="158"/>
      <c r="BN116" s="158"/>
      <c r="BO116" s="158"/>
      <c r="BP116" s="158"/>
      <c r="BQ116" s="158"/>
      <c r="BR116" s="158"/>
      <c r="BS116" s="158"/>
      <c r="BT116" s="158"/>
      <c r="BU116" s="158"/>
      <c r="BV116" s="158"/>
      <c r="BW116" s="158"/>
      <c r="BX116" s="218"/>
      <c r="BY116" s="158"/>
      <c r="BZ116" s="158"/>
      <c r="CA116" s="158"/>
      <c r="CB116" s="158"/>
      <c r="CC116" s="158"/>
      <c r="CD116" s="158"/>
      <c r="CE116" s="158"/>
      <c r="CF116" s="158"/>
      <c r="CG116" s="158"/>
      <c r="CH116" s="64"/>
      <c r="CI116" s="64"/>
      <c r="CJ116" s="64"/>
      <c r="CK116" s="64"/>
      <c r="CL116" s="64"/>
      <c r="CM116" s="64"/>
      <c r="CN116" s="64"/>
      <c r="CO116" s="64"/>
      <c r="CP116" s="64"/>
      <c r="CQ116" s="64"/>
      <c r="CR116" s="64"/>
      <c r="CS116" s="64"/>
      <c r="CT116" s="64"/>
      <c r="CU116" s="64"/>
      <c r="CV116" s="64"/>
      <c r="CW116" s="64"/>
      <c r="CX116" s="64"/>
      <c r="CY116" s="64"/>
      <c r="CZ116" s="64"/>
      <c r="DA116" s="64"/>
      <c r="DB116" s="64"/>
      <c r="DC116" s="64"/>
      <c r="DD116" s="64"/>
      <c r="DE116" s="64"/>
      <c r="DF116" s="64"/>
      <c r="DG116" s="64"/>
      <c r="DH116" s="64"/>
      <c r="DI116" s="64"/>
      <c r="DJ116" s="64"/>
      <c r="DK116" s="64"/>
      <c r="DL116" s="65"/>
      <c r="DM116" s="65"/>
      <c r="DN116" s="65"/>
      <c r="DO116" s="65"/>
      <c r="DP116" s="65"/>
      <c r="DQ116" s="65"/>
      <c r="DR116" s="65"/>
      <c r="DS116" s="65"/>
      <c r="DT116" s="65"/>
      <c r="DU116" s="65"/>
      <c r="DV116" s="65"/>
      <c r="DW116" s="65"/>
      <c r="DX116" s="65"/>
      <c r="DY116" s="65"/>
      <c r="DZ116" s="65"/>
      <c r="EA116" s="65"/>
      <c r="EB116" s="65"/>
      <c r="EC116" s="65"/>
      <c r="ED116" s="65"/>
      <c r="EE116" s="65"/>
      <c r="EF116" s="65"/>
      <c r="EG116" s="65"/>
      <c r="EH116" s="65"/>
      <c r="EI116" s="65"/>
      <c r="EJ116" s="65"/>
      <c r="EK116" s="65"/>
      <c r="EL116" s="65"/>
      <c r="EM116" s="65"/>
      <c r="EN116" s="65"/>
      <c r="EO116" s="65"/>
      <c r="EP116" s="65"/>
      <c r="EQ116" s="65"/>
      <c r="ER116" s="65"/>
      <c r="ES116" s="65"/>
      <c r="ET116" s="65"/>
      <c r="EU116" s="65"/>
      <c r="EV116" s="65"/>
      <c r="EW116" s="65"/>
      <c r="EX116" s="65"/>
      <c r="EY116" s="65"/>
      <c r="EZ116" s="65"/>
      <c r="FA116" s="65"/>
      <c r="FB116" s="65"/>
      <c r="FC116" s="65"/>
      <c r="FD116" s="65"/>
      <c r="FE116" s="65"/>
      <c r="FF116" s="65"/>
      <c r="FG116" s="65"/>
      <c r="FH116" s="65"/>
      <c r="FI116" s="65"/>
      <c r="FJ116" s="65"/>
      <c r="FK116" s="65"/>
      <c r="FL116" s="65"/>
      <c r="FM116" s="65"/>
      <c r="FN116" s="65"/>
      <c r="FO116" s="65"/>
      <c r="FP116" s="65"/>
      <c r="FQ116" s="65"/>
      <c r="FR116" s="65"/>
      <c r="FS116" s="65"/>
      <c r="FT116" s="65"/>
      <c r="FV116" s="60">
        <f t="shared" si="37"/>
        <v>0</v>
      </c>
      <c r="FW116" s="60">
        <f t="shared" si="38"/>
        <v>0</v>
      </c>
      <c r="FX116" s="60">
        <f t="shared" si="39"/>
        <v>0</v>
      </c>
      <c r="FZ116" s="10">
        <f t="shared" ref="FZ116:FZ147" si="40">SUM(FV116:FY116)</f>
        <v>0</v>
      </c>
      <c r="GB116" s="9">
        <f t="array" ref="GB116">SUM(SUMPRODUCT(--IF(MOD(COLUMN(E112:FT112)-13,7)=0,NOT(ISBLANK((E112:FT112))))), COUNTA(D112))</f>
        <v>0</v>
      </c>
      <c r="GC116" s="9">
        <f t="array" ref="GC116">SUM(SUMPRODUCT(--IF(MOD(COLUMN(F112:FT112)-14,7)=0,NOT(ISBLANK((F112:FT112))))), COUNTA(E112))</f>
        <v>0</v>
      </c>
      <c r="GD116" s="9">
        <f t="array" ref="GD116">SUM(SUMPRODUCT(--IF(MOD(COLUMN(G112:FT112)-15,7)=0,NOT(ISBLANK((G112:FT112))))), COUNTA(F112))</f>
        <v>0</v>
      </c>
      <c r="GE116" s="9">
        <f t="array" ref="GE116">SUM(SUMPRODUCT(--IF(MOD(COLUMN(H112:FT112)-16,7)=0,NOT(ISBLANK((H112:FT112))))), COUNTA(G112))</f>
        <v>0</v>
      </c>
      <c r="GF116" s="9">
        <f t="array" ref="GF116">SUM(SUMPRODUCT(--IF(MOD(COLUMN(I112:FT112)-17,7)=0,NOT(ISBLANK((I112:FT112))))), COUNTA(H112))</f>
        <v>0</v>
      </c>
      <c r="GG116" s="9">
        <f t="shared" ref="GG116:GG147" si="41">SUM(GB116:GF116)</f>
        <v>0</v>
      </c>
      <c r="GH116" s="9">
        <f t="array" ref="GH116">SUM(SUMPRODUCT(--IF(MOD(COLUMN(J112:FT112)-18,7)=0,NOT(ISBLANK((J112:FT112))))), COUNTA(I112))</f>
        <v>0</v>
      </c>
      <c r="GI116" s="9">
        <f t="array" ref="GI116">SUM(SUMPRODUCT(--IF(MOD(COLUMN(K112:FT112)-19,7)=0,NOT(ISBLANK((K112:FT112))))), COUNTA(J112))</f>
        <v>0</v>
      </c>
      <c r="GK116" s="10">
        <f t="shared" ref="GK116:GK147" si="42">SUM(GG116:GI116)</f>
        <v>0</v>
      </c>
      <c r="GL116" s="52"/>
    </row>
    <row r="117" spans="1:194" x14ac:dyDescent="0.25">
      <c r="A117" s="74">
        <f t="shared" ref="A117:A148" si="43">A116+1</f>
        <v>114</v>
      </c>
      <c r="B117" s="55" t="s">
        <v>53</v>
      </c>
      <c r="C117" s="158"/>
      <c r="D117" s="158"/>
      <c r="E117" s="158"/>
      <c r="F117" s="158"/>
      <c r="G117" s="158"/>
      <c r="H117" s="158" t="s">
        <v>139</v>
      </c>
      <c r="I117" s="158"/>
      <c r="J117" s="158"/>
      <c r="K117" s="158"/>
      <c r="L117" s="158"/>
      <c r="M117" s="158"/>
      <c r="N117" s="158"/>
      <c r="O117" s="158" t="s">
        <v>139</v>
      </c>
      <c r="P117" s="158"/>
      <c r="Q117" s="158"/>
      <c r="R117" s="158"/>
      <c r="S117" s="158"/>
      <c r="T117" s="158"/>
      <c r="U117" s="158"/>
      <c r="V117" s="158" t="s">
        <v>139</v>
      </c>
      <c r="W117" s="158"/>
      <c r="X117" s="158"/>
      <c r="Y117" s="158"/>
      <c r="Z117" s="158"/>
      <c r="AA117" s="158"/>
      <c r="AB117" s="158"/>
      <c r="AC117" s="158"/>
      <c r="AD117" s="158"/>
      <c r="AE117" s="158"/>
      <c r="AF117" s="158"/>
      <c r="AG117" s="158"/>
      <c r="AH117" s="158"/>
      <c r="AI117" s="158"/>
      <c r="AJ117" s="158"/>
      <c r="AK117" s="158"/>
      <c r="AL117" s="158"/>
      <c r="AM117" s="158"/>
      <c r="AN117" s="158"/>
      <c r="AO117" s="158"/>
      <c r="AP117" s="158"/>
      <c r="AQ117" s="158" t="s">
        <v>139</v>
      </c>
      <c r="AR117" s="158"/>
      <c r="AS117" s="158"/>
      <c r="AT117" s="158"/>
      <c r="AU117" s="158"/>
      <c r="AV117" s="158" t="s">
        <v>139</v>
      </c>
      <c r="AW117" s="158"/>
      <c r="AX117" s="158" t="s">
        <v>139</v>
      </c>
      <c r="AY117" s="158"/>
      <c r="AZ117" s="158"/>
      <c r="BA117" s="158"/>
      <c r="BB117" s="158"/>
      <c r="BC117" s="158" t="s">
        <v>139</v>
      </c>
      <c r="BD117" s="158"/>
      <c r="BE117" s="161" t="s">
        <v>139</v>
      </c>
      <c r="BF117" s="157"/>
      <c r="BG117" s="161"/>
      <c r="BH117" s="158"/>
      <c r="BI117" s="158"/>
      <c r="BJ117" s="161" t="s">
        <v>139</v>
      </c>
      <c r="BK117" s="158"/>
      <c r="BL117" s="161" t="s">
        <v>139</v>
      </c>
      <c r="BM117" s="161"/>
      <c r="BN117" s="161"/>
      <c r="BO117" s="158"/>
      <c r="BP117" s="158"/>
      <c r="BQ117" s="161" t="s">
        <v>139</v>
      </c>
      <c r="BR117" s="158"/>
      <c r="BS117" s="161" t="s">
        <v>139</v>
      </c>
      <c r="BT117" s="161"/>
      <c r="BU117" s="161"/>
      <c r="BV117" s="158"/>
      <c r="BW117" s="158"/>
      <c r="BX117" s="161" t="s">
        <v>139</v>
      </c>
      <c r="BY117" s="158"/>
      <c r="BZ117" s="161" t="s">
        <v>139</v>
      </c>
      <c r="CA117" s="161"/>
      <c r="CB117" s="161"/>
      <c r="CC117" s="158"/>
      <c r="CD117" s="158"/>
      <c r="CE117" s="161" t="s">
        <v>139</v>
      </c>
      <c r="CF117" s="158"/>
      <c r="CG117" s="161" t="s">
        <v>139</v>
      </c>
      <c r="CH117" s="64"/>
      <c r="CI117" s="64"/>
      <c r="CJ117" s="64"/>
      <c r="CK117" s="64"/>
      <c r="CL117" s="64"/>
      <c r="CM117" s="64"/>
      <c r="CN117" s="64"/>
      <c r="CO117" s="64"/>
      <c r="CP117" s="64"/>
      <c r="CQ117" s="64"/>
      <c r="CR117" s="64"/>
      <c r="CS117" s="64"/>
      <c r="CT117" s="64"/>
      <c r="CU117" s="64"/>
      <c r="CV117" s="64"/>
      <c r="CW117" s="64"/>
      <c r="CX117" s="64"/>
      <c r="CY117" s="64"/>
      <c r="CZ117" s="64"/>
      <c r="DA117" s="64"/>
      <c r="DB117" s="64"/>
      <c r="DC117" s="64"/>
      <c r="DD117" s="64"/>
      <c r="DE117" s="64"/>
      <c r="DF117" s="64"/>
      <c r="DG117" s="64"/>
      <c r="DH117" s="64"/>
      <c r="DI117" s="64"/>
      <c r="DJ117" s="64"/>
      <c r="DK117" s="64"/>
      <c r="DL117" s="65"/>
      <c r="DM117" s="65"/>
      <c r="DN117" s="65"/>
      <c r="DO117" s="65"/>
      <c r="DP117" s="65"/>
      <c r="DQ117" s="65"/>
      <c r="DR117" s="65"/>
      <c r="DS117" s="65"/>
      <c r="DT117" s="65"/>
      <c r="DU117" s="65"/>
      <c r="DV117" s="65"/>
      <c r="DW117" s="65"/>
      <c r="DX117" s="65"/>
      <c r="DY117" s="65"/>
      <c r="DZ117" s="65"/>
      <c r="EA117" s="65"/>
      <c r="EB117" s="65"/>
      <c r="EC117" s="65"/>
      <c r="ED117" s="65"/>
      <c r="EE117" s="65"/>
      <c r="EF117" s="65"/>
      <c r="EG117" s="65"/>
      <c r="EH117" s="65"/>
      <c r="EI117" s="65"/>
      <c r="EJ117" s="65"/>
      <c r="EK117" s="65"/>
      <c r="EL117" s="65"/>
      <c r="EM117" s="65"/>
      <c r="EN117" s="65"/>
      <c r="EO117" s="65"/>
      <c r="EP117" s="65"/>
      <c r="EQ117" s="65"/>
      <c r="ER117" s="65"/>
      <c r="ES117" s="65"/>
      <c r="ET117" s="65"/>
      <c r="EU117" s="65"/>
      <c r="EV117" s="65"/>
      <c r="EW117" s="65"/>
      <c r="EX117" s="65"/>
      <c r="EY117" s="65"/>
      <c r="EZ117" s="65"/>
      <c r="FA117" s="65"/>
      <c r="FB117" s="65"/>
      <c r="FC117" s="65"/>
      <c r="FD117" s="65"/>
      <c r="FE117" s="65"/>
      <c r="FF117" s="65"/>
      <c r="FG117" s="65"/>
      <c r="FH117" s="65"/>
      <c r="FI117" s="65"/>
      <c r="FJ117" s="65"/>
      <c r="FK117" s="65"/>
      <c r="FL117" s="65"/>
      <c r="FM117" s="65"/>
      <c r="FN117" s="65"/>
      <c r="FO117" s="65"/>
      <c r="FP117" s="65"/>
      <c r="FQ117" s="65"/>
      <c r="FR117" s="65"/>
      <c r="FS117" s="65"/>
      <c r="FT117" s="65"/>
      <c r="FV117" s="60">
        <f t="shared" si="37"/>
        <v>5</v>
      </c>
      <c r="FW117" s="60">
        <f t="shared" si="38"/>
        <v>0</v>
      </c>
      <c r="FX117" s="60">
        <f t="shared" si="39"/>
        <v>0</v>
      </c>
      <c r="FZ117" s="10">
        <f t="shared" si="40"/>
        <v>5</v>
      </c>
      <c r="GB117" s="9">
        <f t="array" ref="GB117">SUM(SUMPRODUCT(--IF(MOD(COLUMN(E113:FT113)-13,7)=0,NOT(ISBLANK((E113:FT113))))), COUNTA(D113))</f>
        <v>0</v>
      </c>
      <c r="GC117" s="9">
        <f t="array" ref="GC117">SUM(SUMPRODUCT(--IF(MOD(COLUMN(F113:FT113)-14,7)=0,NOT(ISBLANK((F113:FT113))))), COUNTA(E113))</f>
        <v>0</v>
      </c>
      <c r="GD117" s="9">
        <f t="array" ref="GD117">SUM(SUMPRODUCT(--IF(MOD(COLUMN(G113:FT113)-15,7)=0,NOT(ISBLANK((G113:FT113))))), COUNTA(F113))</f>
        <v>0</v>
      </c>
      <c r="GE117" s="9">
        <f t="array" ref="GE117">SUM(SUMPRODUCT(--IF(MOD(COLUMN(H113:FT113)-16,7)=0,NOT(ISBLANK((H113:FT113))))), COUNTA(G113))</f>
        <v>0</v>
      </c>
      <c r="GF117" s="9">
        <f t="array" ref="GF117">SUM(SUMPRODUCT(--IF(MOD(COLUMN(I113:FT113)-17,7)=0,NOT(ISBLANK((I113:FT113))))), COUNTA(H113))</f>
        <v>0</v>
      </c>
      <c r="GG117" s="9">
        <f t="shared" si="41"/>
        <v>0</v>
      </c>
      <c r="GH117" s="9">
        <f t="array" ref="GH117">SUM(SUMPRODUCT(--IF(MOD(COLUMN(J113:FT113)-18,7)=0,NOT(ISBLANK((J113:FT113))))), COUNTA(I113))</f>
        <v>0</v>
      </c>
      <c r="GI117" s="9">
        <f t="array" ref="GI117">SUM(SUMPRODUCT(--IF(MOD(COLUMN(K113:FT113)-19,7)=0,NOT(ISBLANK((K113:FT113))))), COUNTA(J113))</f>
        <v>5</v>
      </c>
      <c r="GK117" s="10">
        <f t="shared" si="42"/>
        <v>5</v>
      </c>
      <c r="GL117" s="52"/>
    </row>
    <row r="118" spans="1:194" x14ac:dyDescent="0.25">
      <c r="A118" s="74">
        <f t="shared" si="43"/>
        <v>115</v>
      </c>
      <c r="B118" s="67" t="s">
        <v>110</v>
      </c>
      <c r="C118" s="57"/>
      <c r="D118" s="57"/>
      <c r="E118" s="57"/>
      <c r="F118" s="57"/>
      <c r="G118" s="57"/>
      <c r="H118" s="57"/>
      <c r="I118" s="57"/>
      <c r="J118" s="57" t="s">
        <v>139</v>
      </c>
      <c r="K118" s="57"/>
      <c r="L118" s="57"/>
      <c r="M118" s="57"/>
      <c r="N118" s="57"/>
      <c r="O118" s="57"/>
      <c r="P118" s="57"/>
      <c r="Q118" s="57" t="s">
        <v>139</v>
      </c>
      <c r="R118" s="57"/>
      <c r="S118" s="57"/>
      <c r="T118" s="57"/>
      <c r="U118" s="57"/>
      <c r="V118" s="57"/>
      <c r="W118" s="57"/>
      <c r="X118" s="57" t="s">
        <v>139</v>
      </c>
      <c r="Y118" s="57"/>
      <c r="Z118" s="57"/>
      <c r="AA118" s="57"/>
      <c r="AB118" s="57"/>
      <c r="AC118" s="57"/>
      <c r="AD118" s="57"/>
      <c r="AE118" s="57" t="s">
        <v>139</v>
      </c>
      <c r="AF118" s="57"/>
      <c r="AG118" s="57"/>
      <c r="AH118" s="57"/>
      <c r="AI118" s="57"/>
      <c r="AJ118" s="57"/>
      <c r="AK118" s="57"/>
      <c r="AL118" s="57"/>
      <c r="AM118" s="57"/>
      <c r="AN118" s="57"/>
      <c r="AO118" s="158"/>
      <c r="AP118" s="158"/>
      <c r="AQ118" s="158"/>
      <c r="AR118" s="158"/>
      <c r="AS118" s="158"/>
      <c r="AT118" s="158"/>
      <c r="AU118" s="158"/>
      <c r="AV118" s="158"/>
      <c r="AW118" s="158"/>
      <c r="AX118" s="158"/>
      <c r="AY118" s="158"/>
      <c r="AZ118" s="158"/>
      <c r="BA118" s="158"/>
      <c r="BB118" s="158"/>
      <c r="BC118" s="158"/>
      <c r="BD118" s="158"/>
      <c r="BE118" s="158"/>
      <c r="BF118" s="168" t="s">
        <v>139</v>
      </c>
      <c r="BG118" s="158"/>
      <c r="BH118" s="158"/>
      <c r="BI118" s="158"/>
      <c r="BJ118" s="158"/>
      <c r="BK118" s="158"/>
      <c r="BL118" s="158"/>
      <c r="BM118" s="158"/>
      <c r="BN118" s="158"/>
      <c r="BO118" s="158"/>
      <c r="BP118" s="158"/>
      <c r="BQ118" s="158"/>
      <c r="BR118" s="158"/>
      <c r="BS118" s="158"/>
      <c r="BT118" s="168" t="s">
        <v>139</v>
      </c>
      <c r="BU118" s="158"/>
      <c r="BV118" s="158"/>
      <c r="BW118" s="158"/>
      <c r="BX118" s="218"/>
      <c r="BY118" s="158"/>
      <c r="BZ118" s="158"/>
      <c r="CA118" s="158"/>
      <c r="CB118" s="158"/>
      <c r="CC118" s="158"/>
      <c r="CD118" s="158"/>
      <c r="CE118" s="158"/>
      <c r="CF118" s="158"/>
      <c r="CG118" s="158"/>
      <c r="CH118" s="64"/>
      <c r="CI118" s="64"/>
      <c r="CJ118" s="64"/>
      <c r="CK118" s="64"/>
      <c r="CL118" s="64"/>
      <c r="CM118" s="64"/>
      <c r="CN118" s="64"/>
      <c r="CO118" s="64"/>
      <c r="CP118" s="64"/>
      <c r="CQ118" s="64"/>
      <c r="CR118" s="64"/>
      <c r="CS118" s="64"/>
      <c r="CT118" s="64"/>
      <c r="CU118" s="64"/>
      <c r="CV118" s="64"/>
      <c r="CW118" s="64"/>
      <c r="CX118" s="64"/>
      <c r="CY118" s="64"/>
      <c r="CZ118" s="64"/>
      <c r="DA118" s="64"/>
      <c r="DB118" s="64"/>
      <c r="DC118" s="64"/>
      <c r="DD118" s="64"/>
      <c r="DE118" s="64"/>
      <c r="DF118" s="64"/>
      <c r="DG118" s="64"/>
      <c r="DH118" s="64"/>
      <c r="DI118" s="64"/>
      <c r="DJ118" s="64"/>
      <c r="DK118" s="64"/>
      <c r="DL118" s="59"/>
      <c r="DM118" s="59"/>
      <c r="DN118" s="59"/>
      <c r="DO118" s="59"/>
      <c r="DP118" s="59"/>
      <c r="DQ118" s="59"/>
      <c r="DR118" s="59"/>
      <c r="DS118" s="59"/>
      <c r="DT118" s="59"/>
      <c r="DU118" s="59"/>
      <c r="DV118" s="59"/>
      <c r="DW118" s="59"/>
      <c r="DX118" s="59"/>
      <c r="DY118" s="59"/>
      <c r="DZ118" s="59"/>
      <c r="EA118" s="59"/>
      <c r="EB118" s="59"/>
      <c r="EC118" s="59"/>
      <c r="ED118" s="59"/>
      <c r="EE118" s="59"/>
      <c r="EF118" s="59"/>
      <c r="EG118" s="59"/>
      <c r="EH118" s="59"/>
      <c r="EI118" s="59"/>
      <c r="EJ118" s="59"/>
      <c r="EK118" s="59"/>
      <c r="EL118" s="59"/>
      <c r="EM118" s="59"/>
      <c r="EN118" s="59"/>
      <c r="EO118" s="59"/>
      <c r="EP118" s="59"/>
      <c r="EQ118" s="59"/>
      <c r="ER118" s="59"/>
      <c r="ES118" s="59"/>
      <c r="ET118" s="59"/>
      <c r="EU118" s="59"/>
      <c r="EV118" s="59"/>
      <c r="EW118" s="59"/>
      <c r="EX118" s="59"/>
      <c r="EY118" s="59"/>
      <c r="EZ118" s="59"/>
      <c r="FA118" s="59"/>
      <c r="FB118" s="59"/>
      <c r="FC118" s="59"/>
      <c r="FD118" s="59"/>
      <c r="FE118" s="59"/>
      <c r="FF118" s="59"/>
      <c r="FG118" s="59"/>
      <c r="FH118" s="59"/>
      <c r="FI118" s="59"/>
      <c r="FJ118" s="59"/>
      <c r="FK118" s="59"/>
      <c r="FL118" s="59"/>
      <c r="FM118" s="59"/>
      <c r="FN118" s="59"/>
      <c r="FO118" s="59"/>
      <c r="FP118" s="59"/>
      <c r="FQ118" s="59"/>
      <c r="FR118" s="59"/>
      <c r="FS118" s="59"/>
      <c r="FT118" s="59"/>
      <c r="FV118" s="60">
        <f t="shared" si="37"/>
        <v>1</v>
      </c>
      <c r="FW118" s="60">
        <f t="shared" si="38"/>
        <v>0</v>
      </c>
      <c r="FX118" s="60">
        <f t="shared" si="39"/>
        <v>0</v>
      </c>
      <c r="FZ118" s="10">
        <f t="shared" si="40"/>
        <v>1</v>
      </c>
      <c r="GB118" s="9">
        <f t="array" ref="GB118">SUM(SUMPRODUCT(--IF(MOD(COLUMN(E114:FT114)-13,7)=0,NOT(ISBLANK((E114:FT114))))), COUNTA(D114))</f>
        <v>0</v>
      </c>
      <c r="GC118" s="9">
        <f t="array" ref="GC118">SUM(SUMPRODUCT(--IF(MOD(COLUMN(F114:FT114)-14,7)=0,NOT(ISBLANK((F114:FT114))))), COUNTA(E114))</f>
        <v>0</v>
      </c>
      <c r="GD118" s="9">
        <f t="array" ref="GD118">SUM(SUMPRODUCT(--IF(MOD(COLUMN(G114:FT114)-15,7)=0,NOT(ISBLANK((G114:FT114))))), COUNTA(F114))</f>
        <v>1</v>
      </c>
      <c r="GE118" s="9">
        <f t="array" ref="GE118">SUM(SUMPRODUCT(--IF(MOD(COLUMN(H114:FT114)-16,7)=0,NOT(ISBLANK((H114:FT114))))), COUNTA(G114))</f>
        <v>0</v>
      </c>
      <c r="GF118" s="9">
        <f t="array" ref="GF118">SUM(SUMPRODUCT(--IF(MOD(COLUMN(I114:FT114)-17,7)=0,NOT(ISBLANK((I114:FT114))))), COUNTA(H114))</f>
        <v>0</v>
      </c>
      <c r="GG118" s="9">
        <f t="shared" si="41"/>
        <v>1</v>
      </c>
      <c r="GH118" s="9">
        <f t="array" ref="GH118">SUM(SUMPRODUCT(--IF(MOD(COLUMN(J114:FT114)-18,7)=0,NOT(ISBLANK((J114:FT114))))), COUNTA(I114))</f>
        <v>0</v>
      </c>
      <c r="GI118" s="9">
        <f t="array" ref="GI118">SUM(SUMPRODUCT(--IF(MOD(COLUMN(K114:FT114)-19,7)=0,NOT(ISBLANK((K114:FT114))))), COUNTA(J114))</f>
        <v>0</v>
      </c>
      <c r="GK118" s="10">
        <f t="shared" si="42"/>
        <v>1</v>
      </c>
      <c r="GL118" s="52"/>
    </row>
    <row r="119" spans="1:194" x14ac:dyDescent="0.25">
      <c r="A119" s="74">
        <f t="shared" si="43"/>
        <v>116</v>
      </c>
      <c r="B119" s="55" t="s">
        <v>68</v>
      </c>
      <c r="C119" s="158"/>
      <c r="D119" s="158" t="s">
        <v>139</v>
      </c>
      <c r="E119" s="158" t="s">
        <v>139</v>
      </c>
      <c r="F119" s="158"/>
      <c r="G119" s="158"/>
      <c r="H119" s="158"/>
      <c r="I119" s="158"/>
      <c r="J119" s="158"/>
      <c r="K119" s="158"/>
      <c r="L119" s="158"/>
      <c r="M119" s="158" t="s">
        <v>139</v>
      </c>
      <c r="N119" s="158"/>
      <c r="O119" s="158"/>
      <c r="P119" s="158"/>
      <c r="Q119" s="158"/>
      <c r="R119" s="158"/>
      <c r="S119" s="158"/>
      <c r="T119" s="158"/>
      <c r="U119" s="158"/>
      <c r="V119" s="158" t="s">
        <v>139</v>
      </c>
      <c r="W119" s="158"/>
      <c r="X119" s="158"/>
      <c r="Y119" s="158"/>
      <c r="Z119" s="158"/>
      <c r="AA119" s="158"/>
      <c r="AB119" s="158" t="s">
        <v>139</v>
      </c>
      <c r="AC119" s="158" t="s">
        <v>139</v>
      </c>
      <c r="AD119" s="158"/>
      <c r="AE119" s="158"/>
      <c r="AF119" s="158"/>
      <c r="AG119" s="158"/>
      <c r="AH119" s="158"/>
      <c r="AI119" s="158"/>
      <c r="AJ119" s="158"/>
      <c r="AK119" s="158"/>
      <c r="AL119" s="158"/>
      <c r="AM119" s="158"/>
      <c r="AN119" s="158"/>
      <c r="AO119" s="158"/>
      <c r="AP119" s="158"/>
      <c r="AQ119" s="158"/>
      <c r="AR119" s="158"/>
      <c r="AS119" s="158"/>
      <c r="AT119" s="158"/>
      <c r="AU119" s="158"/>
      <c r="AV119" s="158"/>
      <c r="AW119" s="158"/>
      <c r="AX119" s="158"/>
      <c r="AY119" s="158"/>
      <c r="AZ119" s="158"/>
      <c r="BA119" s="158"/>
      <c r="BB119" s="158"/>
      <c r="BC119" s="158"/>
      <c r="BD119" s="158"/>
      <c r="BE119" s="158"/>
      <c r="BF119" s="157"/>
      <c r="BG119" s="161"/>
      <c r="BH119" s="158"/>
      <c r="BI119" s="158"/>
      <c r="BJ119" s="158"/>
      <c r="BK119" s="158"/>
      <c r="BL119" s="158"/>
      <c r="BM119" s="161"/>
      <c r="BN119" s="161"/>
      <c r="BO119" s="158"/>
      <c r="BP119" s="158"/>
      <c r="BQ119" s="158"/>
      <c r="BR119" s="158"/>
      <c r="BS119" s="158"/>
      <c r="BT119" s="161"/>
      <c r="BU119" s="161"/>
      <c r="BV119" s="158"/>
      <c r="BW119" s="158"/>
      <c r="BX119" s="218"/>
      <c r="BY119" s="158"/>
      <c r="BZ119" s="217"/>
      <c r="CA119" s="161"/>
      <c r="CB119" s="161"/>
      <c r="CC119" s="158"/>
      <c r="CD119" s="158"/>
      <c r="CE119" s="158"/>
      <c r="CF119" s="158"/>
      <c r="CG119" s="161"/>
      <c r="CH119" s="64"/>
      <c r="CI119" s="64"/>
      <c r="CJ119" s="64"/>
      <c r="CK119" s="64"/>
      <c r="CL119" s="64"/>
      <c r="CM119" s="64"/>
      <c r="CN119" s="64"/>
      <c r="CO119" s="64"/>
      <c r="CP119" s="64"/>
      <c r="CQ119" s="64"/>
      <c r="CR119" s="64"/>
      <c r="CS119" s="64"/>
      <c r="CT119" s="64"/>
      <c r="CU119" s="64"/>
      <c r="CV119" s="64"/>
      <c r="CW119" s="64"/>
      <c r="CX119" s="64"/>
      <c r="CY119" s="64"/>
      <c r="CZ119" s="64"/>
      <c r="DA119" s="64"/>
      <c r="DB119" s="64"/>
      <c r="DC119" s="64"/>
      <c r="DD119" s="64"/>
      <c r="DE119" s="64"/>
      <c r="DF119" s="64"/>
      <c r="DG119" s="64"/>
      <c r="DH119" s="64"/>
      <c r="DI119" s="64"/>
      <c r="DJ119" s="64"/>
      <c r="DK119" s="64"/>
      <c r="DL119" s="59"/>
      <c r="DM119" s="59"/>
      <c r="DN119" s="59"/>
      <c r="DO119" s="59"/>
      <c r="DP119" s="59"/>
      <c r="DQ119" s="59"/>
      <c r="DR119" s="59"/>
      <c r="DS119" s="59"/>
      <c r="DT119" s="59"/>
      <c r="DU119" s="59"/>
      <c r="DV119" s="59"/>
      <c r="DW119" s="59"/>
      <c r="DX119" s="59"/>
      <c r="DY119" s="59"/>
      <c r="DZ119" s="59"/>
      <c r="EA119" s="59"/>
      <c r="EB119" s="59"/>
      <c r="EC119" s="59"/>
      <c r="ED119" s="59"/>
      <c r="EE119" s="59"/>
      <c r="EF119" s="59"/>
      <c r="EG119" s="59"/>
      <c r="EH119" s="59"/>
      <c r="EI119" s="59"/>
      <c r="EJ119" s="59"/>
      <c r="EK119" s="59"/>
      <c r="EL119" s="59"/>
      <c r="EM119" s="59"/>
      <c r="EN119" s="59"/>
      <c r="EO119" s="59"/>
      <c r="EP119" s="59"/>
      <c r="EQ119" s="59"/>
      <c r="ER119" s="59"/>
      <c r="ES119" s="59"/>
      <c r="ET119" s="59"/>
      <c r="EU119" s="59"/>
      <c r="EV119" s="59"/>
      <c r="EW119" s="59"/>
      <c r="EX119" s="59"/>
      <c r="EY119" s="59"/>
      <c r="EZ119" s="59"/>
      <c r="FA119" s="59"/>
      <c r="FB119" s="59"/>
      <c r="FC119" s="59"/>
      <c r="FD119" s="59"/>
      <c r="FE119" s="59"/>
      <c r="FF119" s="59"/>
      <c r="FG119" s="59"/>
      <c r="FH119" s="59"/>
      <c r="FI119" s="59"/>
      <c r="FJ119" s="59"/>
      <c r="FK119" s="59"/>
      <c r="FL119" s="59"/>
      <c r="FM119" s="59"/>
      <c r="FN119" s="59"/>
      <c r="FO119" s="59"/>
      <c r="FP119" s="59"/>
      <c r="FQ119" s="59"/>
      <c r="FR119" s="59"/>
      <c r="FS119" s="59"/>
      <c r="FT119" s="59"/>
      <c r="FV119" s="60">
        <f t="shared" si="37"/>
        <v>13</v>
      </c>
      <c r="FW119" s="60">
        <f t="shared" si="38"/>
        <v>0</v>
      </c>
      <c r="FX119" s="60">
        <f t="shared" si="39"/>
        <v>0</v>
      </c>
      <c r="FZ119" s="10">
        <f t="shared" si="40"/>
        <v>13</v>
      </c>
      <c r="GB119" s="9">
        <f t="array" ref="GB119">SUM(SUMPRODUCT(--IF(MOD(COLUMN(E115:FT115)-13,7)=0,NOT(ISBLANK((E115:FT115))))), COUNTA(D115))</f>
        <v>0</v>
      </c>
      <c r="GC119" s="9">
        <f t="array" ref="GC119">SUM(SUMPRODUCT(--IF(MOD(COLUMN(F115:FT115)-14,7)=0,NOT(ISBLANK((F115:FT115))))), COUNTA(E115))</f>
        <v>0</v>
      </c>
      <c r="GD119" s="9">
        <f t="array" ref="GD119">SUM(SUMPRODUCT(--IF(MOD(COLUMN(G115:FT115)-15,7)=0,NOT(ISBLANK((G115:FT115))))), COUNTA(F115))</f>
        <v>0</v>
      </c>
      <c r="GE119" s="9">
        <f t="array" ref="GE119">SUM(SUMPRODUCT(--IF(MOD(COLUMN(H115:FT115)-16,7)=0,NOT(ISBLANK((H115:FT115))))), COUNTA(G115))</f>
        <v>0</v>
      </c>
      <c r="GF119" s="9">
        <f t="array" ref="GF119">SUM(SUMPRODUCT(--IF(MOD(COLUMN(I115:FT115)-17,7)=0,NOT(ISBLANK((I115:FT115))))), COUNTA(H115))</f>
        <v>0</v>
      </c>
      <c r="GG119" s="9">
        <f t="shared" si="41"/>
        <v>0</v>
      </c>
      <c r="GH119" s="9">
        <f t="array" ref="GH119">SUM(SUMPRODUCT(--IF(MOD(COLUMN(J115:FT115)-18,7)=0,NOT(ISBLANK((J115:FT115))))), COUNTA(I115))</f>
        <v>11</v>
      </c>
      <c r="GI119" s="9">
        <f t="array" ref="GI119">SUM(SUMPRODUCT(--IF(MOD(COLUMN(K115:FT115)-19,7)=0,NOT(ISBLANK((K115:FT115))))), COUNTA(J115))</f>
        <v>10</v>
      </c>
      <c r="GK119" s="10">
        <f t="shared" si="42"/>
        <v>21</v>
      </c>
      <c r="GL119" s="52"/>
    </row>
    <row r="120" spans="1:194" x14ac:dyDescent="0.25">
      <c r="A120" s="74">
        <f t="shared" si="43"/>
        <v>117</v>
      </c>
      <c r="B120" s="55" t="s">
        <v>590</v>
      </c>
      <c r="C120" s="158"/>
      <c r="D120" s="158"/>
      <c r="E120" s="158"/>
      <c r="F120" s="158"/>
      <c r="G120" s="158"/>
      <c r="H120" s="158"/>
      <c r="I120" s="158"/>
      <c r="J120" s="158"/>
      <c r="K120" s="158"/>
      <c r="L120" s="158"/>
      <c r="M120" s="158"/>
      <c r="N120" s="158"/>
      <c r="O120" s="158"/>
      <c r="P120" s="158"/>
      <c r="Q120" s="158"/>
      <c r="R120" s="158"/>
      <c r="S120" s="158"/>
      <c r="T120" s="158"/>
      <c r="U120" s="158"/>
      <c r="V120" s="158"/>
      <c r="W120" s="158"/>
      <c r="X120" s="158"/>
      <c r="Y120" s="158"/>
      <c r="Z120" s="158"/>
      <c r="AA120" s="158"/>
      <c r="AB120" s="158"/>
      <c r="AC120" s="158"/>
      <c r="AD120" s="158"/>
      <c r="AE120" s="158"/>
      <c r="AF120" s="158"/>
      <c r="AG120" s="158"/>
      <c r="AH120" s="158"/>
      <c r="AI120" s="158"/>
      <c r="AJ120" s="158"/>
      <c r="AK120" s="158"/>
      <c r="AL120" s="158"/>
      <c r="AM120" s="158"/>
      <c r="AN120" s="158"/>
      <c r="AO120" s="158"/>
      <c r="AP120" s="158"/>
      <c r="AQ120" s="158"/>
      <c r="AR120" s="158"/>
      <c r="AS120" s="158"/>
      <c r="AT120" s="158"/>
      <c r="AU120" s="158"/>
      <c r="AV120" s="158"/>
      <c r="AW120" s="158"/>
      <c r="AX120" s="158" t="s">
        <v>139</v>
      </c>
      <c r="AY120" s="158" t="s">
        <v>139</v>
      </c>
      <c r="AZ120" s="158"/>
      <c r="BA120" s="158"/>
      <c r="BB120" s="158"/>
      <c r="BC120" s="158"/>
      <c r="BD120" s="158" t="s">
        <v>139</v>
      </c>
      <c r="BE120" s="158"/>
      <c r="BF120" s="157"/>
      <c r="BG120" s="161"/>
      <c r="BH120" s="158"/>
      <c r="BI120" s="158"/>
      <c r="BJ120" s="158"/>
      <c r="BK120" s="158"/>
      <c r="BL120" s="158" t="s">
        <v>139</v>
      </c>
      <c r="BM120" s="161"/>
      <c r="BN120" s="161"/>
      <c r="BO120" s="158"/>
      <c r="BP120" s="158"/>
      <c r="BQ120" s="158"/>
      <c r="BR120" s="158"/>
      <c r="BS120" s="161" t="s">
        <v>139</v>
      </c>
      <c r="BT120" s="161"/>
      <c r="BU120" s="161"/>
      <c r="BV120" s="158"/>
      <c r="BW120" s="158"/>
      <c r="BX120" s="218"/>
      <c r="BY120" s="158"/>
      <c r="BZ120" s="161" t="s">
        <v>139</v>
      </c>
      <c r="CA120" s="161"/>
      <c r="CB120" s="161"/>
      <c r="CC120" s="161" t="s">
        <v>139</v>
      </c>
      <c r="CD120" s="161" t="s">
        <v>139</v>
      </c>
      <c r="CE120" s="158"/>
      <c r="CF120" s="158"/>
      <c r="CG120" s="161"/>
      <c r="CH120" s="64"/>
      <c r="CI120" s="64"/>
      <c r="CJ120" s="64"/>
      <c r="CK120" s="64"/>
      <c r="CL120" s="64"/>
      <c r="CM120" s="64"/>
      <c r="CN120" s="64"/>
      <c r="CO120" s="64"/>
      <c r="CP120" s="64"/>
      <c r="CQ120" s="64"/>
      <c r="CR120" s="64"/>
      <c r="CS120" s="64"/>
      <c r="CT120" s="64"/>
      <c r="CU120" s="64"/>
      <c r="CV120" s="64"/>
      <c r="CW120" s="64"/>
      <c r="CX120" s="64"/>
      <c r="CY120" s="64"/>
      <c r="CZ120" s="64"/>
      <c r="DA120" s="64"/>
      <c r="DB120" s="64"/>
      <c r="DC120" s="64"/>
      <c r="DD120" s="64"/>
      <c r="DE120" s="64"/>
      <c r="DF120" s="64"/>
      <c r="DG120" s="64"/>
      <c r="DH120" s="64"/>
      <c r="DI120" s="64"/>
      <c r="DJ120" s="64"/>
      <c r="DK120" s="64"/>
      <c r="DL120" s="59"/>
      <c r="DM120" s="59"/>
      <c r="DN120" s="59"/>
      <c r="DO120" s="59"/>
      <c r="DP120" s="59"/>
      <c r="DQ120" s="59"/>
      <c r="DR120" s="59"/>
      <c r="DS120" s="59"/>
      <c r="DT120" s="59"/>
      <c r="DU120" s="59"/>
      <c r="DV120" s="59"/>
      <c r="DW120" s="59"/>
      <c r="DX120" s="59"/>
      <c r="DY120" s="59"/>
      <c r="DZ120" s="59"/>
      <c r="EA120" s="59"/>
      <c r="EB120" s="59"/>
      <c r="EC120" s="59"/>
      <c r="ED120" s="59"/>
      <c r="EE120" s="59"/>
      <c r="EF120" s="59"/>
      <c r="EG120" s="59"/>
      <c r="EH120" s="59"/>
      <c r="EI120" s="59"/>
      <c r="EJ120" s="59"/>
      <c r="EK120" s="59"/>
      <c r="EL120" s="59"/>
      <c r="EM120" s="59"/>
      <c r="EN120" s="59"/>
      <c r="EO120" s="59"/>
      <c r="EP120" s="59"/>
      <c r="EQ120" s="59"/>
      <c r="ER120" s="59"/>
      <c r="ES120" s="59"/>
      <c r="ET120" s="59"/>
      <c r="EU120" s="59"/>
      <c r="EV120" s="59"/>
      <c r="EW120" s="59"/>
      <c r="EX120" s="59"/>
      <c r="EY120" s="59"/>
      <c r="EZ120" s="59"/>
      <c r="FA120" s="59"/>
      <c r="FB120" s="59"/>
      <c r="FC120" s="59"/>
      <c r="FD120" s="59"/>
      <c r="FE120" s="59"/>
      <c r="FF120" s="59"/>
      <c r="FG120" s="59"/>
      <c r="FH120" s="59"/>
      <c r="FI120" s="59"/>
      <c r="FJ120" s="59"/>
      <c r="FK120" s="59"/>
      <c r="FL120" s="59"/>
      <c r="FM120" s="59"/>
      <c r="FN120" s="59"/>
      <c r="FO120" s="59"/>
      <c r="FP120" s="59"/>
      <c r="FQ120" s="59"/>
      <c r="FR120" s="59"/>
      <c r="FS120" s="59"/>
      <c r="FT120" s="59"/>
      <c r="FV120" s="60">
        <f t="shared" si="37"/>
        <v>4</v>
      </c>
      <c r="FW120" s="60">
        <f t="shared" si="38"/>
        <v>0</v>
      </c>
      <c r="FX120" s="60">
        <f t="shared" si="39"/>
        <v>0</v>
      </c>
      <c r="FZ120" s="10">
        <f t="shared" si="40"/>
        <v>4</v>
      </c>
      <c r="GB120" s="9">
        <f t="array" ref="GB120">SUM(SUMPRODUCT(--IF(MOD(COLUMN(E116:FT116)-13,7)=0,NOT(ISBLANK((E116:FT116))))), COUNTA(D116))</f>
        <v>1</v>
      </c>
      <c r="GC120" s="9">
        <f t="array" ref="GC120">SUM(SUMPRODUCT(--IF(MOD(COLUMN(F116:FT116)-14,7)=0,NOT(ISBLANK((F116:FT116))))), COUNTA(E116))</f>
        <v>1</v>
      </c>
      <c r="GD120" s="9">
        <f t="array" ref="GD120">SUM(SUMPRODUCT(--IF(MOD(COLUMN(G116:FT116)-15,7)=0,NOT(ISBLANK((G116:FT116))))), COUNTA(F116))</f>
        <v>2</v>
      </c>
      <c r="GE120" s="9">
        <f t="array" ref="GE120">SUM(SUMPRODUCT(--IF(MOD(COLUMN(H116:FT116)-16,7)=0,NOT(ISBLANK((H116:FT116))))), COUNTA(G116))</f>
        <v>0</v>
      </c>
      <c r="GF120" s="9">
        <f t="array" ref="GF120">SUM(SUMPRODUCT(--IF(MOD(COLUMN(I116:FT116)-17,7)=0,NOT(ISBLANK((I116:FT116))))), COUNTA(H116))</f>
        <v>0</v>
      </c>
      <c r="GG120" s="9">
        <f t="shared" si="41"/>
        <v>4</v>
      </c>
      <c r="GH120" s="9">
        <f t="array" ref="GH120">SUM(SUMPRODUCT(--IF(MOD(COLUMN(J116:FT116)-18,7)=0,NOT(ISBLANK((J116:FT116))))), COUNTA(I116))</f>
        <v>0</v>
      </c>
      <c r="GI120" s="9">
        <f t="array" ref="GI120">SUM(SUMPRODUCT(--IF(MOD(COLUMN(K116:FT116)-19,7)=0,NOT(ISBLANK((K116:FT116))))), COUNTA(J116))</f>
        <v>0</v>
      </c>
      <c r="GK120" s="10">
        <f t="shared" si="42"/>
        <v>4</v>
      </c>
      <c r="GL120" s="52"/>
    </row>
    <row r="121" spans="1:194" x14ac:dyDescent="0.25">
      <c r="A121" s="74">
        <f t="shared" si="43"/>
        <v>118</v>
      </c>
      <c r="B121" s="67" t="s">
        <v>396</v>
      </c>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158"/>
      <c r="AP121" s="158"/>
      <c r="AQ121" s="158"/>
      <c r="AR121" s="158"/>
      <c r="AS121" s="158"/>
      <c r="AT121" s="158"/>
      <c r="AU121" s="158"/>
      <c r="AV121" s="158"/>
      <c r="AW121" s="158"/>
      <c r="AX121" s="158"/>
      <c r="AY121" s="158"/>
      <c r="AZ121" s="158"/>
      <c r="BA121" s="158"/>
      <c r="BB121" s="158"/>
      <c r="BC121" s="158"/>
      <c r="BD121" s="158"/>
      <c r="BE121" s="158"/>
      <c r="BF121" s="158"/>
      <c r="BG121" s="158"/>
      <c r="BH121" s="158"/>
      <c r="BI121" s="158"/>
      <c r="BJ121" s="158"/>
      <c r="BK121" s="158"/>
      <c r="BL121" s="158"/>
      <c r="BM121" s="158"/>
      <c r="BN121" s="158"/>
      <c r="BO121" s="158"/>
      <c r="BP121" s="158"/>
      <c r="BQ121" s="158"/>
      <c r="BR121" s="158"/>
      <c r="BS121" s="158"/>
      <c r="BT121" s="158"/>
      <c r="BU121" s="158"/>
      <c r="BV121" s="158"/>
      <c r="BW121" s="158"/>
      <c r="BX121" s="218"/>
      <c r="BY121" s="158"/>
      <c r="BZ121" s="158"/>
      <c r="CA121" s="158"/>
      <c r="CB121" s="158"/>
      <c r="CC121" s="158"/>
      <c r="CD121" s="158"/>
      <c r="CE121" s="158"/>
      <c r="CF121" s="158"/>
      <c r="CG121" s="158"/>
      <c r="CH121" s="64"/>
      <c r="CI121" s="64"/>
      <c r="CJ121" s="64"/>
      <c r="CK121" s="64"/>
      <c r="CL121" s="64"/>
      <c r="CM121" s="64"/>
      <c r="CN121" s="64"/>
      <c r="CO121" s="64"/>
      <c r="CP121" s="64"/>
      <c r="CQ121" s="64"/>
      <c r="CR121" s="64"/>
      <c r="CS121" s="64"/>
      <c r="CT121" s="64"/>
      <c r="CU121" s="64"/>
      <c r="CV121" s="64"/>
      <c r="CW121" s="64"/>
      <c r="CX121" s="64"/>
      <c r="CY121" s="64"/>
      <c r="CZ121" s="64"/>
      <c r="DA121" s="64"/>
      <c r="DB121" s="64"/>
      <c r="DC121" s="64"/>
      <c r="DD121" s="64"/>
      <c r="DE121" s="64"/>
      <c r="DF121" s="64"/>
      <c r="DG121" s="64"/>
      <c r="DH121" s="64"/>
      <c r="DI121" s="64"/>
      <c r="DJ121" s="64"/>
      <c r="DK121" s="64"/>
      <c r="DL121" s="58"/>
      <c r="DM121" s="58"/>
      <c r="DN121" s="58"/>
      <c r="DO121" s="58"/>
      <c r="DP121" s="58"/>
      <c r="DQ121" s="58"/>
      <c r="DR121" s="58"/>
      <c r="DS121" s="58"/>
      <c r="DT121" s="58"/>
      <c r="DU121" s="58"/>
      <c r="DV121" s="58"/>
      <c r="DW121" s="58"/>
      <c r="DX121" s="58"/>
      <c r="DY121" s="58"/>
      <c r="DZ121" s="58"/>
      <c r="EA121" s="58"/>
      <c r="EB121" s="58"/>
      <c r="EC121" s="58"/>
      <c r="ED121" s="58"/>
      <c r="EE121" s="58"/>
      <c r="EF121" s="58"/>
      <c r="EG121" s="58"/>
      <c r="EH121" s="58"/>
      <c r="EI121" s="58"/>
      <c r="EJ121" s="58"/>
      <c r="EK121" s="58"/>
      <c r="EL121" s="58"/>
      <c r="EM121" s="58"/>
      <c r="EN121" s="58"/>
      <c r="EO121" s="58"/>
      <c r="EP121" s="58"/>
      <c r="EQ121" s="58"/>
      <c r="ER121" s="58"/>
      <c r="ES121" s="58"/>
      <c r="ET121" s="58"/>
      <c r="EU121" s="58"/>
      <c r="EV121" s="58"/>
      <c r="EW121" s="58"/>
      <c r="EX121" s="58"/>
      <c r="EY121" s="58"/>
      <c r="EZ121" s="58"/>
      <c r="FA121" s="58"/>
      <c r="FB121" s="58"/>
      <c r="FC121" s="58"/>
      <c r="FD121" s="58"/>
      <c r="FE121" s="58"/>
      <c r="FF121" s="58"/>
      <c r="FG121" s="58"/>
      <c r="FH121" s="58"/>
      <c r="FI121" s="58"/>
      <c r="FJ121" s="58"/>
      <c r="FK121" s="58"/>
      <c r="FL121" s="58"/>
      <c r="FM121" s="58"/>
      <c r="FN121" s="58"/>
      <c r="FO121" s="58"/>
      <c r="FP121" s="58"/>
      <c r="FQ121" s="58"/>
      <c r="FR121" s="58"/>
      <c r="FS121" s="58"/>
      <c r="FT121" s="58"/>
      <c r="FV121" s="60">
        <f t="shared" si="37"/>
        <v>16</v>
      </c>
      <c r="FW121" s="60">
        <f t="shared" si="38"/>
        <v>0</v>
      </c>
      <c r="FX121" s="60">
        <f t="shared" si="39"/>
        <v>0</v>
      </c>
      <c r="FZ121" s="10">
        <f t="shared" si="40"/>
        <v>16</v>
      </c>
      <c r="GB121" s="9">
        <f t="array" ref="GB121">SUM(SUMPRODUCT(--IF(MOD(COLUMN(E117:FT117)-13,7)=0,NOT(ISBLANK((E117:FT117))))), COUNTA(D117))</f>
        <v>6</v>
      </c>
      <c r="GC121" s="9">
        <f t="array" ref="GC121">SUM(SUMPRODUCT(--IF(MOD(COLUMN(F117:FT117)-14,7)=0,NOT(ISBLANK((F117:FT117))))), COUNTA(E117))</f>
        <v>0</v>
      </c>
      <c r="GD121" s="9">
        <f t="array" ref="GD121">SUM(SUMPRODUCT(--IF(MOD(COLUMN(G117:FT117)-15,7)=0,NOT(ISBLANK((G117:FT117))))), COUNTA(F117))</f>
        <v>10</v>
      </c>
      <c r="GE121" s="9">
        <f t="array" ref="GE121">SUM(SUMPRODUCT(--IF(MOD(COLUMN(H117:FT117)-16,7)=0,NOT(ISBLANK((H117:FT117))))), COUNTA(G117))</f>
        <v>0</v>
      </c>
      <c r="GF121" s="9">
        <f t="array" ref="GF121">SUM(SUMPRODUCT(--IF(MOD(COLUMN(I117:FT117)-17,7)=0,NOT(ISBLANK((I117:FT117))))), COUNTA(H117))</f>
        <v>1</v>
      </c>
      <c r="GG121" s="9">
        <f t="shared" si="41"/>
        <v>17</v>
      </c>
      <c r="GH121" s="9">
        <f t="array" ref="GH121">SUM(SUMPRODUCT(--IF(MOD(COLUMN(J117:FT117)-18,7)=0,NOT(ISBLANK((J117:FT117))))), COUNTA(I117))</f>
        <v>0</v>
      </c>
      <c r="GI121" s="9">
        <f t="array" ref="GI121">SUM(SUMPRODUCT(--IF(MOD(COLUMN(K117:FT117)-19,7)=0,NOT(ISBLANK((K117:FT117))))), COUNTA(J117))</f>
        <v>0</v>
      </c>
      <c r="GK121" s="10">
        <f t="shared" si="42"/>
        <v>17</v>
      </c>
      <c r="GL121" s="52"/>
    </row>
    <row r="122" spans="1:194" x14ac:dyDescent="0.25">
      <c r="A122" s="74">
        <f t="shared" si="43"/>
        <v>119</v>
      </c>
      <c r="B122" s="71" t="s">
        <v>75</v>
      </c>
      <c r="C122" s="57"/>
      <c r="D122" s="57" t="s">
        <v>139</v>
      </c>
      <c r="E122" s="57"/>
      <c r="F122" s="57"/>
      <c r="G122" s="57" t="s">
        <v>139</v>
      </c>
      <c r="H122" s="57"/>
      <c r="I122" s="57" t="s">
        <v>139</v>
      </c>
      <c r="J122" s="57"/>
      <c r="K122" s="57" t="s">
        <v>139</v>
      </c>
      <c r="L122" s="57"/>
      <c r="M122" s="57"/>
      <c r="N122" s="57"/>
      <c r="O122" s="57" t="s">
        <v>139</v>
      </c>
      <c r="P122" s="57" t="s">
        <v>139</v>
      </c>
      <c r="Q122" s="57"/>
      <c r="R122" s="57" t="s">
        <v>139</v>
      </c>
      <c r="S122" s="57"/>
      <c r="T122" s="57"/>
      <c r="U122" s="57"/>
      <c r="V122" s="57"/>
      <c r="W122" s="57"/>
      <c r="X122" s="57"/>
      <c r="Y122" s="57"/>
      <c r="Z122" s="57" t="s">
        <v>139</v>
      </c>
      <c r="AA122" s="57"/>
      <c r="AB122" s="57"/>
      <c r="AC122" s="57" t="s">
        <v>139</v>
      </c>
      <c r="AD122" s="57" t="s">
        <v>139</v>
      </c>
      <c r="AE122" s="57"/>
      <c r="AF122" s="57"/>
      <c r="AG122" s="170" t="s">
        <v>139</v>
      </c>
      <c r="AH122" s="170"/>
      <c r="AI122" s="170"/>
      <c r="AJ122" s="170" t="s">
        <v>139</v>
      </c>
      <c r="AK122" s="170"/>
      <c r="AL122" s="170"/>
      <c r="AM122" s="170" t="s">
        <v>139</v>
      </c>
      <c r="AN122" s="170"/>
      <c r="AO122" s="157"/>
      <c r="AP122" s="157"/>
      <c r="AQ122" s="157"/>
      <c r="AR122" s="157"/>
      <c r="AS122" s="157"/>
      <c r="AT122" s="157"/>
      <c r="AU122" s="157"/>
      <c r="AV122" s="157"/>
      <c r="AW122" s="157"/>
      <c r="AX122" s="158"/>
      <c r="AY122" s="157"/>
      <c r="AZ122" s="157"/>
      <c r="BA122" s="158"/>
      <c r="BB122" s="158"/>
      <c r="BC122" s="158"/>
      <c r="BD122" s="158"/>
      <c r="BE122" s="158"/>
      <c r="BF122" s="157"/>
      <c r="BG122" s="157"/>
      <c r="BH122" s="158"/>
      <c r="BI122" s="158"/>
      <c r="BJ122" s="158"/>
      <c r="BK122" s="158"/>
      <c r="BL122" s="157"/>
      <c r="BM122" s="157"/>
      <c r="BN122" s="157"/>
      <c r="BO122" s="158"/>
      <c r="BP122" s="158"/>
      <c r="BQ122" s="158"/>
      <c r="BR122" s="158"/>
      <c r="BS122" s="217"/>
      <c r="BT122" s="157"/>
      <c r="BU122" s="157"/>
      <c r="BV122" s="158"/>
      <c r="BW122" s="158"/>
      <c r="BX122" s="218"/>
      <c r="BY122" s="158"/>
      <c r="BZ122" s="217"/>
      <c r="CA122" s="157"/>
      <c r="CB122" s="157"/>
      <c r="CC122" s="158"/>
      <c r="CD122" s="158"/>
      <c r="CE122" s="158"/>
      <c r="CF122" s="158"/>
      <c r="CG122" s="157"/>
      <c r="CH122" s="64"/>
      <c r="CI122" s="64"/>
      <c r="CJ122" s="64"/>
      <c r="CK122" s="64"/>
      <c r="CL122" s="64"/>
      <c r="CM122" s="64"/>
      <c r="CN122" s="64"/>
      <c r="CO122" s="64"/>
      <c r="CP122" s="64"/>
      <c r="CQ122" s="64"/>
      <c r="CR122" s="64"/>
      <c r="CS122" s="64"/>
      <c r="CT122" s="64"/>
      <c r="CU122" s="64"/>
      <c r="CV122" s="64"/>
      <c r="CW122" s="64"/>
      <c r="CX122" s="64"/>
      <c r="CY122" s="64"/>
      <c r="CZ122" s="64"/>
      <c r="DA122" s="64"/>
      <c r="DB122" s="64"/>
      <c r="DC122" s="64"/>
      <c r="DD122" s="64"/>
      <c r="DE122" s="64"/>
      <c r="DF122" s="64"/>
      <c r="DG122" s="64"/>
      <c r="DH122" s="64"/>
      <c r="DI122" s="64"/>
      <c r="DJ122" s="64"/>
      <c r="DK122" s="64"/>
      <c r="DL122" s="65"/>
      <c r="DM122" s="65"/>
      <c r="DN122" s="65"/>
      <c r="DO122" s="65"/>
      <c r="DP122" s="65"/>
      <c r="DQ122" s="65"/>
      <c r="DR122" s="65"/>
      <c r="DS122" s="65"/>
      <c r="DT122" s="65"/>
      <c r="DU122" s="65"/>
      <c r="DV122" s="65"/>
      <c r="DW122" s="65"/>
      <c r="DX122" s="65"/>
      <c r="DY122" s="65"/>
      <c r="DZ122" s="65"/>
      <c r="EA122" s="65"/>
      <c r="EB122" s="65"/>
      <c r="EC122" s="65"/>
      <c r="ED122" s="65"/>
      <c r="EE122" s="65"/>
      <c r="EF122" s="65"/>
      <c r="EG122" s="65"/>
      <c r="EH122" s="65"/>
      <c r="EI122" s="65"/>
      <c r="EJ122" s="65"/>
      <c r="EK122" s="65"/>
      <c r="EL122" s="65"/>
      <c r="EM122" s="65"/>
      <c r="EN122" s="65"/>
      <c r="EO122" s="65"/>
      <c r="EP122" s="65"/>
      <c r="EQ122" s="65"/>
      <c r="ER122" s="65"/>
      <c r="ES122" s="65"/>
      <c r="ET122" s="65"/>
      <c r="EU122" s="65"/>
      <c r="EV122" s="65"/>
      <c r="EW122" s="65"/>
      <c r="EX122" s="65"/>
      <c r="EY122" s="65"/>
      <c r="EZ122" s="65"/>
      <c r="FA122" s="65"/>
      <c r="FB122" s="65"/>
      <c r="FC122" s="65"/>
      <c r="FD122" s="65"/>
      <c r="FE122" s="65"/>
      <c r="FF122" s="65"/>
      <c r="FG122" s="65"/>
      <c r="FH122" s="65"/>
      <c r="FI122" s="65"/>
      <c r="FJ122" s="65"/>
      <c r="FK122" s="65"/>
      <c r="FL122" s="65"/>
      <c r="FM122" s="65"/>
      <c r="FN122" s="65"/>
      <c r="FO122" s="65"/>
      <c r="FP122" s="65"/>
      <c r="FQ122" s="65"/>
      <c r="FR122" s="65"/>
      <c r="FS122" s="65"/>
      <c r="FT122" s="65"/>
      <c r="FV122" s="60">
        <f t="shared" si="37"/>
        <v>0</v>
      </c>
      <c r="FW122" s="60">
        <f t="shared" si="38"/>
        <v>2</v>
      </c>
      <c r="FX122" s="60">
        <f t="shared" si="39"/>
        <v>4</v>
      </c>
      <c r="FZ122" s="10">
        <f t="shared" si="40"/>
        <v>6</v>
      </c>
      <c r="GB122" s="9">
        <f t="array" ref="GB122">SUM(SUMPRODUCT(--IF(MOD(COLUMN(E118:FT118)-13,7)=0,NOT(ISBLANK((E118:FT118))))), COUNTA(D118))</f>
        <v>0</v>
      </c>
      <c r="GC122" s="9">
        <f t="array" ref="GC122">SUM(SUMPRODUCT(--IF(MOD(COLUMN(F118:FT118)-14,7)=0,NOT(ISBLANK((F118:FT118))))), COUNTA(E118))</f>
        <v>0</v>
      </c>
      <c r="GD122" s="9">
        <f t="array" ref="GD122">SUM(SUMPRODUCT(--IF(MOD(COLUMN(G118:FT118)-15,7)=0,NOT(ISBLANK((G118:FT118))))), COUNTA(F118))</f>
        <v>0</v>
      </c>
      <c r="GE122" s="9">
        <f t="array" ref="GE122">SUM(SUMPRODUCT(--IF(MOD(COLUMN(H118:FT118)-16,7)=0,NOT(ISBLANK((H118:FT118))))), COUNTA(G118))</f>
        <v>2</v>
      </c>
      <c r="GF122" s="9">
        <f t="array" ref="GF122">SUM(SUMPRODUCT(--IF(MOD(COLUMN(I118:FT118)-17,7)=0,NOT(ISBLANK((I118:FT118))))), COUNTA(H118))</f>
        <v>4</v>
      </c>
      <c r="GG122" s="9">
        <f t="shared" si="41"/>
        <v>6</v>
      </c>
      <c r="GH122" s="9">
        <f t="array" ref="GH122">SUM(SUMPRODUCT(--IF(MOD(COLUMN(J118:FT118)-18,7)=0,NOT(ISBLANK((J118:FT118))))), COUNTA(I118))</f>
        <v>0</v>
      </c>
      <c r="GI122" s="9">
        <f t="array" ref="GI122">SUM(SUMPRODUCT(--IF(MOD(COLUMN(K118:FT118)-19,7)=0,NOT(ISBLANK((K118:FT118))))), COUNTA(J118))</f>
        <v>1</v>
      </c>
      <c r="GK122" s="10">
        <f t="shared" si="42"/>
        <v>7</v>
      </c>
      <c r="GL122" s="52"/>
    </row>
    <row r="123" spans="1:194" x14ac:dyDescent="0.25">
      <c r="A123" s="74">
        <f t="shared" si="43"/>
        <v>120</v>
      </c>
      <c r="B123" s="67" t="s">
        <v>78</v>
      </c>
      <c r="C123" s="57"/>
      <c r="D123" s="57"/>
      <c r="E123" s="57"/>
      <c r="F123" s="57"/>
      <c r="G123" s="57"/>
      <c r="H123" s="57"/>
      <c r="I123" s="57"/>
      <c r="J123" s="57"/>
      <c r="K123" s="57"/>
      <c r="L123" s="57"/>
      <c r="M123" s="57"/>
      <c r="N123" s="57" t="s">
        <v>139</v>
      </c>
      <c r="O123" s="57"/>
      <c r="P123" s="57"/>
      <c r="Q123" s="57"/>
      <c r="R123" s="57"/>
      <c r="S123" s="57"/>
      <c r="T123" s="57"/>
      <c r="U123" s="57" t="s">
        <v>139</v>
      </c>
      <c r="V123" s="57"/>
      <c r="W123" s="57"/>
      <c r="X123" s="57"/>
      <c r="Y123" s="57"/>
      <c r="Z123" s="57" t="s">
        <v>139</v>
      </c>
      <c r="AA123" s="57"/>
      <c r="AB123" s="57"/>
      <c r="AC123" s="57"/>
      <c r="AD123" s="57"/>
      <c r="AE123" s="57"/>
      <c r="AF123" s="57"/>
      <c r="AG123" s="57"/>
      <c r="AH123" s="57"/>
      <c r="AI123" s="57"/>
      <c r="AJ123" s="57" t="s">
        <v>139</v>
      </c>
      <c r="AK123" s="57"/>
      <c r="AL123" s="57"/>
      <c r="AM123" s="57"/>
      <c r="AN123" s="57"/>
      <c r="AO123" s="158"/>
      <c r="AP123" s="57" t="s">
        <v>139</v>
      </c>
      <c r="AQ123" s="158"/>
      <c r="AR123" s="158"/>
      <c r="AS123" s="158"/>
      <c r="AT123" s="158"/>
      <c r="AU123" s="158"/>
      <c r="AV123" s="158"/>
      <c r="AW123" s="158"/>
      <c r="AX123" s="158"/>
      <c r="AY123" s="158"/>
      <c r="AZ123" s="158"/>
      <c r="BA123" s="158"/>
      <c r="BB123" s="158"/>
      <c r="BC123" s="158"/>
      <c r="BD123" s="158"/>
      <c r="BE123" s="158"/>
      <c r="BF123" s="158"/>
      <c r="BG123" s="158"/>
      <c r="BH123" s="158"/>
      <c r="BI123" s="158"/>
      <c r="BJ123" s="158"/>
      <c r="BK123" s="158"/>
      <c r="BL123" s="158"/>
      <c r="BM123" s="158"/>
      <c r="BN123" s="158"/>
      <c r="BO123" s="158"/>
      <c r="BP123" s="158"/>
      <c r="BQ123" s="158"/>
      <c r="BR123" s="158"/>
      <c r="BS123" s="158"/>
      <c r="BT123" s="158"/>
      <c r="BU123" s="158"/>
      <c r="BV123" s="158"/>
      <c r="BW123" s="158"/>
      <c r="BX123" s="218"/>
      <c r="BY123" s="158"/>
      <c r="BZ123" s="158"/>
      <c r="CA123" s="158"/>
      <c r="CB123" s="158"/>
      <c r="CC123" s="158"/>
      <c r="CD123" s="158"/>
      <c r="CE123" s="158"/>
      <c r="CF123" s="158"/>
      <c r="CG123" s="158"/>
      <c r="CH123" s="64"/>
      <c r="CI123" s="64"/>
      <c r="CJ123" s="64"/>
      <c r="CK123" s="64"/>
      <c r="CL123" s="64"/>
      <c r="CM123" s="64"/>
      <c r="CN123" s="64"/>
      <c r="CO123" s="64"/>
      <c r="CP123" s="64"/>
      <c r="CQ123" s="64"/>
      <c r="CR123" s="64"/>
      <c r="CS123" s="64"/>
      <c r="CT123" s="64"/>
      <c r="CU123" s="64"/>
      <c r="CV123" s="64"/>
      <c r="CW123" s="64"/>
      <c r="CX123" s="64"/>
      <c r="CY123" s="64"/>
      <c r="CZ123" s="64"/>
      <c r="DA123" s="64"/>
      <c r="DB123" s="64"/>
      <c r="DC123" s="64"/>
      <c r="DD123" s="64"/>
      <c r="DE123" s="64"/>
      <c r="DF123" s="64"/>
      <c r="DG123" s="64"/>
      <c r="DH123" s="64"/>
      <c r="DI123" s="64"/>
      <c r="DJ123" s="64"/>
      <c r="DK123" s="64"/>
      <c r="DL123" s="58"/>
      <c r="DM123" s="58"/>
      <c r="DN123" s="58"/>
      <c r="DO123" s="58"/>
      <c r="DP123" s="58"/>
      <c r="DQ123" s="58"/>
      <c r="DR123" s="58"/>
      <c r="DS123" s="58"/>
      <c r="DT123" s="58"/>
      <c r="DU123" s="58"/>
      <c r="DV123" s="58"/>
      <c r="DW123" s="58"/>
      <c r="DX123" s="58"/>
      <c r="DY123" s="58"/>
      <c r="DZ123" s="58"/>
      <c r="EA123" s="58"/>
      <c r="EB123" s="58"/>
      <c r="EC123" s="58"/>
      <c r="ED123" s="58"/>
      <c r="EE123" s="58"/>
      <c r="EF123" s="58"/>
      <c r="EG123" s="58"/>
      <c r="EH123" s="58"/>
      <c r="EI123" s="58"/>
      <c r="EJ123" s="58"/>
      <c r="EK123" s="58"/>
      <c r="EL123" s="58"/>
      <c r="EM123" s="58"/>
      <c r="EN123" s="58"/>
      <c r="EO123" s="58"/>
      <c r="EP123" s="58"/>
      <c r="EQ123" s="58"/>
      <c r="ER123" s="58"/>
      <c r="ES123" s="58"/>
      <c r="ET123" s="58"/>
      <c r="EU123" s="58"/>
      <c r="EV123" s="58"/>
      <c r="EW123" s="58"/>
      <c r="EX123" s="58"/>
      <c r="EY123" s="58"/>
      <c r="EZ123" s="58"/>
      <c r="FA123" s="58"/>
      <c r="FB123" s="58"/>
      <c r="FC123" s="58"/>
      <c r="FD123" s="58"/>
      <c r="FE123" s="58"/>
      <c r="FF123" s="58"/>
      <c r="FG123" s="58"/>
      <c r="FH123" s="58"/>
      <c r="FI123" s="58"/>
      <c r="FJ123" s="58"/>
      <c r="FK123" s="58"/>
      <c r="FL123" s="58"/>
      <c r="FM123" s="58"/>
      <c r="FN123" s="58"/>
      <c r="FO123" s="58"/>
      <c r="FP123" s="58"/>
      <c r="FQ123" s="58"/>
      <c r="FR123" s="58"/>
      <c r="FS123" s="58"/>
      <c r="FT123" s="58"/>
      <c r="FV123" s="60">
        <f t="shared" si="37"/>
        <v>6</v>
      </c>
      <c r="FW123" s="60">
        <f t="shared" si="38"/>
        <v>0</v>
      </c>
      <c r="FX123" s="60">
        <f t="shared" si="39"/>
        <v>0</v>
      </c>
      <c r="FZ123" s="10">
        <f t="shared" si="40"/>
        <v>6</v>
      </c>
      <c r="GB123" s="9">
        <f t="array" ref="GB123">SUM(SUMPRODUCT(--IF(MOD(COLUMN(E119:FT119)-13,7)=0,NOT(ISBLANK((E119:FT119))))), COUNTA(D119))</f>
        <v>2</v>
      </c>
      <c r="GC123" s="9">
        <f t="array" ref="GC123">SUM(SUMPRODUCT(--IF(MOD(COLUMN(F119:FT119)-14,7)=0,NOT(ISBLANK((F119:FT119))))), COUNTA(E119))</f>
        <v>2</v>
      </c>
      <c r="GD123" s="9">
        <f t="array" ref="GD123">SUM(SUMPRODUCT(--IF(MOD(COLUMN(G119:FT119)-15,7)=0,NOT(ISBLANK((G119:FT119))))), COUNTA(F119))</f>
        <v>2</v>
      </c>
      <c r="GE123" s="9">
        <f t="array" ref="GE123">SUM(SUMPRODUCT(--IF(MOD(COLUMN(H119:FT119)-16,7)=0,NOT(ISBLANK((H119:FT119))))), COUNTA(G119))</f>
        <v>0</v>
      </c>
      <c r="GF123" s="9">
        <f t="array" ref="GF123">SUM(SUMPRODUCT(--IF(MOD(COLUMN(I119:FT119)-17,7)=0,NOT(ISBLANK((I119:FT119))))), COUNTA(H119))</f>
        <v>0</v>
      </c>
      <c r="GG123" s="9">
        <f t="shared" si="41"/>
        <v>6</v>
      </c>
      <c r="GH123" s="9">
        <f t="array" ref="GH123">SUM(SUMPRODUCT(--IF(MOD(COLUMN(J119:FT119)-18,7)=0,NOT(ISBLANK((J119:FT119))))), COUNTA(I119))</f>
        <v>0</v>
      </c>
      <c r="GI123" s="9">
        <f t="array" ref="GI123">SUM(SUMPRODUCT(--IF(MOD(COLUMN(K119:FT119)-19,7)=0,NOT(ISBLANK((K119:FT119))))), COUNTA(J119))</f>
        <v>0</v>
      </c>
      <c r="GK123" s="10">
        <f t="shared" si="42"/>
        <v>6</v>
      </c>
      <c r="GL123" s="52"/>
    </row>
    <row r="124" spans="1:194" x14ac:dyDescent="0.25">
      <c r="A124" s="74">
        <f t="shared" si="43"/>
        <v>121</v>
      </c>
      <c r="B124" s="56" t="s">
        <v>107</v>
      </c>
      <c r="C124" s="158"/>
      <c r="D124" s="158"/>
      <c r="E124" s="158"/>
      <c r="F124" s="158"/>
      <c r="G124" s="158"/>
      <c r="H124" s="158"/>
      <c r="I124" s="158"/>
      <c r="J124" s="158"/>
      <c r="K124" s="158"/>
      <c r="L124" s="158"/>
      <c r="M124" s="158"/>
      <c r="N124" s="158"/>
      <c r="O124" s="158"/>
      <c r="P124" s="158"/>
      <c r="Q124" s="158"/>
      <c r="R124" s="158"/>
      <c r="S124" s="158"/>
      <c r="T124" s="158"/>
      <c r="U124" s="158"/>
      <c r="V124" s="158"/>
      <c r="W124" s="158"/>
      <c r="X124" s="158"/>
      <c r="Y124" s="158"/>
      <c r="Z124" s="158"/>
      <c r="AA124" s="158"/>
      <c r="AB124" s="158"/>
      <c r="AC124" s="158"/>
      <c r="AD124" s="158"/>
      <c r="AE124" s="158"/>
      <c r="AF124" s="158"/>
      <c r="AG124" s="158"/>
      <c r="AH124" s="158"/>
      <c r="AI124" s="158"/>
      <c r="AJ124" s="158"/>
      <c r="AK124" s="158"/>
      <c r="AL124" s="158"/>
      <c r="AM124" s="158"/>
      <c r="AN124" s="158"/>
      <c r="AO124" s="158"/>
      <c r="AP124" s="158"/>
      <c r="AQ124" s="158"/>
      <c r="AR124" s="158"/>
      <c r="AS124" s="158"/>
      <c r="AT124" s="158"/>
      <c r="AU124" s="158"/>
      <c r="AV124" s="158"/>
      <c r="AW124" s="158"/>
      <c r="AX124" s="158"/>
      <c r="AY124" s="158"/>
      <c r="AZ124" s="158"/>
      <c r="BA124" s="158"/>
      <c r="BB124" s="158"/>
      <c r="BC124" s="158"/>
      <c r="BD124" s="158"/>
      <c r="BE124" s="158"/>
      <c r="BF124" s="157"/>
      <c r="BG124" s="161"/>
      <c r="BH124" s="161" t="s">
        <v>139</v>
      </c>
      <c r="BI124" s="158"/>
      <c r="BJ124" s="158"/>
      <c r="BK124" s="158"/>
      <c r="BL124" s="158"/>
      <c r="BM124" s="161"/>
      <c r="BN124" s="161"/>
      <c r="BO124" s="158"/>
      <c r="BP124" s="158"/>
      <c r="BQ124" s="158"/>
      <c r="BR124" s="158"/>
      <c r="BS124" s="158"/>
      <c r="BT124" s="161"/>
      <c r="BU124" s="161"/>
      <c r="BV124" s="158"/>
      <c r="BW124" s="158"/>
      <c r="BX124" s="218"/>
      <c r="BY124" s="158"/>
      <c r="BZ124" s="217"/>
      <c r="CA124" s="161"/>
      <c r="CB124" s="161"/>
      <c r="CC124" s="158"/>
      <c r="CD124" s="158"/>
      <c r="CE124" s="158"/>
      <c r="CF124" s="158"/>
      <c r="CG124" s="161"/>
      <c r="CH124" s="64"/>
      <c r="CI124" s="64"/>
      <c r="CJ124" s="64"/>
      <c r="CK124" s="64"/>
      <c r="CL124" s="64"/>
      <c r="CM124" s="64"/>
      <c r="CN124" s="64"/>
      <c r="CO124" s="64"/>
      <c r="CP124" s="64"/>
      <c r="CQ124" s="64"/>
      <c r="CR124" s="64"/>
      <c r="CS124" s="64"/>
      <c r="CT124" s="64"/>
      <c r="CU124" s="64"/>
      <c r="CV124" s="64"/>
      <c r="CW124" s="64"/>
      <c r="CX124" s="64"/>
      <c r="CY124" s="64"/>
      <c r="CZ124" s="64"/>
      <c r="DA124" s="64"/>
      <c r="DB124" s="64"/>
      <c r="DC124" s="64"/>
      <c r="DD124" s="64"/>
      <c r="DE124" s="64"/>
      <c r="DF124" s="64"/>
      <c r="DG124" s="64"/>
      <c r="DH124" s="64"/>
      <c r="DI124" s="64"/>
      <c r="DJ124" s="64"/>
      <c r="DK124" s="64"/>
      <c r="DL124" s="59"/>
      <c r="DM124" s="59"/>
      <c r="DN124" s="59"/>
      <c r="DO124" s="59"/>
      <c r="DP124" s="59"/>
      <c r="DQ124" s="59"/>
      <c r="DR124" s="59"/>
      <c r="DS124" s="59"/>
      <c r="DT124" s="59"/>
      <c r="DU124" s="59"/>
      <c r="DV124" s="59"/>
      <c r="DW124" s="59"/>
      <c r="DX124" s="59"/>
      <c r="DY124" s="59"/>
      <c r="DZ124" s="59"/>
      <c r="EA124" s="59"/>
      <c r="EB124" s="59"/>
      <c r="EC124" s="59"/>
      <c r="ED124" s="59"/>
      <c r="EE124" s="59"/>
      <c r="EF124" s="59"/>
      <c r="EG124" s="59"/>
      <c r="EH124" s="59"/>
      <c r="EI124" s="59"/>
      <c r="EJ124" s="59"/>
      <c r="EK124" s="59"/>
      <c r="EL124" s="59"/>
      <c r="EM124" s="59"/>
      <c r="EN124" s="59"/>
      <c r="EO124" s="59"/>
      <c r="EP124" s="59"/>
      <c r="EQ124" s="59"/>
      <c r="ER124" s="59"/>
      <c r="ES124" s="59"/>
      <c r="ET124" s="59"/>
      <c r="EU124" s="59"/>
      <c r="EV124" s="59"/>
      <c r="EW124" s="59"/>
      <c r="EX124" s="59"/>
      <c r="EY124" s="59"/>
      <c r="EZ124" s="59"/>
      <c r="FA124" s="59"/>
      <c r="FB124" s="59"/>
      <c r="FC124" s="59"/>
      <c r="FD124" s="59"/>
      <c r="FE124" s="59"/>
      <c r="FF124" s="59"/>
      <c r="FG124" s="59"/>
      <c r="FH124" s="59"/>
      <c r="FI124" s="59"/>
      <c r="FJ124" s="59"/>
      <c r="FK124" s="59"/>
      <c r="FL124" s="59"/>
      <c r="FM124" s="59"/>
      <c r="FN124" s="59"/>
      <c r="FO124" s="59"/>
      <c r="FP124" s="59"/>
      <c r="FQ124" s="59"/>
      <c r="FR124" s="59"/>
      <c r="FS124" s="59"/>
      <c r="FT124" s="59"/>
      <c r="FV124" s="60">
        <f t="shared" si="37"/>
        <v>7</v>
      </c>
      <c r="FW124" s="60">
        <f t="shared" si="38"/>
        <v>1</v>
      </c>
      <c r="FX124" s="60">
        <f t="shared" si="39"/>
        <v>0</v>
      </c>
      <c r="FZ124" s="10">
        <f t="shared" si="40"/>
        <v>8</v>
      </c>
      <c r="GB124" s="9">
        <f t="array" ref="GB124">SUM(SUMPRODUCT(--IF(MOD(COLUMN(E120:FT120)-13,7)=0,NOT(ISBLANK((E120:FT120))))), COUNTA(D120))</f>
        <v>0</v>
      </c>
      <c r="GC124" s="9">
        <f t="array" ref="GC124">SUM(SUMPRODUCT(--IF(MOD(COLUMN(F120:FT120)-14,7)=0,NOT(ISBLANK((F120:FT120))))), COUNTA(E120))</f>
        <v>1</v>
      </c>
      <c r="GD124" s="9">
        <f t="array" ref="GD124">SUM(SUMPRODUCT(--IF(MOD(COLUMN(G120:FT120)-15,7)=0,NOT(ISBLANK((G120:FT120))))), COUNTA(F120))</f>
        <v>4</v>
      </c>
      <c r="GE124" s="9">
        <f t="array" ref="GE124">SUM(SUMPRODUCT(--IF(MOD(COLUMN(H120:FT120)-16,7)=0,NOT(ISBLANK((H120:FT120))))), COUNTA(G120))</f>
        <v>1</v>
      </c>
      <c r="GF124" s="9">
        <f t="array" ref="GF124">SUM(SUMPRODUCT(--IF(MOD(COLUMN(I120:FT120)-17,7)=0,NOT(ISBLANK((I120:FT120))))), COUNTA(H120))</f>
        <v>0</v>
      </c>
      <c r="GG124" s="9">
        <f t="shared" si="41"/>
        <v>6</v>
      </c>
      <c r="GH124" s="9">
        <f t="array" ref="GH124">SUM(SUMPRODUCT(--IF(MOD(COLUMN(J120:FT120)-18,7)=0,NOT(ISBLANK((J120:FT120))))), COUNTA(I120))</f>
        <v>1</v>
      </c>
      <c r="GI124" s="9">
        <f t="array" ref="GI124">SUM(SUMPRODUCT(--IF(MOD(COLUMN(K120:FT120)-19,7)=0,NOT(ISBLANK((K120:FT120))))), COUNTA(J120))</f>
        <v>1</v>
      </c>
      <c r="GK124" s="10">
        <f t="shared" si="42"/>
        <v>8</v>
      </c>
      <c r="GL124" s="52"/>
    </row>
    <row r="125" spans="1:194" x14ac:dyDescent="0.25">
      <c r="A125" s="74">
        <f t="shared" si="43"/>
        <v>122</v>
      </c>
      <c r="B125" s="56" t="s">
        <v>106</v>
      </c>
      <c r="C125" s="158"/>
      <c r="D125" s="158"/>
      <c r="E125" s="158"/>
      <c r="F125" s="158"/>
      <c r="G125" s="158"/>
      <c r="H125" s="158"/>
      <c r="I125" s="158"/>
      <c r="J125" s="158"/>
      <c r="K125" s="158"/>
      <c r="L125" s="158"/>
      <c r="M125" s="158"/>
      <c r="N125" s="158"/>
      <c r="O125" s="158"/>
      <c r="P125" s="158"/>
      <c r="Q125" s="158"/>
      <c r="R125" s="158"/>
      <c r="S125" s="158"/>
      <c r="T125" s="158"/>
      <c r="U125" s="158"/>
      <c r="V125" s="158"/>
      <c r="W125" s="158"/>
      <c r="X125" s="158"/>
      <c r="Y125" s="158"/>
      <c r="Z125" s="158"/>
      <c r="AA125" s="158"/>
      <c r="AB125" s="158"/>
      <c r="AC125" s="158"/>
      <c r="AD125" s="158"/>
      <c r="AE125" s="158"/>
      <c r="AF125" s="158"/>
      <c r="AG125" s="158"/>
      <c r="AH125" s="158"/>
      <c r="AI125" s="158"/>
      <c r="AJ125" s="158"/>
      <c r="AK125" s="158"/>
      <c r="AL125" s="158"/>
      <c r="AM125" s="158"/>
      <c r="AN125" s="158"/>
      <c r="AO125" s="158"/>
      <c r="AP125" s="158"/>
      <c r="AQ125" s="158"/>
      <c r="AR125" s="158"/>
      <c r="AS125" s="158" t="s">
        <v>139</v>
      </c>
      <c r="AT125" s="158"/>
      <c r="AU125" s="158"/>
      <c r="AV125" s="158"/>
      <c r="AW125" s="158"/>
      <c r="AX125" s="158"/>
      <c r="AY125" s="158"/>
      <c r="AZ125" s="158" t="s">
        <v>139</v>
      </c>
      <c r="BA125" s="158"/>
      <c r="BB125" s="158"/>
      <c r="BC125" s="158"/>
      <c r="BD125" s="158"/>
      <c r="BE125" s="158"/>
      <c r="BF125" s="157"/>
      <c r="BG125" s="161" t="s">
        <v>139</v>
      </c>
      <c r="BH125" s="158"/>
      <c r="BI125" s="158"/>
      <c r="BJ125" s="158"/>
      <c r="BK125" s="158"/>
      <c r="BL125" s="158"/>
      <c r="BM125" s="161"/>
      <c r="BN125" s="161" t="s">
        <v>139</v>
      </c>
      <c r="BO125" s="158"/>
      <c r="BP125" s="158"/>
      <c r="BQ125" s="158"/>
      <c r="BR125" s="158"/>
      <c r="BS125" s="158"/>
      <c r="BT125" s="161"/>
      <c r="BU125" s="161" t="s">
        <v>139</v>
      </c>
      <c r="BV125" s="158"/>
      <c r="BW125" s="158"/>
      <c r="BX125" s="218"/>
      <c r="BY125" s="158"/>
      <c r="BZ125" s="217"/>
      <c r="CA125" s="161"/>
      <c r="CB125" s="161" t="s">
        <v>139</v>
      </c>
      <c r="CC125" s="158"/>
      <c r="CD125" s="158"/>
      <c r="CE125" s="158"/>
      <c r="CF125" s="158"/>
      <c r="CG125" s="161"/>
      <c r="CH125" s="64"/>
      <c r="CI125" s="218" t="s">
        <v>139</v>
      </c>
      <c r="CJ125" s="64"/>
      <c r="CK125" s="64"/>
      <c r="CL125" s="64"/>
      <c r="CM125" s="64"/>
      <c r="CN125" s="64"/>
      <c r="CO125" s="64"/>
      <c r="CP125" s="218" t="s">
        <v>139</v>
      </c>
      <c r="CQ125" s="64"/>
      <c r="CR125" s="64"/>
      <c r="CS125" s="64"/>
      <c r="CT125" s="64"/>
      <c r="CU125" s="64"/>
      <c r="CV125" s="64"/>
      <c r="CW125" s="218" t="s">
        <v>139</v>
      </c>
      <c r="CX125" s="64"/>
      <c r="CY125" s="64"/>
      <c r="CZ125" s="64"/>
      <c r="DA125" s="64"/>
      <c r="DB125" s="64"/>
      <c r="DC125" s="64"/>
      <c r="DD125" s="218" t="s">
        <v>139</v>
      </c>
      <c r="DE125" s="64"/>
      <c r="DF125" s="64"/>
      <c r="DG125" s="64"/>
      <c r="DH125" s="64"/>
      <c r="DI125" s="64"/>
      <c r="DJ125" s="64"/>
      <c r="DK125" s="218" t="s">
        <v>139</v>
      </c>
      <c r="DL125" s="59"/>
      <c r="DM125" s="59"/>
      <c r="DN125" s="59"/>
      <c r="DO125" s="59"/>
      <c r="DP125" s="59"/>
      <c r="DQ125" s="59"/>
      <c r="DR125" s="59"/>
      <c r="DS125" s="59"/>
      <c r="DT125" s="59"/>
      <c r="DU125" s="59"/>
      <c r="DV125" s="59"/>
      <c r="DW125" s="59"/>
      <c r="DX125" s="59"/>
      <c r="DY125" s="59"/>
      <c r="DZ125" s="59"/>
      <c r="EA125" s="59"/>
      <c r="EB125" s="59"/>
      <c r="EC125" s="59"/>
      <c r="ED125" s="59"/>
      <c r="EE125" s="59"/>
      <c r="EF125" s="59"/>
      <c r="EG125" s="59"/>
      <c r="EH125" s="59"/>
      <c r="EI125" s="59"/>
      <c r="EJ125" s="59"/>
      <c r="EK125" s="59"/>
      <c r="EL125" s="59"/>
      <c r="EM125" s="59"/>
      <c r="EN125" s="59"/>
      <c r="EO125" s="59"/>
      <c r="EP125" s="59"/>
      <c r="EQ125" s="59"/>
      <c r="ER125" s="59"/>
      <c r="ES125" s="59"/>
      <c r="ET125" s="59"/>
      <c r="EU125" s="59"/>
      <c r="EV125" s="59"/>
      <c r="EW125" s="59"/>
      <c r="EX125" s="59"/>
      <c r="EY125" s="59"/>
      <c r="EZ125" s="59"/>
      <c r="FA125" s="59"/>
      <c r="FB125" s="59"/>
      <c r="FC125" s="59"/>
      <c r="FD125" s="59"/>
      <c r="FE125" s="59"/>
      <c r="FF125" s="59"/>
      <c r="FG125" s="59"/>
      <c r="FH125" s="59"/>
      <c r="FI125" s="59"/>
      <c r="FJ125" s="59"/>
      <c r="FK125" s="59"/>
      <c r="FL125" s="59"/>
      <c r="FM125" s="59"/>
      <c r="FN125" s="59"/>
      <c r="FO125" s="59"/>
      <c r="FP125" s="59"/>
      <c r="FQ125" s="59"/>
      <c r="FR125" s="59"/>
      <c r="FS125" s="59"/>
      <c r="FT125" s="59"/>
      <c r="FV125" s="60">
        <f t="shared" si="37"/>
        <v>0</v>
      </c>
      <c r="FW125" s="60">
        <f t="shared" si="38"/>
        <v>0</v>
      </c>
      <c r="FX125" s="60">
        <f t="shared" si="39"/>
        <v>0</v>
      </c>
      <c r="FZ125" s="10">
        <f t="shared" si="40"/>
        <v>0</v>
      </c>
      <c r="GB125" s="9">
        <f t="array" ref="GB125">SUM(SUMPRODUCT(--IF(MOD(COLUMN(E121:FT121)-13,7)=0,NOT(ISBLANK((E121:FT121))))), COUNTA(D121))</f>
        <v>0</v>
      </c>
      <c r="GC125" s="9">
        <f t="array" ref="GC125">SUM(SUMPRODUCT(--IF(MOD(COLUMN(F121:FT121)-14,7)=0,NOT(ISBLANK((F121:FT121))))), COUNTA(E121))</f>
        <v>0</v>
      </c>
      <c r="GD125" s="9">
        <f t="array" ref="GD125">SUM(SUMPRODUCT(--IF(MOD(COLUMN(G121:FT121)-15,7)=0,NOT(ISBLANK((G121:FT121))))), COUNTA(F121))</f>
        <v>0</v>
      </c>
      <c r="GE125" s="9">
        <f t="array" ref="GE125">SUM(SUMPRODUCT(--IF(MOD(COLUMN(H121:FT121)-16,7)=0,NOT(ISBLANK((H121:FT121))))), COUNTA(G121))</f>
        <v>0</v>
      </c>
      <c r="GF125" s="9">
        <f t="array" ref="GF125">SUM(SUMPRODUCT(--IF(MOD(COLUMN(I121:FT121)-17,7)=0,NOT(ISBLANK((I121:FT121))))), COUNTA(H121))</f>
        <v>0</v>
      </c>
      <c r="GG125" s="9">
        <f t="shared" si="41"/>
        <v>0</v>
      </c>
      <c r="GH125" s="9">
        <f t="array" ref="GH125">SUM(SUMPRODUCT(--IF(MOD(COLUMN(J121:FT121)-18,7)=0,NOT(ISBLANK((J121:FT121))))), COUNTA(I121))</f>
        <v>0</v>
      </c>
      <c r="GI125" s="9">
        <f t="array" ref="GI125">SUM(SUMPRODUCT(--IF(MOD(COLUMN(K121:FT121)-19,7)=0,NOT(ISBLANK((K121:FT121))))), COUNTA(J121))</f>
        <v>0</v>
      </c>
      <c r="GK125" s="10">
        <f t="shared" si="42"/>
        <v>0</v>
      </c>
      <c r="GL125" s="52"/>
    </row>
    <row r="126" spans="1:194" x14ac:dyDescent="0.25">
      <c r="A126" s="74">
        <f t="shared" si="43"/>
        <v>123</v>
      </c>
      <c r="B126" s="56" t="s">
        <v>408</v>
      </c>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c r="AA126" s="158"/>
      <c r="AB126" s="158"/>
      <c r="AC126" s="158"/>
      <c r="AD126" s="158"/>
      <c r="AE126" s="158"/>
      <c r="AF126" s="158"/>
      <c r="AG126" s="158"/>
      <c r="AH126" s="158"/>
      <c r="AI126" s="158"/>
      <c r="AJ126" s="158"/>
      <c r="AK126" s="158"/>
      <c r="AL126" s="158"/>
      <c r="AM126" s="158"/>
      <c r="AN126" s="158"/>
      <c r="AO126" s="158"/>
      <c r="AP126" s="158"/>
      <c r="AQ126" s="158"/>
      <c r="AR126" s="158"/>
      <c r="AS126" s="158"/>
      <c r="AT126" s="158"/>
      <c r="AU126" s="158"/>
      <c r="AV126" s="158"/>
      <c r="AW126" s="158"/>
      <c r="AX126" s="158"/>
      <c r="AY126" s="158"/>
      <c r="AZ126" s="158"/>
      <c r="BA126" s="158"/>
      <c r="BB126" s="158"/>
      <c r="BC126" s="158"/>
      <c r="BD126" s="158"/>
      <c r="BE126" s="158" t="s">
        <v>139</v>
      </c>
      <c r="BF126" s="157"/>
      <c r="BG126" s="161"/>
      <c r="BH126" s="158"/>
      <c r="BI126" s="158"/>
      <c r="BJ126" s="158"/>
      <c r="BK126" s="158"/>
      <c r="BL126" s="158"/>
      <c r="BM126" s="158"/>
      <c r="BN126" s="161"/>
      <c r="BO126" s="158"/>
      <c r="BP126" s="158"/>
      <c r="BQ126" s="158"/>
      <c r="BR126" s="158"/>
      <c r="BS126" s="161" t="s">
        <v>139</v>
      </c>
      <c r="BT126" s="161"/>
      <c r="BU126" s="161"/>
      <c r="BV126" s="158"/>
      <c r="BW126" s="158"/>
      <c r="BX126" s="218"/>
      <c r="BY126" s="158"/>
      <c r="BZ126" s="217"/>
      <c r="CA126" s="161"/>
      <c r="CB126" s="161"/>
      <c r="CC126" s="158"/>
      <c r="CD126" s="158"/>
      <c r="CE126" s="158"/>
      <c r="CF126" s="158"/>
      <c r="CG126" s="161"/>
      <c r="CH126" s="64"/>
      <c r="CI126" s="64"/>
      <c r="CJ126" s="64"/>
      <c r="CK126" s="64"/>
      <c r="CL126" s="64"/>
      <c r="CM126" s="64"/>
      <c r="CN126" s="64"/>
      <c r="CO126" s="64"/>
      <c r="CP126" s="64"/>
      <c r="CQ126" s="64"/>
      <c r="CR126" s="64"/>
      <c r="CS126" s="64"/>
      <c r="CT126" s="64"/>
      <c r="CU126" s="64"/>
      <c r="CV126" s="64"/>
      <c r="CW126" s="64"/>
      <c r="CX126" s="64"/>
      <c r="CY126" s="64"/>
      <c r="CZ126" s="64"/>
      <c r="DA126" s="64"/>
      <c r="DB126" s="64"/>
      <c r="DC126" s="64"/>
      <c r="DD126" s="64"/>
      <c r="DE126" s="64"/>
      <c r="DF126" s="64"/>
      <c r="DG126" s="64"/>
      <c r="DH126" s="64"/>
      <c r="DI126" s="64"/>
      <c r="DJ126" s="64"/>
      <c r="DK126" s="64"/>
      <c r="DL126" s="59"/>
      <c r="DM126" s="59"/>
      <c r="DN126" s="59"/>
      <c r="DO126" s="59"/>
      <c r="DP126" s="59"/>
      <c r="DQ126" s="59"/>
      <c r="DR126" s="59"/>
      <c r="DS126" s="59"/>
      <c r="DT126" s="59"/>
      <c r="DU126" s="59"/>
      <c r="DV126" s="59"/>
      <c r="DW126" s="59"/>
      <c r="DX126" s="59"/>
      <c r="DY126" s="59"/>
      <c r="DZ126" s="59"/>
      <c r="EA126" s="59"/>
      <c r="EB126" s="59"/>
      <c r="EC126" s="59"/>
      <c r="ED126" s="59"/>
      <c r="EE126" s="59"/>
      <c r="EF126" s="59"/>
      <c r="EG126" s="59"/>
      <c r="EH126" s="59"/>
      <c r="EI126" s="59"/>
      <c r="EJ126" s="59"/>
      <c r="EK126" s="59"/>
      <c r="EL126" s="59"/>
      <c r="EM126" s="59"/>
      <c r="EN126" s="59"/>
      <c r="EO126" s="59"/>
      <c r="EP126" s="59"/>
      <c r="EQ126" s="59"/>
      <c r="ER126" s="59"/>
      <c r="ES126" s="59"/>
      <c r="ET126" s="59"/>
      <c r="EU126" s="59"/>
      <c r="EV126" s="59"/>
      <c r="EW126" s="59"/>
      <c r="EX126" s="59"/>
      <c r="EY126" s="59"/>
      <c r="EZ126" s="59"/>
      <c r="FA126" s="59"/>
      <c r="FB126" s="59"/>
      <c r="FC126" s="59"/>
      <c r="FD126" s="59"/>
      <c r="FE126" s="59"/>
      <c r="FF126" s="59"/>
      <c r="FG126" s="59"/>
      <c r="FH126" s="59"/>
      <c r="FI126" s="59"/>
      <c r="FJ126" s="59"/>
      <c r="FK126" s="59"/>
      <c r="FL126" s="59"/>
      <c r="FM126" s="59"/>
      <c r="FN126" s="59"/>
      <c r="FO126" s="59"/>
      <c r="FP126" s="59"/>
      <c r="FQ126" s="59"/>
      <c r="FR126" s="59"/>
      <c r="FS126" s="59"/>
      <c r="FT126" s="59"/>
      <c r="FV126" s="60">
        <f t="shared" si="37"/>
        <v>10</v>
      </c>
      <c r="FW126" s="60">
        <f t="shared" si="38"/>
        <v>3</v>
      </c>
      <c r="FX126" s="60">
        <f t="shared" si="39"/>
        <v>0</v>
      </c>
      <c r="FY126" s="4"/>
      <c r="FZ126" s="10">
        <f t="shared" si="40"/>
        <v>13</v>
      </c>
      <c r="GA126" s="4"/>
      <c r="GB126" s="9">
        <f t="array" ref="GB126">SUM(SUMPRODUCT(--IF(MOD(COLUMN(E122:FT122)-13,7)=0,NOT(ISBLANK((E122:FT122))))), COUNTA(D122))</f>
        <v>1</v>
      </c>
      <c r="GC126" s="9">
        <f t="array" ref="GC126">SUM(SUMPRODUCT(--IF(MOD(COLUMN(F122:FT122)-14,7)=0,NOT(ISBLANK((F122:FT122))))), COUNTA(E122))</f>
        <v>1</v>
      </c>
      <c r="GD126" s="9">
        <f t="array" ref="GD126">SUM(SUMPRODUCT(--IF(MOD(COLUMN(G122:FT122)-15,7)=0,NOT(ISBLANK((G122:FT122))))), COUNTA(F122))</f>
        <v>3</v>
      </c>
      <c r="GE126" s="9">
        <f t="array" ref="GE126">SUM(SUMPRODUCT(--IF(MOD(COLUMN(H122:FT122)-16,7)=0,NOT(ISBLANK((H122:FT122))))), COUNTA(G122))</f>
        <v>4</v>
      </c>
      <c r="GF126" s="9">
        <f t="array" ref="GF126">SUM(SUMPRODUCT(--IF(MOD(COLUMN(I122:FT122)-17,7)=0,NOT(ISBLANK((I122:FT122))))), COUNTA(H122))</f>
        <v>0</v>
      </c>
      <c r="GG126" s="9">
        <f t="shared" si="41"/>
        <v>9</v>
      </c>
      <c r="GH126" s="9">
        <f t="array" ref="GH126">SUM(SUMPRODUCT(--IF(MOD(COLUMN(J122:FT122)-18,7)=0,NOT(ISBLANK((J122:FT122))))), COUNTA(I122))</f>
        <v>4</v>
      </c>
      <c r="GI126" s="9">
        <f t="array" ref="GI126">SUM(SUMPRODUCT(--IF(MOD(COLUMN(K122:FT122)-19,7)=0,NOT(ISBLANK((K122:FT122))))), COUNTA(J122))</f>
        <v>2</v>
      </c>
      <c r="GJ126" s="4"/>
      <c r="GK126" s="10">
        <f t="shared" si="42"/>
        <v>15</v>
      </c>
      <c r="GL126" s="52"/>
    </row>
    <row r="127" spans="1:194" x14ac:dyDescent="0.25">
      <c r="A127" s="74">
        <f t="shared" si="43"/>
        <v>124</v>
      </c>
      <c r="B127" s="56" t="s">
        <v>638</v>
      </c>
      <c r="C127" s="158"/>
      <c r="D127" s="158"/>
      <c r="E127" s="158"/>
      <c r="F127" s="158"/>
      <c r="G127" s="158"/>
      <c r="H127" s="158"/>
      <c r="I127" s="158"/>
      <c r="J127" s="158"/>
      <c r="K127" s="158"/>
      <c r="L127" s="158"/>
      <c r="M127" s="158"/>
      <c r="N127" s="158"/>
      <c r="O127" s="158"/>
      <c r="P127" s="158"/>
      <c r="Q127" s="158"/>
      <c r="R127" s="158"/>
      <c r="S127" s="158"/>
      <c r="T127" s="158"/>
      <c r="U127" s="158"/>
      <c r="V127" s="158"/>
      <c r="W127" s="158"/>
      <c r="X127" s="158"/>
      <c r="Y127" s="158"/>
      <c r="Z127" s="158"/>
      <c r="AA127" s="158"/>
      <c r="AB127" s="158"/>
      <c r="AC127" s="158"/>
      <c r="AD127" s="158"/>
      <c r="AE127" s="158"/>
      <c r="AF127" s="158"/>
      <c r="AG127" s="158"/>
      <c r="AH127" s="158"/>
      <c r="AI127" s="158"/>
      <c r="AJ127" s="158"/>
      <c r="AK127" s="158"/>
      <c r="AL127" s="158"/>
      <c r="AM127" s="158"/>
      <c r="AN127" s="158"/>
      <c r="AO127" s="158"/>
      <c r="AP127" s="158"/>
      <c r="AQ127" s="158"/>
      <c r="AR127" s="158"/>
      <c r="AS127" s="158"/>
      <c r="AT127" s="158"/>
      <c r="AU127" s="158"/>
      <c r="AV127" s="158"/>
      <c r="AW127" s="158"/>
      <c r="AX127" s="158"/>
      <c r="AY127" s="158"/>
      <c r="AZ127" s="158"/>
      <c r="BA127" s="158"/>
      <c r="BB127" s="158"/>
      <c r="BC127" s="158"/>
      <c r="BD127" s="158"/>
      <c r="BE127" s="158"/>
      <c r="BF127" s="157"/>
      <c r="BG127" s="161"/>
      <c r="BH127" s="158"/>
      <c r="BI127" s="158"/>
      <c r="BJ127" s="158"/>
      <c r="BK127" s="158"/>
      <c r="BL127" s="158"/>
      <c r="BM127" s="158"/>
      <c r="BN127" s="161"/>
      <c r="BO127" s="158"/>
      <c r="BP127" s="158"/>
      <c r="BQ127" s="158"/>
      <c r="BR127" s="158"/>
      <c r="BS127" s="158"/>
      <c r="BT127" s="161"/>
      <c r="BU127" s="161"/>
      <c r="BV127" s="158"/>
      <c r="BW127" s="158"/>
      <c r="BX127" s="218"/>
      <c r="BY127" s="158"/>
      <c r="BZ127" s="217"/>
      <c r="CA127" s="161"/>
      <c r="CB127" s="161"/>
      <c r="CC127" s="158"/>
      <c r="CD127" s="158"/>
      <c r="CE127" s="158"/>
      <c r="CF127" s="158"/>
      <c r="CG127" s="161"/>
      <c r="CH127" s="64"/>
      <c r="CI127" s="64"/>
      <c r="CJ127" s="64"/>
      <c r="CK127" s="64"/>
      <c r="CL127" s="64"/>
      <c r="CM127" s="64"/>
      <c r="CN127" s="64"/>
      <c r="CO127" s="64"/>
      <c r="CP127" s="64"/>
      <c r="CQ127" s="64"/>
      <c r="CR127" s="64"/>
      <c r="CS127" s="64"/>
      <c r="CT127" s="64"/>
      <c r="CU127" s="64"/>
      <c r="CV127" s="64"/>
      <c r="CW127" s="64"/>
      <c r="CX127" s="64"/>
      <c r="CY127" s="64"/>
      <c r="CZ127" s="64"/>
      <c r="DA127" s="64"/>
      <c r="DB127" s="64"/>
      <c r="DC127" s="64"/>
      <c r="DD127" s="64"/>
      <c r="DE127" s="64"/>
      <c r="DF127" s="64"/>
      <c r="DG127" s="64"/>
      <c r="DH127" s="64"/>
      <c r="DI127" s="64"/>
      <c r="DJ127" s="64"/>
      <c r="DK127" s="64"/>
      <c r="DL127" s="59"/>
      <c r="DM127" s="59"/>
      <c r="DN127" s="59"/>
      <c r="DO127" s="59"/>
      <c r="DP127" s="59"/>
      <c r="DQ127" s="59"/>
      <c r="DR127" s="59"/>
      <c r="DS127" s="59"/>
      <c r="DT127" s="59"/>
      <c r="DU127" s="59"/>
      <c r="DV127" s="59"/>
      <c r="DW127" s="59"/>
      <c r="DX127" s="59"/>
      <c r="DY127" s="59"/>
      <c r="DZ127" s="59"/>
      <c r="EA127" s="59"/>
      <c r="EB127" s="59"/>
      <c r="EC127" s="59"/>
      <c r="ED127" s="59"/>
      <c r="EE127" s="59"/>
      <c r="EF127" s="59"/>
      <c r="EG127" s="59"/>
      <c r="EH127" s="59"/>
      <c r="EI127" s="59"/>
      <c r="EJ127" s="59"/>
      <c r="EK127" s="59"/>
      <c r="EL127" s="59"/>
      <c r="EM127" s="59"/>
      <c r="EN127" s="59"/>
      <c r="EO127" s="59"/>
      <c r="EP127" s="59"/>
      <c r="EQ127" s="59"/>
      <c r="ER127" s="59"/>
      <c r="ES127" s="59"/>
      <c r="ET127" s="59"/>
      <c r="EU127" s="59"/>
      <c r="EV127" s="59"/>
      <c r="EW127" s="59"/>
      <c r="EX127" s="59"/>
      <c r="EY127" s="59"/>
      <c r="EZ127" s="59"/>
      <c r="FA127" s="59"/>
      <c r="FB127" s="59"/>
      <c r="FC127" s="59"/>
      <c r="FD127" s="59"/>
      <c r="FE127" s="59"/>
      <c r="FF127" s="59"/>
      <c r="FG127" s="59"/>
      <c r="FH127" s="59"/>
      <c r="FI127" s="59"/>
      <c r="FJ127" s="59"/>
      <c r="FK127" s="59"/>
      <c r="FL127" s="59"/>
      <c r="FM127" s="59"/>
      <c r="FN127" s="59"/>
      <c r="FO127" s="59"/>
      <c r="FP127" s="59"/>
      <c r="FQ127" s="59"/>
      <c r="FR127" s="59"/>
      <c r="FS127" s="59"/>
      <c r="FT127" s="59"/>
      <c r="FV127" s="60">
        <f t="shared" si="37"/>
        <v>5</v>
      </c>
      <c r="FW127" s="60">
        <f t="shared" si="38"/>
        <v>0</v>
      </c>
      <c r="FX127" s="60">
        <f t="shared" si="39"/>
        <v>0</v>
      </c>
      <c r="FZ127" s="10">
        <f t="shared" si="40"/>
        <v>5</v>
      </c>
      <c r="GB127" s="9">
        <f t="array" ref="GB127">SUM(SUMPRODUCT(--IF(MOD(COLUMN(E123:FT123)-13,7)=0,NOT(ISBLANK((E123:FT123))))), COUNTA(D123))</f>
        <v>0</v>
      </c>
      <c r="GC127" s="9">
        <f t="array" ref="GC127">SUM(SUMPRODUCT(--IF(MOD(COLUMN(F123:FT123)-14,7)=0,NOT(ISBLANK((F123:FT123))))), COUNTA(E123))</f>
        <v>3</v>
      </c>
      <c r="GD127" s="9">
        <f t="array" ref="GD127">SUM(SUMPRODUCT(--IF(MOD(COLUMN(G123:FT123)-15,7)=0,NOT(ISBLANK((G123:FT123))))), COUNTA(F123))</f>
        <v>1</v>
      </c>
      <c r="GE127" s="9">
        <f t="array" ref="GE127">SUM(SUMPRODUCT(--IF(MOD(COLUMN(H123:FT123)-16,7)=0,NOT(ISBLANK((H123:FT123))))), COUNTA(G123))</f>
        <v>0</v>
      </c>
      <c r="GF127" s="9">
        <f t="array" ref="GF127">SUM(SUMPRODUCT(--IF(MOD(COLUMN(I123:FT123)-17,7)=0,NOT(ISBLANK((I123:FT123))))), COUNTA(H123))</f>
        <v>0</v>
      </c>
      <c r="GG127" s="9">
        <f t="shared" si="41"/>
        <v>4</v>
      </c>
      <c r="GH127" s="9">
        <f t="array" ref="GH127">SUM(SUMPRODUCT(--IF(MOD(COLUMN(J123:FT123)-18,7)=0,NOT(ISBLANK((J123:FT123))))), COUNTA(I123))</f>
        <v>0</v>
      </c>
      <c r="GI127" s="9">
        <f t="array" ref="GI127">SUM(SUMPRODUCT(--IF(MOD(COLUMN(K123:FT123)-19,7)=0,NOT(ISBLANK((K123:FT123))))), COUNTA(J123))</f>
        <v>1</v>
      </c>
      <c r="GK127" s="10">
        <f t="shared" si="42"/>
        <v>5</v>
      </c>
      <c r="GL127" s="52"/>
    </row>
    <row r="128" spans="1:194" x14ac:dyDescent="0.25">
      <c r="A128" s="74">
        <f t="shared" si="43"/>
        <v>125</v>
      </c>
      <c r="B128" s="56" t="s">
        <v>72</v>
      </c>
      <c r="C128" s="158"/>
      <c r="D128" s="158"/>
      <c r="E128" s="158"/>
      <c r="F128" s="158"/>
      <c r="G128" s="158"/>
      <c r="H128" s="158"/>
      <c r="I128" s="158"/>
      <c r="J128" s="158"/>
      <c r="K128" s="158"/>
      <c r="L128" s="158"/>
      <c r="M128" s="158"/>
      <c r="N128" s="158"/>
      <c r="O128" s="158"/>
      <c r="P128" s="158"/>
      <c r="Q128" s="158"/>
      <c r="R128" s="158"/>
      <c r="S128" s="158"/>
      <c r="T128" s="158"/>
      <c r="U128" s="158"/>
      <c r="V128" s="158"/>
      <c r="W128" s="158"/>
      <c r="X128" s="158"/>
      <c r="Y128" s="158"/>
      <c r="Z128" s="158"/>
      <c r="AA128" s="158"/>
      <c r="AB128" s="158"/>
      <c r="AC128" s="158" t="s">
        <v>139</v>
      </c>
      <c r="AD128" s="158"/>
      <c r="AE128" s="158"/>
      <c r="AF128" s="158"/>
      <c r="AG128" s="158"/>
      <c r="AH128" s="158"/>
      <c r="AI128" s="158"/>
      <c r="AJ128" s="158" t="s">
        <v>139</v>
      </c>
      <c r="AK128" s="158"/>
      <c r="AL128" s="158"/>
      <c r="AM128" s="158" t="s">
        <v>139</v>
      </c>
      <c r="AN128" s="158"/>
      <c r="AO128" s="158"/>
      <c r="AP128" s="158"/>
      <c r="AQ128" s="158" t="s">
        <v>139</v>
      </c>
      <c r="AR128" s="158"/>
      <c r="AS128" s="158"/>
      <c r="AT128" s="158" t="s">
        <v>139</v>
      </c>
      <c r="AU128" s="158"/>
      <c r="AV128" s="158"/>
      <c r="AW128" s="158"/>
      <c r="AX128" s="158" t="s">
        <v>139</v>
      </c>
      <c r="AY128" s="158"/>
      <c r="AZ128" s="158"/>
      <c r="BA128" s="158" t="s">
        <v>139</v>
      </c>
      <c r="BB128" s="158"/>
      <c r="BC128" s="158"/>
      <c r="BD128" s="158"/>
      <c r="BE128" s="158" t="s">
        <v>139</v>
      </c>
      <c r="BF128" s="157"/>
      <c r="BG128" s="161"/>
      <c r="BH128" s="158" t="s">
        <v>139</v>
      </c>
      <c r="BI128" s="158"/>
      <c r="BJ128" s="158"/>
      <c r="BK128" s="158"/>
      <c r="BL128" s="158" t="s">
        <v>139</v>
      </c>
      <c r="BM128" s="161"/>
      <c r="BN128" s="161"/>
      <c r="BO128" s="158"/>
      <c r="BP128" s="158"/>
      <c r="BQ128" s="158" t="s">
        <v>139</v>
      </c>
      <c r="BR128" s="158"/>
      <c r="BS128" s="158" t="s">
        <v>139</v>
      </c>
      <c r="BT128" s="161"/>
      <c r="BU128" s="161"/>
      <c r="BV128" s="158" t="s">
        <v>139</v>
      </c>
      <c r="BW128" s="158"/>
      <c r="BX128" s="218"/>
      <c r="BY128" s="158"/>
      <c r="BZ128" s="158" t="s">
        <v>139</v>
      </c>
      <c r="CA128" s="161"/>
      <c r="CB128" s="161"/>
      <c r="CC128" s="158" t="s">
        <v>139</v>
      </c>
      <c r="CD128" s="158"/>
      <c r="CE128" s="158"/>
      <c r="CF128" s="158"/>
      <c r="CG128" s="158" t="s">
        <v>139</v>
      </c>
      <c r="CH128" s="64"/>
      <c r="CI128" s="64"/>
      <c r="CJ128" s="64"/>
      <c r="CK128" s="64"/>
      <c r="CL128" s="64"/>
      <c r="CM128" s="64"/>
      <c r="CN128" s="64"/>
      <c r="CO128" s="64"/>
      <c r="CP128" s="64"/>
      <c r="CQ128" s="64"/>
      <c r="CR128" s="64"/>
      <c r="CS128" s="64"/>
      <c r="CT128" s="64"/>
      <c r="CU128" s="64"/>
      <c r="CV128" s="64"/>
      <c r="CW128" s="64"/>
      <c r="CX128" s="64"/>
      <c r="CY128" s="64"/>
      <c r="CZ128" s="64"/>
      <c r="DA128" s="64"/>
      <c r="DB128" s="64"/>
      <c r="DC128" s="64"/>
      <c r="DD128" s="64"/>
      <c r="DE128" s="64"/>
      <c r="DF128" s="64"/>
      <c r="DG128" s="64"/>
      <c r="DH128" s="64"/>
      <c r="DI128" s="64"/>
      <c r="DJ128" s="64"/>
      <c r="DK128" s="64"/>
      <c r="DL128" s="59"/>
      <c r="DM128" s="59"/>
      <c r="DN128" s="59"/>
      <c r="DO128" s="59"/>
      <c r="DP128" s="59"/>
      <c r="DQ128" s="59"/>
      <c r="DR128" s="59"/>
      <c r="DS128" s="59"/>
      <c r="DT128" s="59"/>
      <c r="DU128" s="59"/>
      <c r="DV128" s="59"/>
      <c r="DW128" s="59"/>
      <c r="DX128" s="59"/>
      <c r="DY128" s="59"/>
      <c r="DZ128" s="59"/>
      <c r="EA128" s="59"/>
      <c r="EB128" s="59"/>
      <c r="EC128" s="59"/>
      <c r="ED128" s="59"/>
      <c r="EE128" s="59"/>
      <c r="EF128" s="59"/>
      <c r="EG128" s="59"/>
      <c r="EH128" s="59"/>
      <c r="EI128" s="59"/>
      <c r="EJ128" s="59"/>
      <c r="EK128" s="59"/>
      <c r="EL128" s="59"/>
      <c r="EM128" s="59"/>
      <c r="EN128" s="59"/>
      <c r="EO128" s="59"/>
      <c r="EP128" s="59"/>
      <c r="EQ128" s="59"/>
      <c r="ER128" s="59"/>
      <c r="ES128" s="59"/>
      <c r="ET128" s="59"/>
      <c r="EU128" s="59"/>
      <c r="EV128" s="59"/>
      <c r="EW128" s="59"/>
      <c r="EX128" s="59"/>
      <c r="EY128" s="59"/>
      <c r="EZ128" s="59"/>
      <c r="FA128" s="59"/>
      <c r="FB128" s="59"/>
      <c r="FC128" s="59"/>
      <c r="FD128" s="59"/>
      <c r="FE128" s="59"/>
      <c r="FF128" s="59"/>
      <c r="FG128" s="59"/>
      <c r="FH128" s="59"/>
      <c r="FI128" s="59"/>
      <c r="FJ128" s="59"/>
      <c r="FK128" s="59"/>
      <c r="FL128" s="59"/>
      <c r="FM128" s="59"/>
      <c r="FN128" s="59"/>
      <c r="FO128" s="59"/>
      <c r="FP128" s="59"/>
      <c r="FQ128" s="59"/>
      <c r="FR128" s="59"/>
      <c r="FS128" s="59"/>
      <c r="FT128" s="59"/>
      <c r="FV128" s="60">
        <f t="shared" si="37"/>
        <v>1</v>
      </c>
      <c r="FW128" s="60">
        <f t="shared" si="38"/>
        <v>0</v>
      </c>
      <c r="FX128" s="60">
        <f t="shared" si="39"/>
        <v>0</v>
      </c>
      <c r="FZ128" s="10">
        <f t="shared" si="40"/>
        <v>1</v>
      </c>
      <c r="GB128" s="9">
        <f t="array" ref="GB128">SUM(SUMPRODUCT(--IF(MOD(COLUMN(E124:FT124)-13,7)=0,NOT(ISBLANK((E124:FT124))))), COUNTA(D124))</f>
        <v>0</v>
      </c>
      <c r="GC128" s="9">
        <f t="array" ref="GC128">SUM(SUMPRODUCT(--IF(MOD(COLUMN(F124:FT124)-14,7)=0,NOT(ISBLANK((F124:FT124))))), COUNTA(E124))</f>
        <v>0</v>
      </c>
      <c r="GD128" s="9">
        <f t="array" ref="GD128">SUM(SUMPRODUCT(--IF(MOD(COLUMN(G124:FT124)-15,7)=0,NOT(ISBLANK((G124:FT124))))), COUNTA(F124))</f>
        <v>0</v>
      </c>
      <c r="GE128" s="9">
        <f t="array" ref="GE128">SUM(SUMPRODUCT(--IF(MOD(COLUMN(H124:FT124)-16,7)=0,NOT(ISBLANK((H124:FT124))))), COUNTA(G124))</f>
        <v>0</v>
      </c>
      <c r="GF128" s="9">
        <f t="array" ref="GF128">SUM(SUMPRODUCT(--IF(MOD(COLUMN(I124:FT124)-17,7)=0,NOT(ISBLANK((I124:FT124))))), COUNTA(H124))</f>
        <v>0</v>
      </c>
      <c r="GG128" s="9">
        <f t="shared" si="41"/>
        <v>0</v>
      </c>
      <c r="GH128" s="9">
        <f t="array" ref="GH128">SUM(SUMPRODUCT(--IF(MOD(COLUMN(J124:FT124)-18,7)=0,NOT(ISBLANK((J124:FT124))))), COUNTA(I124))</f>
        <v>1</v>
      </c>
      <c r="GI128" s="9">
        <f t="array" ref="GI128">SUM(SUMPRODUCT(--IF(MOD(COLUMN(K124:FT124)-19,7)=0,NOT(ISBLANK((K124:FT124))))), COUNTA(J124))</f>
        <v>0</v>
      </c>
      <c r="GK128" s="10">
        <f t="shared" si="42"/>
        <v>1</v>
      </c>
      <c r="GL128" s="52"/>
    </row>
    <row r="129" spans="1:194" x14ac:dyDescent="0.25">
      <c r="A129" s="74">
        <f t="shared" si="43"/>
        <v>126</v>
      </c>
      <c r="B129" s="71" t="s">
        <v>414</v>
      </c>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c r="AH129" s="57"/>
      <c r="AI129" s="57"/>
      <c r="AJ129" s="57"/>
      <c r="AK129" s="57"/>
      <c r="AL129" s="57"/>
      <c r="AM129" s="57"/>
      <c r="AN129" s="57"/>
      <c r="AO129" s="158"/>
      <c r="AP129" s="158"/>
      <c r="AQ129" s="158"/>
      <c r="AR129" s="158"/>
      <c r="AS129" s="158"/>
      <c r="AT129" s="158"/>
      <c r="AU129" s="158"/>
      <c r="AV129" s="158"/>
      <c r="AW129" s="158"/>
      <c r="AX129" s="158"/>
      <c r="AY129" s="158"/>
      <c r="AZ129" s="158"/>
      <c r="BA129" s="158"/>
      <c r="BB129" s="158"/>
      <c r="BC129" s="158"/>
      <c r="BD129" s="158"/>
      <c r="BE129" s="158"/>
      <c r="BF129" s="158"/>
      <c r="BG129" s="158"/>
      <c r="BH129" s="158"/>
      <c r="BI129" s="158"/>
      <c r="BJ129" s="158"/>
      <c r="BK129" s="158"/>
      <c r="BL129" s="158"/>
      <c r="BM129" s="158"/>
      <c r="BN129" s="158"/>
      <c r="BO129" s="158"/>
      <c r="BP129" s="158"/>
      <c r="BQ129" s="158"/>
      <c r="BR129" s="158"/>
      <c r="BS129" s="158"/>
      <c r="BT129" s="158"/>
      <c r="BU129" s="158"/>
      <c r="BV129" s="158"/>
      <c r="BW129" s="158"/>
      <c r="BX129" s="218"/>
      <c r="BY129" s="158"/>
      <c r="BZ129" s="217"/>
      <c r="CA129" s="158"/>
      <c r="CB129" s="158"/>
      <c r="CC129" s="158"/>
      <c r="CD129" s="158"/>
      <c r="CE129" s="158"/>
      <c r="CF129" s="158"/>
      <c r="CG129" s="158"/>
      <c r="CH129" s="64"/>
      <c r="CI129" s="64"/>
      <c r="CJ129" s="64"/>
      <c r="CK129" s="64"/>
      <c r="CL129" s="64"/>
      <c r="CM129" s="64"/>
      <c r="CN129" s="64"/>
      <c r="CO129" s="64"/>
      <c r="CP129" s="64"/>
      <c r="CQ129" s="64"/>
      <c r="CR129" s="64"/>
      <c r="CS129" s="64"/>
      <c r="CT129" s="64"/>
      <c r="CU129" s="64"/>
      <c r="CV129" s="64"/>
      <c r="CW129" s="64"/>
      <c r="CX129" s="64"/>
      <c r="CY129" s="64"/>
      <c r="CZ129" s="64"/>
      <c r="DA129" s="64"/>
      <c r="DB129" s="64"/>
      <c r="DC129" s="64"/>
      <c r="DD129" s="64"/>
      <c r="DE129" s="64"/>
      <c r="DF129" s="64"/>
      <c r="DG129" s="64"/>
      <c r="DH129" s="64"/>
      <c r="DI129" s="64"/>
      <c r="DJ129" s="64"/>
      <c r="DK129" s="64"/>
      <c r="DL129" s="59"/>
      <c r="DM129" s="59"/>
      <c r="DN129" s="59"/>
      <c r="DO129" s="59"/>
      <c r="DP129" s="59"/>
      <c r="DQ129" s="59"/>
      <c r="DR129" s="59"/>
      <c r="DS129" s="59"/>
      <c r="DT129" s="59"/>
      <c r="DU129" s="59"/>
      <c r="DV129" s="59"/>
      <c r="DW129" s="59"/>
      <c r="DX129" s="59"/>
      <c r="DY129" s="59"/>
      <c r="DZ129" s="59"/>
      <c r="EA129" s="59"/>
      <c r="EB129" s="59"/>
      <c r="EC129" s="59"/>
      <c r="ED129" s="59"/>
      <c r="EE129" s="59"/>
      <c r="EF129" s="59"/>
      <c r="EG129" s="59"/>
      <c r="EH129" s="59"/>
      <c r="EI129" s="59"/>
      <c r="EJ129" s="59"/>
      <c r="EK129" s="59"/>
      <c r="EL129" s="59"/>
      <c r="EM129" s="59"/>
      <c r="EN129" s="59"/>
      <c r="EO129" s="59"/>
      <c r="EP129" s="59"/>
      <c r="EQ129" s="59"/>
      <c r="ER129" s="59"/>
      <c r="ES129" s="59"/>
      <c r="ET129" s="59"/>
      <c r="EU129" s="59"/>
      <c r="EV129" s="59"/>
      <c r="EW129" s="59"/>
      <c r="EX129" s="59"/>
      <c r="EY129" s="59"/>
      <c r="EZ129" s="59"/>
      <c r="FA129" s="59"/>
      <c r="FB129" s="59"/>
      <c r="FC129" s="59"/>
      <c r="FD129" s="59"/>
      <c r="FE129" s="59"/>
      <c r="FF129" s="59"/>
      <c r="FG129" s="59"/>
      <c r="FH129" s="59"/>
      <c r="FI129" s="59"/>
      <c r="FJ129" s="59"/>
      <c r="FK129" s="59"/>
      <c r="FL129" s="59"/>
      <c r="FM129" s="59"/>
      <c r="FN129" s="59"/>
      <c r="FO129" s="59"/>
      <c r="FP129" s="59"/>
      <c r="FQ129" s="59"/>
      <c r="FR129" s="59"/>
      <c r="FS129" s="59"/>
      <c r="FT129" s="59"/>
      <c r="FV129" s="60">
        <f t="shared" si="37"/>
        <v>0</v>
      </c>
      <c r="FW129" s="60">
        <f t="shared" si="38"/>
        <v>0</v>
      </c>
      <c r="FX129" s="60">
        <f t="shared" si="39"/>
        <v>6</v>
      </c>
      <c r="FZ129" s="10">
        <f t="shared" si="40"/>
        <v>6</v>
      </c>
      <c r="GB129" s="9">
        <f t="array" ref="GB129">SUM(SUMPRODUCT(--IF(MOD(COLUMN(E125:FT125)-13,7)=0,NOT(ISBLANK((E125:FT125))))), COUNTA(D125))</f>
        <v>0</v>
      </c>
      <c r="GC129" s="9">
        <f t="array" ref="GC129">SUM(SUMPRODUCT(--IF(MOD(COLUMN(F125:FT125)-14,7)=0,NOT(ISBLANK((F125:FT125))))), COUNTA(E125))</f>
        <v>0</v>
      </c>
      <c r="GD129" s="9">
        <f t="array" ref="GD129">SUM(SUMPRODUCT(--IF(MOD(COLUMN(G125:FT125)-15,7)=0,NOT(ISBLANK((G125:FT125))))), COUNTA(F125))</f>
        <v>0</v>
      </c>
      <c r="GE129" s="9">
        <f t="array" ref="GE129">SUM(SUMPRODUCT(--IF(MOD(COLUMN(H125:FT125)-16,7)=0,NOT(ISBLANK((H125:FT125))))), COUNTA(G125))</f>
        <v>0</v>
      </c>
      <c r="GF129" s="9">
        <f t="array" ref="GF129">SUM(SUMPRODUCT(--IF(MOD(COLUMN(I125:FT125)-17,7)=0,NOT(ISBLANK((I125:FT125))))), COUNTA(H125))</f>
        <v>11</v>
      </c>
      <c r="GG129" s="9">
        <f t="shared" si="41"/>
        <v>11</v>
      </c>
      <c r="GH129" s="9">
        <f t="array" ref="GH129">SUM(SUMPRODUCT(--IF(MOD(COLUMN(J125:FT125)-18,7)=0,NOT(ISBLANK((J125:FT125))))), COUNTA(I125))</f>
        <v>0</v>
      </c>
      <c r="GI129" s="9">
        <f t="array" ref="GI129">SUM(SUMPRODUCT(--IF(MOD(COLUMN(K125:FT125)-19,7)=0,NOT(ISBLANK((K125:FT125))))), COUNTA(J125))</f>
        <v>0</v>
      </c>
      <c r="GK129" s="10">
        <f t="shared" si="42"/>
        <v>11</v>
      </c>
      <c r="GL129" s="52"/>
    </row>
    <row r="130" spans="1:194" x14ac:dyDescent="0.25">
      <c r="A130" s="74">
        <f t="shared" si="43"/>
        <v>127</v>
      </c>
      <c r="B130" s="56" t="s">
        <v>418</v>
      </c>
      <c r="C130" s="158"/>
      <c r="D130" s="158"/>
      <c r="E130" s="158"/>
      <c r="F130" s="158"/>
      <c r="G130" s="158"/>
      <c r="H130" s="158"/>
      <c r="I130" s="158"/>
      <c r="J130" s="158"/>
      <c r="K130" s="158"/>
      <c r="L130" s="158"/>
      <c r="M130" s="158"/>
      <c r="N130" s="158"/>
      <c r="O130" s="158"/>
      <c r="P130" s="158"/>
      <c r="Q130" s="158"/>
      <c r="R130" s="158"/>
      <c r="S130" s="158"/>
      <c r="T130" s="158"/>
      <c r="U130" s="158"/>
      <c r="V130" s="158"/>
      <c r="W130" s="158"/>
      <c r="X130" s="158"/>
      <c r="Y130" s="158"/>
      <c r="Z130" s="158"/>
      <c r="AA130" s="158"/>
      <c r="AB130" s="158"/>
      <c r="AC130" s="158"/>
      <c r="AD130" s="158"/>
      <c r="AE130" s="158"/>
      <c r="AF130" s="158"/>
      <c r="AG130" s="158"/>
      <c r="AH130" s="158"/>
      <c r="AI130" s="158"/>
      <c r="AJ130" s="158"/>
      <c r="AK130" s="158"/>
      <c r="AL130" s="158"/>
      <c r="AM130" s="158"/>
      <c r="AN130" s="158"/>
      <c r="AO130" s="158"/>
      <c r="AP130" s="158"/>
      <c r="AQ130" s="158"/>
      <c r="AR130" s="158"/>
      <c r="AS130" s="158"/>
      <c r="AT130" s="158"/>
      <c r="AU130" s="158"/>
      <c r="AV130" s="158"/>
      <c r="AW130" s="158"/>
      <c r="AX130" s="158"/>
      <c r="AY130" s="158"/>
      <c r="AZ130" s="158"/>
      <c r="BA130" s="158"/>
      <c r="BB130" s="158"/>
      <c r="BC130" s="158"/>
      <c r="BD130" s="158"/>
      <c r="BE130" s="158"/>
      <c r="BF130" s="157"/>
      <c r="BG130" s="161"/>
      <c r="BH130" s="158"/>
      <c r="BI130" s="158"/>
      <c r="BJ130" s="158"/>
      <c r="BK130" s="158"/>
      <c r="BL130" s="158"/>
      <c r="BM130" s="161"/>
      <c r="BN130" s="161"/>
      <c r="BO130" s="158"/>
      <c r="BP130" s="158"/>
      <c r="BQ130" s="158"/>
      <c r="BR130" s="158"/>
      <c r="BS130" s="158"/>
      <c r="BT130" s="161"/>
      <c r="BU130" s="161"/>
      <c r="BV130" s="158"/>
      <c r="BW130" s="158"/>
      <c r="BX130" s="218"/>
      <c r="BY130" s="158"/>
      <c r="BZ130" s="158"/>
      <c r="CA130" s="161"/>
      <c r="CB130" s="161"/>
      <c r="CC130" s="158"/>
      <c r="CD130" s="158"/>
      <c r="CE130" s="158"/>
      <c r="CF130" s="158"/>
      <c r="CG130" s="158"/>
      <c r="CH130" s="64"/>
      <c r="CI130" s="64"/>
      <c r="CJ130" s="64"/>
      <c r="CK130" s="64"/>
      <c r="CL130" s="64"/>
      <c r="CM130" s="64"/>
      <c r="CN130" s="64"/>
      <c r="CO130" s="64"/>
      <c r="CP130" s="64"/>
      <c r="CQ130" s="64"/>
      <c r="CR130" s="64"/>
      <c r="CS130" s="64"/>
      <c r="CT130" s="64"/>
      <c r="CU130" s="64"/>
      <c r="CV130" s="64"/>
      <c r="CW130" s="64"/>
      <c r="CX130" s="64"/>
      <c r="CY130" s="64"/>
      <c r="CZ130" s="64"/>
      <c r="DA130" s="64"/>
      <c r="DB130" s="64"/>
      <c r="DC130" s="64"/>
      <c r="DD130" s="64"/>
      <c r="DE130" s="64"/>
      <c r="DF130" s="64"/>
      <c r="DG130" s="64"/>
      <c r="DH130" s="64"/>
      <c r="DI130" s="64"/>
      <c r="DJ130" s="64"/>
      <c r="DK130" s="64"/>
      <c r="DL130" s="59"/>
      <c r="DM130" s="59"/>
      <c r="DN130" s="59"/>
      <c r="DO130" s="59"/>
      <c r="DP130" s="59"/>
      <c r="DQ130" s="59"/>
      <c r="DR130" s="59"/>
      <c r="DS130" s="59"/>
      <c r="DT130" s="59"/>
      <c r="DU130" s="59"/>
      <c r="DV130" s="59"/>
      <c r="DW130" s="59"/>
      <c r="DX130" s="59"/>
      <c r="DY130" s="59"/>
      <c r="DZ130" s="59"/>
      <c r="EA130" s="59"/>
      <c r="EB130" s="59"/>
      <c r="EC130" s="59"/>
      <c r="ED130" s="59"/>
      <c r="EE130" s="59"/>
      <c r="EF130" s="59"/>
      <c r="EG130" s="59"/>
      <c r="EH130" s="59"/>
      <c r="EI130" s="59"/>
      <c r="EJ130" s="59"/>
      <c r="EK130" s="59"/>
      <c r="EL130" s="59"/>
      <c r="EM130" s="59"/>
      <c r="EN130" s="59"/>
      <c r="EO130" s="59"/>
      <c r="EP130" s="59"/>
      <c r="EQ130" s="59"/>
      <c r="ER130" s="59"/>
      <c r="ES130" s="59"/>
      <c r="ET130" s="59"/>
      <c r="EU130" s="59"/>
      <c r="EV130" s="59"/>
      <c r="EW130" s="59"/>
      <c r="EX130" s="59"/>
      <c r="EY130" s="59"/>
      <c r="EZ130" s="59"/>
      <c r="FA130" s="59"/>
      <c r="FB130" s="59"/>
      <c r="FC130" s="59"/>
      <c r="FD130" s="59"/>
      <c r="FE130" s="59"/>
      <c r="FF130" s="59"/>
      <c r="FG130" s="59"/>
      <c r="FH130" s="59"/>
      <c r="FI130" s="59"/>
      <c r="FJ130" s="59"/>
      <c r="FK130" s="59"/>
      <c r="FL130" s="59"/>
      <c r="FM130" s="59"/>
      <c r="FN130" s="59"/>
      <c r="FO130" s="59"/>
      <c r="FP130" s="59"/>
      <c r="FQ130" s="59"/>
      <c r="FR130" s="59"/>
      <c r="FS130" s="59"/>
      <c r="FT130" s="59"/>
      <c r="FV130" s="60">
        <f t="shared" si="37"/>
        <v>2</v>
      </c>
      <c r="FW130" s="60">
        <f t="shared" si="38"/>
        <v>0</v>
      </c>
      <c r="FX130" s="60">
        <f t="shared" si="39"/>
        <v>0</v>
      </c>
      <c r="FZ130" s="10">
        <f t="shared" si="40"/>
        <v>2</v>
      </c>
      <c r="GB130" s="9">
        <f t="array" ref="GB130">SUM(SUMPRODUCT(--IF(MOD(COLUMN(E126:FT126)-13,7)=0,NOT(ISBLANK((E126:FT126))))), COUNTA(D126))</f>
        <v>0</v>
      </c>
      <c r="GC130" s="9">
        <f t="array" ref="GC130">SUM(SUMPRODUCT(--IF(MOD(COLUMN(F126:FT126)-14,7)=0,NOT(ISBLANK((F126:FT126))))), COUNTA(E126))</f>
        <v>0</v>
      </c>
      <c r="GD130" s="9">
        <f t="array" ref="GD130">SUM(SUMPRODUCT(--IF(MOD(COLUMN(G126:FT126)-15,7)=0,NOT(ISBLANK((G126:FT126))))), COUNTA(F126))</f>
        <v>2</v>
      </c>
      <c r="GE130" s="9">
        <f t="array" ref="GE130">SUM(SUMPRODUCT(--IF(MOD(COLUMN(H126:FT126)-16,7)=0,NOT(ISBLANK((H126:FT126))))), COUNTA(G126))</f>
        <v>0</v>
      </c>
      <c r="GF130" s="9">
        <f t="array" ref="GF130">SUM(SUMPRODUCT(--IF(MOD(COLUMN(I126:FT126)-17,7)=0,NOT(ISBLANK((I126:FT126))))), COUNTA(H126))</f>
        <v>0</v>
      </c>
      <c r="GG130" s="9">
        <f t="shared" si="41"/>
        <v>2</v>
      </c>
      <c r="GH130" s="9">
        <f t="array" ref="GH130">SUM(SUMPRODUCT(--IF(MOD(COLUMN(J126:FT126)-18,7)=0,NOT(ISBLANK((J126:FT126))))), COUNTA(I126))</f>
        <v>0</v>
      </c>
      <c r="GI130" s="9">
        <f t="array" ref="GI130">SUM(SUMPRODUCT(--IF(MOD(COLUMN(K126:FT126)-19,7)=0,NOT(ISBLANK((K126:FT126))))), COUNTA(J126))</f>
        <v>0</v>
      </c>
      <c r="GK130" s="10">
        <f t="shared" si="42"/>
        <v>2</v>
      </c>
      <c r="GL130" s="52"/>
    </row>
    <row r="131" spans="1:194" x14ac:dyDescent="0.25">
      <c r="A131" s="74">
        <f t="shared" si="43"/>
        <v>128</v>
      </c>
      <c r="B131" s="56" t="s">
        <v>128</v>
      </c>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c r="AA131" s="158"/>
      <c r="AB131" s="158"/>
      <c r="AC131" s="158"/>
      <c r="AD131" s="158"/>
      <c r="AE131" s="158"/>
      <c r="AF131" s="158"/>
      <c r="AG131" s="158"/>
      <c r="AH131" s="158"/>
      <c r="AI131" s="158"/>
      <c r="AJ131" s="158"/>
      <c r="AK131" s="158"/>
      <c r="AL131" s="158"/>
      <c r="AM131" s="158"/>
      <c r="AN131" s="158"/>
      <c r="AO131" s="158"/>
      <c r="AP131" s="158"/>
      <c r="AQ131" s="158"/>
      <c r="AR131" s="158"/>
      <c r="AS131" s="158"/>
      <c r="AT131" s="158"/>
      <c r="AU131" s="158" t="s">
        <v>139</v>
      </c>
      <c r="AV131" s="158"/>
      <c r="AW131" s="158"/>
      <c r="AX131" s="158"/>
      <c r="AY131" s="158"/>
      <c r="AZ131" s="158"/>
      <c r="BA131" s="158"/>
      <c r="BB131" s="158" t="s">
        <v>139</v>
      </c>
      <c r="BC131" s="158"/>
      <c r="BD131" s="158"/>
      <c r="BE131" s="158"/>
      <c r="BF131" s="157"/>
      <c r="BG131" s="161"/>
      <c r="BH131" s="158"/>
      <c r="BI131" s="158" t="s">
        <v>139</v>
      </c>
      <c r="BJ131" s="158"/>
      <c r="BK131" s="158"/>
      <c r="BL131" s="158"/>
      <c r="BM131" s="161"/>
      <c r="BN131" s="161"/>
      <c r="BO131" s="158"/>
      <c r="BP131" s="158"/>
      <c r="BQ131" s="158"/>
      <c r="BR131" s="158"/>
      <c r="BS131" s="158"/>
      <c r="BT131" s="161"/>
      <c r="BU131" s="161"/>
      <c r="BV131" s="158"/>
      <c r="BW131" s="158" t="s">
        <v>139</v>
      </c>
      <c r="BX131" s="218"/>
      <c r="BY131" s="158"/>
      <c r="BZ131" s="217"/>
      <c r="CA131" s="161"/>
      <c r="CB131" s="161"/>
      <c r="CC131" s="158"/>
      <c r="CD131" s="158" t="s">
        <v>139</v>
      </c>
      <c r="CE131" s="158"/>
      <c r="CF131" s="158"/>
      <c r="CG131" s="161"/>
      <c r="CH131" s="64"/>
      <c r="CI131" s="64"/>
      <c r="CJ131" s="64"/>
      <c r="CK131" s="64"/>
      <c r="CL131" s="64"/>
      <c r="CM131" s="64"/>
      <c r="CN131" s="64"/>
      <c r="CO131" s="64"/>
      <c r="CP131" s="64"/>
      <c r="CQ131" s="64"/>
      <c r="CR131" s="64"/>
      <c r="CS131" s="64"/>
      <c r="CT131" s="64"/>
      <c r="CU131" s="64"/>
      <c r="CV131" s="64"/>
      <c r="CW131" s="64"/>
      <c r="CX131" s="64"/>
      <c r="CY131" s="64"/>
      <c r="CZ131" s="64"/>
      <c r="DA131" s="64"/>
      <c r="DB131" s="64"/>
      <c r="DC131" s="64"/>
      <c r="DD131" s="64"/>
      <c r="DE131" s="64"/>
      <c r="DF131" s="64"/>
      <c r="DG131" s="64"/>
      <c r="DH131" s="64"/>
      <c r="DI131" s="64"/>
      <c r="DJ131" s="64"/>
      <c r="DK131" s="64"/>
      <c r="DL131" s="59"/>
      <c r="DM131" s="59"/>
      <c r="DN131" s="59"/>
      <c r="DO131" s="59"/>
      <c r="DP131" s="59"/>
      <c r="DQ131" s="59"/>
      <c r="DR131" s="59"/>
      <c r="DS131" s="59"/>
      <c r="DT131" s="59"/>
      <c r="DU131" s="59"/>
      <c r="DV131" s="59"/>
      <c r="DW131" s="59"/>
      <c r="DX131" s="59"/>
      <c r="DY131" s="59"/>
      <c r="DZ131" s="59"/>
      <c r="EA131" s="59"/>
      <c r="EB131" s="59"/>
      <c r="EC131" s="59"/>
      <c r="ED131" s="59"/>
      <c r="EE131" s="59"/>
      <c r="EF131" s="59"/>
      <c r="EG131" s="59"/>
      <c r="EH131" s="59"/>
      <c r="EI131" s="59"/>
      <c r="EJ131" s="59"/>
      <c r="EK131" s="59"/>
      <c r="EL131" s="59"/>
      <c r="EM131" s="59"/>
      <c r="EN131" s="59"/>
      <c r="EO131" s="59"/>
      <c r="EP131" s="59"/>
      <c r="EQ131" s="59"/>
      <c r="ER131" s="59"/>
      <c r="ES131" s="59"/>
      <c r="ET131" s="59"/>
      <c r="EU131" s="59"/>
      <c r="EV131" s="59"/>
      <c r="EW131" s="59"/>
      <c r="EX131" s="59"/>
      <c r="EY131" s="59"/>
      <c r="EZ131" s="59"/>
      <c r="FA131" s="59"/>
      <c r="FB131" s="59"/>
      <c r="FC131" s="59"/>
      <c r="FD131" s="59"/>
      <c r="FE131" s="59"/>
      <c r="FF131" s="59"/>
      <c r="FG131" s="59"/>
      <c r="FH131" s="59"/>
      <c r="FI131" s="59"/>
      <c r="FJ131" s="59"/>
      <c r="FK131" s="59"/>
      <c r="FL131" s="59"/>
      <c r="FM131" s="59"/>
      <c r="FN131" s="59"/>
      <c r="FO131" s="59"/>
      <c r="FP131" s="59"/>
      <c r="FQ131" s="59"/>
      <c r="FR131" s="59"/>
      <c r="FS131" s="59"/>
      <c r="FT131" s="59"/>
      <c r="FV131" s="60">
        <f t="shared" si="37"/>
        <v>0</v>
      </c>
      <c r="FW131" s="60">
        <f t="shared" si="38"/>
        <v>0</v>
      </c>
      <c r="FX131" s="60">
        <f t="shared" si="39"/>
        <v>0</v>
      </c>
      <c r="FZ131" s="10">
        <f t="shared" si="40"/>
        <v>0</v>
      </c>
      <c r="GB131" s="9">
        <f t="array" ref="GB131">SUM(SUMPRODUCT(--IF(MOD(COLUMN(E127:FT127)-13,7)=0,NOT(ISBLANK((E127:FT127))))), COUNTA(D127))</f>
        <v>0</v>
      </c>
      <c r="GC131" s="9">
        <f t="array" ref="GC131">SUM(SUMPRODUCT(--IF(MOD(COLUMN(F127:FT127)-14,7)=0,NOT(ISBLANK((F127:FT127))))), COUNTA(E127))</f>
        <v>0</v>
      </c>
      <c r="GD131" s="9">
        <f t="array" ref="GD131">SUM(SUMPRODUCT(--IF(MOD(COLUMN(G127:FT127)-15,7)=0,NOT(ISBLANK((G127:FT127))))), COUNTA(F127))</f>
        <v>0</v>
      </c>
      <c r="GE131" s="9">
        <f t="array" ref="GE131">SUM(SUMPRODUCT(--IF(MOD(COLUMN(H127:FT127)-16,7)=0,NOT(ISBLANK((H127:FT127))))), COUNTA(G127))</f>
        <v>0</v>
      </c>
      <c r="GF131" s="9">
        <f t="array" ref="GF131">SUM(SUMPRODUCT(--IF(MOD(COLUMN(I127:FT127)-17,7)=0,NOT(ISBLANK((I127:FT127))))), COUNTA(H127))</f>
        <v>0</v>
      </c>
      <c r="GG131" s="9">
        <f t="shared" si="41"/>
        <v>0</v>
      </c>
      <c r="GH131" s="9">
        <f t="array" ref="GH131">SUM(SUMPRODUCT(--IF(MOD(COLUMN(J127:FT127)-18,7)=0,NOT(ISBLANK((J127:FT127))))), COUNTA(I127))</f>
        <v>0</v>
      </c>
      <c r="GI131" s="9">
        <f t="array" ref="GI131">SUM(SUMPRODUCT(--IF(MOD(COLUMN(K127:FT127)-19,7)=0,NOT(ISBLANK((K127:FT127))))), COUNTA(J127))</f>
        <v>0</v>
      </c>
      <c r="GK131" s="10">
        <f t="shared" si="42"/>
        <v>0</v>
      </c>
      <c r="GL131" s="52"/>
    </row>
    <row r="132" spans="1:194" x14ac:dyDescent="0.25">
      <c r="A132" s="74">
        <f t="shared" si="43"/>
        <v>129</v>
      </c>
      <c r="B132" s="56" t="s">
        <v>423</v>
      </c>
      <c r="C132" s="158"/>
      <c r="D132" s="158"/>
      <c r="E132" s="158"/>
      <c r="F132" s="158"/>
      <c r="G132" s="158"/>
      <c r="H132" s="158"/>
      <c r="I132" s="158"/>
      <c r="J132" s="158"/>
      <c r="K132" s="158"/>
      <c r="L132" s="158"/>
      <c r="M132" s="158"/>
      <c r="N132" s="158"/>
      <c r="O132" s="158"/>
      <c r="P132" s="158"/>
      <c r="Q132" s="158"/>
      <c r="R132" s="158"/>
      <c r="S132" s="158"/>
      <c r="T132" s="158"/>
      <c r="U132" s="158"/>
      <c r="V132" s="158"/>
      <c r="W132" s="158"/>
      <c r="X132" s="158"/>
      <c r="Y132" s="158"/>
      <c r="Z132" s="158"/>
      <c r="AA132" s="158"/>
      <c r="AB132" s="158"/>
      <c r="AC132" s="158"/>
      <c r="AD132" s="158"/>
      <c r="AE132" s="158"/>
      <c r="AF132" s="158"/>
      <c r="AG132" s="158"/>
      <c r="AH132" s="158"/>
      <c r="AI132" s="158"/>
      <c r="AJ132" s="158"/>
      <c r="AK132" s="158"/>
      <c r="AL132" s="158"/>
      <c r="AM132" s="158"/>
      <c r="AN132" s="158"/>
      <c r="AO132" s="158"/>
      <c r="AP132" s="158"/>
      <c r="AQ132" s="158"/>
      <c r="AR132" s="158"/>
      <c r="AS132" s="158"/>
      <c r="AT132" s="158"/>
      <c r="AU132" s="158"/>
      <c r="AV132" s="158"/>
      <c r="AW132" s="158"/>
      <c r="AX132" s="158" t="s">
        <v>139</v>
      </c>
      <c r="AY132" s="158"/>
      <c r="AZ132" s="158"/>
      <c r="BA132" s="158"/>
      <c r="BB132" s="158"/>
      <c r="BC132" s="158"/>
      <c r="BD132" s="158"/>
      <c r="BE132" s="158"/>
      <c r="BF132" s="157"/>
      <c r="BG132" s="161"/>
      <c r="BH132" s="158"/>
      <c r="BI132" s="158"/>
      <c r="BJ132" s="158"/>
      <c r="BK132" s="158"/>
      <c r="BL132" s="158"/>
      <c r="BM132" s="161"/>
      <c r="BN132" s="161"/>
      <c r="BO132" s="158"/>
      <c r="BP132" s="158"/>
      <c r="BQ132" s="158"/>
      <c r="BR132" s="161" t="s">
        <v>139</v>
      </c>
      <c r="BS132" s="158"/>
      <c r="BT132" s="161"/>
      <c r="BU132" s="161"/>
      <c r="BV132" s="158"/>
      <c r="BW132" s="158"/>
      <c r="BX132" s="218"/>
      <c r="BY132" s="161" t="s">
        <v>139</v>
      </c>
      <c r="BZ132" s="217"/>
      <c r="CA132" s="161"/>
      <c r="CB132" s="161"/>
      <c r="CC132" s="158"/>
      <c r="CD132" s="158"/>
      <c r="CE132" s="158"/>
      <c r="CF132" s="158"/>
      <c r="CG132" s="161"/>
      <c r="CH132" s="64"/>
      <c r="CI132" s="64"/>
      <c r="CJ132" s="64"/>
      <c r="CK132" s="64"/>
      <c r="CL132" s="64"/>
      <c r="CM132" s="64"/>
      <c r="CN132" s="64"/>
      <c r="CO132" s="64"/>
      <c r="CP132" s="64"/>
      <c r="CQ132" s="64"/>
      <c r="CR132" s="64"/>
      <c r="CS132" s="64"/>
      <c r="CT132" s="64"/>
      <c r="CU132" s="64"/>
      <c r="CV132" s="64"/>
      <c r="CW132" s="64"/>
      <c r="CX132" s="64"/>
      <c r="CY132" s="64"/>
      <c r="CZ132" s="64"/>
      <c r="DA132" s="64"/>
      <c r="DB132" s="64"/>
      <c r="DC132" s="64"/>
      <c r="DD132" s="64"/>
      <c r="DE132" s="64"/>
      <c r="DF132" s="64"/>
      <c r="DG132" s="64"/>
      <c r="DH132" s="64"/>
      <c r="DI132" s="64"/>
      <c r="DJ132" s="64"/>
      <c r="DK132" s="64"/>
      <c r="DL132" s="59"/>
      <c r="DM132" s="59"/>
      <c r="DN132" s="59"/>
      <c r="DO132" s="59"/>
      <c r="DP132" s="59"/>
      <c r="DQ132" s="59"/>
      <c r="DR132" s="59"/>
      <c r="DS132" s="59"/>
      <c r="DT132" s="59"/>
      <c r="DU132" s="59"/>
      <c r="DV132" s="59"/>
      <c r="DW132" s="59"/>
      <c r="DX132" s="59"/>
      <c r="DY132" s="59"/>
      <c r="DZ132" s="59"/>
      <c r="EA132" s="59"/>
      <c r="EB132" s="59"/>
      <c r="EC132" s="59"/>
      <c r="ED132" s="59"/>
      <c r="EE132" s="59"/>
      <c r="EF132" s="59"/>
      <c r="EG132" s="59"/>
      <c r="EH132" s="59"/>
      <c r="EI132" s="59"/>
      <c r="EJ132" s="59"/>
      <c r="EK132" s="59"/>
      <c r="EL132" s="59"/>
      <c r="EM132" s="59"/>
      <c r="EN132" s="59"/>
      <c r="EO132" s="59"/>
      <c r="EP132" s="59"/>
      <c r="EQ132" s="59"/>
      <c r="ER132" s="59"/>
      <c r="ES132" s="59"/>
      <c r="ET132" s="59"/>
      <c r="EU132" s="59"/>
      <c r="EV132" s="59"/>
      <c r="EW132" s="59"/>
      <c r="EX132" s="59"/>
      <c r="EY132" s="59"/>
      <c r="EZ132" s="59"/>
      <c r="FA132" s="59"/>
      <c r="FB132" s="59"/>
      <c r="FC132" s="59"/>
      <c r="FD132" s="59"/>
      <c r="FE132" s="59"/>
      <c r="FF132" s="59"/>
      <c r="FG132" s="59"/>
      <c r="FH132" s="59"/>
      <c r="FI132" s="59"/>
      <c r="FJ132" s="59"/>
      <c r="FK132" s="59"/>
      <c r="FL132" s="59"/>
      <c r="FM132" s="59"/>
      <c r="FN132" s="59"/>
      <c r="FO132" s="59"/>
      <c r="FP132" s="59"/>
      <c r="FQ132" s="59"/>
      <c r="FR132" s="59"/>
      <c r="FS132" s="59"/>
      <c r="FT132" s="59"/>
      <c r="FV132" s="60">
        <f t="shared" si="37"/>
        <v>16</v>
      </c>
      <c r="FW132" s="60">
        <f t="shared" si="38"/>
        <v>0</v>
      </c>
      <c r="FX132" s="60">
        <f t="shared" si="39"/>
        <v>0</v>
      </c>
      <c r="FZ132" s="10">
        <f t="shared" si="40"/>
        <v>16</v>
      </c>
      <c r="GB132" s="9">
        <f t="array" ref="GB132">SUM(SUMPRODUCT(--IF(MOD(COLUMN(E128:FT128)-13,7)=0,NOT(ISBLANK((E128:FT128))))), COUNTA(D128))</f>
        <v>1</v>
      </c>
      <c r="GC132" s="9">
        <f t="array" ref="GC132">SUM(SUMPRODUCT(--IF(MOD(COLUMN(F128:FT128)-14,7)=0,NOT(ISBLANK((F128:FT128))))), COUNTA(E128))</f>
        <v>0</v>
      </c>
      <c r="GD132" s="9">
        <f t="array" ref="GD132">SUM(SUMPRODUCT(--IF(MOD(COLUMN(G128:FT128)-15,7)=0,NOT(ISBLANK((G128:FT128))))), COUNTA(F128))</f>
        <v>9</v>
      </c>
      <c r="GE132" s="9">
        <f t="array" ref="GE132">SUM(SUMPRODUCT(--IF(MOD(COLUMN(H128:FT128)-16,7)=0,NOT(ISBLANK((H128:FT128))))), COUNTA(G128))</f>
        <v>0</v>
      </c>
      <c r="GF132" s="9">
        <f t="array" ref="GF132">SUM(SUMPRODUCT(--IF(MOD(COLUMN(I128:FT128)-17,7)=0,NOT(ISBLANK((I128:FT128))))), COUNTA(H128))</f>
        <v>0</v>
      </c>
      <c r="GG132" s="9">
        <f t="shared" si="41"/>
        <v>10</v>
      </c>
      <c r="GH132" s="9">
        <f t="array" ref="GH132">SUM(SUMPRODUCT(--IF(MOD(COLUMN(J128:FT128)-18,7)=0,NOT(ISBLANK((J128:FT128))))), COUNTA(I128))</f>
        <v>6</v>
      </c>
      <c r="GI132" s="9">
        <f t="array" ref="GI132">SUM(SUMPRODUCT(--IF(MOD(COLUMN(K128:FT128)-19,7)=0,NOT(ISBLANK((K128:FT128))))), COUNTA(J128))</f>
        <v>0</v>
      </c>
      <c r="GK132" s="10">
        <f t="shared" si="42"/>
        <v>16</v>
      </c>
      <c r="GL132" s="52"/>
    </row>
    <row r="133" spans="1:194" x14ac:dyDescent="0.25">
      <c r="A133" s="74">
        <f t="shared" si="43"/>
        <v>130</v>
      </c>
      <c r="B133" s="56" t="s">
        <v>81</v>
      </c>
      <c r="C133" s="158"/>
      <c r="D133" s="158"/>
      <c r="E133" s="158"/>
      <c r="F133" s="158"/>
      <c r="G133" s="158"/>
      <c r="H133" s="158"/>
      <c r="I133" s="158" t="s">
        <v>139</v>
      </c>
      <c r="J133" s="158"/>
      <c r="K133" s="158"/>
      <c r="L133" s="158"/>
      <c r="M133" s="158"/>
      <c r="N133" s="158"/>
      <c r="O133" s="158"/>
      <c r="P133" s="158" t="s">
        <v>139</v>
      </c>
      <c r="Q133" s="158"/>
      <c r="R133" s="158"/>
      <c r="S133" s="158"/>
      <c r="T133" s="158"/>
      <c r="U133" s="158"/>
      <c r="V133" s="158"/>
      <c r="W133" s="158" t="s">
        <v>139</v>
      </c>
      <c r="X133" s="158"/>
      <c r="Y133" s="158"/>
      <c r="Z133" s="158"/>
      <c r="AA133" s="158"/>
      <c r="AB133" s="158"/>
      <c r="AC133" s="158"/>
      <c r="AD133" s="158" t="s">
        <v>139</v>
      </c>
      <c r="AE133" s="158"/>
      <c r="AF133" s="158"/>
      <c r="AG133" s="158"/>
      <c r="AH133" s="158"/>
      <c r="AI133" s="158"/>
      <c r="AJ133" s="158"/>
      <c r="AK133" s="158"/>
      <c r="AL133" s="158"/>
      <c r="AM133" s="158"/>
      <c r="AN133" s="158"/>
      <c r="AO133" s="158"/>
      <c r="AP133" s="158"/>
      <c r="AQ133" s="158"/>
      <c r="AR133" s="158" t="s">
        <v>139</v>
      </c>
      <c r="AS133" s="158"/>
      <c r="AT133" s="158"/>
      <c r="AU133" s="158"/>
      <c r="AV133" s="158"/>
      <c r="AW133" s="158"/>
      <c r="AX133" s="158"/>
      <c r="AY133" s="158" t="s">
        <v>139</v>
      </c>
      <c r="AZ133" s="158"/>
      <c r="BA133" s="158"/>
      <c r="BB133" s="158"/>
      <c r="BC133" s="158"/>
      <c r="BD133" s="158"/>
      <c r="BE133" s="158"/>
      <c r="BF133" s="161" t="s">
        <v>139</v>
      </c>
      <c r="BG133" s="161"/>
      <c r="BH133" s="158"/>
      <c r="BI133" s="158"/>
      <c r="BJ133" s="158"/>
      <c r="BK133" s="158"/>
      <c r="BL133" s="158"/>
      <c r="BM133" s="161" t="s">
        <v>139</v>
      </c>
      <c r="BN133" s="161"/>
      <c r="BO133" s="158"/>
      <c r="BP133" s="158"/>
      <c r="BQ133" s="158"/>
      <c r="BR133" s="158"/>
      <c r="BS133" s="158"/>
      <c r="BT133" s="161"/>
      <c r="BU133" s="161"/>
      <c r="BV133" s="158"/>
      <c r="BW133" s="158"/>
      <c r="BX133" s="218"/>
      <c r="BY133" s="158"/>
      <c r="BZ133" s="158"/>
      <c r="CA133" s="161" t="s">
        <v>139</v>
      </c>
      <c r="CB133" s="161"/>
      <c r="CC133" s="158"/>
      <c r="CD133" s="158"/>
      <c r="CE133" s="158"/>
      <c r="CF133" s="158"/>
      <c r="CG133" s="161"/>
      <c r="CH133" s="64"/>
      <c r="CI133" s="64"/>
      <c r="CJ133" s="64"/>
      <c r="CK133" s="64"/>
      <c r="CL133" s="64"/>
      <c r="CM133" s="64"/>
      <c r="CN133" s="64"/>
      <c r="CO133" s="64"/>
      <c r="CP133" s="64"/>
      <c r="CQ133" s="64"/>
      <c r="CR133" s="64"/>
      <c r="CS133" s="64"/>
      <c r="CT133" s="64"/>
      <c r="CU133" s="64"/>
      <c r="CV133" s="64"/>
      <c r="CW133" s="64"/>
      <c r="CX133" s="64"/>
      <c r="CY133" s="64"/>
      <c r="CZ133" s="64"/>
      <c r="DA133" s="64"/>
      <c r="DB133" s="64"/>
      <c r="DC133" s="64"/>
      <c r="DD133" s="64"/>
      <c r="DE133" s="64"/>
      <c r="DF133" s="64"/>
      <c r="DG133" s="64"/>
      <c r="DH133" s="64"/>
      <c r="DI133" s="64"/>
      <c r="DJ133" s="64"/>
      <c r="DK133" s="64"/>
      <c r="DL133" s="59"/>
      <c r="DM133" s="59"/>
      <c r="DN133" s="59"/>
      <c r="DO133" s="59"/>
      <c r="DP133" s="59"/>
      <c r="DQ133" s="59"/>
      <c r="DR133" s="59"/>
      <c r="DS133" s="59"/>
      <c r="DT133" s="59"/>
      <c r="DU133" s="59"/>
      <c r="DV133" s="59"/>
      <c r="DW133" s="59"/>
      <c r="DX133" s="59"/>
      <c r="DY133" s="59"/>
      <c r="DZ133" s="59"/>
      <c r="EA133" s="59"/>
      <c r="EB133" s="59"/>
      <c r="EC133" s="59"/>
      <c r="ED133" s="59"/>
      <c r="EE133" s="59"/>
      <c r="EF133" s="59"/>
      <c r="EG133" s="59"/>
      <c r="EH133" s="59"/>
      <c r="EI133" s="59"/>
      <c r="EJ133" s="59"/>
      <c r="EK133" s="59"/>
      <c r="EL133" s="59"/>
      <c r="EM133" s="59"/>
      <c r="EN133" s="59"/>
      <c r="EO133" s="59"/>
      <c r="EP133" s="59"/>
      <c r="EQ133" s="59"/>
      <c r="ER133" s="59"/>
      <c r="ES133" s="59"/>
      <c r="ET133" s="59"/>
      <c r="EU133" s="59"/>
      <c r="EV133" s="59"/>
      <c r="EW133" s="59"/>
      <c r="EX133" s="59"/>
      <c r="EY133" s="59"/>
      <c r="EZ133" s="59"/>
      <c r="FA133" s="59"/>
      <c r="FB133" s="59"/>
      <c r="FC133" s="59"/>
      <c r="FD133" s="59"/>
      <c r="FE133" s="59"/>
      <c r="FF133" s="59"/>
      <c r="FG133" s="59"/>
      <c r="FH133" s="59"/>
      <c r="FI133" s="59"/>
      <c r="FJ133" s="59"/>
      <c r="FK133" s="59"/>
      <c r="FL133" s="59"/>
      <c r="FM133" s="59"/>
      <c r="FN133" s="59"/>
      <c r="FO133" s="59"/>
      <c r="FP133" s="59"/>
      <c r="FQ133" s="59"/>
      <c r="FR133" s="59"/>
      <c r="FS133" s="59"/>
      <c r="FT133" s="59"/>
      <c r="FV133" s="60">
        <f t="shared" si="37"/>
        <v>0</v>
      </c>
      <c r="FW133" s="60">
        <f t="shared" si="38"/>
        <v>0</v>
      </c>
      <c r="FX133" s="60">
        <f t="shared" si="39"/>
        <v>0</v>
      </c>
      <c r="FZ133" s="10">
        <f t="shared" si="40"/>
        <v>0</v>
      </c>
      <c r="GB133" s="9">
        <f t="array" ref="GB133">SUM(SUMPRODUCT(--IF(MOD(COLUMN(E129:FT129)-13,7)=0,NOT(ISBLANK((E129:FT129))))), COUNTA(D129))</f>
        <v>0</v>
      </c>
      <c r="GC133" s="9">
        <f t="array" ref="GC133">SUM(SUMPRODUCT(--IF(MOD(COLUMN(F129:FT129)-14,7)=0,NOT(ISBLANK((F129:FT129))))), COUNTA(E129))</f>
        <v>0</v>
      </c>
      <c r="GD133" s="9">
        <f t="array" ref="GD133">SUM(SUMPRODUCT(--IF(MOD(COLUMN(G129:FT129)-15,7)=0,NOT(ISBLANK((G129:FT129))))), COUNTA(F129))</f>
        <v>0</v>
      </c>
      <c r="GE133" s="9">
        <f t="array" ref="GE133">SUM(SUMPRODUCT(--IF(MOD(COLUMN(H129:FT129)-16,7)=0,NOT(ISBLANK((H129:FT129))))), COUNTA(G129))</f>
        <v>0</v>
      </c>
      <c r="GF133" s="9">
        <f t="array" ref="GF133">SUM(SUMPRODUCT(--IF(MOD(COLUMN(I129:FT129)-17,7)=0,NOT(ISBLANK((I129:FT129))))), COUNTA(H129))</f>
        <v>0</v>
      </c>
      <c r="GG133" s="9">
        <f t="shared" si="41"/>
        <v>0</v>
      </c>
      <c r="GH133" s="9">
        <f t="array" ref="GH133">SUM(SUMPRODUCT(--IF(MOD(COLUMN(J129:FT129)-18,7)=0,NOT(ISBLANK((J129:FT129))))), COUNTA(I129))</f>
        <v>0</v>
      </c>
      <c r="GI133" s="9">
        <f t="array" ref="GI133">SUM(SUMPRODUCT(--IF(MOD(COLUMN(K129:FT129)-19,7)=0,NOT(ISBLANK((K129:FT129))))), COUNTA(J129))</f>
        <v>0</v>
      </c>
      <c r="GK133" s="10">
        <f t="shared" si="42"/>
        <v>0</v>
      </c>
      <c r="GL133" s="52"/>
    </row>
    <row r="134" spans="1:194" x14ac:dyDescent="0.25">
      <c r="A134" s="74">
        <f t="shared" si="43"/>
        <v>131</v>
      </c>
      <c r="B134" s="56" t="s">
        <v>92</v>
      </c>
      <c r="C134" s="158"/>
      <c r="D134" s="158" t="s">
        <v>139</v>
      </c>
      <c r="E134" s="158"/>
      <c r="F134" s="158"/>
      <c r="G134" s="158"/>
      <c r="H134" s="158"/>
      <c r="I134" s="158"/>
      <c r="J134" s="158"/>
      <c r="K134" s="158"/>
      <c r="L134" s="158"/>
      <c r="M134" s="158"/>
      <c r="N134" s="158" t="s">
        <v>139</v>
      </c>
      <c r="O134" s="158"/>
      <c r="P134" s="158"/>
      <c r="Q134" s="158"/>
      <c r="R134" s="158"/>
      <c r="S134" s="158"/>
      <c r="T134" s="158"/>
      <c r="U134" s="158" t="s">
        <v>139</v>
      </c>
      <c r="V134" s="158"/>
      <c r="W134" s="158"/>
      <c r="X134" s="158"/>
      <c r="Y134" s="158"/>
      <c r="Z134" s="158"/>
      <c r="AA134" s="158"/>
      <c r="AB134" s="158"/>
      <c r="AC134" s="158"/>
      <c r="AD134" s="158"/>
      <c r="AE134" s="158"/>
      <c r="AF134" s="158"/>
      <c r="AG134" s="158"/>
      <c r="AH134" s="158"/>
      <c r="AI134" s="158" t="s">
        <v>139</v>
      </c>
      <c r="AJ134" s="158"/>
      <c r="AK134" s="158"/>
      <c r="AL134" s="158"/>
      <c r="AM134" s="158"/>
      <c r="AN134" s="158"/>
      <c r="AO134" s="158"/>
      <c r="AP134" s="158" t="s">
        <v>139</v>
      </c>
      <c r="AQ134" s="158" t="s">
        <v>139</v>
      </c>
      <c r="AR134" s="158"/>
      <c r="AS134" s="158"/>
      <c r="AT134" s="158"/>
      <c r="AU134" s="158"/>
      <c r="AV134" s="158"/>
      <c r="AW134" s="158" t="s">
        <v>139</v>
      </c>
      <c r="AX134" s="158" t="s">
        <v>139</v>
      </c>
      <c r="AY134" s="158"/>
      <c r="AZ134" s="158"/>
      <c r="BA134" s="158"/>
      <c r="BB134" s="158"/>
      <c r="BC134" s="158"/>
      <c r="BD134" s="158"/>
      <c r="BE134" s="158"/>
      <c r="BF134" s="157"/>
      <c r="BG134" s="161"/>
      <c r="BH134" s="158"/>
      <c r="BI134" s="158"/>
      <c r="BJ134" s="158"/>
      <c r="BK134" s="158"/>
      <c r="BL134" s="218" t="s">
        <v>139</v>
      </c>
      <c r="BM134" s="161"/>
      <c r="BN134" s="161"/>
      <c r="BO134" s="158"/>
      <c r="BP134" s="158"/>
      <c r="BQ134" s="158"/>
      <c r="BR134" s="158"/>
      <c r="BS134" s="218" t="s">
        <v>139</v>
      </c>
      <c r="BT134" s="161"/>
      <c r="BU134" s="161"/>
      <c r="BV134" s="158"/>
      <c r="BW134" s="158"/>
      <c r="BX134" s="218"/>
      <c r="BY134" s="158"/>
      <c r="BZ134" s="161" t="s">
        <v>139</v>
      </c>
      <c r="CA134" s="161"/>
      <c r="CB134" s="161"/>
      <c r="CC134" s="158"/>
      <c r="CD134" s="158"/>
      <c r="CE134" s="158"/>
      <c r="CF134" s="158"/>
      <c r="CG134" s="161" t="s">
        <v>139</v>
      </c>
      <c r="CH134" s="64"/>
      <c r="CI134" s="64"/>
      <c r="CJ134" s="64"/>
      <c r="CK134" s="64"/>
      <c r="CL134" s="64"/>
      <c r="CM134" s="158" t="s">
        <v>139</v>
      </c>
      <c r="CN134" s="158" t="s">
        <v>139</v>
      </c>
      <c r="CO134" s="64"/>
      <c r="CP134" s="64"/>
      <c r="CQ134" s="64"/>
      <c r="CR134" s="64"/>
      <c r="CS134" s="64"/>
      <c r="CT134" s="158" t="s">
        <v>139</v>
      </c>
      <c r="CU134" s="158" t="s">
        <v>139</v>
      </c>
      <c r="CV134" s="64"/>
      <c r="CW134" s="64"/>
      <c r="CX134" s="64"/>
      <c r="CY134" s="64"/>
      <c r="CZ134" s="64"/>
      <c r="DA134" s="158" t="s">
        <v>139</v>
      </c>
      <c r="DB134" s="158" t="s">
        <v>139</v>
      </c>
      <c r="DC134" s="64"/>
      <c r="DD134" s="64"/>
      <c r="DE134" s="64"/>
      <c r="DF134" s="64"/>
      <c r="DG134" s="64"/>
      <c r="DH134" s="158" t="s">
        <v>139</v>
      </c>
      <c r="DI134" s="158" t="s">
        <v>139</v>
      </c>
      <c r="DJ134" s="64"/>
      <c r="DK134" s="64"/>
      <c r="DL134" s="65"/>
      <c r="DM134" s="65"/>
      <c r="DN134" s="65"/>
      <c r="DO134" s="65"/>
      <c r="DP134" s="65"/>
      <c r="DQ134" s="65"/>
      <c r="DR134" s="65"/>
      <c r="DS134" s="65"/>
      <c r="DT134" s="65"/>
      <c r="DU134" s="65"/>
      <c r="DV134" s="65"/>
      <c r="DW134" s="65"/>
      <c r="DX134" s="65"/>
      <c r="DY134" s="65"/>
      <c r="DZ134" s="65"/>
      <c r="EA134" s="65"/>
      <c r="EB134" s="65"/>
      <c r="EC134" s="65"/>
      <c r="ED134" s="65"/>
      <c r="EE134" s="65"/>
      <c r="EF134" s="65"/>
      <c r="EG134" s="65"/>
      <c r="EH134" s="65"/>
      <c r="EI134" s="65"/>
      <c r="EJ134" s="65"/>
      <c r="EK134" s="65"/>
      <c r="EL134" s="65"/>
      <c r="EM134" s="65"/>
      <c r="EN134" s="65"/>
      <c r="EO134" s="65"/>
      <c r="EP134" s="65"/>
      <c r="EQ134" s="65"/>
      <c r="ER134" s="65"/>
      <c r="ES134" s="65"/>
      <c r="ET134" s="65"/>
      <c r="EU134" s="65"/>
      <c r="EV134" s="65"/>
      <c r="EW134" s="65"/>
      <c r="EX134" s="65"/>
      <c r="EY134" s="65"/>
      <c r="EZ134" s="65"/>
      <c r="FA134" s="65"/>
      <c r="FB134" s="65"/>
      <c r="FC134" s="65"/>
      <c r="FD134" s="65"/>
      <c r="FE134" s="65"/>
      <c r="FF134" s="65"/>
      <c r="FG134" s="65"/>
      <c r="FH134" s="65"/>
      <c r="FI134" s="65"/>
      <c r="FJ134" s="65"/>
      <c r="FK134" s="65"/>
      <c r="FL134" s="65"/>
      <c r="FM134" s="65"/>
      <c r="FN134" s="65"/>
      <c r="FO134" s="65"/>
      <c r="FP134" s="65"/>
      <c r="FQ134" s="65"/>
      <c r="FR134" s="65"/>
      <c r="FS134" s="65"/>
      <c r="FT134" s="65"/>
      <c r="FV134" s="60">
        <f t="shared" ref="FV134:FV155" si="44">COUNTA(D130:H130,K130:O130,R130:V130,Y130:AC130,AF130:AJ130,AM130:AQ130,AT130:AX130,BA130:BE130,BH130:BL130,BO130:BS130,BV130:BZ130,CC130:CG130)</f>
        <v>0</v>
      </c>
      <c r="FW134" s="60">
        <f t="shared" ref="FW134:FW155" si="45">COUNTA(I130,P130,W130,AD130,AK130,AR130,AY130,BF130,BM130,BT130,CA130)</f>
        <v>0</v>
      </c>
      <c r="FX134" s="60">
        <f t="shared" ref="FX134:FX155" si="46">COUNTA(C130,J130,Q130,X130,AE130,AL130,AS130,AZ130,BG130,BN130,BU130,CB130)</f>
        <v>0</v>
      </c>
      <c r="FZ134" s="10">
        <f t="shared" si="40"/>
        <v>0</v>
      </c>
      <c r="GB134" s="9">
        <f t="array" ref="GB134">SUM(SUMPRODUCT(--IF(MOD(COLUMN(E130:FT130)-13,7)=0,NOT(ISBLANK((E130:FT130))))), COUNTA(D130))</f>
        <v>0</v>
      </c>
      <c r="GC134" s="9">
        <f t="array" ref="GC134">SUM(SUMPRODUCT(--IF(MOD(COLUMN(F130:FT130)-14,7)=0,NOT(ISBLANK((F130:FT130))))), COUNTA(E130))</f>
        <v>0</v>
      </c>
      <c r="GD134" s="9">
        <f t="array" ref="GD134">SUM(SUMPRODUCT(--IF(MOD(COLUMN(G130:FT130)-15,7)=0,NOT(ISBLANK((G130:FT130))))), COUNTA(F130))</f>
        <v>0</v>
      </c>
      <c r="GE134" s="9">
        <f t="array" ref="GE134">SUM(SUMPRODUCT(--IF(MOD(COLUMN(H130:FT130)-16,7)=0,NOT(ISBLANK((H130:FT130))))), COUNTA(G130))</f>
        <v>0</v>
      </c>
      <c r="GF134" s="9">
        <f t="array" ref="GF134">SUM(SUMPRODUCT(--IF(MOD(COLUMN(I130:FT130)-17,7)=0,NOT(ISBLANK((I130:FT130))))), COUNTA(H130))</f>
        <v>0</v>
      </c>
      <c r="GG134" s="9">
        <f t="shared" si="41"/>
        <v>0</v>
      </c>
      <c r="GH134" s="9">
        <f t="array" ref="GH134">SUM(SUMPRODUCT(--IF(MOD(COLUMN(J130:FT130)-18,7)=0,NOT(ISBLANK((J130:FT130))))), COUNTA(I130))</f>
        <v>0</v>
      </c>
      <c r="GI134" s="9">
        <f t="array" ref="GI134">SUM(SUMPRODUCT(--IF(MOD(COLUMN(K130:FT130)-19,7)=0,NOT(ISBLANK((K130:FT130))))), COUNTA(J130))</f>
        <v>0</v>
      </c>
      <c r="GK134" s="10">
        <f t="shared" si="42"/>
        <v>0</v>
      </c>
      <c r="GL134" s="52"/>
    </row>
    <row r="135" spans="1:194" x14ac:dyDescent="0.25">
      <c r="A135" s="74">
        <f t="shared" si="43"/>
        <v>132</v>
      </c>
      <c r="B135" s="56" t="s">
        <v>74</v>
      </c>
      <c r="C135" s="158"/>
      <c r="D135" s="158" t="s">
        <v>139</v>
      </c>
      <c r="E135" s="158" t="s">
        <v>139</v>
      </c>
      <c r="F135" s="158" t="s">
        <v>139</v>
      </c>
      <c r="G135" s="158"/>
      <c r="H135" s="158" t="s">
        <v>139</v>
      </c>
      <c r="I135" s="158"/>
      <c r="J135" s="158"/>
      <c r="K135" s="158" t="s">
        <v>139</v>
      </c>
      <c r="L135" s="158"/>
      <c r="M135" s="158"/>
      <c r="N135" s="158"/>
      <c r="O135" s="158"/>
      <c r="P135" s="158"/>
      <c r="Q135" s="158"/>
      <c r="R135" s="158"/>
      <c r="S135" s="158"/>
      <c r="T135" s="158" t="s">
        <v>139</v>
      </c>
      <c r="U135" s="158"/>
      <c r="V135" s="158"/>
      <c r="W135" s="158"/>
      <c r="X135" s="158"/>
      <c r="Y135" s="158"/>
      <c r="Z135" s="158"/>
      <c r="AA135" s="158"/>
      <c r="AB135" s="158"/>
      <c r="AC135" s="158"/>
      <c r="AD135" s="158"/>
      <c r="AE135" s="158"/>
      <c r="AF135" s="158"/>
      <c r="AG135" s="158"/>
      <c r="AH135" s="158"/>
      <c r="AI135" s="158"/>
      <c r="AJ135" s="158"/>
      <c r="AK135" s="158"/>
      <c r="AL135" s="158"/>
      <c r="AM135" s="158"/>
      <c r="AN135" s="158"/>
      <c r="AO135" s="158"/>
      <c r="AP135" s="158" t="s">
        <v>139</v>
      </c>
      <c r="AQ135" s="158" t="s">
        <v>139</v>
      </c>
      <c r="AR135" s="158"/>
      <c r="AS135" s="158"/>
      <c r="AT135" s="158"/>
      <c r="AU135" s="158" t="s">
        <v>139</v>
      </c>
      <c r="AV135" s="158"/>
      <c r="AW135" s="158"/>
      <c r="AX135" s="158" t="s">
        <v>139</v>
      </c>
      <c r="AY135" s="158"/>
      <c r="AZ135" s="158"/>
      <c r="BA135" s="158" t="s">
        <v>139</v>
      </c>
      <c r="BB135" s="158"/>
      <c r="BC135" s="161" t="s">
        <v>139</v>
      </c>
      <c r="BD135" s="158"/>
      <c r="BE135" s="158"/>
      <c r="BF135" s="157"/>
      <c r="BG135" s="161"/>
      <c r="BH135" s="158"/>
      <c r="BI135" s="158"/>
      <c r="BJ135" s="161" t="s">
        <v>139</v>
      </c>
      <c r="BK135" s="158"/>
      <c r="BL135" s="161" t="s">
        <v>139</v>
      </c>
      <c r="BM135" s="161"/>
      <c r="BN135" s="161"/>
      <c r="BO135" s="161" t="s">
        <v>139</v>
      </c>
      <c r="BP135" s="158"/>
      <c r="BQ135" s="158"/>
      <c r="BR135" s="161" t="s">
        <v>139</v>
      </c>
      <c r="BS135" s="158"/>
      <c r="BT135" s="161"/>
      <c r="BU135" s="161"/>
      <c r="BV135" s="161" t="s">
        <v>139</v>
      </c>
      <c r="BW135" s="158"/>
      <c r="BX135" s="161" t="s">
        <v>139</v>
      </c>
      <c r="BY135" s="158"/>
      <c r="BZ135" s="217"/>
      <c r="CA135" s="161"/>
      <c r="CB135" s="161"/>
      <c r="CC135" s="161" t="s">
        <v>139</v>
      </c>
      <c r="CD135" s="158"/>
      <c r="CE135" s="161" t="s">
        <v>139</v>
      </c>
      <c r="CF135" s="158"/>
      <c r="CG135" s="161"/>
      <c r="CH135" s="64"/>
      <c r="CI135" s="64"/>
      <c r="CJ135" s="64"/>
      <c r="CK135" s="64"/>
      <c r="CL135" s="64"/>
      <c r="CM135" s="64"/>
      <c r="CN135" s="64"/>
      <c r="CO135" s="64"/>
      <c r="CP135" s="64"/>
      <c r="CQ135" s="64"/>
      <c r="CR135" s="64"/>
      <c r="CS135" s="64"/>
      <c r="CT135" s="64"/>
      <c r="CU135" s="64"/>
      <c r="CV135" s="64"/>
      <c r="CW135" s="64"/>
      <c r="CX135" s="64"/>
      <c r="CY135" s="64"/>
      <c r="CZ135" s="64"/>
      <c r="DA135" s="64"/>
      <c r="DB135" s="64"/>
      <c r="DC135" s="64"/>
      <c r="DD135" s="64"/>
      <c r="DE135" s="64"/>
      <c r="DF135" s="64"/>
      <c r="DG135" s="64"/>
      <c r="DH135" s="64"/>
      <c r="DI135" s="64"/>
      <c r="DJ135" s="64"/>
      <c r="DK135" s="64"/>
      <c r="DL135" s="59"/>
      <c r="DM135" s="59"/>
      <c r="DN135" s="59"/>
      <c r="DO135" s="59"/>
      <c r="DP135" s="59"/>
      <c r="DQ135" s="59"/>
      <c r="DR135" s="59"/>
      <c r="DS135" s="59"/>
      <c r="DT135" s="59"/>
      <c r="DU135" s="59"/>
      <c r="DV135" s="59"/>
      <c r="DW135" s="59"/>
      <c r="DX135" s="59"/>
      <c r="DY135" s="59"/>
      <c r="DZ135" s="59"/>
      <c r="EA135" s="59"/>
      <c r="EB135" s="59"/>
      <c r="EC135" s="59"/>
      <c r="ED135" s="59"/>
      <c r="EE135" s="59"/>
      <c r="EF135" s="59"/>
      <c r="EG135" s="59"/>
      <c r="EH135" s="59"/>
      <c r="EI135" s="59"/>
      <c r="EJ135" s="59"/>
      <c r="EK135" s="59"/>
      <c r="EL135" s="59"/>
      <c r="EM135" s="59"/>
      <c r="EN135" s="59"/>
      <c r="EO135" s="59"/>
      <c r="EP135" s="59"/>
      <c r="EQ135" s="59"/>
      <c r="ER135" s="59"/>
      <c r="ES135" s="59"/>
      <c r="ET135" s="59"/>
      <c r="EU135" s="59"/>
      <c r="EV135" s="59"/>
      <c r="EW135" s="59"/>
      <c r="EX135" s="59"/>
      <c r="EY135" s="59"/>
      <c r="EZ135" s="59"/>
      <c r="FA135" s="59"/>
      <c r="FB135" s="59"/>
      <c r="FC135" s="59"/>
      <c r="FD135" s="59"/>
      <c r="FE135" s="59"/>
      <c r="FF135" s="59"/>
      <c r="FG135" s="59"/>
      <c r="FH135" s="59"/>
      <c r="FI135" s="59"/>
      <c r="FJ135" s="59"/>
      <c r="FK135" s="59"/>
      <c r="FL135" s="59"/>
      <c r="FM135" s="59"/>
      <c r="FN135" s="59"/>
      <c r="FO135" s="59"/>
      <c r="FP135" s="59"/>
      <c r="FQ135" s="59"/>
      <c r="FR135" s="59"/>
      <c r="FS135" s="59"/>
      <c r="FT135" s="59"/>
      <c r="FV135" s="60">
        <f t="shared" si="44"/>
        <v>5</v>
      </c>
      <c r="FW135" s="60">
        <f t="shared" si="45"/>
        <v>0</v>
      </c>
      <c r="FX135" s="60">
        <f t="shared" si="46"/>
        <v>0</v>
      </c>
      <c r="FZ135" s="10">
        <f t="shared" si="40"/>
        <v>5</v>
      </c>
      <c r="GB135" s="9">
        <f t="array" ref="GB135">SUM(SUMPRODUCT(--IF(MOD(COLUMN(E131:FT131)-13,7)=0,NOT(ISBLANK((E131:FT131))))), COUNTA(D131))</f>
        <v>0</v>
      </c>
      <c r="GC135" s="9">
        <f t="array" ref="GC135">SUM(SUMPRODUCT(--IF(MOD(COLUMN(F131:FT131)-14,7)=0,NOT(ISBLANK((F131:FT131))))), COUNTA(E131))</f>
        <v>0</v>
      </c>
      <c r="GD135" s="9">
        <f t="array" ref="GD135">SUM(SUMPRODUCT(--IF(MOD(COLUMN(G131:FT131)-15,7)=0,NOT(ISBLANK((G131:FT131))))), COUNTA(F131))</f>
        <v>0</v>
      </c>
      <c r="GE135" s="9">
        <f t="array" ref="GE135">SUM(SUMPRODUCT(--IF(MOD(COLUMN(H131:FT131)-16,7)=0,NOT(ISBLANK((H131:FT131))))), COUNTA(G131))</f>
        <v>0</v>
      </c>
      <c r="GF135" s="9">
        <f t="array" ref="GF135">SUM(SUMPRODUCT(--IF(MOD(COLUMN(I131:FT131)-17,7)=0,NOT(ISBLANK((I131:FT131))))), COUNTA(H131))</f>
        <v>0</v>
      </c>
      <c r="GG135" s="9">
        <f t="shared" si="41"/>
        <v>0</v>
      </c>
      <c r="GH135" s="9">
        <f t="array" ref="GH135">SUM(SUMPRODUCT(--IF(MOD(COLUMN(J131:FT131)-18,7)=0,NOT(ISBLANK((J131:FT131))))), COUNTA(I131))</f>
        <v>0</v>
      </c>
      <c r="GI135" s="9">
        <f t="array" ref="GI135">SUM(SUMPRODUCT(--IF(MOD(COLUMN(K131:FT131)-19,7)=0,NOT(ISBLANK((K131:FT131))))), COUNTA(J131))</f>
        <v>5</v>
      </c>
      <c r="GK135" s="10">
        <f t="shared" si="42"/>
        <v>5</v>
      </c>
      <c r="GL135" s="52"/>
    </row>
    <row r="136" spans="1:194" x14ac:dyDescent="0.25">
      <c r="A136" s="74">
        <f t="shared" si="43"/>
        <v>133</v>
      </c>
      <c r="B136" s="56" t="s">
        <v>112</v>
      </c>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158" t="s">
        <v>139</v>
      </c>
      <c r="Y136" s="158"/>
      <c r="Z136" s="158"/>
      <c r="AA136" s="158"/>
      <c r="AB136" s="158"/>
      <c r="AC136" s="158"/>
      <c r="AD136" s="158"/>
      <c r="AE136" s="158" t="s">
        <v>139</v>
      </c>
      <c r="AF136" s="158"/>
      <c r="AG136" s="158"/>
      <c r="AH136" s="158"/>
      <c r="AI136" s="158"/>
      <c r="AJ136" s="158"/>
      <c r="AK136" s="158"/>
      <c r="AL136" s="158" t="s">
        <v>139</v>
      </c>
      <c r="AM136" s="158"/>
      <c r="AN136" s="158"/>
      <c r="AO136" s="158"/>
      <c r="AP136" s="158"/>
      <c r="AQ136" s="158"/>
      <c r="AR136" s="158"/>
      <c r="AS136" s="158" t="s">
        <v>139</v>
      </c>
      <c r="AT136" s="158"/>
      <c r="AU136" s="158"/>
      <c r="AV136" s="158"/>
      <c r="AW136" s="158"/>
      <c r="AX136" s="158"/>
      <c r="AY136" s="158"/>
      <c r="AZ136" s="158" t="s">
        <v>139</v>
      </c>
      <c r="BA136" s="158"/>
      <c r="BB136" s="158"/>
      <c r="BC136" s="158"/>
      <c r="BD136" s="158"/>
      <c r="BE136" s="158"/>
      <c r="BF136" s="157"/>
      <c r="BG136" s="158" t="s">
        <v>139</v>
      </c>
      <c r="BH136" s="158"/>
      <c r="BI136" s="158"/>
      <c r="BJ136" s="158"/>
      <c r="BK136" s="158"/>
      <c r="BL136" s="158"/>
      <c r="BM136" s="161"/>
      <c r="BN136" s="158" t="s">
        <v>139</v>
      </c>
      <c r="BO136" s="158"/>
      <c r="BP136" s="158"/>
      <c r="BQ136" s="158"/>
      <c r="BR136" s="158"/>
      <c r="BS136" s="158"/>
      <c r="BT136" s="161"/>
      <c r="BU136" s="158" t="s">
        <v>139</v>
      </c>
      <c r="BV136" s="158"/>
      <c r="BW136" s="158"/>
      <c r="BX136" s="218"/>
      <c r="BY136" s="158"/>
      <c r="BZ136" s="217"/>
      <c r="CA136" s="161"/>
      <c r="CB136" s="158" t="s">
        <v>139</v>
      </c>
      <c r="CC136" s="158"/>
      <c r="CD136" s="158"/>
      <c r="CE136" s="158"/>
      <c r="CF136" s="158"/>
      <c r="CG136" s="161"/>
      <c r="CH136" s="64"/>
      <c r="CI136" s="217" t="s">
        <v>139</v>
      </c>
      <c r="CJ136" s="64"/>
      <c r="CK136" s="64"/>
      <c r="CL136" s="64"/>
      <c r="CM136" s="64"/>
      <c r="CN136" s="64"/>
      <c r="CO136" s="64"/>
      <c r="CP136" s="217" t="s">
        <v>139</v>
      </c>
      <c r="CQ136" s="64"/>
      <c r="CR136" s="64"/>
      <c r="CS136" s="64"/>
      <c r="CT136" s="64"/>
      <c r="CU136" s="64"/>
      <c r="CV136" s="64"/>
      <c r="CW136" s="217" t="s">
        <v>139</v>
      </c>
      <c r="CX136" s="64"/>
      <c r="CY136" s="64"/>
      <c r="CZ136" s="64"/>
      <c r="DA136" s="64"/>
      <c r="DB136" s="64"/>
      <c r="DC136" s="64"/>
      <c r="DD136" s="217" t="s">
        <v>139</v>
      </c>
      <c r="DE136" s="64"/>
      <c r="DF136" s="64"/>
      <c r="DG136" s="64"/>
      <c r="DH136" s="64"/>
      <c r="DI136" s="64"/>
      <c r="DJ136" s="64"/>
      <c r="DK136" s="217" t="s">
        <v>139</v>
      </c>
      <c r="DL136" s="59"/>
      <c r="DM136" s="59"/>
      <c r="DN136" s="59"/>
      <c r="DO136" s="59"/>
      <c r="DP136" s="59"/>
      <c r="DQ136" s="59"/>
      <c r="DR136" s="59"/>
      <c r="DS136" s="59"/>
      <c r="DT136" s="59"/>
      <c r="DU136" s="59"/>
      <c r="DV136" s="59"/>
      <c r="DW136" s="59"/>
      <c r="DX136" s="59"/>
      <c r="DY136" s="59"/>
      <c r="DZ136" s="59"/>
      <c r="EA136" s="59"/>
      <c r="EB136" s="59"/>
      <c r="EC136" s="59"/>
      <c r="ED136" s="59"/>
      <c r="EE136" s="59"/>
      <c r="EF136" s="59"/>
      <c r="EG136" s="59"/>
      <c r="EH136" s="59"/>
      <c r="EI136" s="59"/>
      <c r="EJ136" s="59"/>
      <c r="EK136" s="59"/>
      <c r="EL136" s="59"/>
      <c r="EM136" s="59"/>
      <c r="EN136" s="59"/>
      <c r="EO136" s="59"/>
      <c r="EP136" s="59"/>
      <c r="EQ136" s="59"/>
      <c r="ER136" s="59"/>
      <c r="ES136" s="59"/>
      <c r="ET136" s="59"/>
      <c r="EU136" s="59"/>
      <c r="EV136" s="59"/>
      <c r="EW136" s="59"/>
      <c r="EX136" s="59"/>
      <c r="EY136" s="59"/>
      <c r="EZ136" s="59"/>
      <c r="FA136" s="59"/>
      <c r="FB136" s="59"/>
      <c r="FC136" s="59"/>
      <c r="FD136" s="59"/>
      <c r="FE136" s="59"/>
      <c r="FF136" s="59"/>
      <c r="FG136" s="59"/>
      <c r="FH136" s="59"/>
      <c r="FI136" s="59"/>
      <c r="FJ136" s="59"/>
      <c r="FK136" s="59"/>
      <c r="FL136" s="59"/>
      <c r="FM136" s="59"/>
      <c r="FN136" s="59"/>
      <c r="FO136" s="59"/>
      <c r="FP136" s="59"/>
      <c r="FQ136" s="59"/>
      <c r="FR136" s="59"/>
      <c r="FS136" s="59"/>
      <c r="FT136" s="59"/>
      <c r="FV136" s="60">
        <f t="shared" si="44"/>
        <v>3</v>
      </c>
      <c r="FW136" s="60">
        <f t="shared" si="45"/>
        <v>0</v>
      </c>
      <c r="FX136" s="60">
        <f t="shared" si="46"/>
        <v>0</v>
      </c>
      <c r="FZ136" s="10">
        <f t="shared" si="40"/>
        <v>3</v>
      </c>
      <c r="GB136" s="9">
        <f t="array" ref="GB136">SUM(SUMPRODUCT(--IF(MOD(COLUMN(E132:FT132)-13,7)=0,NOT(ISBLANK((E132:FT132))))), COUNTA(D132))</f>
        <v>0</v>
      </c>
      <c r="GC136" s="9">
        <f t="array" ref="GC136">SUM(SUMPRODUCT(--IF(MOD(COLUMN(F132:FT132)-14,7)=0,NOT(ISBLANK((F132:FT132))))), COUNTA(E132))</f>
        <v>2</v>
      </c>
      <c r="GD136" s="9">
        <f t="array" ref="GD136">SUM(SUMPRODUCT(--IF(MOD(COLUMN(G132:FT132)-15,7)=0,NOT(ISBLANK((G132:FT132))))), COUNTA(F132))</f>
        <v>1</v>
      </c>
      <c r="GE136" s="9">
        <f t="array" ref="GE136">SUM(SUMPRODUCT(--IF(MOD(COLUMN(H132:FT132)-16,7)=0,NOT(ISBLANK((H132:FT132))))), COUNTA(G132))</f>
        <v>0</v>
      </c>
      <c r="GF136" s="9">
        <f t="array" ref="GF136">SUM(SUMPRODUCT(--IF(MOD(COLUMN(I132:FT132)-17,7)=0,NOT(ISBLANK((I132:FT132))))), COUNTA(H132))</f>
        <v>0</v>
      </c>
      <c r="GG136" s="9">
        <f t="shared" si="41"/>
        <v>3</v>
      </c>
      <c r="GH136" s="9">
        <f t="array" ref="GH136">SUM(SUMPRODUCT(--IF(MOD(COLUMN(J132:FT132)-18,7)=0,NOT(ISBLANK((J132:FT132))))), COUNTA(I132))</f>
        <v>0</v>
      </c>
      <c r="GI136" s="9">
        <f t="array" ref="GI136">SUM(SUMPRODUCT(--IF(MOD(COLUMN(K132:FT132)-19,7)=0,NOT(ISBLANK((K132:FT132))))), COUNTA(J132))</f>
        <v>0</v>
      </c>
      <c r="GK136" s="10">
        <f t="shared" si="42"/>
        <v>3</v>
      </c>
      <c r="GL136" s="52"/>
    </row>
    <row r="137" spans="1:194" x14ac:dyDescent="0.25">
      <c r="A137" s="74">
        <f t="shared" si="43"/>
        <v>134</v>
      </c>
      <c r="B137" s="56" t="s">
        <v>113</v>
      </c>
      <c r="C137" s="158"/>
      <c r="D137" s="158"/>
      <c r="E137" s="158"/>
      <c r="F137" s="158"/>
      <c r="G137" s="158"/>
      <c r="H137" s="158"/>
      <c r="I137" s="158"/>
      <c r="J137" s="158"/>
      <c r="K137" s="158"/>
      <c r="L137" s="158"/>
      <c r="M137" s="158"/>
      <c r="N137" s="158"/>
      <c r="O137" s="158"/>
      <c r="P137" s="158"/>
      <c r="Q137" s="158"/>
      <c r="R137" s="158"/>
      <c r="S137" s="158"/>
      <c r="T137" s="158"/>
      <c r="U137" s="158"/>
      <c r="V137" s="158"/>
      <c r="W137" s="158"/>
      <c r="X137" s="158"/>
      <c r="Y137" s="158"/>
      <c r="Z137" s="158"/>
      <c r="AA137" s="158"/>
      <c r="AB137" s="158"/>
      <c r="AC137" s="158"/>
      <c r="AD137" s="158"/>
      <c r="AE137" s="158"/>
      <c r="AF137" s="158"/>
      <c r="AG137" s="158"/>
      <c r="AH137" s="158"/>
      <c r="AI137" s="158"/>
      <c r="AJ137" s="158"/>
      <c r="AK137" s="158"/>
      <c r="AL137" s="158"/>
      <c r="AM137" s="158"/>
      <c r="AN137" s="158"/>
      <c r="AO137" s="158"/>
      <c r="AP137" s="158"/>
      <c r="AQ137" s="158"/>
      <c r="AR137" s="158"/>
      <c r="AS137" s="158"/>
      <c r="AT137" s="158"/>
      <c r="AU137" s="158"/>
      <c r="AV137" s="158"/>
      <c r="AW137" s="158"/>
      <c r="AX137" s="158"/>
      <c r="AY137" s="158" t="s">
        <v>139</v>
      </c>
      <c r="AZ137" s="158"/>
      <c r="BA137" s="158" t="s">
        <v>139</v>
      </c>
      <c r="BB137" s="158"/>
      <c r="BC137" s="158"/>
      <c r="BD137" s="158"/>
      <c r="BE137" s="161" t="s">
        <v>139</v>
      </c>
      <c r="BF137" s="157"/>
      <c r="BG137" s="161"/>
      <c r="BH137" s="158"/>
      <c r="BI137" s="158"/>
      <c r="BJ137" s="158"/>
      <c r="BK137" s="161" t="s">
        <v>139</v>
      </c>
      <c r="BL137" s="158"/>
      <c r="BM137" s="161"/>
      <c r="BN137" s="161"/>
      <c r="BO137" s="158"/>
      <c r="BP137" s="161" t="s">
        <v>139</v>
      </c>
      <c r="BQ137" s="158"/>
      <c r="BR137" s="158"/>
      <c r="BS137" s="158"/>
      <c r="BT137" s="161" t="s">
        <v>139</v>
      </c>
      <c r="BU137" s="161"/>
      <c r="BV137" s="158"/>
      <c r="BW137" s="158"/>
      <c r="BX137" s="218"/>
      <c r="BY137" s="161" t="s">
        <v>139</v>
      </c>
      <c r="BZ137" s="217"/>
      <c r="CA137" s="161"/>
      <c r="CB137" s="161"/>
      <c r="CC137" s="158"/>
      <c r="CD137" s="158"/>
      <c r="CE137" s="158"/>
      <c r="CF137" s="158"/>
      <c r="CG137" s="161"/>
      <c r="CH137" s="64"/>
      <c r="CI137" s="64"/>
      <c r="CJ137" s="64"/>
      <c r="CK137" s="64"/>
      <c r="CL137" s="64"/>
      <c r="CM137" s="64"/>
      <c r="CN137" s="64"/>
      <c r="CO137" s="64"/>
      <c r="CP137" s="64"/>
      <c r="CQ137" s="64"/>
      <c r="CR137" s="64"/>
      <c r="CS137" s="64"/>
      <c r="CT137" s="64"/>
      <c r="CU137" s="64"/>
      <c r="CV137" s="64"/>
      <c r="CW137" s="64"/>
      <c r="CX137" s="64"/>
      <c r="CY137" s="64"/>
      <c r="CZ137" s="64"/>
      <c r="DA137" s="64"/>
      <c r="DB137" s="64"/>
      <c r="DC137" s="64"/>
      <c r="DD137" s="64"/>
      <c r="DE137" s="64"/>
      <c r="DF137" s="64"/>
      <c r="DG137" s="64"/>
      <c r="DH137" s="64"/>
      <c r="DI137" s="64"/>
      <c r="DJ137" s="64"/>
      <c r="DK137" s="64"/>
      <c r="DL137" s="59"/>
      <c r="DM137" s="59"/>
      <c r="DN137" s="59"/>
      <c r="DO137" s="59"/>
      <c r="DP137" s="59"/>
      <c r="DQ137" s="59"/>
      <c r="DR137" s="59"/>
      <c r="DS137" s="59"/>
      <c r="DT137" s="59"/>
      <c r="DU137" s="59"/>
      <c r="DV137" s="59"/>
      <c r="DW137" s="59"/>
      <c r="DX137" s="59"/>
      <c r="DY137" s="59"/>
      <c r="DZ137" s="59"/>
      <c r="EA137" s="59"/>
      <c r="EB137" s="59"/>
      <c r="EC137" s="59"/>
      <c r="ED137" s="59"/>
      <c r="EE137" s="59"/>
      <c r="EF137" s="59"/>
      <c r="EG137" s="59"/>
      <c r="EH137" s="59"/>
      <c r="EI137" s="59"/>
      <c r="EJ137" s="59"/>
      <c r="EK137" s="59"/>
      <c r="EL137" s="59"/>
      <c r="EM137" s="59"/>
      <c r="EN137" s="59"/>
      <c r="EO137" s="59"/>
      <c r="EP137" s="59"/>
      <c r="EQ137" s="59"/>
      <c r="ER137" s="59"/>
      <c r="ES137" s="59"/>
      <c r="ET137" s="59"/>
      <c r="EU137" s="59"/>
      <c r="EV137" s="59"/>
      <c r="EW137" s="59"/>
      <c r="EX137" s="59"/>
      <c r="EY137" s="59"/>
      <c r="EZ137" s="59"/>
      <c r="FA137" s="59"/>
      <c r="FB137" s="59"/>
      <c r="FC137" s="59"/>
      <c r="FD137" s="59"/>
      <c r="FE137" s="59"/>
      <c r="FF137" s="59"/>
      <c r="FG137" s="59"/>
      <c r="FH137" s="59"/>
      <c r="FI137" s="59"/>
      <c r="FJ137" s="59"/>
      <c r="FK137" s="59"/>
      <c r="FL137" s="59"/>
      <c r="FM137" s="59"/>
      <c r="FN137" s="59"/>
      <c r="FO137" s="59"/>
      <c r="FP137" s="59"/>
      <c r="FQ137" s="59"/>
      <c r="FR137" s="59"/>
      <c r="FS137" s="59"/>
      <c r="FT137" s="59"/>
      <c r="FV137" s="60">
        <f t="shared" si="44"/>
        <v>0</v>
      </c>
      <c r="FW137" s="60">
        <f t="shared" si="45"/>
        <v>9</v>
      </c>
      <c r="FX137" s="60">
        <f t="shared" si="46"/>
        <v>0</v>
      </c>
      <c r="FZ137" s="10">
        <f t="shared" si="40"/>
        <v>9</v>
      </c>
      <c r="GB137" s="9">
        <f t="array" ref="GB137">SUM(SUMPRODUCT(--IF(MOD(COLUMN(E133:FT133)-13,7)=0,NOT(ISBLANK((E133:FT133))))), COUNTA(D133))</f>
        <v>0</v>
      </c>
      <c r="GC137" s="9">
        <f t="array" ref="GC137">SUM(SUMPRODUCT(--IF(MOD(COLUMN(F133:FT133)-14,7)=0,NOT(ISBLANK((F133:FT133))))), COUNTA(E133))</f>
        <v>0</v>
      </c>
      <c r="GD137" s="9">
        <f t="array" ref="GD137">SUM(SUMPRODUCT(--IF(MOD(COLUMN(G133:FT133)-15,7)=0,NOT(ISBLANK((G133:FT133))))), COUNTA(F133))</f>
        <v>0</v>
      </c>
      <c r="GE137" s="9">
        <f t="array" ref="GE137">SUM(SUMPRODUCT(--IF(MOD(COLUMN(H133:FT133)-16,7)=0,NOT(ISBLANK((H133:FT133))))), COUNTA(G133))</f>
        <v>9</v>
      </c>
      <c r="GF137" s="9">
        <f t="array" ref="GF137">SUM(SUMPRODUCT(--IF(MOD(COLUMN(I133:FT133)-17,7)=0,NOT(ISBLANK((I133:FT133))))), COUNTA(H133))</f>
        <v>0</v>
      </c>
      <c r="GG137" s="9">
        <f t="shared" si="41"/>
        <v>9</v>
      </c>
      <c r="GH137" s="9">
        <f t="array" ref="GH137">SUM(SUMPRODUCT(--IF(MOD(COLUMN(J133:FT133)-18,7)=0,NOT(ISBLANK((J133:FT133))))), COUNTA(I133))</f>
        <v>1</v>
      </c>
      <c r="GI137" s="9">
        <f t="array" ref="GI137">SUM(SUMPRODUCT(--IF(MOD(COLUMN(K133:FT133)-19,7)=0,NOT(ISBLANK((K133:FT133))))), COUNTA(J133))</f>
        <v>0</v>
      </c>
      <c r="GK137" s="10">
        <f t="shared" si="42"/>
        <v>10</v>
      </c>
      <c r="GL137" s="52"/>
    </row>
    <row r="138" spans="1:194" x14ac:dyDescent="0.25">
      <c r="A138" s="74">
        <f t="shared" si="43"/>
        <v>135</v>
      </c>
      <c r="B138" s="56" t="s">
        <v>436</v>
      </c>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c r="AA138" s="158"/>
      <c r="AB138" s="158"/>
      <c r="AC138" s="158"/>
      <c r="AD138" s="158"/>
      <c r="AE138" s="158"/>
      <c r="AF138" s="158"/>
      <c r="AG138" s="158"/>
      <c r="AH138" s="158"/>
      <c r="AI138" s="158"/>
      <c r="AJ138" s="158"/>
      <c r="AK138" s="158"/>
      <c r="AL138" s="158"/>
      <c r="AM138" s="158"/>
      <c r="AN138" s="158"/>
      <c r="AO138" s="158"/>
      <c r="AP138" s="158"/>
      <c r="AQ138" s="158"/>
      <c r="AR138" s="158"/>
      <c r="AS138" s="158"/>
      <c r="AT138" s="158"/>
      <c r="AU138" s="158"/>
      <c r="AV138" s="158"/>
      <c r="AW138" s="158"/>
      <c r="AX138" s="158"/>
      <c r="AY138" s="158"/>
      <c r="AZ138" s="158"/>
      <c r="BA138" s="158"/>
      <c r="BB138" s="158"/>
      <c r="BC138" s="158"/>
      <c r="BD138" s="158"/>
      <c r="BE138" s="158"/>
      <c r="BF138" s="157"/>
      <c r="BG138" s="161"/>
      <c r="BH138" s="158"/>
      <c r="BI138" s="158"/>
      <c r="BJ138" s="158"/>
      <c r="BK138" s="158"/>
      <c r="BL138" s="158"/>
      <c r="BM138" s="161"/>
      <c r="BN138" s="161"/>
      <c r="BO138" s="158"/>
      <c r="BP138" s="158"/>
      <c r="BQ138" s="158"/>
      <c r="BR138" s="158"/>
      <c r="BS138" s="158"/>
      <c r="BT138" s="161"/>
      <c r="BU138" s="161"/>
      <c r="BV138" s="158"/>
      <c r="BW138" s="158"/>
      <c r="BX138" s="218"/>
      <c r="BY138" s="158"/>
      <c r="BZ138" s="217"/>
      <c r="CA138" s="161"/>
      <c r="CB138" s="161"/>
      <c r="CC138" s="158"/>
      <c r="CD138" s="158"/>
      <c r="CE138" s="158"/>
      <c r="CF138" s="158"/>
      <c r="CG138" s="161"/>
      <c r="CH138" s="64"/>
      <c r="CI138" s="64"/>
      <c r="CJ138" s="64"/>
      <c r="CK138" s="64"/>
      <c r="CL138" s="64"/>
      <c r="CM138" s="64"/>
      <c r="CN138" s="64"/>
      <c r="CO138" s="64"/>
      <c r="CP138" s="64"/>
      <c r="CQ138" s="64"/>
      <c r="CR138" s="64"/>
      <c r="CS138" s="64"/>
      <c r="CT138" s="64"/>
      <c r="CU138" s="64"/>
      <c r="CV138" s="64"/>
      <c r="CW138" s="64"/>
      <c r="CX138" s="64"/>
      <c r="CY138" s="64"/>
      <c r="CZ138" s="64"/>
      <c r="DA138" s="64"/>
      <c r="DB138" s="64"/>
      <c r="DC138" s="64"/>
      <c r="DD138" s="64"/>
      <c r="DE138" s="64"/>
      <c r="DF138" s="64"/>
      <c r="DG138" s="64"/>
      <c r="DH138" s="64"/>
      <c r="DI138" s="64"/>
      <c r="DJ138" s="64"/>
      <c r="DK138" s="64"/>
      <c r="DL138" s="59"/>
      <c r="DM138" s="59"/>
      <c r="DN138" s="59"/>
      <c r="DO138" s="59"/>
      <c r="DP138" s="59"/>
      <c r="DQ138" s="59"/>
      <c r="DR138" s="59"/>
      <c r="DS138" s="59"/>
      <c r="DT138" s="59"/>
      <c r="DU138" s="59"/>
      <c r="DV138" s="59"/>
      <c r="DW138" s="59"/>
      <c r="DX138" s="59"/>
      <c r="DY138" s="59"/>
      <c r="DZ138" s="59"/>
      <c r="EA138" s="59"/>
      <c r="EB138" s="59"/>
      <c r="EC138" s="59"/>
      <c r="ED138" s="59"/>
      <c r="EE138" s="59"/>
      <c r="EF138" s="59"/>
      <c r="EG138" s="59"/>
      <c r="EH138" s="59"/>
      <c r="EI138" s="59"/>
      <c r="EJ138" s="59"/>
      <c r="EK138" s="59"/>
      <c r="EL138" s="59"/>
      <c r="EM138" s="59"/>
      <c r="EN138" s="59"/>
      <c r="EO138" s="59"/>
      <c r="EP138" s="59"/>
      <c r="EQ138" s="59"/>
      <c r="ER138" s="59"/>
      <c r="ES138" s="59"/>
      <c r="ET138" s="59"/>
      <c r="EU138" s="59"/>
      <c r="EV138" s="59"/>
      <c r="EW138" s="59"/>
      <c r="EX138" s="59"/>
      <c r="EY138" s="59"/>
      <c r="EZ138" s="59"/>
      <c r="FA138" s="59"/>
      <c r="FB138" s="59"/>
      <c r="FC138" s="59"/>
      <c r="FD138" s="59"/>
      <c r="FE138" s="59"/>
      <c r="FF138" s="59"/>
      <c r="FG138" s="59"/>
      <c r="FH138" s="59"/>
      <c r="FI138" s="59"/>
      <c r="FJ138" s="59"/>
      <c r="FK138" s="59"/>
      <c r="FL138" s="59"/>
      <c r="FM138" s="59"/>
      <c r="FN138" s="59"/>
      <c r="FO138" s="59"/>
      <c r="FP138" s="59"/>
      <c r="FQ138" s="59"/>
      <c r="FR138" s="59"/>
      <c r="FS138" s="59"/>
      <c r="FT138" s="59"/>
      <c r="FV138" s="60">
        <f t="shared" si="44"/>
        <v>12</v>
      </c>
      <c r="FW138" s="60">
        <f t="shared" si="45"/>
        <v>0</v>
      </c>
      <c r="FX138" s="60">
        <f t="shared" si="46"/>
        <v>0</v>
      </c>
      <c r="FZ138" s="10">
        <f t="shared" si="40"/>
        <v>12</v>
      </c>
      <c r="GB138" s="9">
        <f t="array" ref="GB138">SUM(SUMPRODUCT(--IF(MOD(COLUMN(E134:FT134)-13,7)=0,NOT(ISBLANK((E134:FT134))))), COUNTA(D134))</f>
        <v>1</v>
      </c>
      <c r="GC138" s="9">
        <f t="array" ref="GC138">SUM(SUMPRODUCT(--IF(MOD(COLUMN(F134:FT134)-14,7)=0,NOT(ISBLANK((F134:FT134))))), COUNTA(E134))</f>
        <v>9</v>
      </c>
      <c r="GD138" s="9">
        <f t="array" ref="GD138">SUM(SUMPRODUCT(--IF(MOD(COLUMN(G134:FT134)-15,7)=0,NOT(ISBLANK((G134:FT134))))), COUNTA(F134))</f>
        <v>10</v>
      </c>
      <c r="GE138" s="9">
        <f t="array" ref="GE138">SUM(SUMPRODUCT(--IF(MOD(COLUMN(H134:FT134)-16,7)=0,NOT(ISBLANK((H134:FT134))))), COUNTA(G134))</f>
        <v>0</v>
      </c>
      <c r="GF138" s="9">
        <f t="array" ref="GF138">SUM(SUMPRODUCT(--IF(MOD(COLUMN(I134:FT134)-17,7)=0,NOT(ISBLANK((I134:FT134))))), COUNTA(H134))</f>
        <v>0</v>
      </c>
      <c r="GG138" s="9">
        <f t="shared" si="41"/>
        <v>20</v>
      </c>
      <c r="GH138" s="9">
        <f t="array" ref="GH138">SUM(SUMPRODUCT(--IF(MOD(COLUMN(J134:FT134)-18,7)=0,NOT(ISBLANK((J134:FT134))))), COUNTA(I134))</f>
        <v>0</v>
      </c>
      <c r="GI138" s="9">
        <f t="array" ref="GI138">SUM(SUMPRODUCT(--IF(MOD(COLUMN(K134:FT134)-19,7)=0,NOT(ISBLANK((K134:FT134))))), COUNTA(J134))</f>
        <v>0</v>
      </c>
      <c r="GK138" s="10">
        <f t="shared" si="42"/>
        <v>20</v>
      </c>
      <c r="GL138" s="52"/>
    </row>
    <row r="139" spans="1:194" x14ac:dyDescent="0.25">
      <c r="A139" s="74">
        <f t="shared" si="43"/>
        <v>136</v>
      </c>
      <c r="B139" s="56" t="s">
        <v>440</v>
      </c>
      <c r="C139" s="158"/>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c r="AA139" s="158"/>
      <c r="AB139" s="158"/>
      <c r="AC139" s="158"/>
      <c r="AD139" s="158"/>
      <c r="AE139" s="158"/>
      <c r="AF139" s="158"/>
      <c r="AG139" s="158"/>
      <c r="AH139" s="158"/>
      <c r="AI139" s="158"/>
      <c r="AJ139" s="158"/>
      <c r="AK139" s="158"/>
      <c r="AL139" s="158"/>
      <c r="AM139" s="158"/>
      <c r="AN139" s="158"/>
      <c r="AO139" s="158"/>
      <c r="AP139" s="158"/>
      <c r="AQ139" s="158"/>
      <c r="AR139" s="158"/>
      <c r="AS139" s="158"/>
      <c r="AT139" s="158"/>
      <c r="AU139" s="158"/>
      <c r="AV139" s="158"/>
      <c r="AW139" s="158"/>
      <c r="AX139" s="158"/>
      <c r="AY139" s="158"/>
      <c r="AZ139" s="158" t="s">
        <v>139</v>
      </c>
      <c r="BA139" s="158"/>
      <c r="BB139" s="158"/>
      <c r="BC139" s="158"/>
      <c r="BD139" s="158"/>
      <c r="BE139" s="158"/>
      <c r="BF139" s="157"/>
      <c r="BG139" s="161"/>
      <c r="BH139" s="158"/>
      <c r="BI139" s="158"/>
      <c r="BJ139" s="158"/>
      <c r="BK139" s="158"/>
      <c r="BL139" s="158"/>
      <c r="BM139" s="161"/>
      <c r="BN139" s="161"/>
      <c r="BO139" s="158"/>
      <c r="BP139" s="158"/>
      <c r="BQ139" s="158"/>
      <c r="BR139" s="158"/>
      <c r="BS139" s="161" t="s">
        <v>139</v>
      </c>
      <c r="BT139" s="161"/>
      <c r="BU139" s="161"/>
      <c r="BV139" s="161" t="s">
        <v>139</v>
      </c>
      <c r="BW139" s="158"/>
      <c r="BX139" s="218"/>
      <c r="BY139" s="158"/>
      <c r="BZ139" s="217"/>
      <c r="CA139" s="161"/>
      <c r="CB139" s="161"/>
      <c r="CC139" s="158"/>
      <c r="CD139" s="158"/>
      <c r="CE139" s="158"/>
      <c r="CF139" s="158"/>
      <c r="CG139" s="161"/>
      <c r="CH139" s="64"/>
      <c r="CI139" s="64"/>
      <c r="CJ139" s="64"/>
      <c r="CK139" s="64"/>
      <c r="CL139" s="64"/>
      <c r="CM139" s="64"/>
      <c r="CN139" s="64"/>
      <c r="CO139" s="64"/>
      <c r="CP139" s="64"/>
      <c r="CQ139" s="64"/>
      <c r="CR139" s="64"/>
      <c r="CS139" s="64"/>
      <c r="CT139" s="64"/>
      <c r="CU139" s="64"/>
      <c r="CV139" s="64"/>
      <c r="CW139" s="64"/>
      <c r="CX139" s="64"/>
      <c r="CY139" s="64"/>
      <c r="CZ139" s="64"/>
      <c r="DA139" s="64"/>
      <c r="DB139" s="64"/>
      <c r="DC139" s="64"/>
      <c r="DD139" s="64"/>
      <c r="DE139" s="64"/>
      <c r="DF139" s="64"/>
      <c r="DG139" s="64"/>
      <c r="DH139" s="64"/>
      <c r="DI139" s="64"/>
      <c r="DJ139" s="64"/>
      <c r="DK139" s="64"/>
      <c r="DL139" s="65"/>
      <c r="DM139" s="65"/>
      <c r="DN139" s="65"/>
      <c r="DO139" s="65"/>
      <c r="DP139" s="65"/>
      <c r="DQ139" s="65"/>
      <c r="DR139" s="65"/>
      <c r="DS139" s="65"/>
      <c r="DT139" s="65"/>
      <c r="DU139" s="65"/>
      <c r="DV139" s="65"/>
      <c r="DW139" s="65"/>
      <c r="DX139" s="65"/>
      <c r="DY139" s="65"/>
      <c r="DZ139" s="65"/>
      <c r="EA139" s="65"/>
      <c r="EB139" s="65"/>
      <c r="EC139" s="65"/>
      <c r="ED139" s="65"/>
      <c r="EE139" s="65"/>
      <c r="EF139" s="65"/>
      <c r="EG139" s="65"/>
      <c r="EH139" s="65"/>
      <c r="EI139" s="65"/>
      <c r="EJ139" s="65"/>
      <c r="EK139" s="65"/>
      <c r="EL139" s="65"/>
      <c r="EM139" s="65"/>
      <c r="EN139" s="65"/>
      <c r="EO139" s="65"/>
      <c r="EP139" s="65"/>
      <c r="EQ139" s="65"/>
      <c r="ER139" s="65"/>
      <c r="ES139" s="65"/>
      <c r="ET139" s="65"/>
      <c r="EU139" s="65"/>
      <c r="EV139" s="65"/>
      <c r="EW139" s="65"/>
      <c r="EX139" s="65"/>
      <c r="EY139" s="65"/>
      <c r="EZ139" s="65"/>
      <c r="FA139" s="65"/>
      <c r="FB139" s="65"/>
      <c r="FC139" s="65"/>
      <c r="FD139" s="65"/>
      <c r="FE139" s="65"/>
      <c r="FF139" s="65"/>
      <c r="FG139" s="65"/>
      <c r="FH139" s="65"/>
      <c r="FI139" s="65"/>
      <c r="FJ139" s="65"/>
      <c r="FK139" s="65"/>
      <c r="FL139" s="65"/>
      <c r="FM139" s="65"/>
      <c r="FN139" s="65"/>
      <c r="FO139" s="65"/>
      <c r="FP139" s="65"/>
      <c r="FQ139" s="65"/>
      <c r="FR139" s="65"/>
      <c r="FS139" s="65"/>
      <c r="FT139" s="65"/>
      <c r="FV139" s="60">
        <f t="shared" si="44"/>
        <v>20</v>
      </c>
      <c r="FW139" s="60">
        <f t="shared" si="45"/>
        <v>0</v>
      </c>
      <c r="FX139" s="60">
        <f t="shared" si="46"/>
        <v>0</v>
      </c>
      <c r="FZ139" s="10">
        <f t="shared" si="40"/>
        <v>20</v>
      </c>
      <c r="GB139" s="9">
        <f t="array" ref="GB139">SUM(SUMPRODUCT(--IF(MOD(COLUMN(E135:FT135)-13,7)=0,NOT(ISBLANK((E135:FT135))))), COUNTA(D135))</f>
        <v>7</v>
      </c>
      <c r="GC139" s="9">
        <f t="array" ref="GC139">SUM(SUMPRODUCT(--IF(MOD(COLUMN(F135:FT135)-14,7)=0,NOT(ISBLANK((F135:FT135))))), COUNTA(E135))</f>
        <v>3</v>
      </c>
      <c r="GD139" s="9">
        <f t="array" ref="GD139">SUM(SUMPRODUCT(--IF(MOD(COLUMN(G135:FT135)-15,7)=0,NOT(ISBLANK((G135:FT135))))), COUNTA(F135))</f>
        <v>5</v>
      </c>
      <c r="GE139" s="9">
        <f t="array" ref="GE139">SUM(SUMPRODUCT(--IF(MOD(COLUMN(H135:FT135)-16,7)=0,NOT(ISBLANK((H135:FT135))))), COUNTA(G135))</f>
        <v>0</v>
      </c>
      <c r="GF139" s="9">
        <f t="array" ref="GF139">SUM(SUMPRODUCT(--IF(MOD(COLUMN(I135:FT135)-17,7)=0,NOT(ISBLANK((I135:FT135))))), COUNTA(H135))</f>
        <v>1</v>
      </c>
      <c r="GG139" s="9">
        <f t="shared" si="41"/>
        <v>16</v>
      </c>
      <c r="GH139" s="9">
        <f t="array" ref="GH139">SUM(SUMPRODUCT(--IF(MOD(COLUMN(J135:FT135)-18,7)=0,NOT(ISBLANK((J135:FT135))))), COUNTA(I135))</f>
        <v>5</v>
      </c>
      <c r="GI139" s="9">
        <f t="array" ref="GI139">SUM(SUMPRODUCT(--IF(MOD(COLUMN(K135:FT135)-19,7)=0,NOT(ISBLANK((K135:FT135))))), COUNTA(J135))</f>
        <v>1</v>
      </c>
      <c r="GK139" s="10">
        <f t="shared" si="42"/>
        <v>22</v>
      </c>
      <c r="GL139" s="52"/>
    </row>
    <row r="140" spans="1:194" x14ac:dyDescent="0.25">
      <c r="A140" s="74">
        <f t="shared" si="43"/>
        <v>137</v>
      </c>
      <c r="B140" s="17" t="s">
        <v>661</v>
      </c>
      <c r="C140" s="158"/>
      <c r="D140" s="158"/>
      <c r="E140" s="158"/>
      <c r="F140" s="158"/>
      <c r="G140" s="158"/>
      <c r="H140" s="158"/>
      <c r="I140" s="158"/>
      <c r="J140" s="158"/>
      <c r="K140" s="158"/>
      <c r="L140" s="158"/>
      <c r="M140" s="158"/>
      <c r="N140" s="158"/>
      <c r="O140" s="158"/>
      <c r="P140" s="158"/>
      <c r="Q140" s="158"/>
      <c r="R140" s="158"/>
      <c r="S140" s="158"/>
      <c r="T140" s="158"/>
      <c r="U140" s="158"/>
      <c r="V140" s="158"/>
      <c r="W140" s="158"/>
      <c r="X140" s="158"/>
      <c r="Y140" s="158"/>
      <c r="Z140" s="158"/>
      <c r="AA140" s="158"/>
      <c r="AB140" s="158"/>
      <c r="AC140" s="158"/>
      <c r="AD140" s="158"/>
      <c r="AE140" s="158"/>
      <c r="AF140" s="158"/>
      <c r="AG140" s="158"/>
      <c r="AH140" s="158"/>
      <c r="AI140" s="158"/>
      <c r="AJ140" s="158"/>
      <c r="AK140" s="158"/>
      <c r="AL140" s="158"/>
      <c r="AM140" s="158"/>
      <c r="AN140" s="158"/>
      <c r="AO140" s="158"/>
      <c r="AP140" s="158"/>
      <c r="AQ140" s="158"/>
      <c r="AR140" s="158"/>
      <c r="AS140" s="158"/>
      <c r="AT140" s="158"/>
      <c r="AU140" s="158"/>
      <c r="AV140" s="158"/>
      <c r="AW140" s="158"/>
      <c r="AX140" s="158"/>
      <c r="AY140" s="158"/>
      <c r="AZ140" s="158"/>
      <c r="BA140" s="158"/>
      <c r="BB140" s="158"/>
      <c r="BC140" s="158"/>
      <c r="BD140" s="158"/>
      <c r="BE140" s="158"/>
      <c r="BF140" s="157"/>
      <c r="BG140" s="161"/>
      <c r="BH140" s="158"/>
      <c r="BI140" s="158"/>
      <c r="BJ140" s="158"/>
      <c r="BK140" s="158"/>
      <c r="BL140" s="158"/>
      <c r="BM140" s="161"/>
      <c r="BN140" s="161"/>
      <c r="BO140" s="158"/>
      <c r="BP140" s="158"/>
      <c r="BQ140" s="158"/>
      <c r="BR140" s="158"/>
      <c r="BS140" s="217"/>
      <c r="BT140" s="161"/>
      <c r="BU140" s="161"/>
      <c r="BV140" s="158"/>
      <c r="BW140" s="158"/>
      <c r="BX140" s="218"/>
      <c r="BY140" s="158"/>
      <c r="BZ140" s="217"/>
      <c r="CA140" s="161"/>
      <c r="CB140" s="161"/>
      <c r="CC140" s="158"/>
      <c r="CD140" s="158"/>
      <c r="CE140" s="158"/>
      <c r="CF140" s="158"/>
      <c r="CG140" s="161"/>
      <c r="CH140" s="64"/>
      <c r="CI140" s="64"/>
      <c r="CJ140" s="64"/>
      <c r="CK140" s="64"/>
      <c r="CL140" s="64"/>
      <c r="CM140" s="64"/>
      <c r="CN140" s="64"/>
      <c r="CO140" s="64"/>
      <c r="CP140" s="64"/>
      <c r="CQ140" s="64"/>
      <c r="CR140" s="64"/>
      <c r="CS140" s="64"/>
      <c r="CT140" s="64"/>
      <c r="CU140" s="64"/>
      <c r="CV140" s="64"/>
      <c r="CW140" s="64"/>
      <c r="CX140" s="64"/>
      <c r="CY140" s="64"/>
      <c r="CZ140" s="64"/>
      <c r="DA140" s="64"/>
      <c r="DB140" s="64"/>
      <c r="DC140" s="64"/>
      <c r="DD140" s="64"/>
      <c r="DE140" s="64"/>
      <c r="DF140" s="64"/>
      <c r="DG140" s="64"/>
      <c r="DH140" s="64"/>
      <c r="DI140" s="64"/>
      <c r="DJ140" s="64"/>
      <c r="DK140" s="64"/>
      <c r="DL140" s="65"/>
      <c r="DM140" s="65"/>
      <c r="DN140" s="65"/>
      <c r="DO140" s="65"/>
      <c r="DP140" s="65"/>
      <c r="DQ140" s="65"/>
      <c r="DR140" s="65"/>
      <c r="DS140" s="65"/>
      <c r="DT140" s="65"/>
      <c r="DU140" s="65"/>
      <c r="DV140" s="65"/>
      <c r="DW140" s="65"/>
      <c r="DX140" s="65"/>
      <c r="DY140" s="65"/>
      <c r="DZ140" s="65"/>
      <c r="EA140" s="65"/>
      <c r="EB140" s="65"/>
      <c r="EC140" s="65"/>
      <c r="ED140" s="65"/>
      <c r="EE140" s="65"/>
      <c r="EF140" s="65"/>
      <c r="EG140" s="65"/>
      <c r="EH140" s="65"/>
      <c r="EI140" s="65"/>
      <c r="EJ140" s="65"/>
      <c r="EK140" s="65"/>
      <c r="EL140" s="65"/>
      <c r="EM140" s="65"/>
      <c r="EN140" s="65"/>
      <c r="EO140" s="65"/>
      <c r="EP140" s="65"/>
      <c r="EQ140" s="65"/>
      <c r="ER140" s="65"/>
      <c r="ES140" s="65"/>
      <c r="ET140" s="65"/>
      <c r="EU140" s="65"/>
      <c r="EV140" s="65"/>
      <c r="EW140" s="65"/>
      <c r="EX140" s="65"/>
      <c r="EY140" s="65"/>
      <c r="EZ140" s="65"/>
      <c r="FA140" s="65"/>
      <c r="FB140" s="65"/>
      <c r="FC140" s="65"/>
      <c r="FD140" s="65"/>
      <c r="FE140" s="65"/>
      <c r="FF140" s="65"/>
      <c r="FG140" s="65"/>
      <c r="FH140" s="65"/>
      <c r="FI140" s="65"/>
      <c r="FJ140" s="65"/>
      <c r="FK140" s="65"/>
      <c r="FL140" s="65"/>
      <c r="FM140" s="65"/>
      <c r="FN140" s="65"/>
      <c r="FO140" s="65"/>
      <c r="FP140" s="65"/>
      <c r="FQ140" s="65"/>
      <c r="FR140" s="65"/>
      <c r="FS140" s="65"/>
      <c r="FT140" s="65"/>
      <c r="FV140" s="60">
        <f t="shared" si="44"/>
        <v>0</v>
      </c>
      <c r="FW140" s="60">
        <f t="shared" si="45"/>
        <v>0</v>
      </c>
      <c r="FX140" s="60">
        <f t="shared" si="46"/>
        <v>9</v>
      </c>
      <c r="FZ140" s="10">
        <f t="shared" si="40"/>
        <v>9</v>
      </c>
      <c r="GB140" s="9">
        <f t="array" ref="GB140">SUM(SUMPRODUCT(--IF(MOD(COLUMN(E136:FT136)-13,7)=0,NOT(ISBLANK((E136:FT136))))), COUNTA(D136))</f>
        <v>0</v>
      </c>
      <c r="GC140" s="9">
        <f t="array" ref="GC140">SUM(SUMPRODUCT(--IF(MOD(COLUMN(F136:FT136)-14,7)=0,NOT(ISBLANK((F136:FT136))))), COUNTA(E136))</f>
        <v>0</v>
      </c>
      <c r="GD140" s="9">
        <f t="array" ref="GD140">SUM(SUMPRODUCT(--IF(MOD(COLUMN(G136:FT136)-15,7)=0,NOT(ISBLANK((G136:FT136))))), COUNTA(F136))</f>
        <v>0</v>
      </c>
      <c r="GE140" s="9">
        <f t="array" ref="GE140">SUM(SUMPRODUCT(--IF(MOD(COLUMN(H136:FT136)-16,7)=0,NOT(ISBLANK((H136:FT136))))), COUNTA(G136))</f>
        <v>0</v>
      </c>
      <c r="GF140" s="9">
        <f t="array" ref="GF140">SUM(SUMPRODUCT(--IF(MOD(COLUMN(I136:FT136)-17,7)=0,NOT(ISBLANK((I136:FT136))))), COUNTA(H136))</f>
        <v>14</v>
      </c>
      <c r="GG140" s="9">
        <f t="shared" si="41"/>
        <v>14</v>
      </c>
      <c r="GH140" s="9">
        <f t="array" ref="GH140">SUM(SUMPRODUCT(--IF(MOD(COLUMN(J136:FT136)-18,7)=0,NOT(ISBLANK((J136:FT136))))), COUNTA(I136))</f>
        <v>0</v>
      </c>
      <c r="GI140" s="9">
        <f t="array" ref="GI140">SUM(SUMPRODUCT(--IF(MOD(COLUMN(K136:FT136)-19,7)=0,NOT(ISBLANK((K136:FT136))))), COUNTA(J136))</f>
        <v>0</v>
      </c>
      <c r="GK140" s="10">
        <f t="shared" si="42"/>
        <v>14</v>
      </c>
      <c r="GL140" s="52"/>
    </row>
    <row r="141" spans="1:194" x14ac:dyDescent="0.25">
      <c r="A141" s="74">
        <f t="shared" si="43"/>
        <v>138</v>
      </c>
      <c r="B141" s="56" t="s">
        <v>101</v>
      </c>
      <c r="C141" s="158"/>
      <c r="D141" s="158"/>
      <c r="E141" s="158"/>
      <c r="F141" s="158"/>
      <c r="G141" s="158"/>
      <c r="H141" s="158"/>
      <c r="I141" s="158"/>
      <c r="J141" s="158"/>
      <c r="K141" s="158"/>
      <c r="L141" s="158"/>
      <c r="M141" s="158" t="s">
        <v>139</v>
      </c>
      <c r="N141" s="158"/>
      <c r="O141" s="158"/>
      <c r="P141" s="158"/>
      <c r="Q141" s="158"/>
      <c r="R141" s="158"/>
      <c r="S141" s="158"/>
      <c r="T141" s="158"/>
      <c r="U141" s="158" t="s">
        <v>139</v>
      </c>
      <c r="V141" s="158"/>
      <c r="W141" s="158"/>
      <c r="X141" s="158"/>
      <c r="Y141" s="158"/>
      <c r="Z141" s="158"/>
      <c r="AA141" s="158"/>
      <c r="AB141" s="158"/>
      <c r="AC141" s="158"/>
      <c r="AD141" s="158"/>
      <c r="AE141" s="158"/>
      <c r="AF141" s="158"/>
      <c r="AG141" s="158"/>
      <c r="AH141" s="158"/>
      <c r="AI141" s="158" t="s">
        <v>139</v>
      </c>
      <c r="AJ141" s="158"/>
      <c r="AK141" s="158"/>
      <c r="AL141" s="158"/>
      <c r="AM141" s="158"/>
      <c r="AN141" s="158"/>
      <c r="AO141" s="158"/>
      <c r="AP141" s="158"/>
      <c r="AQ141" s="158"/>
      <c r="AR141" s="158"/>
      <c r="AS141" s="158"/>
      <c r="AT141" s="158"/>
      <c r="AU141" s="158"/>
      <c r="AV141" s="158"/>
      <c r="AW141" s="158" t="s">
        <v>139</v>
      </c>
      <c r="AX141" s="158"/>
      <c r="AY141" s="158"/>
      <c r="AZ141" s="158"/>
      <c r="BA141" s="158"/>
      <c r="BB141" s="158"/>
      <c r="BC141" s="158"/>
      <c r="BD141" s="161" t="s">
        <v>139</v>
      </c>
      <c r="BE141" s="158"/>
      <c r="BF141" s="157"/>
      <c r="BG141" s="161"/>
      <c r="BH141" s="158"/>
      <c r="BI141" s="158"/>
      <c r="BJ141" s="158"/>
      <c r="BK141" s="161" t="s">
        <v>139</v>
      </c>
      <c r="BL141" s="158"/>
      <c r="BM141" s="161"/>
      <c r="BN141" s="161"/>
      <c r="BO141" s="158"/>
      <c r="BP141" s="158"/>
      <c r="BQ141" s="158"/>
      <c r="BR141" s="161" t="s">
        <v>139</v>
      </c>
      <c r="BS141" s="158"/>
      <c r="BT141" s="161"/>
      <c r="BU141" s="161"/>
      <c r="BV141" s="158"/>
      <c r="BW141" s="158"/>
      <c r="BX141" s="218"/>
      <c r="BY141" s="161" t="s">
        <v>139</v>
      </c>
      <c r="BZ141" s="217"/>
      <c r="CA141" s="161"/>
      <c r="CB141" s="161"/>
      <c r="CC141" s="158"/>
      <c r="CD141" s="158"/>
      <c r="CE141" s="158"/>
      <c r="CF141" s="161" t="s">
        <v>139</v>
      </c>
      <c r="CG141" s="161"/>
      <c r="CH141" s="64"/>
      <c r="CI141" s="64"/>
      <c r="CJ141" s="64"/>
      <c r="CK141" s="64"/>
      <c r="CL141" s="64"/>
      <c r="CM141" s="161" t="s">
        <v>139</v>
      </c>
      <c r="CN141" s="64"/>
      <c r="CO141" s="64"/>
      <c r="CP141" s="64"/>
      <c r="CQ141" s="64"/>
      <c r="CR141" s="64"/>
      <c r="CS141" s="161" t="s">
        <v>139</v>
      </c>
      <c r="CT141" s="64"/>
      <c r="CU141" s="64"/>
      <c r="CV141" s="64"/>
      <c r="CW141" s="64"/>
      <c r="CX141" s="64"/>
      <c r="CY141" s="64"/>
      <c r="CZ141" s="64"/>
      <c r="DA141" s="161" t="s">
        <v>139</v>
      </c>
      <c r="DB141" s="64"/>
      <c r="DC141" s="64"/>
      <c r="DD141" s="64"/>
      <c r="DE141" s="64"/>
      <c r="DF141" s="64"/>
      <c r="DG141" s="161" t="s">
        <v>139</v>
      </c>
      <c r="DH141" s="64"/>
      <c r="DI141" s="64"/>
      <c r="DJ141" s="64"/>
      <c r="DK141" s="64"/>
      <c r="DL141" s="59"/>
      <c r="DM141" s="59"/>
      <c r="DN141" s="59"/>
      <c r="DO141" s="59"/>
      <c r="DP141" s="59"/>
      <c r="DQ141" s="59"/>
      <c r="DR141" s="59"/>
      <c r="DS141" s="59"/>
      <c r="DT141" s="59"/>
      <c r="DU141" s="59"/>
      <c r="DV141" s="59"/>
      <c r="DW141" s="59"/>
      <c r="DX141" s="59"/>
      <c r="DY141" s="59"/>
      <c r="DZ141" s="59"/>
      <c r="EA141" s="59"/>
      <c r="EB141" s="59"/>
      <c r="EC141" s="59"/>
      <c r="ED141" s="59"/>
      <c r="EE141" s="59"/>
      <c r="EF141" s="59"/>
      <c r="EG141" s="59"/>
      <c r="EH141" s="59"/>
      <c r="EI141" s="59"/>
      <c r="EJ141" s="59"/>
      <c r="EK141" s="59"/>
      <c r="EL141" s="59"/>
      <c r="EM141" s="59"/>
      <c r="EN141" s="59"/>
      <c r="EO141" s="59"/>
      <c r="EP141" s="59"/>
      <c r="EQ141" s="59"/>
      <c r="ER141" s="59"/>
      <c r="ES141" s="59"/>
      <c r="ET141" s="59"/>
      <c r="EU141" s="59"/>
      <c r="EV141" s="59"/>
      <c r="EW141" s="59"/>
      <c r="EX141" s="59"/>
      <c r="EY141" s="59"/>
      <c r="EZ141" s="59"/>
      <c r="FA141" s="59"/>
      <c r="FB141" s="59"/>
      <c r="FC141" s="59"/>
      <c r="FD141" s="59"/>
      <c r="FE141" s="59"/>
      <c r="FF141" s="59"/>
      <c r="FG141" s="59"/>
      <c r="FH141" s="59"/>
      <c r="FI141" s="59"/>
      <c r="FJ141" s="59"/>
      <c r="FK141" s="59"/>
      <c r="FL141" s="59"/>
      <c r="FM141" s="59"/>
      <c r="FN141" s="59"/>
      <c r="FO141" s="59"/>
      <c r="FP141" s="59"/>
      <c r="FQ141" s="59"/>
      <c r="FR141" s="59"/>
      <c r="FS141" s="59"/>
      <c r="FT141" s="59"/>
      <c r="FV141" s="60">
        <f t="shared" si="44"/>
        <v>5</v>
      </c>
      <c r="FW141" s="60">
        <f t="shared" si="45"/>
        <v>2</v>
      </c>
      <c r="FX141" s="60">
        <f t="shared" si="46"/>
        <v>0</v>
      </c>
      <c r="FZ141" s="10">
        <f t="shared" si="40"/>
        <v>7</v>
      </c>
      <c r="GB141" s="9">
        <f t="array" ref="GB141">SUM(SUMPRODUCT(--IF(MOD(COLUMN(E137:FT137)-13,7)=0,NOT(ISBLANK((E137:FT137))))), COUNTA(D137))</f>
        <v>0</v>
      </c>
      <c r="GC141" s="9">
        <f t="array" ref="GC141">SUM(SUMPRODUCT(--IF(MOD(COLUMN(F137:FT137)-14,7)=0,NOT(ISBLANK((F137:FT137))))), COUNTA(E137))</f>
        <v>2</v>
      </c>
      <c r="GD141" s="9">
        <f t="array" ref="GD141">SUM(SUMPRODUCT(--IF(MOD(COLUMN(G137:FT137)-15,7)=0,NOT(ISBLANK((G137:FT137))))), COUNTA(F137))</f>
        <v>1</v>
      </c>
      <c r="GE141" s="9">
        <f t="array" ref="GE141">SUM(SUMPRODUCT(--IF(MOD(COLUMN(H137:FT137)-16,7)=0,NOT(ISBLANK((H137:FT137))))), COUNTA(G137))</f>
        <v>2</v>
      </c>
      <c r="GF141" s="9">
        <f t="array" ref="GF141">SUM(SUMPRODUCT(--IF(MOD(COLUMN(I137:FT137)-17,7)=0,NOT(ISBLANK((I137:FT137))))), COUNTA(H137))</f>
        <v>0</v>
      </c>
      <c r="GG141" s="9">
        <f t="shared" si="41"/>
        <v>5</v>
      </c>
      <c r="GH141" s="9">
        <f t="array" ref="GH141">SUM(SUMPRODUCT(--IF(MOD(COLUMN(J137:FT137)-18,7)=0,NOT(ISBLANK((J137:FT137))))), COUNTA(I137))</f>
        <v>1</v>
      </c>
      <c r="GI141" s="9">
        <f t="array" ref="GI141">SUM(SUMPRODUCT(--IF(MOD(COLUMN(K137:FT137)-19,7)=0,NOT(ISBLANK((K137:FT137))))), COUNTA(J137))</f>
        <v>1</v>
      </c>
      <c r="GK141" s="10">
        <f t="shared" si="42"/>
        <v>7</v>
      </c>
      <c r="GL141" s="52"/>
    </row>
    <row r="142" spans="1:194" x14ac:dyDescent="0.25">
      <c r="A142" s="74">
        <f t="shared" si="43"/>
        <v>139</v>
      </c>
      <c r="B142" s="67" t="s">
        <v>445</v>
      </c>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c r="AH142" s="57"/>
      <c r="AI142" s="57"/>
      <c r="AJ142" s="57"/>
      <c r="AK142" s="57"/>
      <c r="AL142" s="57"/>
      <c r="AM142" s="57"/>
      <c r="AN142" s="57"/>
      <c r="AO142" s="158"/>
      <c r="AP142" s="158"/>
      <c r="AQ142" s="158"/>
      <c r="AR142" s="158"/>
      <c r="AS142" s="158"/>
      <c r="AT142" s="158"/>
      <c r="AU142" s="158"/>
      <c r="AV142" s="158"/>
      <c r="AW142" s="158"/>
      <c r="AX142" s="158"/>
      <c r="AY142" s="158"/>
      <c r="AZ142" s="158"/>
      <c r="BA142" s="158"/>
      <c r="BB142" s="158"/>
      <c r="BC142" s="158"/>
      <c r="BD142" s="158"/>
      <c r="BE142" s="158"/>
      <c r="BF142" s="158"/>
      <c r="BG142" s="158"/>
      <c r="BH142" s="158"/>
      <c r="BI142" s="158"/>
      <c r="BJ142" s="158"/>
      <c r="BK142" s="158"/>
      <c r="BL142" s="158"/>
      <c r="BM142" s="158"/>
      <c r="BN142" s="158"/>
      <c r="BO142" s="158"/>
      <c r="BP142" s="158"/>
      <c r="BQ142" s="158"/>
      <c r="BR142" s="158"/>
      <c r="BS142" s="158"/>
      <c r="BT142" s="158"/>
      <c r="BU142" s="158"/>
      <c r="BV142" s="158"/>
      <c r="BW142" s="158"/>
      <c r="BX142" s="218"/>
      <c r="BY142" s="158"/>
      <c r="BZ142" s="158"/>
      <c r="CA142" s="158"/>
      <c r="CB142" s="158"/>
      <c r="CC142" s="158"/>
      <c r="CD142" s="158"/>
      <c r="CE142" s="158"/>
      <c r="CF142" s="158"/>
      <c r="CG142" s="158"/>
      <c r="CH142" s="64"/>
      <c r="CI142" s="64"/>
      <c r="CJ142" s="64"/>
      <c r="CK142" s="64"/>
      <c r="CL142" s="64"/>
      <c r="CM142" s="64"/>
      <c r="CN142" s="64"/>
      <c r="CO142" s="64"/>
      <c r="CP142" s="64"/>
      <c r="CQ142" s="64"/>
      <c r="CR142" s="64"/>
      <c r="CS142" s="64"/>
      <c r="CT142" s="64"/>
      <c r="CU142" s="64"/>
      <c r="CV142" s="64"/>
      <c r="CW142" s="64"/>
      <c r="CX142" s="64"/>
      <c r="CY142" s="64"/>
      <c r="CZ142" s="64"/>
      <c r="DA142" s="64"/>
      <c r="DB142" s="64"/>
      <c r="DC142" s="64"/>
      <c r="DD142" s="64"/>
      <c r="DE142" s="64"/>
      <c r="DF142" s="64"/>
      <c r="DG142" s="64"/>
      <c r="DH142" s="64"/>
      <c r="DI142" s="64"/>
      <c r="DJ142" s="64"/>
      <c r="DK142" s="64"/>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c r="EJ142" s="59"/>
      <c r="EK142" s="59"/>
      <c r="EL142" s="59"/>
      <c r="EM142" s="59"/>
      <c r="EN142" s="59"/>
      <c r="EO142" s="59"/>
      <c r="EP142" s="59"/>
      <c r="EQ142" s="59"/>
      <c r="ER142" s="59"/>
      <c r="ES142" s="59"/>
      <c r="ET142" s="59"/>
      <c r="EU142" s="59"/>
      <c r="EV142" s="59"/>
      <c r="EW142" s="59"/>
      <c r="EX142" s="59"/>
      <c r="EY142" s="59"/>
      <c r="EZ142" s="59"/>
      <c r="FA142" s="59"/>
      <c r="FB142" s="59"/>
      <c r="FC142" s="59"/>
      <c r="FD142" s="59"/>
      <c r="FE142" s="59"/>
      <c r="FF142" s="59"/>
      <c r="FG142" s="59"/>
      <c r="FH142" s="59"/>
      <c r="FI142" s="59"/>
      <c r="FJ142" s="59"/>
      <c r="FK142" s="59"/>
      <c r="FL142" s="59"/>
      <c r="FM142" s="59"/>
      <c r="FN142" s="59"/>
      <c r="FO142" s="59"/>
      <c r="FP142" s="59"/>
      <c r="FQ142" s="59"/>
      <c r="FR142" s="59"/>
      <c r="FS142" s="59"/>
      <c r="FT142" s="59"/>
      <c r="FV142" s="60">
        <f t="shared" si="44"/>
        <v>0</v>
      </c>
      <c r="FW142" s="60">
        <f t="shared" si="45"/>
        <v>0</v>
      </c>
      <c r="FX142" s="60">
        <f t="shared" si="46"/>
        <v>0</v>
      </c>
      <c r="FZ142" s="10">
        <f t="shared" si="40"/>
        <v>0</v>
      </c>
      <c r="GB142" s="9">
        <f t="array" ref="GB142">SUM(SUMPRODUCT(--IF(MOD(COLUMN(E138:FT138)-13,7)=0,NOT(ISBLANK((E138:FT138))))), COUNTA(D138))</f>
        <v>0</v>
      </c>
      <c r="GC142" s="9">
        <f t="array" ref="GC142">SUM(SUMPRODUCT(--IF(MOD(COLUMN(F138:FT138)-14,7)=0,NOT(ISBLANK((F138:FT138))))), COUNTA(E138))</f>
        <v>0</v>
      </c>
      <c r="GD142" s="9">
        <f t="array" ref="GD142">SUM(SUMPRODUCT(--IF(MOD(COLUMN(G138:FT138)-15,7)=0,NOT(ISBLANK((G138:FT138))))), COUNTA(F138))</f>
        <v>0</v>
      </c>
      <c r="GE142" s="9">
        <f t="array" ref="GE142">SUM(SUMPRODUCT(--IF(MOD(COLUMN(H138:FT138)-16,7)=0,NOT(ISBLANK((H138:FT138))))), COUNTA(G138))</f>
        <v>0</v>
      </c>
      <c r="GF142" s="9">
        <f t="array" ref="GF142">SUM(SUMPRODUCT(--IF(MOD(COLUMN(I138:FT138)-17,7)=0,NOT(ISBLANK((I138:FT138))))), COUNTA(H138))</f>
        <v>0</v>
      </c>
      <c r="GG142" s="9">
        <f t="shared" si="41"/>
        <v>0</v>
      </c>
      <c r="GH142" s="9">
        <f t="array" ref="GH142">SUM(SUMPRODUCT(--IF(MOD(COLUMN(J138:FT138)-18,7)=0,NOT(ISBLANK((J138:FT138))))), COUNTA(I138))</f>
        <v>0</v>
      </c>
      <c r="GI142" s="9">
        <f t="array" ref="GI142">SUM(SUMPRODUCT(--IF(MOD(COLUMN(K138:FT138)-19,7)=0,NOT(ISBLANK((K138:FT138))))), COUNTA(J138))</f>
        <v>0</v>
      </c>
      <c r="GK142" s="10">
        <f t="shared" si="42"/>
        <v>0</v>
      </c>
      <c r="GL142" s="52"/>
    </row>
    <row r="143" spans="1:194" x14ac:dyDescent="0.25">
      <c r="A143" s="74">
        <f t="shared" si="43"/>
        <v>140</v>
      </c>
      <c r="B143" s="56" t="s">
        <v>117</v>
      </c>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c r="AA143" s="158"/>
      <c r="AB143" s="158"/>
      <c r="AC143" s="158"/>
      <c r="AD143" s="158"/>
      <c r="AE143" s="158"/>
      <c r="AF143" s="158"/>
      <c r="AG143" s="158"/>
      <c r="AH143" s="158"/>
      <c r="AI143" s="158"/>
      <c r="AJ143" s="158"/>
      <c r="AK143" s="158"/>
      <c r="AL143" s="158" t="s">
        <v>139</v>
      </c>
      <c r="AM143" s="158"/>
      <c r="AN143" s="158"/>
      <c r="AO143" s="158"/>
      <c r="AP143" s="158"/>
      <c r="AQ143" s="158"/>
      <c r="AR143" s="158"/>
      <c r="AS143" s="158" t="s">
        <v>139</v>
      </c>
      <c r="AT143" s="158"/>
      <c r="AU143" s="158"/>
      <c r="AV143" s="158" t="s">
        <v>139</v>
      </c>
      <c r="AW143" s="158"/>
      <c r="AX143" s="158"/>
      <c r="AY143" s="158" t="s">
        <v>139</v>
      </c>
      <c r="AZ143" s="158" t="s">
        <v>139</v>
      </c>
      <c r="BA143" s="158"/>
      <c r="BB143" s="158" t="s">
        <v>139</v>
      </c>
      <c r="BC143" s="158"/>
      <c r="BD143" s="158"/>
      <c r="BE143" s="158"/>
      <c r="BF143" s="157"/>
      <c r="BG143" s="161" t="s">
        <v>139</v>
      </c>
      <c r="BH143" s="158"/>
      <c r="BI143" s="158"/>
      <c r="BJ143" s="161" t="s">
        <v>139</v>
      </c>
      <c r="BK143" s="158"/>
      <c r="BL143" s="158"/>
      <c r="BM143" s="161"/>
      <c r="BN143" s="161" t="s">
        <v>139</v>
      </c>
      <c r="BO143" s="158"/>
      <c r="BP143" s="158"/>
      <c r="BQ143" s="161" t="s">
        <v>139</v>
      </c>
      <c r="BR143" s="158"/>
      <c r="BS143" s="158"/>
      <c r="BT143" s="161"/>
      <c r="BU143" s="161" t="s">
        <v>139</v>
      </c>
      <c r="BV143" s="158"/>
      <c r="BW143" s="158"/>
      <c r="BX143" s="161" t="s">
        <v>139</v>
      </c>
      <c r="BY143" s="158"/>
      <c r="BZ143" s="217"/>
      <c r="CA143" s="161"/>
      <c r="CB143" s="161" t="s">
        <v>139</v>
      </c>
      <c r="CC143" s="158"/>
      <c r="CD143" s="158"/>
      <c r="CE143" s="161" t="s">
        <v>139</v>
      </c>
      <c r="CF143" s="158"/>
      <c r="CG143" s="161"/>
      <c r="CH143" s="64"/>
      <c r="CI143" s="64"/>
      <c r="CJ143" s="64"/>
      <c r="CK143" s="64"/>
      <c r="CL143" s="64"/>
      <c r="CM143" s="64"/>
      <c r="CN143" s="64"/>
      <c r="CO143" s="64"/>
      <c r="CP143" s="64"/>
      <c r="CQ143" s="64"/>
      <c r="CR143" s="64"/>
      <c r="CS143" s="64"/>
      <c r="CT143" s="64"/>
      <c r="CU143" s="64"/>
      <c r="CV143" s="64"/>
      <c r="CW143" s="64"/>
      <c r="CX143" s="64"/>
      <c r="CY143" s="64"/>
      <c r="CZ143" s="64"/>
      <c r="DA143" s="64"/>
      <c r="DB143" s="64"/>
      <c r="DC143" s="64"/>
      <c r="DD143" s="64"/>
      <c r="DE143" s="64"/>
      <c r="DF143" s="64"/>
      <c r="DG143" s="64"/>
      <c r="DH143" s="64"/>
      <c r="DI143" s="64"/>
      <c r="DJ143" s="64"/>
      <c r="DK143" s="64"/>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c r="EJ143" s="59"/>
      <c r="EK143" s="59"/>
      <c r="EL143" s="59"/>
      <c r="EM143" s="59"/>
      <c r="EN143" s="59"/>
      <c r="EO143" s="59"/>
      <c r="EP143" s="59"/>
      <c r="EQ143" s="59"/>
      <c r="ER143" s="59"/>
      <c r="ES143" s="59"/>
      <c r="ET143" s="59"/>
      <c r="EU143" s="59"/>
      <c r="EV143" s="59"/>
      <c r="EW143" s="59"/>
      <c r="EX143" s="59"/>
      <c r="EY143" s="59"/>
      <c r="EZ143" s="59"/>
      <c r="FA143" s="59"/>
      <c r="FB143" s="59"/>
      <c r="FC143" s="59"/>
      <c r="FD143" s="59"/>
      <c r="FE143" s="59"/>
      <c r="FF143" s="59"/>
      <c r="FG143" s="59"/>
      <c r="FH143" s="59"/>
      <c r="FI143" s="59"/>
      <c r="FJ143" s="59"/>
      <c r="FK143" s="59"/>
      <c r="FL143" s="59"/>
      <c r="FM143" s="59"/>
      <c r="FN143" s="59"/>
      <c r="FO143" s="59"/>
      <c r="FP143" s="59"/>
      <c r="FQ143" s="59"/>
      <c r="FR143" s="59"/>
      <c r="FS143" s="59"/>
      <c r="FT143" s="59"/>
      <c r="FV143" s="60">
        <f t="shared" si="44"/>
        <v>2</v>
      </c>
      <c r="FW143" s="60">
        <f t="shared" si="45"/>
        <v>0</v>
      </c>
      <c r="FX143" s="60">
        <f t="shared" si="46"/>
        <v>1</v>
      </c>
      <c r="FZ143" s="10">
        <f t="shared" si="40"/>
        <v>3</v>
      </c>
      <c r="GB143" s="9">
        <f t="array" ref="GB143">SUM(SUMPRODUCT(--IF(MOD(COLUMN(E139:FT139)-13,7)=0,NOT(ISBLANK((E139:FT139))))), COUNTA(D139))</f>
        <v>0</v>
      </c>
      <c r="GC143" s="9">
        <f t="array" ref="GC143">SUM(SUMPRODUCT(--IF(MOD(COLUMN(F139:FT139)-14,7)=0,NOT(ISBLANK((F139:FT139))))), COUNTA(E139))</f>
        <v>0</v>
      </c>
      <c r="GD143" s="9">
        <f t="array" ref="GD143">SUM(SUMPRODUCT(--IF(MOD(COLUMN(G139:FT139)-15,7)=0,NOT(ISBLANK((G139:FT139))))), COUNTA(F139))</f>
        <v>1</v>
      </c>
      <c r="GE143" s="9">
        <f t="array" ref="GE143">SUM(SUMPRODUCT(--IF(MOD(COLUMN(H139:FT139)-16,7)=0,NOT(ISBLANK((H139:FT139))))), COUNTA(G139))</f>
        <v>0</v>
      </c>
      <c r="GF143" s="9">
        <f t="array" ref="GF143">SUM(SUMPRODUCT(--IF(MOD(COLUMN(I139:FT139)-17,7)=0,NOT(ISBLANK((I139:FT139))))), COUNTA(H139))</f>
        <v>1</v>
      </c>
      <c r="GG143" s="9">
        <f t="shared" si="41"/>
        <v>2</v>
      </c>
      <c r="GH143" s="9">
        <f t="array" ref="GH143">SUM(SUMPRODUCT(--IF(MOD(COLUMN(J139:FT139)-18,7)=0,NOT(ISBLANK((J139:FT139))))), COUNTA(I139))</f>
        <v>1</v>
      </c>
      <c r="GI143" s="9">
        <f t="array" ref="GI143">SUM(SUMPRODUCT(--IF(MOD(COLUMN(K139:FT139)-19,7)=0,NOT(ISBLANK((K139:FT139))))), COUNTA(J139))</f>
        <v>0</v>
      </c>
      <c r="GK143" s="10">
        <f t="shared" si="42"/>
        <v>3</v>
      </c>
      <c r="GL143" s="52"/>
    </row>
    <row r="144" spans="1:194" x14ac:dyDescent="0.25">
      <c r="A144" s="74">
        <f t="shared" si="43"/>
        <v>141</v>
      </c>
      <c r="B144" s="71" t="s">
        <v>109</v>
      </c>
      <c r="C144" s="158"/>
      <c r="D144" s="158"/>
      <c r="E144" s="158"/>
      <c r="F144" s="158"/>
      <c r="G144" s="158"/>
      <c r="H144" s="158" t="s">
        <v>139</v>
      </c>
      <c r="I144" s="158"/>
      <c r="J144" s="158"/>
      <c r="K144" s="158"/>
      <c r="L144" s="158"/>
      <c r="M144" s="158"/>
      <c r="N144" s="158"/>
      <c r="O144" s="158"/>
      <c r="P144" s="158"/>
      <c r="Q144" s="158"/>
      <c r="R144" s="158"/>
      <c r="S144" s="158"/>
      <c r="T144" s="158"/>
      <c r="U144" s="158"/>
      <c r="V144" s="158"/>
      <c r="W144" s="158"/>
      <c r="X144" s="158"/>
      <c r="Y144" s="158"/>
      <c r="Z144" s="158"/>
      <c r="AA144" s="158"/>
      <c r="AB144" s="158"/>
      <c r="AC144" s="158"/>
      <c r="AD144" s="158"/>
      <c r="AE144" s="158"/>
      <c r="AF144" s="158"/>
      <c r="AG144" s="158"/>
      <c r="AH144" s="158"/>
      <c r="AI144" s="158"/>
      <c r="AJ144" s="158"/>
      <c r="AK144" s="158"/>
      <c r="AL144" s="158"/>
      <c r="AM144" s="158"/>
      <c r="AN144" s="158" t="s">
        <v>139</v>
      </c>
      <c r="AO144" s="158"/>
      <c r="AP144" s="158"/>
      <c r="AQ144" s="158"/>
      <c r="AR144" s="158" t="s">
        <v>139</v>
      </c>
      <c r="AS144" s="158"/>
      <c r="AT144" s="158"/>
      <c r="AU144" s="158"/>
      <c r="AV144" s="158"/>
      <c r="AW144" s="158"/>
      <c r="AX144" s="158"/>
      <c r="AY144" s="158"/>
      <c r="AZ144" s="158"/>
      <c r="BA144" s="158"/>
      <c r="BB144" s="158"/>
      <c r="BC144" s="158"/>
      <c r="BD144" s="158"/>
      <c r="BE144" s="158"/>
      <c r="BF144" s="158"/>
      <c r="BG144" s="158"/>
      <c r="BH144" s="158"/>
      <c r="BI144" s="158"/>
      <c r="BJ144" s="158"/>
      <c r="BK144" s="158"/>
      <c r="BL144" s="158"/>
      <c r="BM144" s="158"/>
      <c r="BN144" s="158"/>
      <c r="BO144" s="158"/>
      <c r="BP144" s="158"/>
      <c r="BQ144" s="158"/>
      <c r="BR144" s="158"/>
      <c r="BS144" s="158"/>
      <c r="BT144" s="158"/>
      <c r="BU144" s="158"/>
      <c r="BV144" s="158"/>
      <c r="BW144" s="158"/>
      <c r="BX144" s="218"/>
      <c r="BY144" s="158"/>
      <c r="BZ144" s="217"/>
      <c r="CA144" s="161"/>
      <c r="CB144" s="161"/>
      <c r="CC144" s="158"/>
      <c r="CD144" s="158"/>
      <c r="CE144" s="158"/>
      <c r="CF144" s="158"/>
      <c r="CG144" s="161"/>
      <c r="CH144" s="64"/>
      <c r="CI144" s="64"/>
      <c r="CJ144" s="64"/>
      <c r="CK144" s="64"/>
      <c r="CL144" s="64"/>
      <c r="CM144" s="64"/>
      <c r="CN144" s="64"/>
      <c r="CO144" s="64"/>
      <c r="CP144" s="64"/>
      <c r="CQ144" s="64"/>
      <c r="CR144" s="64"/>
      <c r="CS144" s="64"/>
      <c r="CT144" s="64"/>
      <c r="CU144" s="64"/>
      <c r="CV144" s="64"/>
      <c r="CW144" s="64"/>
      <c r="CX144" s="64"/>
      <c r="CY144" s="64"/>
      <c r="CZ144" s="64"/>
      <c r="DA144" s="64"/>
      <c r="DB144" s="64"/>
      <c r="DC144" s="64"/>
      <c r="DD144" s="64"/>
      <c r="DE144" s="64"/>
      <c r="DF144" s="64"/>
      <c r="DG144" s="64"/>
      <c r="DH144" s="64"/>
      <c r="DI144" s="64"/>
      <c r="DJ144" s="64"/>
      <c r="DK144" s="64"/>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c r="EJ144" s="59"/>
      <c r="EK144" s="59"/>
      <c r="EL144" s="59"/>
      <c r="EM144" s="59"/>
      <c r="EN144" s="59"/>
      <c r="EO144" s="59"/>
      <c r="EP144" s="59"/>
      <c r="EQ144" s="59"/>
      <c r="ER144" s="59"/>
      <c r="ES144" s="59"/>
      <c r="ET144" s="59"/>
      <c r="EU144" s="59"/>
      <c r="EV144" s="59"/>
      <c r="EW144" s="59"/>
      <c r="EX144" s="59"/>
      <c r="EY144" s="59"/>
      <c r="EZ144" s="59"/>
      <c r="FA144" s="59"/>
      <c r="FB144" s="59"/>
      <c r="FC144" s="59"/>
      <c r="FD144" s="59"/>
      <c r="FE144" s="59"/>
      <c r="FF144" s="59"/>
      <c r="FG144" s="59"/>
      <c r="FH144" s="59"/>
      <c r="FI144" s="59"/>
      <c r="FJ144" s="59"/>
      <c r="FK144" s="59"/>
      <c r="FL144" s="59"/>
      <c r="FM144" s="59"/>
      <c r="FN144" s="59"/>
      <c r="FO144" s="59"/>
      <c r="FP144" s="59"/>
      <c r="FQ144" s="59"/>
      <c r="FR144" s="59"/>
      <c r="FS144" s="59"/>
      <c r="FT144" s="59"/>
      <c r="FV144" s="60">
        <f t="shared" si="44"/>
        <v>0</v>
      </c>
      <c r="FW144" s="60">
        <f t="shared" si="45"/>
        <v>0</v>
      </c>
      <c r="FX144" s="60">
        <f t="shared" si="46"/>
        <v>0</v>
      </c>
      <c r="FZ144" s="10">
        <f t="shared" si="40"/>
        <v>0</v>
      </c>
      <c r="GB144" s="9">
        <f t="array" ref="GB144">SUM(SUMPRODUCT(--IF(MOD(COLUMN(E140:FT140)-13,7)=0,NOT(ISBLANK((E140:FT140))))), COUNTA(D140))</f>
        <v>0</v>
      </c>
      <c r="GC144" s="9">
        <f t="array" ref="GC144">SUM(SUMPRODUCT(--IF(MOD(COLUMN(F140:FT140)-14,7)=0,NOT(ISBLANK((F140:FT140))))), COUNTA(E140))</f>
        <v>0</v>
      </c>
      <c r="GD144" s="9">
        <f t="array" ref="GD144">SUM(SUMPRODUCT(--IF(MOD(COLUMN(G140:FT140)-15,7)=0,NOT(ISBLANK((G140:FT140))))), COUNTA(F140))</f>
        <v>0</v>
      </c>
      <c r="GE144" s="9">
        <f t="array" ref="GE144">SUM(SUMPRODUCT(--IF(MOD(COLUMN(H140:FT140)-16,7)=0,NOT(ISBLANK((H140:FT140))))), COUNTA(G140))</f>
        <v>0</v>
      </c>
      <c r="GF144" s="9">
        <f t="array" ref="GF144">SUM(SUMPRODUCT(--IF(MOD(COLUMN(I140:FT140)-17,7)=0,NOT(ISBLANK((I140:FT140))))), COUNTA(H140))</f>
        <v>0</v>
      </c>
      <c r="GG144" s="9">
        <f t="shared" si="41"/>
        <v>0</v>
      </c>
      <c r="GH144" s="9">
        <f t="array" ref="GH144">SUM(SUMPRODUCT(--IF(MOD(COLUMN(J140:FT140)-18,7)=0,NOT(ISBLANK((J140:FT140))))), COUNTA(I140))</f>
        <v>0</v>
      </c>
      <c r="GI144" s="9">
        <f t="array" ref="GI144">SUM(SUMPRODUCT(--IF(MOD(COLUMN(K140:FT140)-19,7)=0,NOT(ISBLANK((K140:FT140))))), COUNTA(J140))</f>
        <v>0</v>
      </c>
      <c r="GK144" s="10">
        <f t="shared" si="42"/>
        <v>0</v>
      </c>
      <c r="GL144" s="52"/>
    </row>
    <row r="145" spans="1:194" x14ac:dyDescent="0.25">
      <c r="A145" s="74">
        <f t="shared" si="43"/>
        <v>142</v>
      </c>
      <c r="B145" s="56" t="s">
        <v>120</v>
      </c>
      <c r="C145" s="158"/>
      <c r="D145" s="158"/>
      <c r="E145" s="158"/>
      <c r="F145" s="158"/>
      <c r="G145" s="158"/>
      <c r="H145" s="158" t="s">
        <v>139</v>
      </c>
      <c r="I145" s="158"/>
      <c r="J145" s="158"/>
      <c r="K145" s="158"/>
      <c r="L145" s="158" t="s">
        <v>139</v>
      </c>
      <c r="M145" s="158"/>
      <c r="N145" s="158"/>
      <c r="O145" s="158"/>
      <c r="P145" s="158"/>
      <c r="Q145" s="158"/>
      <c r="R145" s="158"/>
      <c r="S145" s="158"/>
      <c r="T145" s="158"/>
      <c r="U145" s="158"/>
      <c r="V145" s="158"/>
      <c r="W145" s="158"/>
      <c r="X145" s="158"/>
      <c r="Y145" s="158"/>
      <c r="Z145" s="158"/>
      <c r="AA145" s="158"/>
      <c r="AB145" s="158"/>
      <c r="AC145" s="158"/>
      <c r="AD145" s="158"/>
      <c r="AE145" s="158"/>
      <c r="AF145" s="158"/>
      <c r="AG145" s="158"/>
      <c r="AH145" s="158"/>
      <c r="AI145" s="158"/>
      <c r="AJ145" s="158"/>
      <c r="AK145" s="158"/>
      <c r="AL145" s="158"/>
      <c r="AM145" s="158"/>
      <c r="AN145" s="158" t="s">
        <v>139</v>
      </c>
      <c r="AO145" s="158"/>
      <c r="AP145" s="158"/>
      <c r="AQ145" s="158"/>
      <c r="AR145" s="158"/>
      <c r="AS145" s="158"/>
      <c r="AT145" s="158"/>
      <c r="AU145" s="158"/>
      <c r="AV145" s="158"/>
      <c r="AW145" s="158"/>
      <c r="AX145" s="158"/>
      <c r="AY145" s="158"/>
      <c r="AZ145" s="158"/>
      <c r="BA145" s="158"/>
      <c r="BB145" s="158"/>
      <c r="BC145" s="158"/>
      <c r="BD145" s="161" t="s">
        <v>139</v>
      </c>
      <c r="BE145" s="158"/>
      <c r="BF145" s="161" t="s">
        <v>139</v>
      </c>
      <c r="BG145" s="161"/>
      <c r="BH145" s="158"/>
      <c r="BI145" s="161" t="s">
        <v>139</v>
      </c>
      <c r="BJ145" s="158"/>
      <c r="BK145" s="158"/>
      <c r="BL145" s="158"/>
      <c r="BM145" s="161"/>
      <c r="BN145" s="161"/>
      <c r="BO145" s="161" t="s">
        <v>139</v>
      </c>
      <c r="BP145" s="161" t="s">
        <v>139</v>
      </c>
      <c r="BQ145" s="158"/>
      <c r="BR145" s="158"/>
      <c r="BS145" s="158"/>
      <c r="BT145" s="161"/>
      <c r="BU145" s="161"/>
      <c r="BV145" s="158"/>
      <c r="BW145" s="158"/>
      <c r="BX145" s="218"/>
      <c r="BY145" s="158"/>
      <c r="BZ145" s="217"/>
      <c r="CA145" s="161"/>
      <c r="CB145" s="161"/>
      <c r="CC145" s="158"/>
      <c r="CD145" s="158"/>
      <c r="CE145" s="158"/>
      <c r="CF145" s="158"/>
      <c r="CG145" s="161"/>
      <c r="CH145" s="64"/>
      <c r="CI145" s="64"/>
      <c r="CJ145" s="64"/>
      <c r="CK145" s="64"/>
      <c r="CL145" s="64"/>
      <c r="CM145" s="64"/>
      <c r="CN145" s="64"/>
      <c r="CO145" s="64"/>
      <c r="CP145" s="64"/>
      <c r="CQ145" s="64"/>
      <c r="CR145" s="64"/>
      <c r="CS145" s="64"/>
      <c r="CT145" s="64"/>
      <c r="CU145" s="64"/>
      <c r="CV145" s="64"/>
      <c r="CW145" s="64"/>
      <c r="CX145" s="64"/>
      <c r="CY145" s="64"/>
      <c r="CZ145" s="64"/>
      <c r="DA145" s="64"/>
      <c r="DB145" s="64"/>
      <c r="DC145" s="64"/>
      <c r="DD145" s="64"/>
      <c r="DE145" s="64"/>
      <c r="DF145" s="64"/>
      <c r="DG145" s="64"/>
      <c r="DH145" s="64"/>
      <c r="DI145" s="64"/>
      <c r="DJ145" s="64"/>
      <c r="DK145" s="64"/>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c r="EJ145" s="59"/>
      <c r="EK145" s="59"/>
      <c r="EL145" s="59"/>
      <c r="EM145" s="59"/>
      <c r="EN145" s="59"/>
      <c r="EO145" s="59"/>
      <c r="EP145" s="59"/>
      <c r="EQ145" s="59"/>
      <c r="ER145" s="59"/>
      <c r="ES145" s="59"/>
      <c r="ET145" s="59"/>
      <c r="EU145" s="59"/>
      <c r="EV145" s="59"/>
      <c r="EW145" s="59"/>
      <c r="EX145" s="59"/>
      <c r="EY145" s="59"/>
      <c r="EZ145" s="59"/>
      <c r="FA145" s="59"/>
      <c r="FB145" s="59"/>
      <c r="FC145" s="59"/>
      <c r="FD145" s="59"/>
      <c r="FE145" s="59"/>
      <c r="FF145" s="59"/>
      <c r="FG145" s="59"/>
      <c r="FH145" s="59"/>
      <c r="FI145" s="59"/>
      <c r="FJ145" s="59"/>
      <c r="FK145" s="59"/>
      <c r="FL145" s="59"/>
      <c r="FM145" s="59"/>
      <c r="FN145" s="59"/>
      <c r="FO145" s="59"/>
      <c r="FP145" s="59"/>
      <c r="FQ145" s="59"/>
      <c r="FR145" s="59"/>
      <c r="FS145" s="59"/>
      <c r="FT145" s="59"/>
      <c r="FV145" s="60">
        <f t="shared" si="44"/>
        <v>9</v>
      </c>
      <c r="FW145" s="60">
        <f t="shared" si="45"/>
        <v>0</v>
      </c>
      <c r="FX145" s="60">
        <f t="shared" si="46"/>
        <v>0</v>
      </c>
      <c r="FZ145" s="10">
        <f t="shared" si="40"/>
        <v>9</v>
      </c>
      <c r="GB145" s="9">
        <f t="array" ref="GB145">SUM(SUMPRODUCT(--IF(MOD(COLUMN(E141:FT141)-13,7)=0,NOT(ISBLANK((E141:FT141))))), COUNTA(D141))</f>
        <v>3</v>
      </c>
      <c r="GC145" s="9">
        <f t="array" ref="GC145">SUM(SUMPRODUCT(--IF(MOD(COLUMN(F141:FT141)-14,7)=0,NOT(ISBLANK((F141:FT141))))), COUNTA(E141))</f>
        <v>10</v>
      </c>
      <c r="GD145" s="9">
        <f t="array" ref="GD145">SUM(SUMPRODUCT(--IF(MOD(COLUMN(G141:FT141)-15,7)=0,NOT(ISBLANK((G141:FT141))))), COUNTA(F141))</f>
        <v>0</v>
      </c>
      <c r="GE145" s="9">
        <f t="array" ref="GE145">SUM(SUMPRODUCT(--IF(MOD(COLUMN(H141:FT141)-16,7)=0,NOT(ISBLANK((H141:FT141))))), COUNTA(G141))</f>
        <v>0</v>
      </c>
      <c r="GF145" s="9">
        <f t="array" ref="GF145">SUM(SUMPRODUCT(--IF(MOD(COLUMN(I141:FT141)-17,7)=0,NOT(ISBLANK((I141:FT141))))), COUNTA(H141))</f>
        <v>0</v>
      </c>
      <c r="GG145" s="9">
        <f t="shared" si="41"/>
        <v>13</v>
      </c>
      <c r="GH145" s="9">
        <f t="array" ref="GH145">SUM(SUMPRODUCT(--IF(MOD(COLUMN(J141:FT141)-18,7)=0,NOT(ISBLANK((J141:FT141))))), COUNTA(I141))</f>
        <v>0</v>
      </c>
      <c r="GI145" s="9">
        <f t="array" ref="GI145">SUM(SUMPRODUCT(--IF(MOD(COLUMN(K141:FT141)-19,7)=0,NOT(ISBLANK((K141:FT141))))), COUNTA(J141))</f>
        <v>0</v>
      </c>
      <c r="GK145" s="10">
        <f t="shared" si="42"/>
        <v>13</v>
      </c>
      <c r="GL145" s="52"/>
    </row>
    <row r="146" spans="1:194" x14ac:dyDescent="0.25">
      <c r="A146" s="74">
        <f t="shared" si="43"/>
        <v>143</v>
      </c>
      <c r="B146" s="56" t="s">
        <v>87</v>
      </c>
      <c r="C146" s="158"/>
      <c r="D146" s="158"/>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c r="AA146" s="158"/>
      <c r="AB146" s="158"/>
      <c r="AC146" s="158"/>
      <c r="AD146" s="158"/>
      <c r="AE146" s="158"/>
      <c r="AF146" s="158"/>
      <c r="AG146" s="158"/>
      <c r="AH146" s="158"/>
      <c r="AI146" s="158"/>
      <c r="AJ146" s="158"/>
      <c r="AK146" s="158"/>
      <c r="AL146" s="158"/>
      <c r="AM146" s="158" t="s">
        <v>139</v>
      </c>
      <c r="AN146" s="158"/>
      <c r="AO146" s="158"/>
      <c r="AP146" s="158" t="s">
        <v>139</v>
      </c>
      <c r="AQ146" s="158"/>
      <c r="AR146" s="158"/>
      <c r="AS146" s="158"/>
      <c r="AT146" s="158" t="s">
        <v>139</v>
      </c>
      <c r="AU146" s="158"/>
      <c r="AV146" s="158"/>
      <c r="AW146" s="158"/>
      <c r="AX146" s="158" t="s">
        <v>139</v>
      </c>
      <c r="AY146" s="158"/>
      <c r="AZ146" s="158"/>
      <c r="BA146" s="158"/>
      <c r="BB146" s="158"/>
      <c r="BC146" s="161" t="s">
        <v>139</v>
      </c>
      <c r="BD146" s="158"/>
      <c r="BE146" s="161" t="s">
        <v>139</v>
      </c>
      <c r="BF146" s="157"/>
      <c r="BG146" s="161"/>
      <c r="BH146" s="161" t="s">
        <v>139</v>
      </c>
      <c r="BI146" s="158"/>
      <c r="BJ146" s="158"/>
      <c r="BK146" s="161" t="s">
        <v>139</v>
      </c>
      <c r="BL146" s="158"/>
      <c r="BM146" s="161"/>
      <c r="BN146" s="161"/>
      <c r="BO146" s="158"/>
      <c r="BP146" s="158"/>
      <c r="BQ146" s="158"/>
      <c r="BR146" s="158"/>
      <c r="BS146" s="161" t="s">
        <v>139</v>
      </c>
      <c r="BT146" s="161"/>
      <c r="BU146" s="161"/>
      <c r="BV146" s="158"/>
      <c r="BW146" s="158"/>
      <c r="BX146" s="218"/>
      <c r="BY146" s="158"/>
      <c r="BZ146" s="217"/>
      <c r="CA146" s="161"/>
      <c r="CB146" s="161"/>
      <c r="CC146" s="158"/>
      <c r="CD146" s="158"/>
      <c r="CE146" s="158"/>
      <c r="CF146" s="158"/>
      <c r="CG146" s="161"/>
      <c r="CH146" s="64"/>
      <c r="CI146" s="64"/>
      <c r="CJ146" s="64"/>
      <c r="CK146" s="64"/>
      <c r="CL146" s="64"/>
      <c r="CM146" s="64"/>
      <c r="CN146" s="64"/>
      <c r="CO146" s="64"/>
      <c r="CP146" s="64"/>
      <c r="CQ146" s="64"/>
      <c r="CR146" s="64"/>
      <c r="CS146" s="64"/>
      <c r="CT146" s="64"/>
      <c r="CU146" s="64"/>
      <c r="CV146" s="64"/>
      <c r="CW146" s="64"/>
      <c r="CX146" s="64"/>
      <c r="CY146" s="64"/>
      <c r="CZ146" s="64"/>
      <c r="DA146" s="64"/>
      <c r="DB146" s="64"/>
      <c r="DC146" s="64"/>
      <c r="DD146" s="64"/>
      <c r="DE146" s="64"/>
      <c r="DF146" s="64"/>
      <c r="DG146" s="64"/>
      <c r="DH146" s="64"/>
      <c r="DI146" s="64"/>
      <c r="DJ146" s="64"/>
      <c r="DK146" s="64"/>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c r="EJ146" s="59"/>
      <c r="EK146" s="59"/>
      <c r="EL146" s="59"/>
      <c r="EM146" s="59"/>
      <c r="EN146" s="59"/>
      <c r="EO146" s="59"/>
      <c r="EP146" s="59"/>
      <c r="EQ146" s="59"/>
      <c r="ER146" s="59"/>
      <c r="ES146" s="59"/>
      <c r="ET146" s="59"/>
      <c r="EU146" s="59"/>
      <c r="EV146" s="59"/>
      <c r="EW146" s="59"/>
      <c r="EX146" s="59"/>
      <c r="EY146" s="59"/>
      <c r="EZ146" s="59"/>
      <c r="FA146" s="59"/>
      <c r="FB146" s="59"/>
      <c r="FC146" s="59"/>
      <c r="FD146" s="59"/>
      <c r="FE146" s="59"/>
      <c r="FF146" s="59"/>
      <c r="FG146" s="59"/>
      <c r="FH146" s="59"/>
      <c r="FI146" s="59"/>
      <c r="FJ146" s="59"/>
      <c r="FK146" s="59"/>
      <c r="FL146" s="59"/>
      <c r="FM146" s="59"/>
      <c r="FN146" s="59"/>
      <c r="FO146" s="59"/>
      <c r="FP146" s="59"/>
      <c r="FQ146" s="59"/>
      <c r="FR146" s="59"/>
      <c r="FS146" s="59"/>
      <c r="FT146" s="59"/>
      <c r="FV146" s="60">
        <f t="shared" si="44"/>
        <v>0</v>
      </c>
      <c r="FW146" s="60">
        <f t="shared" si="45"/>
        <v>0</v>
      </c>
      <c r="FX146" s="60">
        <f t="shared" si="46"/>
        <v>0</v>
      </c>
      <c r="FZ146" s="10">
        <f t="shared" si="40"/>
        <v>0</v>
      </c>
      <c r="GB146" s="9">
        <f t="array" ref="GB146">SUM(SUMPRODUCT(--IF(MOD(COLUMN(E142:FT142)-13,7)=0,NOT(ISBLANK((E142:FT142))))), COUNTA(D142))</f>
        <v>0</v>
      </c>
      <c r="GC146" s="9">
        <f t="array" ref="GC146">SUM(SUMPRODUCT(--IF(MOD(COLUMN(F142:FT142)-14,7)=0,NOT(ISBLANK((F142:FT142))))), COUNTA(E142))</f>
        <v>0</v>
      </c>
      <c r="GD146" s="9">
        <f t="array" ref="GD146">SUM(SUMPRODUCT(--IF(MOD(COLUMN(G142:FT142)-15,7)=0,NOT(ISBLANK((G142:FT142))))), COUNTA(F142))</f>
        <v>0</v>
      </c>
      <c r="GE146" s="9">
        <f t="array" ref="GE146">SUM(SUMPRODUCT(--IF(MOD(COLUMN(H142:FT142)-16,7)=0,NOT(ISBLANK((H142:FT142))))), COUNTA(G142))</f>
        <v>0</v>
      </c>
      <c r="GF146" s="9">
        <f t="array" ref="GF146">SUM(SUMPRODUCT(--IF(MOD(COLUMN(I142:FT142)-17,7)=0,NOT(ISBLANK((I142:FT142))))), COUNTA(H142))</f>
        <v>0</v>
      </c>
      <c r="GG146" s="9">
        <f t="shared" si="41"/>
        <v>0</v>
      </c>
      <c r="GH146" s="9">
        <f t="array" ref="GH146">SUM(SUMPRODUCT(--IF(MOD(COLUMN(J142:FT142)-18,7)=0,NOT(ISBLANK((J142:FT142))))), COUNTA(I142))</f>
        <v>0</v>
      </c>
      <c r="GI146" s="9">
        <f t="array" ref="GI146">SUM(SUMPRODUCT(--IF(MOD(COLUMN(K142:FT142)-19,7)=0,NOT(ISBLANK((K142:FT142))))), COUNTA(J142))</f>
        <v>0</v>
      </c>
      <c r="GK146" s="10">
        <f t="shared" si="42"/>
        <v>0</v>
      </c>
      <c r="GL146" s="52"/>
    </row>
    <row r="147" spans="1:194" x14ac:dyDescent="0.25">
      <c r="A147" s="74">
        <f t="shared" si="43"/>
        <v>144</v>
      </c>
      <c r="B147" s="67" t="s">
        <v>456</v>
      </c>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7"/>
      <c r="AI147" s="57"/>
      <c r="AJ147" s="57"/>
      <c r="AK147" s="57"/>
      <c r="AL147" s="57"/>
      <c r="AM147" s="57"/>
      <c r="AN147" s="57"/>
      <c r="AO147" s="158"/>
      <c r="AP147" s="158"/>
      <c r="AQ147" s="158"/>
      <c r="AR147" s="158"/>
      <c r="AS147" s="158"/>
      <c r="AT147" s="158"/>
      <c r="AU147" s="158"/>
      <c r="AV147" s="158"/>
      <c r="AW147" s="158"/>
      <c r="AX147" s="158"/>
      <c r="AY147" s="158"/>
      <c r="AZ147" s="158"/>
      <c r="BA147" s="158"/>
      <c r="BB147" s="158"/>
      <c r="BC147" s="158"/>
      <c r="BD147" s="158"/>
      <c r="BE147" s="158"/>
      <c r="BF147" s="158"/>
      <c r="BG147" s="158"/>
      <c r="BH147" s="158"/>
      <c r="BI147" s="158"/>
      <c r="BJ147" s="158"/>
      <c r="BK147" s="158"/>
      <c r="BL147" s="158"/>
      <c r="BM147" s="158"/>
      <c r="BN147" s="158"/>
      <c r="BO147" s="158"/>
      <c r="BP147" s="158"/>
      <c r="BQ147" s="158"/>
      <c r="BR147" s="158"/>
      <c r="BS147" s="158"/>
      <c r="BT147" s="158"/>
      <c r="BU147" s="158"/>
      <c r="BV147" s="158"/>
      <c r="BW147" s="158"/>
      <c r="BX147" s="218"/>
      <c r="BY147" s="158"/>
      <c r="BZ147" s="158"/>
      <c r="CA147" s="158"/>
      <c r="CB147" s="158"/>
      <c r="CC147" s="158"/>
      <c r="CD147" s="158"/>
      <c r="CE147" s="158"/>
      <c r="CF147" s="158"/>
      <c r="CG147" s="158"/>
      <c r="CH147" s="64"/>
      <c r="CI147" s="64"/>
      <c r="CJ147" s="64"/>
      <c r="CK147" s="64"/>
      <c r="CL147" s="64"/>
      <c r="CM147" s="64"/>
      <c r="CN147" s="64"/>
      <c r="CO147" s="64"/>
      <c r="CP147" s="64"/>
      <c r="CQ147" s="64"/>
      <c r="CR147" s="64"/>
      <c r="CS147" s="64"/>
      <c r="CT147" s="64"/>
      <c r="CU147" s="64"/>
      <c r="CV147" s="64"/>
      <c r="CW147" s="64"/>
      <c r="CX147" s="64"/>
      <c r="CY147" s="64"/>
      <c r="CZ147" s="64"/>
      <c r="DA147" s="64"/>
      <c r="DB147" s="64"/>
      <c r="DC147" s="64"/>
      <c r="DD147" s="64"/>
      <c r="DE147" s="64"/>
      <c r="DF147" s="64"/>
      <c r="DG147" s="64"/>
      <c r="DH147" s="64"/>
      <c r="DI147" s="64"/>
      <c r="DJ147" s="64"/>
      <c r="DK147" s="64"/>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c r="EJ147" s="59"/>
      <c r="EK147" s="59"/>
      <c r="EL147" s="59"/>
      <c r="EM147" s="59"/>
      <c r="EN147" s="59"/>
      <c r="EO147" s="59"/>
      <c r="EP147" s="59"/>
      <c r="EQ147" s="59"/>
      <c r="ER147" s="59"/>
      <c r="ES147" s="59"/>
      <c r="ET147" s="59"/>
      <c r="EU147" s="59"/>
      <c r="EV147" s="59"/>
      <c r="EW147" s="59"/>
      <c r="EX147" s="59"/>
      <c r="EY147" s="59"/>
      <c r="EZ147" s="59"/>
      <c r="FA147" s="59"/>
      <c r="FB147" s="59"/>
      <c r="FC147" s="59"/>
      <c r="FD147" s="59"/>
      <c r="FE147" s="59"/>
      <c r="FF147" s="59"/>
      <c r="FG147" s="59"/>
      <c r="FH147" s="59"/>
      <c r="FI147" s="59"/>
      <c r="FJ147" s="59"/>
      <c r="FK147" s="59"/>
      <c r="FL147" s="59"/>
      <c r="FM147" s="59"/>
      <c r="FN147" s="59"/>
      <c r="FO147" s="59"/>
      <c r="FP147" s="59"/>
      <c r="FQ147" s="59"/>
      <c r="FR147" s="59"/>
      <c r="FS147" s="59"/>
      <c r="FT147" s="59"/>
      <c r="FV147" s="60">
        <f t="shared" si="44"/>
        <v>6</v>
      </c>
      <c r="FW147" s="60">
        <f t="shared" si="45"/>
        <v>1</v>
      </c>
      <c r="FX147" s="60">
        <f t="shared" si="46"/>
        <v>7</v>
      </c>
      <c r="FZ147" s="10">
        <f t="shared" si="40"/>
        <v>14</v>
      </c>
      <c r="GB147" s="9">
        <f t="array" ref="GB147">SUM(SUMPRODUCT(--IF(MOD(COLUMN(E143:FT143)-13,7)=0,NOT(ISBLANK((E143:FT143))))), COUNTA(D143))</f>
        <v>5</v>
      </c>
      <c r="GC147" s="9">
        <f t="array" ref="GC147">SUM(SUMPRODUCT(--IF(MOD(COLUMN(F143:FT143)-14,7)=0,NOT(ISBLANK((F143:FT143))))), COUNTA(E143))</f>
        <v>0</v>
      </c>
      <c r="GD147" s="9">
        <f t="array" ref="GD147">SUM(SUMPRODUCT(--IF(MOD(COLUMN(G143:FT143)-15,7)=0,NOT(ISBLANK((G143:FT143))))), COUNTA(F143))</f>
        <v>0</v>
      </c>
      <c r="GE147" s="9">
        <f t="array" ref="GE147">SUM(SUMPRODUCT(--IF(MOD(COLUMN(H143:FT143)-16,7)=0,NOT(ISBLANK((H143:FT143))))), COUNTA(G143))</f>
        <v>1</v>
      </c>
      <c r="GF147" s="9">
        <f t="array" ref="GF147">SUM(SUMPRODUCT(--IF(MOD(COLUMN(I143:FT143)-17,7)=0,NOT(ISBLANK((I143:FT143))))), COUNTA(H143))</f>
        <v>7</v>
      </c>
      <c r="GG147" s="9">
        <f t="shared" si="41"/>
        <v>13</v>
      </c>
      <c r="GH147" s="9">
        <f t="array" ref="GH147">SUM(SUMPRODUCT(--IF(MOD(COLUMN(J143:FT143)-18,7)=0,NOT(ISBLANK((J143:FT143))))), COUNTA(I143))</f>
        <v>0</v>
      </c>
      <c r="GI147" s="9">
        <f t="array" ref="GI147">SUM(SUMPRODUCT(--IF(MOD(COLUMN(K143:FT143)-19,7)=0,NOT(ISBLANK((K143:FT143))))), COUNTA(J143))</f>
        <v>1</v>
      </c>
      <c r="GK147" s="10">
        <f t="shared" si="42"/>
        <v>14</v>
      </c>
      <c r="GL147" s="52"/>
    </row>
    <row r="148" spans="1:194" x14ac:dyDescent="0.25">
      <c r="A148" s="74">
        <f t="shared" si="43"/>
        <v>145</v>
      </c>
      <c r="B148" s="71" t="s">
        <v>67</v>
      </c>
      <c r="C148" s="171"/>
      <c r="D148" s="172"/>
      <c r="E148" s="173" t="s">
        <v>139</v>
      </c>
      <c r="F148" s="172"/>
      <c r="G148" s="173" t="s">
        <v>139</v>
      </c>
      <c r="H148" s="157"/>
      <c r="I148" s="157"/>
      <c r="J148" s="157"/>
      <c r="K148" s="157" t="s">
        <v>139</v>
      </c>
      <c r="L148" s="157" t="s">
        <v>139</v>
      </c>
      <c r="M148" s="157" t="s">
        <v>139</v>
      </c>
      <c r="N148" s="157" t="s">
        <v>139</v>
      </c>
      <c r="O148" s="157"/>
      <c r="P148" s="157"/>
      <c r="Q148" s="157" t="s">
        <v>139</v>
      </c>
      <c r="R148" s="157" t="s">
        <v>139</v>
      </c>
      <c r="S148" s="157" t="s">
        <v>139</v>
      </c>
      <c r="T148" s="157" t="s">
        <v>139</v>
      </c>
      <c r="U148" s="157" t="s">
        <v>139</v>
      </c>
      <c r="V148" s="157"/>
      <c r="W148" s="157"/>
      <c r="X148" s="157" t="s">
        <v>139</v>
      </c>
      <c r="Y148" s="157" t="s">
        <v>139</v>
      </c>
      <c r="Z148" s="157" t="s">
        <v>139</v>
      </c>
      <c r="AA148" s="157" t="s">
        <v>139</v>
      </c>
      <c r="AB148" s="157" t="s">
        <v>139</v>
      </c>
      <c r="AC148" s="157"/>
      <c r="AD148" s="157"/>
      <c r="AE148" s="157"/>
      <c r="AF148" s="157" t="s">
        <v>139</v>
      </c>
      <c r="AG148" s="157" t="s">
        <v>139</v>
      </c>
      <c r="AH148" s="157" t="s">
        <v>139</v>
      </c>
      <c r="AI148" s="157" t="s">
        <v>139</v>
      </c>
      <c r="AJ148" s="157"/>
      <c r="AK148" s="157" t="s">
        <v>139</v>
      </c>
      <c r="AL148" s="157" t="s">
        <v>139</v>
      </c>
      <c r="AM148" s="157" t="s">
        <v>139</v>
      </c>
      <c r="AN148" s="157" t="s">
        <v>139</v>
      </c>
      <c r="AO148" s="157" t="s">
        <v>139</v>
      </c>
      <c r="AP148" s="157"/>
      <c r="AQ148" s="157"/>
      <c r="AR148" s="157"/>
      <c r="AS148" s="157"/>
      <c r="AT148" s="157"/>
      <c r="AU148" s="157"/>
      <c r="AV148" s="157"/>
      <c r="AW148" s="157"/>
      <c r="AX148" s="158"/>
      <c r="AY148" s="157"/>
      <c r="AZ148" s="157"/>
      <c r="BA148" s="158"/>
      <c r="BB148" s="158"/>
      <c r="BC148" s="158"/>
      <c r="BD148" s="158"/>
      <c r="BE148" s="158"/>
      <c r="BF148" s="157"/>
      <c r="BG148" s="157"/>
      <c r="BH148" s="158"/>
      <c r="BI148" s="158"/>
      <c r="BJ148" s="158"/>
      <c r="BK148" s="158"/>
      <c r="BL148" s="157"/>
      <c r="BM148" s="157"/>
      <c r="BN148" s="157"/>
      <c r="BO148" s="158"/>
      <c r="BP148" s="158"/>
      <c r="BQ148" s="158"/>
      <c r="BR148" s="158"/>
      <c r="BS148" s="217"/>
      <c r="BT148" s="157"/>
      <c r="BU148" s="157"/>
      <c r="BV148" s="158"/>
      <c r="BW148" s="158"/>
      <c r="BX148" s="218"/>
      <c r="BY148" s="158"/>
      <c r="BZ148" s="217"/>
      <c r="CA148" s="157"/>
      <c r="CB148" s="157"/>
      <c r="CC148" s="158"/>
      <c r="CD148" s="158"/>
      <c r="CE148" s="158"/>
      <c r="CF148" s="158"/>
      <c r="CG148" s="157"/>
      <c r="CH148" s="64"/>
      <c r="CI148" s="64"/>
      <c r="CJ148" s="64"/>
      <c r="CK148" s="64"/>
      <c r="CL148" s="64"/>
      <c r="CM148" s="64"/>
      <c r="CN148" s="64"/>
      <c r="CO148" s="64"/>
      <c r="CP148" s="64"/>
      <c r="CQ148" s="64"/>
      <c r="CR148" s="64"/>
      <c r="CS148" s="64"/>
      <c r="CT148" s="64"/>
      <c r="CU148" s="64"/>
      <c r="CV148" s="64"/>
      <c r="CW148" s="64"/>
      <c r="CX148" s="64"/>
      <c r="CY148" s="64"/>
      <c r="CZ148" s="64"/>
      <c r="DA148" s="64"/>
      <c r="DB148" s="64"/>
      <c r="DC148" s="64"/>
      <c r="DD148" s="64"/>
      <c r="DE148" s="64"/>
      <c r="DF148" s="64"/>
      <c r="DG148" s="64"/>
      <c r="DH148" s="64"/>
      <c r="DI148" s="64"/>
      <c r="DJ148" s="64"/>
      <c r="DK148" s="64"/>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c r="EJ148" s="59"/>
      <c r="EK148" s="59"/>
      <c r="EL148" s="59"/>
      <c r="EM148" s="59"/>
      <c r="EN148" s="59"/>
      <c r="EO148" s="59"/>
      <c r="EP148" s="59"/>
      <c r="EQ148" s="59"/>
      <c r="ER148" s="59"/>
      <c r="ES148" s="59"/>
      <c r="ET148" s="59"/>
      <c r="EU148" s="59"/>
      <c r="EV148" s="59"/>
      <c r="EW148" s="59"/>
      <c r="EX148" s="59"/>
      <c r="EY148" s="59"/>
      <c r="EZ148" s="59"/>
      <c r="FA148" s="59"/>
      <c r="FB148" s="59"/>
      <c r="FC148" s="59"/>
      <c r="FD148" s="59"/>
      <c r="FE148" s="59"/>
      <c r="FF148" s="59"/>
      <c r="FG148" s="59"/>
      <c r="FH148" s="59"/>
      <c r="FI148" s="59"/>
      <c r="FJ148" s="59"/>
      <c r="FK148" s="59"/>
      <c r="FL148" s="59"/>
      <c r="FM148" s="59"/>
      <c r="FN148" s="59"/>
      <c r="FO148" s="59"/>
      <c r="FP148" s="59"/>
      <c r="FQ148" s="59"/>
      <c r="FR148" s="59"/>
      <c r="FS148" s="59"/>
      <c r="FT148" s="59"/>
      <c r="FV148" s="60">
        <f t="shared" si="44"/>
        <v>2</v>
      </c>
      <c r="FW148" s="60">
        <f t="shared" si="45"/>
        <v>1</v>
      </c>
      <c r="FX148" s="60">
        <f t="shared" si="46"/>
        <v>0</v>
      </c>
      <c r="FZ148" s="10">
        <f t="shared" ref="FZ148:FZ165" si="47">SUM(FV148:FY148)</f>
        <v>3</v>
      </c>
      <c r="GB148" s="9">
        <f t="array" ref="GB148">SUM(SUMPRODUCT(--IF(MOD(COLUMN(E144:FT144)-13,7)=0,NOT(ISBLANK((E144:FT144))))), COUNTA(D144))</f>
        <v>0</v>
      </c>
      <c r="GC148" s="9">
        <f t="array" ref="GC148">SUM(SUMPRODUCT(--IF(MOD(COLUMN(F144:FT144)-14,7)=0,NOT(ISBLANK((F144:FT144))))), COUNTA(E144))</f>
        <v>0</v>
      </c>
      <c r="GD148" s="9">
        <f t="array" ref="GD148">SUM(SUMPRODUCT(--IF(MOD(COLUMN(G144:FT144)-15,7)=0,NOT(ISBLANK((G144:FT144))))), COUNTA(F144))</f>
        <v>1</v>
      </c>
      <c r="GE148" s="9">
        <f t="array" ref="GE148">SUM(SUMPRODUCT(--IF(MOD(COLUMN(H144:FT144)-16,7)=0,NOT(ISBLANK((H144:FT144))))), COUNTA(G144))</f>
        <v>1</v>
      </c>
      <c r="GF148" s="9">
        <f t="array" ref="GF148">SUM(SUMPRODUCT(--IF(MOD(COLUMN(I144:FT144)-17,7)=0,NOT(ISBLANK((I144:FT144))))), COUNTA(H144))</f>
        <v>1</v>
      </c>
      <c r="GG148" s="9">
        <f t="shared" ref="GG148:GG165" si="48">SUM(GB148:GF148)</f>
        <v>3</v>
      </c>
      <c r="GH148" s="9">
        <f t="array" ref="GH148">SUM(SUMPRODUCT(--IF(MOD(COLUMN(J144:FT144)-18,7)=0,NOT(ISBLANK((J144:FT144))))), COUNTA(I144))</f>
        <v>0</v>
      </c>
      <c r="GI148" s="9">
        <f t="array" ref="GI148">SUM(SUMPRODUCT(--IF(MOD(COLUMN(K144:FT144)-19,7)=0,NOT(ISBLANK((K144:FT144))))), COUNTA(J144))</f>
        <v>1</v>
      </c>
      <c r="GK148" s="10">
        <f t="shared" ref="GK148:GK165" si="49">SUM(GG148:GI148)</f>
        <v>4</v>
      </c>
      <c r="GL148" s="52"/>
    </row>
    <row r="149" spans="1:194" x14ac:dyDescent="0.25">
      <c r="A149" s="74">
        <f t="shared" ref="A149:A170" si="50">A148+1</f>
        <v>146</v>
      </c>
      <c r="B149" s="56" t="s">
        <v>116</v>
      </c>
      <c r="C149" s="158"/>
      <c r="D149" s="158"/>
      <c r="E149" s="158"/>
      <c r="F149" s="158"/>
      <c r="G149" s="158"/>
      <c r="H149" s="158"/>
      <c r="I149" s="158"/>
      <c r="J149" s="158" t="s">
        <v>139</v>
      </c>
      <c r="K149" s="158"/>
      <c r="L149" s="158"/>
      <c r="M149" s="158"/>
      <c r="N149" s="158"/>
      <c r="O149" s="158"/>
      <c r="P149" s="158"/>
      <c r="Q149" s="158" t="s">
        <v>139</v>
      </c>
      <c r="R149" s="158"/>
      <c r="S149" s="158"/>
      <c r="T149" s="158"/>
      <c r="U149" s="158"/>
      <c r="V149" s="158"/>
      <c r="W149" s="158"/>
      <c r="X149" s="158" t="s">
        <v>139</v>
      </c>
      <c r="Y149" s="158"/>
      <c r="Z149" s="158"/>
      <c r="AA149" s="158"/>
      <c r="AB149" s="158"/>
      <c r="AC149" s="158"/>
      <c r="AD149" s="158"/>
      <c r="AE149" s="158"/>
      <c r="AF149" s="158"/>
      <c r="AG149" s="158"/>
      <c r="AH149" s="158"/>
      <c r="AI149" s="158"/>
      <c r="AJ149" s="158"/>
      <c r="AK149" s="158"/>
      <c r="AL149" s="158"/>
      <c r="AM149" s="158"/>
      <c r="AN149" s="158"/>
      <c r="AO149" s="158"/>
      <c r="AP149" s="158"/>
      <c r="AQ149" s="158"/>
      <c r="AR149" s="158"/>
      <c r="AS149" s="158" t="s">
        <v>139</v>
      </c>
      <c r="AT149" s="158"/>
      <c r="AU149" s="158" t="s">
        <v>139</v>
      </c>
      <c r="AV149" s="158"/>
      <c r="AW149" s="158"/>
      <c r="AX149" s="158"/>
      <c r="AY149" s="158"/>
      <c r="AZ149" s="158" t="s">
        <v>139</v>
      </c>
      <c r="BA149" s="158"/>
      <c r="BB149" s="158"/>
      <c r="BC149" s="158"/>
      <c r="BD149" s="158" t="s">
        <v>139</v>
      </c>
      <c r="BE149" s="158"/>
      <c r="BF149" s="157"/>
      <c r="BG149" s="161" t="s">
        <v>139</v>
      </c>
      <c r="BH149" s="158"/>
      <c r="BI149" s="158" t="s">
        <v>139</v>
      </c>
      <c r="BJ149" s="158"/>
      <c r="BK149" s="158"/>
      <c r="BL149" s="158"/>
      <c r="BM149" s="161"/>
      <c r="BN149" s="161" t="s">
        <v>139</v>
      </c>
      <c r="BO149" s="158"/>
      <c r="BP149" s="161" t="s">
        <v>139</v>
      </c>
      <c r="BQ149" s="158"/>
      <c r="BR149" s="158"/>
      <c r="BS149" s="158"/>
      <c r="BT149" s="161"/>
      <c r="BU149" s="161" t="s">
        <v>139</v>
      </c>
      <c r="BV149" s="158"/>
      <c r="BW149" s="158"/>
      <c r="BX149" s="218"/>
      <c r="BY149" s="158"/>
      <c r="BZ149" s="161" t="s">
        <v>139</v>
      </c>
      <c r="CA149" s="161"/>
      <c r="CB149" s="161" t="s">
        <v>139</v>
      </c>
      <c r="CC149" s="158"/>
      <c r="CD149" s="161" t="s">
        <v>139</v>
      </c>
      <c r="CE149" s="158"/>
      <c r="CF149" s="158"/>
      <c r="CG149" s="161"/>
      <c r="CH149" s="64"/>
      <c r="CI149" s="64"/>
      <c r="CJ149" s="64"/>
      <c r="CK149" s="64"/>
      <c r="CL149" s="64"/>
      <c r="CM149" s="64"/>
      <c r="CN149" s="64"/>
      <c r="CO149" s="64"/>
      <c r="CP149" s="64"/>
      <c r="CQ149" s="64"/>
      <c r="CR149" s="64"/>
      <c r="CS149" s="64"/>
      <c r="CT149" s="64"/>
      <c r="CU149" s="64"/>
      <c r="CV149" s="64"/>
      <c r="CW149" s="64"/>
      <c r="CX149" s="64"/>
      <c r="CY149" s="64"/>
      <c r="CZ149" s="64"/>
      <c r="DA149" s="64"/>
      <c r="DB149" s="64"/>
      <c r="DC149" s="64"/>
      <c r="DD149" s="64"/>
      <c r="DE149" s="64"/>
      <c r="DF149" s="64"/>
      <c r="DG149" s="64"/>
      <c r="DH149" s="64"/>
      <c r="DI149" s="64"/>
      <c r="DJ149" s="64"/>
      <c r="DK149" s="64"/>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c r="EJ149" s="59"/>
      <c r="EK149" s="59"/>
      <c r="EL149" s="59"/>
      <c r="EM149" s="59"/>
      <c r="EN149" s="59"/>
      <c r="EO149" s="59"/>
      <c r="EP149" s="59"/>
      <c r="EQ149" s="59"/>
      <c r="ER149" s="59"/>
      <c r="ES149" s="59"/>
      <c r="ET149" s="59"/>
      <c r="EU149" s="59"/>
      <c r="EV149" s="59"/>
      <c r="EW149" s="59"/>
      <c r="EX149" s="59"/>
      <c r="EY149" s="59"/>
      <c r="EZ149" s="59"/>
      <c r="FA149" s="59"/>
      <c r="FB149" s="59"/>
      <c r="FC149" s="59"/>
      <c r="FD149" s="59"/>
      <c r="FE149" s="59"/>
      <c r="FF149" s="59"/>
      <c r="FG149" s="59"/>
      <c r="FH149" s="59"/>
      <c r="FI149" s="59"/>
      <c r="FJ149" s="59"/>
      <c r="FK149" s="59"/>
      <c r="FL149" s="59"/>
      <c r="FM149" s="59"/>
      <c r="FN149" s="59"/>
      <c r="FO149" s="59"/>
      <c r="FP149" s="59"/>
      <c r="FQ149" s="59"/>
      <c r="FR149" s="59"/>
      <c r="FS149" s="59"/>
      <c r="FT149" s="59"/>
      <c r="FV149" s="60">
        <f t="shared" si="44"/>
        <v>7</v>
      </c>
      <c r="FW149" s="60">
        <f t="shared" si="45"/>
        <v>1</v>
      </c>
      <c r="FX149" s="60">
        <f t="shared" si="46"/>
        <v>0</v>
      </c>
      <c r="FZ149" s="10">
        <f t="shared" si="47"/>
        <v>8</v>
      </c>
      <c r="GB149" s="9">
        <f t="array" ref="GB149">SUM(SUMPRODUCT(--IF(MOD(COLUMN(E145:FT145)-13,7)=0,NOT(ISBLANK((E145:FT145))))), COUNTA(D145))</f>
        <v>0</v>
      </c>
      <c r="GC149" s="9">
        <f t="array" ref="GC149">SUM(SUMPRODUCT(--IF(MOD(COLUMN(F145:FT145)-14,7)=0,NOT(ISBLANK((F145:FT145))))), COUNTA(E145))</f>
        <v>1</v>
      </c>
      <c r="GD149" s="9">
        <f t="array" ref="GD149">SUM(SUMPRODUCT(--IF(MOD(COLUMN(G145:FT145)-15,7)=0,NOT(ISBLANK((G145:FT145))))), COUNTA(F145))</f>
        <v>1</v>
      </c>
      <c r="GE149" s="9">
        <f t="array" ref="GE149">SUM(SUMPRODUCT(--IF(MOD(COLUMN(H145:FT145)-16,7)=0,NOT(ISBLANK((H145:FT145))))), COUNTA(G145))</f>
        <v>1</v>
      </c>
      <c r="GF149" s="9">
        <f t="array" ref="GF149">SUM(SUMPRODUCT(--IF(MOD(COLUMN(I145:FT145)-17,7)=0,NOT(ISBLANK((I145:FT145))))), COUNTA(H145))</f>
        <v>1</v>
      </c>
      <c r="GG149" s="9">
        <f t="shared" si="48"/>
        <v>4</v>
      </c>
      <c r="GH149" s="9">
        <f t="array" ref="GH149">SUM(SUMPRODUCT(--IF(MOD(COLUMN(J145:FT145)-18,7)=0,NOT(ISBLANK((J145:FT145))))), COUNTA(I145))</f>
        <v>1</v>
      </c>
      <c r="GI149" s="9">
        <f t="array" ref="GI149">SUM(SUMPRODUCT(--IF(MOD(COLUMN(K145:FT145)-19,7)=0,NOT(ISBLANK((K145:FT145))))), COUNTA(J145))</f>
        <v>4</v>
      </c>
      <c r="GK149" s="10">
        <f t="shared" si="49"/>
        <v>9</v>
      </c>
      <c r="GL149" s="52"/>
    </row>
    <row r="150" spans="1:194" x14ac:dyDescent="0.25">
      <c r="A150" s="74">
        <f t="shared" si="50"/>
        <v>147</v>
      </c>
      <c r="B150" s="56" t="s">
        <v>80</v>
      </c>
      <c r="C150" s="158"/>
      <c r="D150" s="158"/>
      <c r="E150" s="158"/>
      <c r="F150" s="158"/>
      <c r="G150" s="158"/>
      <c r="H150" s="158"/>
      <c r="I150" s="158"/>
      <c r="J150" s="158"/>
      <c r="K150" s="158"/>
      <c r="L150" s="158" t="s">
        <v>139</v>
      </c>
      <c r="M150" s="158"/>
      <c r="N150" s="158"/>
      <c r="O150" s="158"/>
      <c r="P150" s="158"/>
      <c r="Q150" s="158"/>
      <c r="R150" s="158"/>
      <c r="S150" s="158"/>
      <c r="T150" s="158"/>
      <c r="U150" s="158"/>
      <c r="V150" s="158" t="s">
        <v>139</v>
      </c>
      <c r="W150" s="158"/>
      <c r="X150" s="158"/>
      <c r="Y150" s="158"/>
      <c r="Z150" s="158" t="s">
        <v>139</v>
      </c>
      <c r="AA150" s="158"/>
      <c r="AB150" s="158"/>
      <c r="AC150" s="158"/>
      <c r="AD150" s="158"/>
      <c r="AE150" s="158"/>
      <c r="AF150" s="158"/>
      <c r="AG150" s="158"/>
      <c r="AH150" s="158" t="s">
        <v>139</v>
      </c>
      <c r="AI150" s="158"/>
      <c r="AJ150" s="158" t="s">
        <v>139</v>
      </c>
      <c r="AK150" s="158"/>
      <c r="AL150" s="158"/>
      <c r="AM150" s="158"/>
      <c r="AN150" s="158" t="s">
        <v>139</v>
      </c>
      <c r="AO150" s="158"/>
      <c r="AP150" s="158"/>
      <c r="AQ150" s="158" t="s">
        <v>139</v>
      </c>
      <c r="AR150" s="158"/>
      <c r="AS150" s="158"/>
      <c r="AT150" s="158" t="s">
        <v>139</v>
      </c>
      <c r="AU150" s="158"/>
      <c r="AV150" s="158" t="s">
        <v>139</v>
      </c>
      <c r="AW150" s="158"/>
      <c r="AX150" s="158"/>
      <c r="AY150" s="158"/>
      <c r="AZ150" s="158"/>
      <c r="BA150" s="158" t="s">
        <v>139</v>
      </c>
      <c r="BB150" s="158"/>
      <c r="BC150" s="158"/>
      <c r="BD150" s="158" t="s">
        <v>139</v>
      </c>
      <c r="BE150" s="158"/>
      <c r="BF150" s="157"/>
      <c r="BG150" s="161"/>
      <c r="BH150" s="161" t="s">
        <v>139</v>
      </c>
      <c r="BI150" s="158"/>
      <c r="BJ150" s="161" t="s">
        <v>139</v>
      </c>
      <c r="BK150" s="158"/>
      <c r="BL150" s="158"/>
      <c r="BM150" s="161"/>
      <c r="BN150" s="161"/>
      <c r="BO150" s="161" t="s">
        <v>139</v>
      </c>
      <c r="BP150" s="158"/>
      <c r="BQ150" s="158"/>
      <c r="BR150" s="161" t="s">
        <v>139</v>
      </c>
      <c r="BS150" s="158"/>
      <c r="BT150" s="161"/>
      <c r="BU150" s="161"/>
      <c r="BV150" s="161" t="s">
        <v>139</v>
      </c>
      <c r="BW150" s="158"/>
      <c r="BX150" s="158" t="s">
        <v>139</v>
      </c>
      <c r="BY150" s="158"/>
      <c r="BZ150" s="217"/>
      <c r="CA150" s="161"/>
      <c r="CB150" s="161"/>
      <c r="CC150" s="158"/>
      <c r="CD150" s="158"/>
      <c r="CE150" s="161" t="s">
        <v>139</v>
      </c>
      <c r="CF150" s="161" t="s">
        <v>139</v>
      </c>
      <c r="CG150" s="161"/>
      <c r="CH150" s="64"/>
      <c r="CI150" s="64"/>
      <c r="CJ150" s="64"/>
      <c r="CK150" s="64"/>
      <c r="CL150" s="64"/>
      <c r="CM150" s="64"/>
      <c r="CN150" s="64"/>
      <c r="CO150" s="64"/>
      <c r="CP150" s="64"/>
      <c r="CQ150" s="64"/>
      <c r="CR150" s="64"/>
      <c r="CS150" s="64"/>
      <c r="CT150" s="64"/>
      <c r="CU150" s="64"/>
      <c r="CV150" s="64"/>
      <c r="CW150" s="64"/>
      <c r="CX150" s="64"/>
      <c r="CY150" s="64"/>
      <c r="CZ150" s="64"/>
      <c r="DA150" s="64"/>
      <c r="DB150" s="64"/>
      <c r="DC150" s="64"/>
      <c r="DD150" s="64"/>
      <c r="DE150" s="64"/>
      <c r="DF150" s="64"/>
      <c r="DG150" s="64"/>
      <c r="DH150" s="64"/>
      <c r="DI150" s="64"/>
      <c r="DJ150" s="64"/>
      <c r="DK150" s="64"/>
      <c r="DL150" s="65"/>
      <c r="DM150" s="65"/>
      <c r="DN150" s="65"/>
      <c r="DO150" s="65"/>
      <c r="DP150" s="65"/>
      <c r="DQ150" s="65"/>
      <c r="DR150" s="65"/>
      <c r="DS150" s="65"/>
      <c r="DT150" s="65"/>
      <c r="DU150" s="65"/>
      <c r="DV150" s="65"/>
      <c r="DW150" s="65"/>
      <c r="DX150" s="65"/>
      <c r="DY150" s="65"/>
      <c r="DZ150" s="65"/>
      <c r="EA150" s="65"/>
      <c r="EB150" s="65"/>
      <c r="EC150" s="65"/>
      <c r="ED150" s="65"/>
      <c r="EE150" s="65"/>
      <c r="EF150" s="65"/>
      <c r="EG150" s="65"/>
      <c r="EH150" s="65"/>
      <c r="EI150" s="65"/>
      <c r="EJ150" s="65"/>
      <c r="EK150" s="65"/>
      <c r="EL150" s="65"/>
      <c r="EM150" s="65"/>
      <c r="EN150" s="65"/>
      <c r="EO150" s="65"/>
      <c r="EP150" s="65"/>
      <c r="EQ150" s="65"/>
      <c r="ER150" s="65"/>
      <c r="ES150" s="65"/>
      <c r="ET150" s="65"/>
      <c r="EU150" s="65"/>
      <c r="EV150" s="65"/>
      <c r="EW150" s="65"/>
      <c r="EX150" s="65"/>
      <c r="EY150" s="65"/>
      <c r="EZ150" s="65"/>
      <c r="FA150" s="65"/>
      <c r="FB150" s="65"/>
      <c r="FC150" s="65"/>
      <c r="FD150" s="65"/>
      <c r="FE150" s="65"/>
      <c r="FF150" s="65"/>
      <c r="FG150" s="65"/>
      <c r="FH150" s="65"/>
      <c r="FI150" s="65"/>
      <c r="FJ150" s="65"/>
      <c r="FK150" s="65"/>
      <c r="FL150" s="65"/>
      <c r="FM150" s="65"/>
      <c r="FN150" s="65"/>
      <c r="FO150" s="65"/>
      <c r="FP150" s="65"/>
      <c r="FQ150" s="65"/>
      <c r="FR150" s="65"/>
      <c r="FS150" s="65"/>
      <c r="FT150" s="65"/>
      <c r="FV150" s="60">
        <f t="shared" si="44"/>
        <v>9</v>
      </c>
      <c r="FW150" s="60">
        <f t="shared" si="45"/>
        <v>0</v>
      </c>
      <c r="FX150" s="60">
        <f t="shared" si="46"/>
        <v>0</v>
      </c>
      <c r="FZ150" s="10">
        <f t="shared" si="47"/>
        <v>9</v>
      </c>
      <c r="GB150" s="9">
        <f t="array" ref="GB150">SUM(SUMPRODUCT(--IF(MOD(COLUMN(E146:FT146)-13,7)=0,NOT(ISBLANK((E146:FT146))))), COUNTA(D146))</f>
        <v>1</v>
      </c>
      <c r="GC150" s="9">
        <f t="array" ref="GC150">SUM(SUMPRODUCT(--IF(MOD(COLUMN(F146:FT146)-14,7)=0,NOT(ISBLANK((F146:FT146))))), COUNTA(E146))</f>
        <v>2</v>
      </c>
      <c r="GD150" s="9">
        <f t="array" ref="GD150">SUM(SUMPRODUCT(--IF(MOD(COLUMN(G146:FT146)-15,7)=0,NOT(ISBLANK((G146:FT146))))), COUNTA(F146))</f>
        <v>3</v>
      </c>
      <c r="GE150" s="9">
        <f t="array" ref="GE150">SUM(SUMPRODUCT(--IF(MOD(COLUMN(H146:FT146)-16,7)=0,NOT(ISBLANK((H146:FT146))))), COUNTA(G146))</f>
        <v>0</v>
      </c>
      <c r="GF150" s="9">
        <f t="array" ref="GF150">SUM(SUMPRODUCT(--IF(MOD(COLUMN(I146:FT146)-17,7)=0,NOT(ISBLANK((I146:FT146))))), COUNTA(H146))</f>
        <v>0</v>
      </c>
      <c r="GG150" s="9">
        <f t="shared" si="48"/>
        <v>6</v>
      </c>
      <c r="GH150" s="9">
        <f t="array" ref="GH150">SUM(SUMPRODUCT(--IF(MOD(COLUMN(J146:FT146)-18,7)=0,NOT(ISBLANK((J146:FT146))))), COUNTA(I146))</f>
        <v>3</v>
      </c>
      <c r="GI150" s="9">
        <f t="array" ref="GI150">SUM(SUMPRODUCT(--IF(MOD(COLUMN(K146:FT146)-19,7)=0,NOT(ISBLANK((K146:FT146))))), COUNTA(J146))</f>
        <v>0</v>
      </c>
      <c r="GK150" s="10">
        <f t="shared" si="49"/>
        <v>9</v>
      </c>
      <c r="GL150" s="52"/>
    </row>
    <row r="151" spans="1:194" x14ac:dyDescent="0.25">
      <c r="A151" s="74">
        <f t="shared" si="50"/>
        <v>148</v>
      </c>
      <c r="B151" s="56" t="s">
        <v>94</v>
      </c>
      <c r="C151" s="158"/>
      <c r="D151" s="158"/>
      <c r="E151" s="158"/>
      <c r="F151" s="158"/>
      <c r="G151" s="158"/>
      <c r="H151" s="158"/>
      <c r="I151" s="158"/>
      <c r="J151" s="158"/>
      <c r="K151" s="158" t="s">
        <v>139</v>
      </c>
      <c r="L151" s="158"/>
      <c r="M151" s="158"/>
      <c r="N151" s="158"/>
      <c r="O151" s="158"/>
      <c r="P151" s="158"/>
      <c r="Q151" s="158"/>
      <c r="R151" s="158"/>
      <c r="S151" s="158"/>
      <c r="T151" s="158"/>
      <c r="U151" s="158"/>
      <c r="V151" s="158" t="s">
        <v>139</v>
      </c>
      <c r="W151" s="158"/>
      <c r="X151" s="158"/>
      <c r="Y151" s="158"/>
      <c r="Z151" s="158"/>
      <c r="AA151" s="158"/>
      <c r="AB151" s="158"/>
      <c r="AC151" s="158"/>
      <c r="AD151" s="158"/>
      <c r="AE151" s="158"/>
      <c r="AF151" s="158"/>
      <c r="AG151" s="158"/>
      <c r="AH151" s="158"/>
      <c r="AI151" s="158"/>
      <c r="AJ151" s="158"/>
      <c r="AK151" s="158"/>
      <c r="AL151" s="158"/>
      <c r="AM151" s="158"/>
      <c r="AN151" s="158"/>
      <c r="AO151" s="158"/>
      <c r="AP151" s="158"/>
      <c r="AQ151" s="158"/>
      <c r="AR151" s="158"/>
      <c r="AS151" s="158"/>
      <c r="AT151" s="158"/>
      <c r="AU151" s="158"/>
      <c r="AV151" s="158"/>
      <c r="AW151" s="158"/>
      <c r="AX151" s="158"/>
      <c r="AY151" s="158"/>
      <c r="AZ151" s="158"/>
      <c r="BA151" s="158"/>
      <c r="BB151" s="158"/>
      <c r="BC151" s="158"/>
      <c r="BD151" s="158"/>
      <c r="BE151" s="158"/>
      <c r="BF151" s="157"/>
      <c r="BG151" s="161"/>
      <c r="BH151" s="158"/>
      <c r="BI151" s="158"/>
      <c r="BJ151" s="158"/>
      <c r="BK151" s="158"/>
      <c r="BL151" s="158"/>
      <c r="BM151" s="161"/>
      <c r="BN151" s="161"/>
      <c r="BO151" s="158"/>
      <c r="BP151" s="158"/>
      <c r="BQ151" s="158"/>
      <c r="BR151" s="158"/>
      <c r="BS151" s="158"/>
      <c r="BT151" s="161"/>
      <c r="BU151" s="161"/>
      <c r="BV151" s="158"/>
      <c r="BW151" s="158"/>
      <c r="BX151" s="218"/>
      <c r="BY151" s="158"/>
      <c r="BZ151" s="217"/>
      <c r="CA151" s="161"/>
      <c r="CB151" s="161"/>
      <c r="CC151" s="158"/>
      <c r="CD151" s="158"/>
      <c r="CE151" s="158"/>
      <c r="CF151" s="158"/>
      <c r="CG151" s="161"/>
      <c r="CH151" s="64"/>
      <c r="CI151" s="64"/>
      <c r="CJ151" s="64"/>
      <c r="CK151" s="64"/>
      <c r="CL151" s="64"/>
      <c r="CM151" s="64"/>
      <c r="CN151" s="64"/>
      <c r="CO151" s="64"/>
      <c r="CP151" s="64"/>
      <c r="CQ151" s="64"/>
      <c r="CR151" s="64"/>
      <c r="CS151" s="64"/>
      <c r="CT151" s="64"/>
      <c r="CU151" s="64"/>
      <c r="CV151" s="64"/>
      <c r="CW151" s="64"/>
      <c r="CX151" s="64"/>
      <c r="CY151" s="64"/>
      <c r="CZ151" s="64"/>
      <c r="DA151" s="64"/>
      <c r="DB151" s="64"/>
      <c r="DC151" s="64"/>
      <c r="DD151" s="64"/>
      <c r="DE151" s="64"/>
      <c r="DF151" s="64"/>
      <c r="DG151" s="64"/>
      <c r="DH151" s="64"/>
      <c r="DI151" s="64"/>
      <c r="DJ151" s="64"/>
      <c r="DK151" s="64"/>
      <c r="DL151" s="59"/>
      <c r="DM151" s="59"/>
      <c r="DN151" s="59"/>
      <c r="DO151" s="59"/>
      <c r="DP151" s="59"/>
      <c r="DQ151" s="59"/>
      <c r="DR151" s="59"/>
      <c r="DS151" s="59"/>
      <c r="DT151" s="59"/>
      <c r="DU151" s="59"/>
      <c r="DV151" s="59"/>
      <c r="DW151" s="59"/>
      <c r="DX151" s="59"/>
      <c r="DY151" s="59"/>
      <c r="DZ151" s="59"/>
      <c r="EA151" s="59"/>
      <c r="EB151" s="59"/>
      <c r="EC151" s="59"/>
      <c r="ED151" s="59"/>
      <c r="EE151" s="59"/>
      <c r="EF151" s="59"/>
      <c r="EG151" s="59"/>
      <c r="EH151" s="59"/>
      <c r="EI151" s="59"/>
      <c r="EJ151" s="59"/>
      <c r="EK151" s="59"/>
      <c r="EL151" s="59"/>
      <c r="EM151" s="59"/>
      <c r="EN151" s="59"/>
      <c r="EO151" s="59"/>
      <c r="EP151" s="59"/>
      <c r="EQ151" s="59"/>
      <c r="ER151" s="59"/>
      <c r="ES151" s="59"/>
      <c r="ET151" s="59"/>
      <c r="EU151" s="59"/>
      <c r="EV151" s="59"/>
      <c r="EW151" s="59"/>
      <c r="EX151" s="59"/>
      <c r="EY151" s="59"/>
      <c r="EZ151" s="59"/>
      <c r="FA151" s="59"/>
      <c r="FB151" s="59"/>
      <c r="FC151" s="59"/>
      <c r="FD151" s="59"/>
      <c r="FE151" s="59"/>
      <c r="FF151" s="59"/>
      <c r="FG151" s="59"/>
      <c r="FH151" s="59"/>
      <c r="FI151" s="59"/>
      <c r="FJ151" s="59"/>
      <c r="FK151" s="59"/>
      <c r="FL151" s="59"/>
      <c r="FM151" s="59"/>
      <c r="FN151" s="59"/>
      <c r="FO151" s="59"/>
      <c r="FP151" s="59"/>
      <c r="FQ151" s="59"/>
      <c r="FR151" s="59"/>
      <c r="FS151" s="59"/>
      <c r="FT151" s="59"/>
      <c r="FV151" s="60">
        <f t="shared" si="44"/>
        <v>0</v>
      </c>
      <c r="FW151" s="60">
        <f t="shared" si="45"/>
        <v>0</v>
      </c>
      <c r="FX151" s="60">
        <f t="shared" si="46"/>
        <v>0</v>
      </c>
      <c r="FZ151" s="10">
        <f t="shared" si="47"/>
        <v>0</v>
      </c>
      <c r="GB151" s="9">
        <f t="array" ref="GB151">SUM(SUMPRODUCT(--IF(MOD(COLUMN(E147:FT147)-13,7)=0,NOT(ISBLANK((E147:FT147))))), COUNTA(D147))</f>
        <v>0</v>
      </c>
      <c r="GC151" s="9">
        <f t="array" ref="GC151">SUM(SUMPRODUCT(--IF(MOD(COLUMN(F147:FT147)-14,7)=0,NOT(ISBLANK((F147:FT147))))), COUNTA(E147))</f>
        <v>0</v>
      </c>
      <c r="GD151" s="9">
        <f t="array" ref="GD151">SUM(SUMPRODUCT(--IF(MOD(COLUMN(G147:FT147)-15,7)=0,NOT(ISBLANK((G147:FT147))))), COUNTA(F147))</f>
        <v>0</v>
      </c>
      <c r="GE151" s="9">
        <f t="array" ref="GE151">SUM(SUMPRODUCT(--IF(MOD(COLUMN(H147:FT147)-16,7)=0,NOT(ISBLANK((H147:FT147))))), COUNTA(G147))</f>
        <v>0</v>
      </c>
      <c r="GF151" s="9">
        <f t="array" ref="GF151">SUM(SUMPRODUCT(--IF(MOD(COLUMN(I147:FT147)-17,7)=0,NOT(ISBLANK((I147:FT147))))), COUNTA(H147))</f>
        <v>0</v>
      </c>
      <c r="GG151" s="9">
        <f t="shared" si="48"/>
        <v>0</v>
      </c>
      <c r="GH151" s="9">
        <f t="array" ref="GH151">SUM(SUMPRODUCT(--IF(MOD(COLUMN(J147:FT147)-18,7)=0,NOT(ISBLANK((J147:FT147))))), COUNTA(I147))</f>
        <v>0</v>
      </c>
      <c r="GI151" s="9">
        <f t="array" ref="GI151">SUM(SUMPRODUCT(--IF(MOD(COLUMN(K147:FT147)-19,7)=0,NOT(ISBLANK((K147:FT147))))), COUNTA(J147))</f>
        <v>0</v>
      </c>
      <c r="GK151" s="10">
        <f t="shared" si="49"/>
        <v>0</v>
      </c>
      <c r="GL151" s="52"/>
    </row>
    <row r="152" spans="1:194" x14ac:dyDescent="0.25">
      <c r="A152" s="74">
        <f t="shared" si="50"/>
        <v>149</v>
      </c>
      <c r="B152" s="56" t="s">
        <v>96</v>
      </c>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c r="AA152" s="158"/>
      <c r="AB152" s="158"/>
      <c r="AC152" s="158"/>
      <c r="AD152" s="158"/>
      <c r="AE152" s="158"/>
      <c r="AF152" s="158"/>
      <c r="AG152" s="158"/>
      <c r="AH152" s="158"/>
      <c r="AI152" s="158"/>
      <c r="AJ152" s="158"/>
      <c r="AK152" s="158"/>
      <c r="AL152" s="158"/>
      <c r="AM152" s="158" t="s">
        <v>139</v>
      </c>
      <c r="AN152" s="158"/>
      <c r="AO152" s="158"/>
      <c r="AP152" s="158"/>
      <c r="AQ152" s="158"/>
      <c r="AR152" s="158"/>
      <c r="AS152" s="158"/>
      <c r="AT152" s="158" t="s">
        <v>139</v>
      </c>
      <c r="AU152" s="158"/>
      <c r="AV152" s="158"/>
      <c r="AW152" s="158"/>
      <c r="AX152" s="158"/>
      <c r="AY152" s="158"/>
      <c r="AZ152" s="158"/>
      <c r="BA152" s="158" t="s">
        <v>139</v>
      </c>
      <c r="BB152" s="158"/>
      <c r="BC152" s="158"/>
      <c r="BD152" s="158"/>
      <c r="BE152" s="158"/>
      <c r="BF152" s="157"/>
      <c r="BG152" s="161"/>
      <c r="BH152" s="158"/>
      <c r="BI152" s="158" t="s">
        <v>139</v>
      </c>
      <c r="BJ152" s="158"/>
      <c r="BK152" s="158"/>
      <c r="BL152" s="158"/>
      <c r="BM152" s="161"/>
      <c r="BN152" s="161"/>
      <c r="BO152" s="158"/>
      <c r="BP152" s="158"/>
      <c r="BQ152" s="158"/>
      <c r="BR152" s="158"/>
      <c r="BS152" s="158"/>
      <c r="BT152" s="161"/>
      <c r="BU152" s="161"/>
      <c r="BV152" s="158"/>
      <c r="BW152" s="158"/>
      <c r="BX152" s="218"/>
      <c r="BY152" s="158"/>
      <c r="BZ152" s="217"/>
      <c r="CA152" s="161"/>
      <c r="CB152" s="161"/>
      <c r="CC152" s="161" t="s">
        <v>139</v>
      </c>
      <c r="CD152" s="158"/>
      <c r="CE152" s="158"/>
      <c r="CF152" s="158"/>
      <c r="CG152" s="161"/>
      <c r="CH152" s="64"/>
      <c r="CI152" s="64"/>
      <c r="CJ152" s="64"/>
      <c r="CK152" s="64"/>
      <c r="CL152" s="64"/>
      <c r="CM152" s="64"/>
      <c r="CN152" s="64"/>
      <c r="CO152" s="64"/>
      <c r="CP152" s="64"/>
      <c r="CQ152" s="64"/>
      <c r="CR152" s="64"/>
      <c r="CS152" s="64"/>
      <c r="CT152" s="64"/>
      <c r="CU152" s="64"/>
      <c r="CV152" s="64"/>
      <c r="CW152" s="64"/>
      <c r="CX152" s="64"/>
      <c r="CY152" s="64"/>
      <c r="CZ152" s="64"/>
      <c r="DA152" s="64"/>
      <c r="DB152" s="64"/>
      <c r="DC152" s="64"/>
      <c r="DD152" s="64"/>
      <c r="DE152" s="64"/>
      <c r="DF152" s="64"/>
      <c r="DG152" s="64"/>
      <c r="DH152" s="64"/>
      <c r="DI152" s="64"/>
      <c r="DJ152" s="64"/>
      <c r="DK152" s="64"/>
      <c r="DL152" s="59"/>
      <c r="DM152" s="59"/>
      <c r="DN152" s="59"/>
      <c r="DO152" s="59"/>
      <c r="DP152" s="59"/>
      <c r="DQ152" s="59"/>
      <c r="DR152" s="59"/>
      <c r="DS152" s="59"/>
      <c r="DT152" s="59"/>
      <c r="DU152" s="59"/>
      <c r="DV152" s="59"/>
      <c r="DW152" s="59"/>
      <c r="DX152" s="59"/>
      <c r="DY152" s="59"/>
      <c r="DZ152" s="59"/>
      <c r="EA152" s="59"/>
      <c r="EB152" s="59"/>
      <c r="EC152" s="59"/>
      <c r="ED152" s="59"/>
      <c r="EE152" s="59"/>
      <c r="EF152" s="59"/>
      <c r="EG152" s="59"/>
      <c r="EH152" s="59"/>
      <c r="EI152" s="59"/>
      <c r="EJ152" s="59"/>
      <c r="EK152" s="59"/>
      <c r="EL152" s="59"/>
      <c r="EM152" s="59"/>
      <c r="EN152" s="59"/>
      <c r="EO152" s="59"/>
      <c r="EP152" s="59"/>
      <c r="EQ152" s="59"/>
      <c r="ER152" s="59"/>
      <c r="ES152" s="59"/>
      <c r="ET152" s="59"/>
      <c r="EU152" s="59"/>
      <c r="EV152" s="59"/>
      <c r="EW152" s="59"/>
      <c r="EX152" s="59"/>
      <c r="EY152" s="59"/>
      <c r="EZ152" s="59"/>
      <c r="FA152" s="59"/>
      <c r="FB152" s="59"/>
      <c r="FC152" s="59"/>
      <c r="FD152" s="59"/>
      <c r="FE152" s="59"/>
      <c r="FF152" s="59"/>
      <c r="FG152" s="59"/>
      <c r="FH152" s="59"/>
      <c r="FI152" s="59"/>
      <c r="FJ152" s="59"/>
      <c r="FK152" s="59"/>
      <c r="FL152" s="59"/>
      <c r="FM152" s="59"/>
      <c r="FN152" s="59"/>
      <c r="FO152" s="59"/>
      <c r="FP152" s="59"/>
      <c r="FQ152" s="59"/>
      <c r="FR152" s="59"/>
      <c r="FS152" s="59"/>
      <c r="FT152" s="59"/>
      <c r="FV152" s="60">
        <f t="shared" si="44"/>
        <v>21</v>
      </c>
      <c r="FW152" s="60">
        <f t="shared" si="45"/>
        <v>1</v>
      </c>
      <c r="FX152" s="60">
        <f t="shared" si="46"/>
        <v>3</v>
      </c>
      <c r="FZ152" s="10">
        <f t="shared" si="47"/>
        <v>25</v>
      </c>
      <c r="GB152" s="9">
        <f t="array" ref="GB152">SUM(SUMPRODUCT(--IF(MOD(COLUMN(E148:FT148)-13,7)=0,NOT(ISBLANK((E148:FT148))))), COUNTA(D148))</f>
        <v>5</v>
      </c>
      <c r="GC152" s="9">
        <f t="array" ref="GC152">SUM(SUMPRODUCT(--IF(MOD(COLUMN(F148:FT148)-14,7)=0,NOT(ISBLANK((F148:FT148))))), COUNTA(E148))</f>
        <v>6</v>
      </c>
      <c r="GD152" s="9">
        <f t="array" ref="GD152">SUM(SUMPRODUCT(--IF(MOD(COLUMN(G148:FT148)-15,7)=0,NOT(ISBLANK((G148:FT148))))), COUNTA(F148))</f>
        <v>0</v>
      </c>
      <c r="GE152" s="9">
        <f t="array" ref="GE152">SUM(SUMPRODUCT(--IF(MOD(COLUMN(H148:FT148)-16,7)=0,NOT(ISBLANK((H148:FT148))))), COUNTA(G148))</f>
        <v>2</v>
      </c>
      <c r="GF152" s="9">
        <f t="array" ref="GF152">SUM(SUMPRODUCT(--IF(MOD(COLUMN(I148:FT148)-17,7)=0,NOT(ISBLANK((I148:FT148))))), COUNTA(H148))</f>
        <v>3</v>
      </c>
      <c r="GG152" s="9">
        <f t="shared" si="48"/>
        <v>16</v>
      </c>
      <c r="GH152" s="9">
        <f t="array" ref="GH152">SUM(SUMPRODUCT(--IF(MOD(COLUMN(J148:FT148)-18,7)=0,NOT(ISBLANK((J148:FT148))))), COUNTA(I148))</f>
        <v>5</v>
      </c>
      <c r="GI152" s="9">
        <f t="array" ref="GI152">SUM(SUMPRODUCT(--IF(MOD(COLUMN(K148:FT148)-19,7)=0,NOT(ISBLANK((K148:FT148))))), COUNTA(J148))</f>
        <v>5</v>
      </c>
      <c r="GK152" s="10">
        <f t="shared" si="49"/>
        <v>26</v>
      </c>
      <c r="GL152" s="52"/>
    </row>
    <row r="153" spans="1:194" x14ac:dyDescent="0.25">
      <c r="A153" s="74">
        <f t="shared" si="50"/>
        <v>150</v>
      </c>
      <c r="B153" s="56" t="s">
        <v>95</v>
      </c>
      <c r="C153" s="158"/>
      <c r="D153" s="158"/>
      <c r="E153" s="158"/>
      <c r="F153" s="158"/>
      <c r="G153" s="158"/>
      <c r="H153" s="158"/>
      <c r="I153" s="158"/>
      <c r="J153" s="158"/>
      <c r="K153" s="158"/>
      <c r="L153" s="158"/>
      <c r="M153" s="158"/>
      <c r="N153" s="158"/>
      <c r="O153" s="158"/>
      <c r="P153" s="158"/>
      <c r="Q153" s="158"/>
      <c r="R153" s="158"/>
      <c r="S153" s="158"/>
      <c r="T153" s="158" t="s">
        <v>139</v>
      </c>
      <c r="U153" s="158"/>
      <c r="V153" s="158"/>
      <c r="W153" s="158"/>
      <c r="X153" s="158"/>
      <c r="Y153" s="158"/>
      <c r="Z153" s="158"/>
      <c r="AA153" s="158" t="s">
        <v>139</v>
      </c>
      <c r="AB153" s="158"/>
      <c r="AC153" s="158"/>
      <c r="AD153" s="158"/>
      <c r="AE153" s="158"/>
      <c r="AF153" s="158"/>
      <c r="AG153" s="158"/>
      <c r="AH153" s="158"/>
      <c r="AI153" s="158"/>
      <c r="AJ153" s="158"/>
      <c r="AK153" s="158"/>
      <c r="AL153" s="158"/>
      <c r="AM153" s="158"/>
      <c r="AN153" s="158"/>
      <c r="AO153" s="158" t="s">
        <v>139</v>
      </c>
      <c r="AP153" s="158"/>
      <c r="AQ153" s="158"/>
      <c r="AR153" s="158"/>
      <c r="AS153" s="158"/>
      <c r="AT153" s="158"/>
      <c r="AU153" s="158"/>
      <c r="AV153" s="158" t="s">
        <v>139</v>
      </c>
      <c r="AW153" s="158"/>
      <c r="AX153" s="158"/>
      <c r="AY153" s="158"/>
      <c r="AZ153" s="158"/>
      <c r="BA153" s="158"/>
      <c r="BB153" s="158" t="s">
        <v>139</v>
      </c>
      <c r="BC153" s="158"/>
      <c r="BD153" s="158"/>
      <c r="BE153" s="158"/>
      <c r="BF153" s="157"/>
      <c r="BG153" s="161"/>
      <c r="BH153" s="158"/>
      <c r="BI153" s="158"/>
      <c r="BJ153" s="161" t="s">
        <v>139</v>
      </c>
      <c r="BK153" s="158"/>
      <c r="BL153" s="158"/>
      <c r="BM153" s="161"/>
      <c r="BN153" s="161"/>
      <c r="BO153" s="158"/>
      <c r="BP153" s="158"/>
      <c r="BQ153" s="161" t="s">
        <v>139</v>
      </c>
      <c r="BR153" s="158"/>
      <c r="BS153" s="158"/>
      <c r="BT153" s="161"/>
      <c r="BU153" s="161"/>
      <c r="BV153" s="158"/>
      <c r="BW153" s="158"/>
      <c r="BX153" s="158" t="s">
        <v>139</v>
      </c>
      <c r="BY153" s="158"/>
      <c r="BZ153" s="217"/>
      <c r="CA153" s="161"/>
      <c r="CB153" s="161"/>
      <c r="CC153" s="158"/>
      <c r="CD153" s="158"/>
      <c r="CE153" s="158"/>
      <c r="CF153" s="158"/>
      <c r="CG153" s="161"/>
      <c r="CH153" s="64"/>
      <c r="CI153" s="64"/>
      <c r="CJ153" s="64"/>
      <c r="CK153" s="64"/>
      <c r="CL153" s="64"/>
      <c r="CM153" s="64"/>
      <c r="CN153" s="64"/>
      <c r="CO153" s="64"/>
      <c r="CP153" s="64"/>
      <c r="CQ153" s="64"/>
      <c r="CR153" s="64"/>
      <c r="CS153" s="64"/>
      <c r="CT153" s="64"/>
      <c r="CU153" s="64"/>
      <c r="CV153" s="64"/>
      <c r="CW153" s="64"/>
      <c r="CX153" s="64"/>
      <c r="CY153" s="64"/>
      <c r="CZ153" s="64"/>
      <c r="DA153" s="64"/>
      <c r="DB153" s="64"/>
      <c r="DC153" s="64"/>
      <c r="DD153" s="64"/>
      <c r="DE153" s="64"/>
      <c r="DF153" s="64"/>
      <c r="DG153" s="64"/>
      <c r="DH153" s="64"/>
      <c r="DI153" s="64"/>
      <c r="DJ153" s="64"/>
      <c r="DK153" s="64"/>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c r="EJ153" s="59"/>
      <c r="EK153" s="59"/>
      <c r="EL153" s="59"/>
      <c r="EM153" s="59"/>
      <c r="EN153" s="59"/>
      <c r="EO153" s="59"/>
      <c r="EP153" s="59"/>
      <c r="EQ153" s="59"/>
      <c r="ER153" s="59"/>
      <c r="ES153" s="59"/>
      <c r="ET153" s="59"/>
      <c r="EU153" s="59"/>
      <c r="EV153" s="59"/>
      <c r="EW153" s="59"/>
      <c r="EX153" s="59"/>
      <c r="EY153" s="59"/>
      <c r="EZ153" s="59"/>
      <c r="FA153" s="59"/>
      <c r="FB153" s="59"/>
      <c r="FC153" s="59"/>
      <c r="FD153" s="59"/>
      <c r="FE153" s="59"/>
      <c r="FF153" s="59"/>
      <c r="FG153" s="59"/>
      <c r="FH153" s="59"/>
      <c r="FI153" s="59"/>
      <c r="FJ153" s="59"/>
      <c r="FK153" s="59"/>
      <c r="FL153" s="59"/>
      <c r="FM153" s="59"/>
      <c r="FN153" s="59"/>
      <c r="FO153" s="59"/>
      <c r="FP153" s="59"/>
      <c r="FQ153" s="59"/>
      <c r="FR153" s="59"/>
      <c r="FS153" s="59"/>
      <c r="FT153" s="59"/>
      <c r="FV153" s="60">
        <f t="shared" si="44"/>
        <v>6</v>
      </c>
      <c r="FW153" s="60">
        <f t="shared" si="45"/>
        <v>0</v>
      </c>
      <c r="FX153" s="60">
        <f t="shared" si="46"/>
        <v>9</v>
      </c>
      <c r="FZ153" s="10">
        <f t="shared" si="47"/>
        <v>15</v>
      </c>
      <c r="GB153" s="9">
        <f t="array" ref="GB153">SUM(SUMPRODUCT(--IF(MOD(COLUMN(E149:FT149)-13,7)=0,NOT(ISBLANK((E149:FT149))))), COUNTA(D149))</f>
        <v>0</v>
      </c>
      <c r="GC153" s="9">
        <f t="array" ref="GC153">SUM(SUMPRODUCT(--IF(MOD(COLUMN(F149:FT149)-14,7)=0,NOT(ISBLANK((F149:FT149))))), COUNTA(E149))</f>
        <v>1</v>
      </c>
      <c r="GD153" s="9">
        <f t="array" ref="GD153">SUM(SUMPRODUCT(--IF(MOD(COLUMN(G149:FT149)-15,7)=0,NOT(ISBLANK((G149:FT149))))), COUNTA(F149))</f>
        <v>1</v>
      </c>
      <c r="GE153" s="9">
        <f t="array" ref="GE153">SUM(SUMPRODUCT(--IF(MOD(COLUMN(H149:FT149)-16,7)=0,NOT(ISBLANK((H149:FT149))))), COUNTA(G149))</f>
        <v>0</v>
      </c>
      <c r="GF153" s="9">
        <f t="array" ref="GF153">SUM(SUMPRODUCT(--IF(MOD(COLUMN(I149:FT149)-17,7)=0,NOT(ISBLANK((I149:FT149))))), COUNTA(H149))</f>
        <v>9</v>
      </c>
      <c r="GG153" s="9">
        <f t="shared" si="48"/>
        <v>11</v>
      </c>
      <c r="GH153" s="9">
        <f t="array" ref="GH153">SUM(SUMPRODUCT(--IF(MOD(COLUMN(J149:FT149)-18,7)=0,NOT(ISBLANK((J149:FT149))))), COUNTA(I149))</f>
        <v>0</v>
      </c>
      <c r="GI153" s="9">
        <f t="array" ref="GI153">SUM(SUMPRODUCT(--IF(MOD(COLUMN(K149:FT149)-19,7)=0,NOT(ISBLANK((K149:FT149))))), COUNTA(J149))</f>
        <v>5</v>
      </c>
      <c r="GK153" s="10">
        <f t="shared" si="49"/>
        <v>16</v>
      </c>
      <c r="GL153" s="52"/>
    </row>
    <row r="154" spans="1:194" x14ac:dyDescent="0.25">
      <c r="A154" s="74">
        <f t="shared" si="50"/>
        <v>151</v>
      </c>
      <c r="B154" s="56" t="s">
        <v>121</v>
      </c>
      <c r="C154" s="158"/>
      <c r="D154" s="158"/>
      <c r="E154" s="158" t="s">
        <v>139</v>
      </c>
      <c r="F154" s="158"/>
      <c r="G154" s="158"/>
      <c r="H154" s="158"/>
      <c r="I154" s="158"/>
      <c r="J154" s="158"/>
      <c r="K154" s="158"/>
      <c r="L154" s="158"/>
      <c r="M154" s="158"/>
      <c r="N154" s="158"/>
      <c r="O154" s="158"/>
      <c r="P154" s="158"/>
      <c r="Q154" s="158"/>
      <c r="R154" s="158"/>
      <c r="S154" s="158"/>
      <c r="T154" s="158"/>
      <c r="U154" s="158"/>
      <c r="V154" s="158"/>
      <c r="W154" s="158"/>
      <c r="X154" s="158"/>
      <c r="Y154" s="158"/>
      <c r="Z154" s="158"/>
      <c r="AA154" s="158"/>
      <c r="AB154" s="158"/>
      <c r="AC154" s="158"/>
      <c r="AD154" s="158"/>
      <c r="AE154" s="158"/>
      <c r="AF154" s="158"/>
      <c r="AG154" s="158"/>
      <c r="AH154" s="158"/>
      <c r="AI154" s="158"/>
      <c r="AJ154" s="158"/>
      <c r="AK154" s="158"/>
      <c r="AL154" s="158"/>
      <c r="AM154" s="158"/>
      <c r="AN154" s="158"/>
      <c r="AO154" s="158"/>
      <c r="AP154" s="158"/>
      <c r="AQ154" s="158"/>
      <c r="AR154" s="158"/>
      <c r="AS154" s="158"/>
      <c r="AT154" s="158"/>
      <c r="AU154" s="158"/>
      <c r="AV154" s="158"/>
      <c r="AW154" s="158"/>
      <c r="AX154" s="158"/>
      <c r="AY154" s="158"/>
      <c r="AZ154" s="158"/>
      <c r="BA154" s="158"/>
      <c r="BB154" s="158"/>
      <c r="BC154" s="158"/>
      <c r="BD154" s="158"/>
      <c r="BE154" s="158"/>
      <c r="BF154" s="157"/>
      <c r="BG154" s="161"/>
      <c r="BH154" s="158"/>
      <c r="BI154" s="158"/>
      <c r="BJ154" s="158"/>
      <c r="BK154" s="158"/>
      <c r="BL154" s="158"/>
      <c r="BM154" s="161"/>
      <c r="BN154" s="161"/>
      <c r="BO154" s="158"/>
      <c r="BP154" s="158"/>
      <c r="BQ154" s="158"/>
      <c r="BR154" s="158"/>
      <c r="BS154" s="158"/>
      <c r="BT154" s="161"/>
      <c r="BU154" s="161"/>
      <c r="BV154" s="158"/>
      <c r="BW154" s="158"/>
      <c r="BX154" s="218"/>
      <c r="BY154" s="158"/>
      <c r="BZ154" s="217"/>
      <c r="CA154" s="161"/>
      <c r="CB154" s="161"/>
      <c r="CC154" s="158"/>
      <c r="CD154" s="158"/>
      <c r="CE154" s="158"/>
      <c r="CF154" s="158"/>
      <c r="CG154" s="161"/>
      <c r="CH154" s="64"/>
      <c r="CI154" s="64"/>
      <c r="CJ154" s="64"/>
      <c r="CK154" s="64"/>
      <c r="CL154" s="64"/>
      <c r="CM154" s="64"/>
      <c r="CN154" s="64"/>
      <c r="CO154" s="64"/>
      <c r="CP154" s="64"/>
      <c r="CQ154" s="64"/>
      <c r="CR154" s="64"/>
      <c r="CS154" s="64"/>
      <c r="CT154" s="64"/>
      <c r="CU154" s="64"/>
      <c r="CV154" s="64"/>
      <c r="CW154" s="64"/>
      <c r="CX154" s="64"/>
      <c r="CY154" s="64"/>
      <c r="CZ154" s="64"/>
      <c r="DA154" s="64"/>
      <c r="DB154" s="64"/>
      <c r="DC154" s="64"/>
      <c r="DD154" s="64"/>
      <c r="DE154" s="64"/>
      <c r="DF154" s="64"/>
      <c r="DG154" s="64"/>
      <c r="DH154" s="64"/>
      <c r="DI154" s="64"/>
      <c r="DJ154" s="64"/>
      <c r="DK154" s="64"/>
      <c r="DL154" s="65"/>
      <c r="DM154" s="65"/>
      <c r="DN154" s="65"/>
      <c r="DO154" s="65"/>
      <c r="DP154" s="65"/>
      <c r="DQ154" s="65"/>
      <c r="DR154" s="65"/>
      <c r="DS154" s="65"/>
      <c r="DT154" s="65"/>
      <c r="DU154" s="65"/>
      <c r="DV154" s="65"/>
      <c r="DW154" s="65"/>
      <c r="DX154" s="65"/>
      <c r="DY154" s="65"/>
      <c r="DZ154" s="65"/>
      <c r="EA154" s="65"/>
      <c r="EB154" s="65"/>
      <c r="EC154" s="65"/>
      <c r="ED154" s="65"/>
      <c r="EE154" s="65"/>
      <c r="EF154" s="65"/>
      <c r="EG154" s="65"/>
      <c r="EH154" s="65"/>
      <c r="EI154" s="65"/>
      <c r="EJ154" s="65"/>
      <c r="EK154" s="65"/>
      <c r="EL154" s="65"/>
      <c r="EM154" s="65"/>
      <c r="EN154" s="65"/>
      <c r="EO154" s="65"/>
      <c r="EP154" s="65"/>
      <c r="EQ154" s="65"/>
      <c r="ER154" s="65"/>
      <c r="ES154" s="65"/>
      <c r="ET154" s="65"/>
      <c r="EU154" s="65"/>
      <c r="EV154" s="65"/>
      <c r="EW154" s="65"/>
      <c r="EX154" s="65"/>
      <c r="EY154" s="65"/>
      <c r="EZ154" s="65"/>
      <c r="FA154" s="65"/>
      <c r="FB154" s="65"/>
      <c r="FC154" s="65"/>
      <c r="FD154" s="65"/>
      <c r="FE154" s="65"/>
      <c r="FF154" s="65"/>
      <c r="FG154" s="65"/>
      <c r="FH154" s="65"/>
      <c r="FI154" s="65"/>
      <c r="FJ154" s="65"/>
      <c r="FK154" s="65"/>
      <c r="FL154" s="65"/>
      <c r="FM154" s="65"/>
      <c r="FN154" s="65"/>
      <c r="FO154" s="65"/>
      <c r="FP154" s="65"/>
      <c r="FQ154" s="65"/>
      <c r="FR154" s="65"/>
      <c r="FS154" s="65"/>
      <c r="FT154" s="65"/>
      <c r="FV154" s="60">
        <f t="shared" si="44"/>
        <v>19</v>
      </c>
      <c r="FW154" s="60">
        <f t="shared" si="45"/>
        <v>0</v>
      </c>
      <c r="FX154" s="60">
        <f t="shared" si="46"/>
        <v>0</v>
      </c>
      <c r="FZ154" s="10">
        <f t="shared" si="47"/>
        <v>19</v>
      </c>
      <c r="GB154" s="9">
        <f t="array" ref="GB154">SUM(SUMPRODUCT(--IF(MOD(COLUMN(E150:FT150)-13,7)=0,NOT(ISBLANK((E150:FT150))))), COUNTA(D150))</f>
        <v>5</v>
      </c>
      <c r="GC154" s="9">
        <f t="array" ref="GC154">SUM(SUMPRODUCT(--IF(MOD(COLUMN(F150:FT150)-14,7)=0,NOT(ISBLANK((F150:FT150))))), COUNTA(E150))</f>
        <v>3</v>
      </c>
      <c r="GD154" s="9">
        <f t="array" ref="GD154">SUM(SUMPRODUCT(--IF(MOD(COLUMN(G150:FT150)-15,7)=0,NOT(ISBLANK((G150:FT150))))), COUNTA(F150))</f>
        <v>3</v>
      </c>
      <c r="GE154" s="9">
        <f t="array" ref="GE154">SUM(SUMPRODUCT(--IF(MOD(COLUMN(H150:FT150)-16,7)=0,NOT(ISBLANK((H150:FT150))))), COUNTA(G150))</f>
        <v>0</v>
      </c>
      <c r="GF154" s="9">
        <f t="array" ref="GF154">SUM(SUMPRODUCT(--IF(MOD(COLUMN(I150:FT150)-17,7)=0,NOT(ISBLANK((I150:FT150))))), COUNTA(H150))</f>
        <v>0</v>
      </c>
      <c r="GG154" s="9">
        <f t="shared" si="48"/>
        <v>11</v>
      </c>
      <c r="GH154" s="9">
        <f t="array" ref="GH154">SUM(SUMPRODUCT(--IF(MOD(COLUMN(J150:FT150)-18,7)=0,NOT(ISBLANK((J150:FT150))))), COUNTA(I150))</f>
        <v>5</v>
      </c>
      <c r="GI154" s="9">
        <f t="array" ref="GI154">SUM(SUMPRODUCT(--IF(MOD(COLUMN(K150:FT150)-19,7)=0,NOT(ISBLANK((K150:FT150))))), COUNTA(J150))</f>
        <v>3</v>
      </c>
      <c r="GK154" s="10">
        <f t="shared" si="49"/>
        <v>19</v>
      </c>
      <c r="GL154" s="52"/>
    </row>
    <row r="155" spans="1:194" x14ac:dyDescent="0.25">
      <c r="A155" s="74">
        <f t="shared" si="50"/>
        <v>152</v>
      </c>
      <c r="B155" s="71" t="s">
        <v>79</v>
      </c>
      <c r="C155" s="158"/>
      <c r="D155" s="158" t="s">
        <v>139</v>
      </c>
      <c r="E155" s="158" t="s">
        <v>139</v>
      </c>
      <c r="F155" s="158"/>
      <c r="G155" s="158" t="s">
        <v>139</v>
      </c>
      <c r="H155" s="158" t="s">
        <v>139</v>
      </c>
      <c r="I155" s="158"/>
      <c r="J155" s="158"/>
      <c r="K155" s="158"/>
      <c r="L155" s="158"/>
      <c r="M155" s="158"/>
      <c r="N155" s="158" t="s">
        <v>139</v>
      </c>
      <c r="O155" s="158" t="s">
        <v>139</v>
      </c>
      <c r="P155" s="158"/>
      <c r="Q155" s="158"/>
      <c r="R155" s="158"/>
      <c r="S155" s="158" t="s">
        <v>139</v>
      </c>
      <c r="T155" s="158"/>
      <c r="U155" s="158"/>
      <c r="V155" s="158" t="s">
        <v>139</v>
      </c>
      <c r="W155" s="158"/>
      <c r="X155" s="158"/>
      <c r="Y155" s="158" t="s">
        <v>139</v>
      </c>
      <c r="Z155" s="158"/>
      <c r="AA155" s="158" t="s">
        <v>139</v>
      </c>
      <c r="AB155" s="158"/>
      <c r="AC155" s="158" t="s">
        <v>139</v>
      </c>
      <c r="AD155" s="158"/>
      <c r="AE155" s="158"/>
      <c r="AF155" s="158" t="s">
        <v>139</v>
      </c>
      <c r="AG155" s="158"/>
      <c r="AH155" s="158"/>
      <c r="AI155" s="158"/>
      <c r="AJ155" s="158"/>
      <c r="AK155" s="158"/>
      <c r="AL155" s="158"/>
      <c r="AM155" s="158"/>
      <c r="AN155" s="158" t="s">
        <v>139</v>
      </c>
      <c r="AO155" s="158" t="s">
        <v>139</v>
      </c>
      <c r="AP155" s="158"/>
      <c r="AQ155" s="158"/>
      <c r="AR155" s="158" t="s">
        <v>139</v>
      </c>
      <c r="AS155" s="158"/>
      <c r="AT155" s="158"/>
      <c r="AU155" s="158"/>
      <c r="AV155" s="158"/>
      <c r="AW155" s="158"/>
      <c r="AX155" s="158"/>
      <c r="AY155" s="158"/>
      <c r="AZ155" s="158"/>
      <c r="BA155" s="158"/>
      <c r="BB155" s="158"/>
      <c r="BC155" s="158"/>
      <c r="BD155" s="158"/>
      <c r="BE155" s="158"/>
      <c r="BF155" s="158"/>
      <c r="BG155" s="158"/>
      <c r="BH155" s="158"/>
      <c r="BI155" s="158"/>
      <c r="BJ155" s="158"/>
      <c r="BK155" s="158"/>
      <c r="BL155" s="158"/>
      <c r="BM155" s="158"/>
      <c r="BN155" s="158"/>
      <c r="BO155" s="158"/>
      <c r="BP155" s="158"/>
      <c r="BQ155" s="158"/>
      <c r="BR155" s="158"/>
      <c r="BS155" s="158"/>
      <c r="BT155" s="158"/>
      <c r="BU155" s="158"/>
      <c r="BV155" s="158"/>
      <c r="BW155" s="158"/>
      <c r="BX155" s="218"/>
      <c r="BY155" s="158"/>
      <c r="BZ155" s="217"/>
      <c r="CA155" s="161"/>
      <c r="CB155" s="161"/>
      <c r="CC155" s="158"/>
      <c r="CD155" s="158"/>
      <c r="CE155" s="158"/>
      <c r="CF155" s="158"/>
      <c r="CG155" s="161"/>
      <c r="CH155" s="64"/>
      <c r="CI155" s="64"/>
      <c r="CJ155" s="64"/>
      <c r="CK155" s="64"/>
      <c r="CL155" s="64"/>
      <c r="CM155" s="64"/>
      <c r="CN155" s="64"/>
      <c r="CO155" s="64"/>
      <c r="CP155" s="64"/>
      <c r="CQ155" s="64"/>
      <c r="CR155" s="64"/>
      <c r="CS155" s="64"/>
      <c r="CT155" s="64"/>
      <c r="CU155" s="64"/>
      <c r="CV155" s="64"/>
      <c r="CW155" s="64"/>
      <c r="CX155" s="64"/>
      <c r="CY155" s="64"/>
      <c r="CZ155" s="64"/>
      <c r="DA155" s="64"/>
      <c r="DB155" s="64"/>
      <c r="DC155" s="64"/>
      <c r="DD155" s="64"/>
      <c r="DE155" s="64"/>
      <c r="DF155" s="64"/>
      <c r="DG155" s="64"/>
      <c r="DH155" s="64"/>
      <c r="DI155" s="64"/>
      <c r="DJ155" s="64"/>
      <c r="DK155" s="64"/>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c r="EJ155" s="59"/>
      <c r="EK155" s="59"/>
      <c r="EL155" s="59"/>
      <c r="EM155" s="59"/>
      <c r="EN155" s="59"/>
      <c r="EO155" s="59"/>
      <c r="EP155" s="59"/>
      <c r="EQ155" s="59"/>
      <c r="ER155" s="59"/>
      <c r="ES155" s="59"/>
      <c r="ET155" s="59"/>
      <c r="EU155" s="59"/>
      <c r="EV155" s="59"/>
      <c r="EW155" s="59"/>
      <c r="EX155" s="59"/>
      <c r="EY155" s="59"/>
      <c r="EZ155" s="59"/>
      <c r="FA155" s="59"/>
      <c r="FB155" s="59"/>
      <c r="FC155" s="59"/>
      <c r="FD155" s="59"/>
      <c r="FE155" s="59"/>
      <c r="FF155" s="59"/>
      <c r="FG155" s="59"/>
      <c r="FH155" s="59"/>
      <c r="FI155" s="59"/>
      <c r="FJ155" s="59"/>
      <c r="FK155" s="59"/>
      <c r="FL155" s="59"/>
      <c r="FM155" s="59"/>
      <c r="FN155" s="59"/>
      <c r="FO155" s="59"/>
      <c r="FP155" s="59"/>
      <c r="FQ155" s="59"/>
      <c r="FR155" s="59"/>
      <c r="FS155" s="59"/>
      <c r="FT155" s="59"/>
      <c r="FV155" s="60">
        <f t="shared" si="44"/>
        <v>2</v>
      </c>
      <c r="FW155" s="60">
        <f t="shared" si="45"/>
        <v>0</v>
      </c>
      <c r="FX155" s="60">
        <f t="shared" si="46"/>
        <v>0</v>
      </c>
      <c r="FZ155" s="10">
        <f t="shared" si="47"/>
        <v>2</v>
      </c>
      <c r="GB155" s="9">
        <f t="array" ref="GB155">SUM(SUMPRODUCT(--IF(MOD(COLUMN(E151:FT151)-13,7)=0,NOT(ISBLANK((E151:FT151))))), COUNTA(D151))</f>
        <v>0</v>
      </c>
      <c r="GC155" s="9">
        <f t="array" ref="GC155">SUM(SUMPRODUCT(--IF(MOD(COLUMN(F151:FT151)-14,7)=0,NOT(ISBLANK((F151:FT151))))), COUNTA(E151))</f>
        <v>0</v>
      </c>
      <c r="GD155" s="9">
        <f t="array" ref="GD155">SUM(SUMPRODUCT(--IF(MOD(COLUMN(G151:FT151)-15,7)=0,NOT(ISBLANK((G151:FT151))))), COUNTA(F151))</f>
        <v>1</v>
      </c>
      <c r="GE155" s="9">
        <f t="array" ref="GE155">SUM(SUMPRODUCT(--IF(MOD(COLUMN(H151:FT151)-16,7)=0,NOT(ISBLANK((H151:FT151))))), COUNTA(G151))</f>
        <v>0</v>
      </c>
      <c r="GF155" s="9">
        <f t="array" ref="GF155">SUM(SUMPRODUCT(--IF(MOD(COLUMN(I151:FT151)-17,7)=0,NOT(ISBLANK((I151:FT151))))), COUNTA(H151))</f>
        <v>0</v>
      </c>
      <c r="GG155" s="9">
        <f t="shared" si="48"/>
        <v>1</v>
      </c>
      <c r="GH155" s="9">
        <f t="array" ref="GH155">SUM(SUMPRODUCT(--IF(MOD(COLUMN(J151:FT151)-18,7)=0,NOT(ISBLANK((J151:FT151))))), COUNTA(I151))</f>
        <v>1</v>
      </c>
      <c r="GI155" s="9">
        <f t="array" ref="GI155">SUM(SUMPRODUCT(--IF(MOD(COLUMN(K151:FT151)-19,7)=0,NOT(ISBLANK((K151:FT151))))), COUNTA(J151))</f>
        <v>0</v>
      </c>
      <c r="GK155" s="10">
        <f t="shared" si="49"/>
        <v>2</v>
      </c>
      <c r="GL155" s="52"/>
    </row>
    <row r="156" spans="1:194" x14ac:dyDescent="0.25">
      <c r="A156" s="74">
        <f t="shared" si="50"/>
        <v>153</v>
      </c>
      <c r="B156" s="56" t="s">
        <v>126</v>
      </c>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c r="AA156" s="158"/>
      <c r="AB156" s="158"/>
      <c r="AC156" s="158"/>
      <c r="AD156" s="158"/>
      <c r="AE156" s="158"/>
      <c r="AF156" s="158"/>
      <c r="AG156" s="158"/>
      <c r="AH156" s="158"/>
      <c r="AI156" s="158"/>
      <c r="AJ156" s="158"/>
      <c r="AK156" s="158"/>
      <c r="AL156" s="158"/>
      <c r="AM156" s="158"/>
      <c r="AN156" s="158"/>
      <c r="AO156" s="158"/>
      <c r="AP156" s="158"/>
      <c r="AQ156" s="158"/>
      <c r="AR156" s="158"/>
      <c r="AS156" s="158"/>
      <c r="AT156" s="158"/>
      <c r="AU156" s="158"/>
      <c r="AV156" s="158"/>
      <c r="AW156" s="158" t="s">
        <v>139</v>
      </c>
      <c r="AX156" s="158"/>
      <c r="AY156" s="158"/>
      <c r="AZ156" s="158" t="s">
        <v>139</v>
      </c>
      <c r="BA156" s="158"/>
      <c r="BB156" s="158"/>
      <c r="BC156" s="158"/>
      <c r="BD156" s="158"/>
      <c r="BE156" s="161" t="s">
        <v>139</v>
      </c>
      <c r="BF156" s="157"/>
      <c r="BG156" s="161" t="s">
        <v>139</v>
      </c>
      <c r="BH156" s="158"/>
      <c r="BI156" s="158"/>
      <c r="BJ156" s="158"/>
      <c r="BK156" s="161" t="s">
        <v>139</v>
      </c>
      <c r="BL156" s="158"/>
      <c r="BM156" s="161"/>
      <c r="BN156" s="161" t="s">
        <v>139</v>
      </c>
      <c r="BO156" s="158"/>
      <c r="BP156" s="158"/>
      <c r="BQ156" s="158"/>
      <c r="BR156" s="158"/>
      <c r="BS156" s="158"/>
      <c r="BT156" s="161"/>
      <c r="BU156" s="161"/>
      <c r="BV156" s="158"/>
      <c r="BW156" s="158"/>
      <c r="BX156" s="218"/>
      <c r="BY156" s="158"/>
      <c r="BZ156" s="217"/>
      <c r="CA156" s="161"/>
      <c r="CB156" s="161" t="s">
        <v>139</v>
      </c>
      <c r="CC156" s="158"/>
      <c r="CD156" s="158"/>
      <c r="CE156" s="158"/>
      <c r="CF156" s="161" t="s">
        <v>139</v>
      </c>
      <c r="CG156" s="161"/>
      <c r="CH156" s="64"/>
      <c r="CI156" s="64"/>
      <c r="CJ156" s="64"/>
      <c r="CK156" s="64"/>
      <c r="CL156" s="64"/>
      <c r="CM156" s="64"/>
      <c r="CN156" s="64"/>
      <c r="CO156" s="64"/>
      <c r="CP156" s="64"/>
      <c r="CQ156" s="64"/>
      <c r="CR156" s="64"/>
      <c r="CS156" s="64"/>
      <c r="CT156" s="64"/>
      <c r="CU156" s="64"/>
      <c r="CV156" s="64"/>
      <c r="CW156" s="64"/>
      <c r="CX156" s="64"/>
      <c r="CY156" s="64"/>
      <c r="CZ156" s="64"/>
      <c r="DA156" s="64"/>
      <c r="DB156" s="64"/>
      <c r="DC156" s="64"/>
      <c r="DD156" s="64"/>
      <c r="DE156" s="64"/>
      <c r="DF156" s="64"/>
      <c r="DG156" s="64"/>
      <c r="DH156" s="64"/>
      <c r="DI156" s="64"/>
      <c r="DJ156" s="64"/>
      <c r="DK156" s="64"/>
      <c r="DL156" s="59"/>
      <c r="DM156" s="59"/>
      <c r="DN156" s="59"/>
      <c r="DO156" s="59"/>
      <c r="DP156" s="59"/>
      <c r="DQ156" s="59"/>
      <c r="DR156" s="59"/>
      <c r="DS156" s="59"/>
      <c r="DT156" s="59"/>
      <c r="DU156" s="59"/>
      <c r="DV156" s="59"/>
      <c r="DW156" s="59"/>
      <c r="DX156" s="59"/>
      <c r="DY156" s="59"/>
      <c r="DZ156" s="59"/>
      <c r="EA156" s="59"/>
      <c r="EB156" s="59"/>
      <c r="EC156" s="59"/>
      <c r="ED156" s="59"/>
      <c r="EE156" s="59"/>
      <c r="EF156" s="59"/>
      <c r="EG156" s="59"/>
      <c r="EH156" s="59"/>
      <c r="EI156" s="59"/>
      <c r="EJ156" s="59"/>
      <c r="EK156" s="59"/>
      <c r="EL156" s="59"/>
      <c r="EM156" s="59"/>
      <c r="EN156" s="59"/>
      <c r="EO156" s="59"/>
      <c r="EP156" s="59"/>
      <c r="EQ156" s="59"/>
      <c r="ER156" s="59"/>
      <c r="ES156" s="59"/>
      <c r="ET156" s="59"/>
      <c r="EU156" s="59"/>
      <c r="EV156" s="59"/>
      <c r="EW156" s="59"/>
      <c r="EX156" s="59"/>
      <c r="EY156" s="59"/>
      <c r="EZ156" s="59"/>
      <c r="FA156" s="59"/>
      <c r="FB156" s="59"/>
      <c r="FC156" s="59"/>
      <c r="FD156" s="59"/>
      <c r="FE156" s="59"/>
      <c r="FF156" s="59"/>
      <c r="FG156" s="59"/>
      <c r="FH156" s="59"/>
      <c r="FI156" s="59"/>
      <c r="FJ156" s="59"/>
      <c r="FK156" s="59"/>
      <c r="FL156" s="59"/>
      <c r="FM156" s="59"/>
      <c r="FN156" s="59"/>
      <c r="FO156" s="59"/>
      <c r="FP156" s="59"/>
      <c r="FQ156" s="59"/>
      <c r="FR156" s="59"/>
      <c r="FS156" s="59"/>
      <c r="FT156" s="59"/>
      <c r="FV156" s="60">
        <f>COUNTA(D153:H153,K153:O153,R153:V153,Y153:AC153,AF153:AJ153,AM153:AQ153,AT153:AX153,BA153:BE153,BH153:BL153,BO153:BS153,BV153:BZ153,CC153:CG153)</f>
        <v>8</v>
      </c>
      <c r="FW156" s="60">
        <f>COUNTA(I153,P153,W153,AD153,AK153,AR153,AY153,BF153,BM153,BT153,CA153)</f>
        <v>0</v>
      </c>
      <c r="FX156" s="60">
        <f>COUNTA(C153,J153,Q153,X153,AE153,AL153,AS153,AZ153,BG153,BN153,BU153,CB153)</f>
        <v>0</v>
      </c>
      <c r="FZ156" s="10">
        <f t="shared" si="47"/>
        <v>8</v>
      </c>
      <c r="GB156" s="9">
        <f t="array" ref="GB156">SUM(SUMPRODUCT(--IF(MOD(COLUMN(E153:FT153)-13,7)=0,NOT(ISBLANK((E153:FT153))))), COUNTA(D153))</f>
        <v>7</v>
      </c>
      <c r="GC156" s="9">
        <f t="array" ref="GC156">SUM(SUMPRODUCT(--IF(MOD(COLUMN(F153:FT153)-14,7)=0,NOT(ISBLANK((F153:FT153))))), COUNTA(E153))</f>
        <v>0</v>
      </c>
      <c r="GD156" s="9">
        <f t="array" ref="GD156">SUM(SUMPRODUCT(--IF(MOD(COLUMN(G153:FT153)-15,7)=0,NOT(ISBLANK((G153:FT153))))), COUNTA(F153))</f>
        <v>0</v>
      </c>
      <c r="GE156" s="9">
        <f t="array" ref="GE156">SUM(SUMPRODUCT(--IF(MOD(COLUMN(H153:FT153)-16,7)=0,NOT(ISBLANK((H153:FT153))))), COUNTA(G153))</f>
        <v>0</v>
      </c>
      <c r="GF156" s="9">
        <f t="array" ref="GF156">SUM(SUMPRODUCT(--IF(MOD(COLUMN(I153:FT153)-17,7)=0,NOT(ISBLANK((I153:FT153))))), COUNTA(H153))</f>
        <v>0</v>
      </c>
      <c r="GG156" s="9">
        <f t="shared" si="48"/>
        <v>7</v>
      </c>
      <c r="GH156" s="9">
        <f t="array" ref="GH156">SUM(SUMPRODUCT(--IF(MOD(COLUMN(J153:FT153)-18,7)=0,NOT(ISBLANK((J153:FT153))))), COUNTA(I153))</f>
        <v>0</v>
      </c>
      <c r="GI156" s="9">
        <f t="array" ref="GI156">SUM(SUMPRODUCT(--IF(MOD(COLUMN(K153:FT153)-19,7)=0,NOT(ISBLANK((K153:FT153))))), COUNTA(J153))</f>
        <v>1</v>
      </c>
      <c r="GK156" s="10">
        <f t="shared" si="49"/>
        <v>8</v>
      </c>
      <c r="GL156" s="52"/>
    </row>
    <row r="157" spans="1:194" x14ac:dyDescent="0.25">
      <c r="A157" s="74">
        <f t="shared" si="50"/>
        <v>154</v>
      </c>
      <c r="B157" s="56" t="s">
        <v>118</v>
      </c>
      <c r="C157" s="158"/>
      <c r="D157" s="158"/>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c r="AA157" s="158"/>
      <c r="AB157" s="158"/>
      <c r="AC157" s="158"/>
      <c r="AD157" s="158"/>
      <c r="AE157" s="158"/>
      <c r="AF157" s="158"/>
      <c r="AG157" s="158"/>
      <c r="AH157" s="158"/>
      <c r="AI157" s="158"/>
      <c r="AJ157" s="158"/>
      <c r="AK157" s="158"/>
      <c r="AL157" s="158"/>
      <c r="AM157" s="158"/>
      <c r="AN157" s="158"/>
      <c r="AO157" s="158" t="s">
        <v>139</v>
      </c>
      <c r="AP157" s="158" t="s">
        <v>139</v>
      </c>
      <c r="AQ157" s="158"/>
      <c r="AR157" s="158"/>
      <c r="AS157" s="158"/>
      <c r="AT157" s="158"/>
      <c r="AU157" s="158"/>
      <c r="AV157" s="158" t="s">
        <v>139</v>
      </c>
      <c r="AW157" s="158" t="s">
        <v>139</v>
      </c>
      <c r="AX157" s="158"/>
      <c r="AY157" s="158"/>
      <c r="AZ157" s="158"/>
      <c r="BA157" s="158"/>
      <c r="BB157" s="158"/>
      <c r="BC157" s="158"/>
      <c r="BD157" s="158"/>
      <c r="BE157" s="158"/>
      <c r="BF157" s="157"/>
      <c r="BG157" s="161"/>
      <c r="BH157" s="158"/>
      <c r="BI157" s="158" t="s">
        <v>139</v>
      </c>
      <c r="BJ157" s="158"/>
      <c r="BK157" s="158" t="s">
        <v>139</v>
      </c>
      <c r="BL157" s="158"/>
      <c r="BM157" s="161"/>
      <c r="BN157" s="161"/>
      <c r="BO157" s="161" t="s">
        <v>139</v>
      </c>
      <c r="BP157" s="158"/>
      <c r="BQ157" s="158" t="s">
        <v>139</v>
      </c>
      <c r="BR157" s="158"/>
      <c r="BS157" s="158"/>
      <c r="BT157" s="161"/>
      <c r="BU157" s="161"/>
      <c r="BV157" s="158"/>
      <c r="BW157" s="158" t="s">
        <v>139</v>
      </c>
      <c r="BX157" s="218"/>
      <c r="BY157" s="158" t="s">
        <v>139</v>
      </c>
      <c r="BZ157" s="217"/>
      <c r="CA157" s="161"/>
      <c r="CB157" s="161"/>
      <c r="CC157" s="158"/>
      <c r="CD157" s="158"/>
      <c r="CE157" s="161" t="s">
        <v>139</v>
      </c>
      <c r="CF157" s="158" t="s">
        <v>139</v>
      </c>
      <c r="CG157" s="161"/>
      <c r="CH157" s="64"/>
      <c r="CI157" s="64"/>
      <c r="CJ157" s="64"/>
      <c r="CK157" s="64"/>
      <c r="CL157" s="64"/>
      <c r="CM157" s="64"/>
      <c r="CN157" s="64"/>
      <c r="CO157" s="64"/>
      <c r="CP157" s="64"/>
      <c r="CQ157" s="64"/>
      <c r="CR157" s="64"/>
      <c r="CS157" s="64"/>
      <c r="CT157" s="64"/>
      <c r="CU157" s="64"/>
      <c r="CV157" s="64"/>
      <c r="CW157" s="64"/>
      <c r="CX157" s="64"/>
      <c r="CY157" s="64"/>
      <c r="CZ157" s="64"/>
      <c r="DA157" s="64"/>
      <c r="DB157" s="64"/>
      <c r="DC157" s="64"/>
      <c r="DD157" s="64"/>
      <c r="DE157" s="64"/>
      <c r="DF157" s="64"/>
      <c r="DG157" s="64"/>
      <c r="DH157" s="64"/>
      <c r="DI157" s="64"/>
      <c r="DJ157" s="64"/>
      <c r="DK157" s="64"/>
      <c r="DL157" s="58"/>
      <c r="DM157" s="58"/>
      <c r="DN157" s="58"/>
      <c r="DO157" s="58"/>
      <c r="DP157" s="58"/>
      <c r="DQ157" s="58"/>
      <c r="DR157" s="58"/>
      <c r="DS157" s="58"/>
      <c r="DT157" s="58"/>
      <c r="DU157" s="58"/>
      <c r="DV157" s="58"/>
      <c r="DW157" s="58"/>
      <c r="DX157" s="58"/>
      <c r="DY157" s="58"/>
      <c r="DZ157" s="58"/>
      <c r="EA157" s="58"/>
      <c r="EB157" s="58"/>
      <c r="EC157" s="58"/>
      <c r="ED157" s="58"/>
      <c r="EE157" s="58"/>
      <c r="EF157" s="58"/>
      <c r="EG157" s="58"/>
      <c r="EH157" s="58"/>
      <c r="EI157" s="58"/>
      <c r="EJ157" s="58"/>
      <c r="EK157" s="58"/>
      <c r="EL157" s="58"/>
      <c r="EM157" s="58"/>
      <c r="EN157" s="58"/>
      <c r="EO157" s="58"/>
      <c r="EP157" s="58"/>
      <c r="EQ157" s="58"/>
      <c r="ER157" s="58"/>
      <c r="ES157" s="58"/>
      <c r="ET157" s="58"/>
      <c r="EU157" s="58"/>
      <c r="EV157" s="58"/>
      <c r="EW157" s="58"/>
      <c r="EX157" s="58"/>
      <c r="EY157" s="58"/>
      <c r="EZ157" s="58"/>
      <c r="FA157" s="58"/>
      <c r="FB157" s="58"/>
      <c r="FC157" s="58"/>
      <c r="FD157" s="58"/>
      <c r="FE157" s="58"/>
      <c r="FF157" s="58"/>
      <c r="FG157" s="58"/>
      <c r="FH157" s="58"/>
      <c r="FI157" s="58"/>
      <c r="FJ157" s="58"/>
      <c r="FK157" s="58"/>
      <c r="FL157" s="58"/>
      <c r="FM157" s="58"/>
      <c r="FN157" s="58"/>
      <c r="FO157" s="58"/>
      <c r="FP157" s="58"/>
      <c r="FQ157" s="58"/>
      <c r="FR157" s="58"/>
      <c r="FS157" s="58"/>
      <c r="FT157" s="58"/>
      <c r="FV157" s="60">
        <f>COUNTA(D154:H154,K154:O154,R154:V154,Y154:AC154,AF154:AJ154,AM154:AQ154,AT154:AX154,BA154:BE154,BH154:BL154,BO154:BS154,BV154:BZ154,CC154:CG154)</f>
        <v>1</v>
      </c>
      <c r="FW157" s="60">
        <f>COUNTA(I154,P154,W154,AD154,AK154,AR154,AY154,BF154,BM154,BT154,CA154)</f>
        <v>0</v>
      </c>
      <c r="FX157" s="60">
        <f>COUNTA(C154,J154,Q154,X154,AE154,AL154,AS154,AZ154,BG154,BN154,BU154,CB154)</f>
        <v>0</v>
      </c>
      <c r="FZ157" s="10">
        <f t="shared" si="47"/>
        <v>1</v>
      </c>
      <c r="GB157" s="9">
        <f t="array" ref="GB157">SUM(SUMPRODUCT(--IF(MOD(COLUMN(E154:FT154)-13,7)=0,NOT(ISBLANK((E154:FT154))))), COUNTA(D154))</f>
        <v>0</v>
      </c>
      <c r="GC157" s="9">
        <f t="array" ref="GC157">SUM(SUMPRODUCT(--IF(MOD(COLUMN(F154:FT154)-14,7)=0,NOT(ISBLANK((F154:FT154))))), COUNTA(E154))</f>
        <v>1</v>
      </c>
      <c r="GD157" s="9">
        <f t="array" ref="GD157">SUM(SUMPRODUCT(--IF(MOD(COLUMN(G154:FT154)-15,7)=0,NOT(ISBLANK((G154:FT154))))), COUNTA(F154))</f>
        <v>0</v>
      </c>
      <c r="GE157" s="9">
        <f t="array" ref="GE157">SUM(SUMPRODUCT(--IF(MOD(COLUMN(H154:FT154)-16,7)=0,NOT(ISBLANK((H154:FT154))))), COUNTA(G154))</f>
        <v>0</v>
      </c>
      <c r="GF157" s="9">
        <f t="array" ref="GF157">SUM(SUMPRODUCT(--IF(MOD(COLUMN(I154:FT154)-17,7)=0,NOT(ISBLANK((I154:FT154))))), COUNTA(H154))</f>
        <v>0</v>
      </c>
      <c r="GG157" s="9">
        <f t="shared" si="48"/>
        <v>1</v>
      </c>
      <c r="GH157" s="9">
        <f t="array" ref="GH157">SUM(SUMPRODUCT(--IF(MOD(COLUMN(J154:FT154)-18,7)=0,NOT(ISBLANK((J154:FT154))))), COUNTA(I154))</f>
        <v>0</v>
      </c>
      <c r="GI157" s="9">
        <f t="array" ref="GI157">SUM(SUMPRODUCT(--IF(MOD(COLUMN(K154:FT154)-19,7)=0,NOT(ISBLANK((K154:FT154))))), COUNTA(J154))</f>
        <v>0</v>
      </c>
      <c r="GK157" s="10">
        <f t="shared" si="49"/>
        <v>1</v>
      </c>
      <c r="GL157" s="52"/>
    </row>
    <row r="158" spans="1:194" x14ac:dyDescent="0.25">
      <c r="A158" s="74">
        <f t="shared" si="50"/>
        <v>155</v>
      </c>
      <c r="B158" s="67" t="s">
        <v>130</v>
      </c>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c r="AH158" s="57"/>
      <c r="AI158" s="57"/>
      <c r="AJ158" s="57"/>
      <c r="AK158" s="57"/>
      <c r="AL158" s="57"/>
      <c r="AM158" s="57"/>
      <c r="AN158" s="57" t="s">
        <v>139</v>
      </c>
      <c r="AO158" s="158"/>
      <c r="AP158" s="158"/>
      <c r="AQ158" s="158"/>
      <c r="AR158" s="158"/>
      <c r="AS158" s="158"/>
      <c r="AT158" s="158"/>
      <c r="AU158" s="158"/>
      <c r="AV158" s="158"/>
      <c r="AW158" s="158"/>
      <c r="AX158" s="158"/>
      <c r="AY158" s="158"/>
      <c r="AZ158" s="158"/>
      <c r="BA158" s="158"/>
      <c r="BB158" s="158"/>
      <c r="BC158" s="158"/>
      <c r="BD158" s="158"/>
      <c r="BE158" s="158"/>
      <c r="BF158" s="158"/>
      <c r="BG158" s="158"/>
      <c r="BH158" s="158"/>
      <c r="BI158" s="158"/>
      <c r="BJ158" s="158"/>
      <c r="BK158" s="158"/>
      <c r="BL158" s="158"/>
      <c r="BM158" s="158"/>
      <c r="BN158" s="158"/>
      <c r="BO158" s="158"/>
      <c r="BP158" s="158"/>
      <c r="BQ158" s="158"/>
      <c r="BR158" s="158"/>
      <c r="BS158" s="158"/>
      <c r="BT158" s="158"/>
      <c r="BU158" s="158"/>
      <c r="BV158" s="158"/>
      <c r="BW158" s="158"/>
      <c r="BX158" s="218"/>
      <c r="BY158" s="158"/>
      <c r="BZ158" s="158"/>
      <c r="CA158" s="158"/>
      <c r="CB158" s="158"/>
      <c r="CC158" s="158"/>
      <c r="CD158" s="158"/>
      <c r="CE158" s="158"/>
      <c r="CF158" s="158"/>
      <c r="CG158" s="158"/>
      <c r="CH158" s="64"/>
      <c r="CI158" s="64"/>
      <c r="CJ158" s="64"/>
      <c r="CK158" s="64"/>
      <c r="CL158" s="64"/>
      <c r="CM158" s="64"/>
      <c r="CN158" s="64"/>
      <c r="CO158" s="64"/>
      <c r="CP158" s="64"/>
      <c r="CQ158" s="64"/>
      <c r="CR158" s="64"/>
      <c r="CS158" s="64"/>
      <c r="CT158" s="64"/>
      <c r="CU158" s="64"/>
      <c r="CV158" s="64"/>
      <c r="CW158" s="64"/>
      <c r="CX158" s="64"/>
      <c r="CY158" s="64"/>
      <c r="CZ158" s="64"/>
      <c r="DA158" s="64"/>
      <c r="DB158" s="64"/>
      <c r="DC158" s="64"/>
      <c r="DD158" s="64"/>
      <c r="DE158" s="64"/>
      <c r="DF158" s="64"/>
      <c r="DG158" s="64"/>
      <c r="DH158" s="64"/>
      <c r="DI158" s="64"/>
      <c r="DJ158" s="64"/>
      <c r="DK158" s="64"/>
      <c r="DL158" s="59"/>
      <c r="DM158" s="59"/>
      <c r="DN158" s="59"/>
      <c r="DO158" s="59"/>
      <c r="DP158" s="59"/>
      <c r="DQ158" s="59"/>
      <c r="DR158" s="59"/>
      <c r="DS158" s="59"/>
      <c r="DT158" s="59"/>
      <c r="DU158" s="59"/>
      <c r="DV158" s="59"/>
      <c r="DW158" s="59"/>
      <c r="DX158" s="59"/>
      <c r="DY158" s="59"/>
      <c r="DZ158" s="59"/>
      <c r="EA158" s="59"/>
      <c r="EB158" s="59"/>
      <c r="EC158" s="59"/>
      <c r="ED158" s="59"/>
      <c r="EE158" s="59"/>
      <c r="EF158" s="59"/>
      <c r="EG158" s="59"/>
      <c r="EH158" s="59"/>
      <c r="EI158" s="59"/>
      <c r="EJ158" s="59"/>
      <c r="EK158" s="59"/>
      <c r="EL158" s="59"/>
      <c r="EM158" s="59"/>
      <c r="EN158" s="59"/>
      <c r="EO158" s="59"/>
      <c r="EP158" s="59"/>
      <c r="EQ158" s="59"/>
      <c r="ER158" s="59"/>
      <c r="ES158" s="59"/>
      <c r="ET158" s="59"/>
      <c r="EU158" s="59"/>
      <c r="EV158" s="59"/>
      <c r="EW158" s="59"/>
      <c r="EX158" s="59"/>
      <c r="EY158" s="59"/>
      <c r="EZ158" s="59"/>
      <c r="FA158" s="59"/>
      <c r="FB158" s="59"/>
      <c r="FC158" s="59"/>
      <c r="FD158" s="59"/>
      <c r="FE158" s="59"/>
      <c r="FF158" s="59"/>
      <c r="FG158" s="59"/>
      <c r="FH158" s="59"/>
      <c r="FI158" s="59"/>
      <c r="FJ158" s="59"/>
      <c r="FK158" s="59"/>
      <c r="FL158" s="59"/>
      <c r="FM158" s="59"/>
      <c r="FN158" s="59"/>
      <c r="FO158" s="59"/>
      <c r="FP158" s="59"/>
      <c r="FQ158" s="59"/>
      <c r="FR158" s="59"/>
      <c r="FS158" s="59"/>
      <c r="FT158" s="59"/>
      <c r="FV158" s="60">
        <f t="shared" ref="FV158:FV165" si="51">COUNTA(D156:H156,K156:O156,R156:V156,Y156:AC156,AF156:AJ156,AM156:AQ156,AT156:AX156,BA156:BE156,BH156:BL156,BO156:BS156,BV156:BZ156,CC156:CG156)</f>
        <v>4</v>
      </c>
      <c r="FW158" s="60">
        <f t="shared" ref="FW158:FW165" si="52">COUNTA(I156,P156,W156,AD156,AK156,AR156,AY156,BF156,BM156,BT156,CA156)</f>
        <v>0</v>
      </c>
      <c r="FX158" s="60">
        <f t="shared" ref="FX158:FX165" si="53">COUNTA(C156,J156,Q156,X156,AE156,AL156,AS156,AZ156,BG156,BN156,BU156,CB156)</f>
        <v>4</v>
      </c>
      <c r="FZ158" s="10">
        <f t="shared" si="47"/>
        <v>8</v>
      </c>
      <c r="GB158" s="9">
        <f t="array" ref="GB158">SUM(SUMPRODUCT(--IF(MOD(COLUMN(E156:FT156)-13,7)=0,NOT(ISBLANK((E156:FT156))))), COUNTA(D156))</f>
        <v>0</v>
      </c>
      <c r="GC158" s="9">
        <f t="array" ref="GC158">SUM(SUMPRODUCT(--IF(MOD(COLUMN(F156:FT156)-14,7)=0,NOT(ISBLANK((F156:FT156))))), COUNTA(E156))</f>
        <v>3</v>
      </c>
      <c r="GD158" s="9">
        <f t="array" ref="GD158">SUM(SUMPRODUCT(--IF(MOD(COLUMN(G156:FT156)-15,7)=0,NOT(ISBLANK((G156:FT156))))), COUNTA(F156))</f>
        <v>1</v>
      </c>
      <c r="GE158" s="9">
        <f t="array" ref="GE158">SUM(SUMPRODUCT(--IF(MOD(COLUMN(H156:FT156)-16,7)=0,NOT(ISBLANK((H156:FT156))))), COUNTA(G156))</f>
        <v>0</v>
      </c>
      <c r="GF158" s="9">
        <f t="array" ref="GF158">SUM(SUMPRODUCT(--IF(MOD(COLUMN(I156:FT156)-17,7)=0,NOT(ISBLANK((I156:FT156))))), COUNTA(H156))</f>
        <v>4</v>
      </c>
      <c r="GG158" s="9">
        <f t="shared" si="48"/>
        <v>8</v>
      </c>
      <c r="GH158" s="9">
        <f t="array" ref="GH158">SUM(SUMPRODUCT(--IF(MOD(COLUMN(J156:FT156)-18,7)=0,NOT(ISBLANK((J156:FT156))))), COUNTA(I156))</f>
        <v>0</v>
      </c>
      <c r="GI158" s="9">
        <f t="array" ref="GI158">SUM(SUMPRODUCT(--IF(MOD(COLUMN(K156:FT156)-19,7)=0,NOT(ISBLANK((K156:FT156))))), COUNTA(J156))</f>
        <v>0</v>
      </c>
      <c r="GK158" s="10">
        <f t="shared" si="49"/>
        <v>8</v>
      </c>
      <c r="GL158" s="52"/>
    </row>
    <row r="159" spans="1:194" x14ac:dyDescent="0.25">
      <c r="A159" s="74">
        <f t="shared" si="50"/>
        <v>156</v>
      </c>
      <c r="B159" s="56" t="s">
        <v>105</v>
      </c>
      <c r="C159" s="158"/>
      <c r="D159" s="158"/>
      <c r="E159" s="158"/>
      <c r="F159" s="158"/>
      <c r="G159" s="158"/>
      <c r="H159" s="158"/>
      <c r="I159" s="158"/>
      <c r="J159" s="158"/>
      <c r="K159" s="158"/>
      <c r="L159" s="158"/>
      <c r="M159" s="158"/>
      <c r="N159" s="158"/>
      <c r="O159" s="158"/>
      <c r="P159" s="158"/>
      <c r="Q159" s="158"/>
      <c r="R159" s="161"/>
      <c r="S159" s="158"/>
      <c r="T159" s="158"/>
      <c r="U159" s="158"/>
      <c r="V159" s="158"/>
      <c r="W159" s="158"/>
      <c r="X159" s="158"/>
      <c r="Y159" s="158"/>
      <c r="Z159" s="158"/>
      <c r="AA159" s="158"/>
      <c r="AB159" s="158"/>
      <c r="AC159" s="158"/>
      <c r="AD159" s="158"/>
      <c r="AE159" s="158"/>
      <c r="AF159" s="158"/>
      <c r="AG159" s="158"/>
      <c r="AH159" s="158"/>
      <c r="AI159" s="158"/>
      <c r="AJ159" s="158" t="s">
        <v>139</v>
      </c>
      <c r="AK159" s="158"/>
      <c r="AL159" s="158"/>
      <c r="AM159" s="158"/>
      <c r="AN159" s="158"/>
      <c r="AO159" s="158"/>
      <c r="AP159" s="158"/>
      <c r="AQ159" s="158"/>
      <c r="AR159" s="161"/>
      <c r="AS159" s="158" t="s">
        <v>139</v>
      </c>
      <c r="AT159" s="158"/>
      <c r="AU159" s="158" t="s">
        <v>139</v>
      </c>
      <c r="AV159" s="158"/>
      <c r="AW159" s="158"/>
      <c r="AX159" s="158"/>
      <c r="AY159" s="158" t="s">
        <v>139</v>
      </c>
      <c r="AZ159" s="158"/>
      <c r="BA159" s="158"/>
      <c r="BB159" s="158"/>
      <c r="BC159" s="158" t="s">
        <v>139</v>
      </c>
      <c r="BD159" s="158"/>
      <c r="BE159" s="158"/>
      <c r="BF159" s="157"/>
      <c r="BG159" s="158" t="s">
        <v>139</v>
      </c>
      <c r="BH159" s="158"/>
      <c r="BI159" s="158"/>
      <c r="BJ159" s="158"/>
      <c r="BK159" s="158"/>
      <c r="BL159" s="158" t="s">
        <v>139</v>
      </c>
      <c r="BM159" s="158" t="s">
        <v>139</v>
      </c>
      <c r="BN159" s="161"/>
      <c r="BO159" s="158"/>
      <c r="BP159" s="158"/>
      <c r="BQ159" s="158"/>
      <c r="BR159" s="158"/>
      <c r="BS159" s="158"/>
      <c r="BT159" s="161"/>
      <c r="BU159" s="161" t="s">
        <v>139</v>
      </c>
      <c r="BV159" s="158"/>
      <c r="BW159" s="158"/>
      <c r="BX159" s="218"/>
      <c r="BY159" s="158"/>
      <c r="BZ159" s="217"/>
      <c r="CA159" s="161"/>
      <c r="CB159" s="161"/>
      <c r="CC159" s="158"/>
      <c r="CD159" s="158"/>
      <c r="CE159" s="158"/>
      <c r="CF159" s="158"/>
      <c r="CG159" s="161"/>
      <c r="CH159" s="64"/>
      <c r="CI159" s="64"/>
      <c r="CJ159" s="64"/>
      <c r="CK159" s="64"/>
      <c r="CL159" s="64"/>
      <c r="CM159" s="64"/>
      <c r="CN159" s="64"/>
      <c r="CO159" s="64"/>
      <c r="CP159" s="64"/>
      <c r="CQ159" s="64"/>
      <c r="CR159" s="64"/>
      <c r="CS159" s="64"/>
      <c r="CT159" s="64"/>
      <c r="CU159" s="64"/>
      <c r="CV159" s="64"/>
      <c r="CW159" s="64"/>
      <c r="CX159" s="64"/>
      <c r="CY159" s="64"/>
      <c r="CZ159" s="64"/>
      <c r="DA159" s="64"/>
      <c r="DB159" s="64"/>
      <c r="DC159" s="64"/>
      <c r="DD159" s="64"/>
      <c r="DE159" s="64"/>
      <c r="DF159" s="64"/>
      <c r="DG159" s="64"/>
      <c r="DH159" s="64"/>
      <c r="DI159" s="64"/>
      <c r="DJ159" s="64"/>
      <c r="DK159" s="64"/>
      <c r="DL159" s="59"/>
      <c r="DM159" s="59"/>
      <c r="DN159" s="59"/>
      <c r="DO159" s="59"/>
      <c r="DP159" s="59"/>
      <c r="DQ159" s="59"/>
      <c r="DR159" s="59"/>
      <c r="DS159" s="59"/>
      <c r="DT159" s="59"/>
      <c r="DU159" s="59"/>
      <c r="DV159" s="59"/>
      <c r="DW159" s="59"/>
      <c r="DX159" s="59"/>
      <c r="DY159" s="59"/>
      <c r="DZ159" s="59"/>
      <c r="EA159" s="59"/>
      <c r="EB159" s="59"/>
      <c r="EC159" s="59"/>
      <c r="ED159" s="59"/>
      <c r="EE159" s="59"/>
      <c r="EF159" s="59"/>
      <c r="EG159" s="59"/>
      <c r="EH159" s="59"/>
      <c r="EI159" s="59"/>
      <c r="EJ159" s="59"/>
      <c r="EK159" s="59"/>
      <c r="EL159" s="59"/>
      <c r="EM159" s="59"/>
      <c r="EN159" s="59"/>
      <c r="EO159" s="59"/>
      <c r="EP159" s="59"/>
      <c r="EQ159" s="59"/>
      <c r="ER159" s="59"/>
      <c r="ES159" s="59"/>
      <c r="ET159" s="59"/>
      <c r="EU159" s="59"/>
      <c r="EV159" s="59"/>
      <c r="EW159" s="59"/>
      <c r="EX159" s="59"/>
      <c r="EY159" s="59"/>
      <c r="EZ159" s="59"/>
      <c r="FA159" s="59"/>
      <c r="FB159" s="59"/>
      <c r="FC159" s="59"/>
      <c r="FD159" s="59"/>
      <c r="FE159" s="59"/>
      <c r="FF159" s="59"/>
      <c r="FG159" s="59"/>
      <c r="FH159" s="59"/>
      <c r="FI159" s="59"/>
      <c r="FJ159" s="59"/>
      <c r="FK159" s="59"/>
      <c r="FL159" s="59"/>
      <c r="FM159" s="59"/>
      <c r="FN159" s="59"/>
      <c r="FO159" s="59"/>
      <c r="FP159" s="59"/>
      <c r="FQ159" s="59"/>
      <c r="FR159" s="59"/>
      <c r="FS159" s="59"/>
      <c r="FT159" s="59"/>
      <c r="FV159" s="60">
        <f t="shared" si="51"/>
        <v>12</v>
      </c>
      <c r="FW159" s="60">
        <f t="shared" si="52"/>
        <v>0</v>
      </c>
      <c r="FX159" s="60">
        <f t="shared" si="53"/>
        <v>0</v>
      </c>
      <c r="FZ159" s="10">
        <f t="shared" si="47"/>
        <v>12</v>
      </c>
      <c r="GB159" s="9">
        <f t="array" ref="GB159">SUM(SUMPRODUCT(--IF(MOD(COLUMN(E157:FT157)-13,7)=0,NOT(ISBLANK((E157:FT157))))), COUNTA(D157))</f>
        <v>4</v>
      </c>
      <c r="GC159" s="9">
        <f t="array" ref="GC159">SUM(SUMPRODUCT(--IF(MOD(COLUMN(F157:FT157)-14,7)=0,NOT(ISBLANK((F157:FT157))))), COUNTA(E157))</f>
        <v>5</v>
      </c>
      <c r="GD159" s="9">
        <f t="array" ref="GD159">SUM(SUMPRODUCT(--IF(MOD(COLUMN(G157:FT157)-15,7)=0,NOT(ISBLANK((G157:FT157))))), COUNTA(F157))</f>
        <v>0</v>
      </c>
      <c r="GE159" s="9">
        <f t="array" ref="GE159">SUM(SUMPRODUCT(--IF(MOD(COLUMN(H157:FT157)-16,7)=0,NOT(ISBLANK((H157:FT157))))), COUNTA(G157))</f>
        <v>0</v>
      </c>
      <c r="GF159" s="9">
        <f t="array" ref="GF159">SUM(SUMPRODUCT(--IF(MOD(COLUMN(I157:FT157)-17,7)=0,NOT(ISBLANK((I157:FT157))))), COUNTA(H157))</f>
        <v>0</v>
      </c>
      <c r="GG159" s="9">
        <f t="shared" si="48"/>
        <v>9</v>
      </c>
      <c r="GH159" s="9">
        <f t="array" ref="GH159">SUM(SUMPRODUCT(--IF(MOD(COLUMN(J157:FT157)-18,7)=0,NOT(ISBLANK((J157:FT157))))), COUNTA(I157))</f>
        <v>1</v>
      </c>
      <c r="GI159" s="9">
        <f t="array" ref="GI159">SUM(SUMPRODUCT(--IF(MOD(COLUMN(K157:FT157)-19,7)=0,NOT(ISBLANK((K157:FT157))))), COUNTA(J157))</f>
        <v>2</v>
      </c>
      <c r="GK159" s="10">
        <f t="shared" si="49"/>
        <v>12</v>
      </c>
      <c r="GL159" s="52"/>
    </row>
    <row r="160" spans="1:194" x14ac:dyDescent="0.25">
      <c r="A160" s="74">
        <f t="shared" si="50"/>
        <v>157</v>
      </c>
      <c r="B160" s="56" t="s">
        <v>591</v>
      </c>
      <c r="C160" s="158"/>
      <c r="D160" s="158"/>
      <c r="E160" s="158"/>
      <c r="F160" s="158"/>
      <c r="G160" s="158"/>
      <c r="H160" s="158"/>
      <c r="I160" s="158"/>
      <c r="J160" s="158"/>
      <c r="K160" s="158"/>
      <c r="L160" s="158"/>
      <c r="M160" s="158"/>
      <c r="N160" s="158"/>
      <c r="O160" s="158"/>
      <c r="P160" s="158"/>
      <c r="Q160" s="158"/>
      <c r="R160" s="161"/>
      <c r="S160" s="158"/>
      <c r="T160" s="158"/>
      <c r="U160" s="158"/>
      <c r="V160" s="158"/>
      <c r="W160" s="158"/>
      <c r="X160" s="158"/>
      <c r="Y160" s="158"/>
      <c r="Z160" s="158"/>
      <c r="AA160" s="158"/>
      <c r="AB160" s="158"/>
      <c r="AC160" s="158"/>
      <c r="AD160" s="158"/>
      <c r="AE160" s="158"/>
      <c r="AF160" s="158"/>
      <c r="AG160" s="158"/>
      <c r="AH160" s="158"/>
      <c r="AI160" s="158"/>
      <c r="AJ160" s="158"/>
      <c r="AK160" s="158"/>
      <c r="AL160" s="158"/>
      <c r="AM160" s="158"/>
      <c r="AN160" s="158"/>
      <c r="AO160" s="158"/>
      <c r="AP160" s="158"/>
      <c r="AQ160" s="158"/>
      <c r="AR160" s="158"/>
      <c r="AS160" s="158"/>
      <c r="AT160" s="158"/>
      <c r="AU160" s="158"/>
      <c r="AV160" s="158"/>
      <c r="AW160" s="158"/>
      <c r="AX160" s="158"/>
      <c r="AY160" s="158"/>
      <c r="AZ160" s="158"/>
      <c r="BA160" s="158"/>
      <c r="BB160" s="158"/>
      <c r="BC160" s="158"/>
      <c r="BD160" s="158"/>
      <c r="BE160" s="158" t="s">
        <v>139</v>
      </c>
      <c r="BF160" s="157"/>
      <c r="BG160" s="161"/>
      <c r="BH160" s="158"/>
      <c r="BI160" s="158"/>
      <c r="BJ160" s="158"/>
      <c r="BK160" s="158"/>
      <c r="BL160" s="158"/>
      <c r="BM160" s="161"/>
      <c r="BN160" s="161"/>
      <c r="BO160" s="158"/>
      <c r="BP160" s="158"/>
      <c r="BQ160" s="158"/>
      <c r="BR160" s="158"/>
      <c r="BS160" s="161" t="s">
        <v>139</v>
      </c>
      <c r="BT160" s="161"/>
      <c r="BU160" s="161"/>
      <c r="BV160" s="158"/>
      <c r="BW160" s="158"/>
      <c r="BX160" s="218"/>
      <c r="BY160" s="158"/>
      <c r="BZ160" s="217"/>
      <c r="CA160" s="161"/>
      <c r="CB160" s="161"/>
      <c r="CC160" s="158"/>
      <c r="CD160" s="158"/>
      <c r="CE160" s="158"/>
      <c r="CF160" s="158"/>
      <c r="CG160" s="161"/>
      <c r="CH160" s="64"/>
      <c r="CI160" s="64"/>
      <c r="CJ160" s="64"/>
      <c r="CK160" s="64"/>
      <c r="CL160" s="64"/>
      <c r="CM160" s="64"/>
      <c r="CN160" s="64"/>
      <c r="CO160" s="64"/>
      <c r="CP160" s="64"/>
      <c r="CQ160" s="64"/>
      <c r="CR160" s="64"/>
      <c r="CS160" s="64"/>
      <c r="CT160" s="64"/>
      <c r="CU160" s="64"/>
      <c r="CV160" s="64"/>
      <c r="CW160" s="64"/>
      <c r="CX160" s="64"/>
      <c r="CY160" s="64"/>
      <c r="CZ160" s="64"/>
      <c r="DA160" s="64"/>
      <c r="DB160" s="64"/>
      <c r="DC160" s="64"/>
      <c r="DD160" s="64"/>
      <c r="DE160" s="64"/>
      <c r="DF160" s="64"/>
      <c r="DG160" s="64"/>
      <c r="DH160" s="64"/>
      <c r="DI160" s="64"/>
      <c r="DJ160" s="64"/>
      <c r="DK160" s="64"/>
      <c r="DL160" s="59"/>
      <c r="DM160" s="59"/>
      <c r="DN160" s="59"/>
      <c r="DO160" s="59"/>
      <c r="DP160" s="59"/>
      <c r="DQ160" s="59"/>
      <c r="DR160" s="59"/>
      <c r="DS160" s="59"/>
      <c r="DT160" s="59"/>
      <c r="DU160" s="59"/>
      <c r="DV160" s="59"/>
      <c r="DW160" s="59"/>
      <c r="DX160" s="59"/>
      <c r="DY160" s="59"/>
      <c r="DZ160" s="59"/>
      <c r="EA160" s="59"/>
      <c r="EB160" s="59"/>
      <c r="EC160" s="59"/>
      <c r="ED160" s="59"/>
      <c r="EE160" s="59"/>
      <c r="EF160" s="59"/>
      <c r="EG160" s="59"/>
      <c r="EH160" s="59"/>
      <c r="EI160" s="59"/>
      <c r="EJ160" s="59"/>
      <c r="EK160" s="59"/>
      <c r="EL160" s="59"/>
      <c r="EM160" s="59"/>
      <c r="EN160" s="59"/>
      <c r="EO160" s="59"/>
      <c r="EP160" s="59"/>
      <c r="EQ160" s="59"/>
      <c r="ER160" s="59"/>
      <c r="ES160" s="59"/>
      <c r="ET160" s="59"/>
      <c r="EU160" s="59"/>
      <c r="EV160" s="59"/>
      <c r="EW160" s="59"/>
      <c r="EX160" s="59"/>
      <c r="EY160" s="59"/>
      <c r="EZ160" s="59"/>
      <c r="FA160" s="59"/>
      <c r="FB160" s="59"/>
      <c r="FC160" s="59"/>
      <c r="FD160" s="59"/>
      <c r="FE160" s="59"/>
      <c r="FF160" s="59"/>
      <c r="FG160" s="59"/>
      <c r="FH160" s="59"/>
      <c r="FI160" s="59"/>
      <c r="FJ160" s="59"/>
      <c r="FK160" s="59"/>
      <c r="FL160" s="59"/>
      <c r="FM160" s="59"/>
      <c r="FN160" s="59"/>
      <c r="FO160" s="59"/>
      <c r="FP160" s="59"/>
      <c r="FQ160" s="59"/>
      <c r="FR160" s="59"/>
      <c r="FS160" s="59"/>
      <c r="FT160" s="59"/>
      <c r="FV160" s="60">
        <f t="shared" si="51"/>
        <v>1</v>
      </c>
      <c r="FW160" s="60">
        <f t="shared" si="52"/>
        <v>0</v>
      </c>
      <c r="FX160" s="60">
        <f t="shared" si="53"/>
        <v>0</v>
      </c>
      <c r="FZ160" s="10">
        <f t="shared" si="47"/>
        <v>1</v>
      </c>
      <c r="GB160" s="9">
        <f t="array" ref="GB160">SUM(SUMPRODUCT(--IF(MOD(COLUMN(E158:FT158)-13,7)=0,NOT(ISBLANK((E158:FT158))))), COUNTA(D158))</f>
        <v>0</v>
      </c>
      <c r="GC160" s="9">
        <f t="array" ref="GC160">SUM(SUMPRODUCT(--IF(MOD(COLUMN(F158:FT158)-14,7)=0,NOT(ISBLANK((F158:FT158))))), COUNTA(E158))</f>
        <v>0</v>
      </c>
      <c r="GD160" s="9">
        <f t="array" ref="GD160">SUM(SUMPRODUCT(--IF(MOD(COLUMN(G158:FT158)-15,7)=0,NOT(ISBLANK((G158:FT158))))), COUNTA(F158))</f>
        <v>0</v>
      </c>
      <c r="GE160" s="9">
        <f t="array" ref="GE160">SUM(SUMPRODUCT(--IF(MOD(COLUMN(H158:FT158)-16,7)=0,NOT(ISBLANK((H158:FT158))))), COUNTA(G158))</f>
        <v>0</v>
      </c>
      <c r="GF160" s="9">
        <f t="array" ref="GF160">SUM(SUMPRODUCT(--IF(MOD(COLUMN(I158:FT158)-17,7)=0,NOT(ISBLANK((I158:FT158))))), COUNTA(H158))</f>
        <v>0</v>
      </c>
      <c r="GG160" s="9">
        <f t="shared" si="48"/>
        <v>0</v>
      </c>
      <c r="GH160" s="9">
        <f t="array" ref="GH160">SUM(SUMPRODUCT(--IF(MOD(COLUMN(J158:FT158)-18,7)=0,NOT(ISBLANK((J158:FT158))))), COUNTA(I158))</f>
        <v>0</v>
      </c>
      <c r="GI160" s="9">
        <f t="array" ref="GI160">SUM(SUMPRODUCT(--IF(MOD(COLUMN(K158:FT158)-19,7)=0,NOT(ISBLANK((K158:FT158))))), COUNTA(J158))</f>
        <v>1</v>
      </c>
      <c r="GK160" s="10">
        <f t="shared" si="49"/>
        <v>1</v>
      </c>
      <c r="GL160" s="52"/>
    </row>
    <row r="161" spans="1:194" x14ac:dyDescent="0.25">
      <c r="A161" s="74">
        <f t="shared" si="50"/>
        <v>158</v>
      </c>
      <c r="B161" s="67" t="s">
        <v>482</v>
      </c>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c r="AD161" s="57"/>
      <c r="AE161" s="57"/>
      <c r="AF161" s="57"/>
      <c r="AG161" s="57"/>
      <c r="AH161" s="57"/>
      <c r="AI161" s="57"/>
      <c r="AJ161" s="57"/>
      <c r="AK161" s="57"/>
      <c r="AL161" s="57"/>
      <c r="AM161" s="57"/>
      <c r="AN161" s="57"/>
      <c r="AO161" s="158"/>
      <c r="AP161" s="158"/>
      <c r="AQ161" s="158"/>
      <c r="AR161" s="158"/>
      <c r="AS161" s="158"/>
      <c r="AT161" s="158"/>
      <c r="AU161" s="158"/>
      <c r="AV161" s="158"/>
      <c r="AW161" s="158"/>
      <c r="AX161" s="158"/>
      <c r="AY161" s="158"/>
      <c r="AZ161" s="158"/>
      <c r="BA161" s="158"/>
      <c r="BB161" s="158"/>
      <c r="BC161" s="158"/>
      <c r="BD161" s="158"/>
      <c r="BE161" s="158"/>
      <c r="BF161" s="158"/>
      <c r="BG161" s="158"/>
      <c r="BH161" s="158"/>
      <c r="BI161" s="158"/>
      <c r="BJ161" s="158"/>
      <c r="BK161" s="158"/>
      <c r="BL161" s="158"/>
      <c r="BM161" s="158"/>
      <c r="BN161" s="158"/>
      <c r="BO161" s="158"/>
      <c r="BP161" s="158"/>
      <c r="BQ161" s="158"/>
      <c r="BR161" s="158"/>
      <c r="BS161" s="158"/>
      <c r="BT161" s="158"/>
      <c r="BU161" s="158"/>
      <c r="BV161" s="158"/>
      <c r="BW161" s="158"/>
      <c r="BX161" s="218"/>
      <c r="BY161" s="158"/>
      <c r="BZ161" s="158"/>
      <c r="CA161" s="158"/>
      <c r="CB161" s="158"/>
      <c r="CC161" s="158"/>
      <c r="CD161" s="158"/>
      <c r="CE161" s="158"/>
      <c r="CF161" s="158"/>
      <c r="CG161" s="158"/>
      <c r="CH161" s="64"/>
      <c r="CI161" s="64"/>
      <c r="CJ161" s="64"/>
      <c r="CK161" s="64"/>
      <c r="CL161" s="64"/>
      <c r="CM161" s="64"/>
      <c r="CN161" s="64"/>
      <c r="CO161" s="64"/>
      <c r="CP161" s="64"/>
      <c r="CQ161" s="64"/>
      <c r="CR161" s="64"/>
      <c r="CS161" s="64"/>
      <c r="CT161" s="64"/>
      <c r="CU161" s="64"/>
      <c r="CV161" s="64"/>
      <c r="CW161" s="64"/>
      <c r="CX161" s="64"/>
      <c r="CY161" s="64"/>
      <c r="CZ161" s="64"/>
      <c r="DA161" s="64"/>
      <c r="DB161" s="64"/>
      <c r="DC161" s="64"/>
      <c r="DD161" s="64"/>
      <c r="DE161" s="64"/>
      <c r="DF161" s="64"/>
      <c r="DG161" s="64"/>
      <c r="DH161" s="64"/>
      <c r="DI161" s="64"/>
      <c r="DJ161" s="64"/>
      <c r="DK161" s="64"/>
      <c r="DL161" s="59"/>
      <c r="DM161" s="59"/>
      <c r="DN161" s="59"/>
      <c r="DO161" s="59"/>
      <c r="DP161" s="59"/>
      <c r="DQ161" s="59"/>
      <c r="DR161" s="59"/>
      <c r="DS161" s="59"/>
      <c r="DT161" s="59"/>
      <c r="DU161" s="59"/>
      <c r="DV161" s="59"/>
      <c r="DW161" s="59"/>
      <c r="DX161" s="59"/>
      <c r="DY161" s="59"/>
      <c r="DZ161" s="59"/>
      <c r="EA161" s="59"/>
      <c r="EB161" s="59"/>
      <c r="EC161" s="59"/>
      <c r="ED161" s="59"/>
      <c r="EE161" s="59"/>
      <c r="EF161" s="59"/>
      <c r="EG161" s="59"/>
      <c r="EH161" s="59"/>
      <c r="EI161" s="59"/>
      <c r="EJ161" s="59"/>
      <c r="EK161" s="59"/>
      <c r="EL161" s="59"/>
      <c r="EM161" s="59"/>
      <c r="EN161" s="59"/>
      <c r="EO161" s="59"/>
      <c r="EP161" s="59"/>
      <c r="EQ161" s="59"/>
      <c r="ER161" s="59"/>
      <c r="ES161" s="59"/>
      <c r="ET161" s="59"/>
      <c r="EU161" s="59"/>
      <c r="EV161" s="59"/>
      <c r="EW161" s="59"/>
      <c r="EX161" s="59"/>
      <c r="EY161" s="59"/>
      <c r="EZ161" s="59"/>
      <c r="FA161" s="59"/>
      <c r="FB161" s="59"/>
      <c r="FC161" s="59"/>
      <c r="FD161" s="59"/>
      <c r="FE161" s="59"/>
      <c r="FF161" s="59"/>
      <c r="FG161" s="59"/>
      <c r="FH161" s="59"/>
      <c r="FI161" s="59"/>
      <c r="FJ161" s="59"/>
      <c r="FK161" s="59"/>
      <c r="FL161" s="59"/>
      <c r="FM161" s="59"/>
      <c r="FN161" s="59"/>
      <c r="FO161" s="59"/>
      <c r="FP161" s="59"/>
      <c r="FQ161" s="59"/>
      <c r="FR161" s="59"/>
      <c r="FS161" s="59"/>
      <c r="FT161" s="59"/>
      <c r="FV161" s="60">
        <f t="shared" si="51"/>
        <v>4</v>
      </c>
      <c r="FW161" s="60">
        <f t="shared" si="52"/>
        <v>2</v>
      </c>
      <c r="FX161" s="60">
        <f t="shared" si="53"/>
        <v>3</v>
      </c>
      <c r="FZ161" s="10">
        <f t="shared" si="47"/>
        <v>9</v>
      </c>
      <c r="GB161" s="9">
        <f t="array" ref="GB161">SUM(SUMPRODUCT(--IF(MOD(COLUMN(E159:FT159)-13,7)=0,NOT(ISBLANK((E159:FT159))))), COUNTA(D159))</f>
        <v>1</v>
      </c>
      <c r="GC161" s="9">
        <f t="array" ref="GC161">SUM(SUMPRODUCT(--IF(MOD(COLUMN(F159:FT159)-14,7)=0,NOT(ISBLANK((F159:FT159))))), COUNTA(E159))</f>
        <v>0</v>
      </c>
      <c r="GD161" s="9">
        <f t="array" ref="GD161">SUM(SUMPRODUCT(--IF(MOD(COLUMN(G159:FT159)-15,7)=0,NOT(ISBLANK((G159:FT159))))), COUNTA(F159))</f>
        <v>2</v>
      </c>
      <c r="GE161" s="9">
        <f t="array" ref="GE161">SUM(SUMPRODUCT(--IF(MOD(COLUMN(H159:FT159)-16,7)=0,NOT(ISBLANK((H159:FT159))))), COUNTA(G159))</f>
        <v>2</v>
      </c>
      <c r="GF161" s="9">
        <f t="array" ref="GF161">SUM(SUMPRODUCT(--IF(MOD(COLUMN(I159:FT159)-17,7)=0,NOT(ISBLANK((I159:FT159))))), COUNTA(H159))</f>
        <v>3</v>
      </c>
      <c r="GG161" s="9">
        <f t="shared" si="48"/>
        <v>8</v>
      </c>
      <c r="GH161" s="9">
        <f t="array" ref="GH161">SUM(SUMPRODUCT(--IF(MOD(COLUMN(J159:FT159)-18,7)=0,NOT(ISBLANK((J159:FT159))))), COUNTA(I159))</f>
        <v>0</v>
      </c>
      <c r="GI161" s="9">
        <f t="array" ref="GI161">SUM(SUMPRODUCT(--IF(MOD(COLUMN(K159:FT159)-19,7)=0,NOT(ISBLANK((K159:FT159))))), COUNTA(J159))</f>
        <v>1</v>
      </c>
      <c r="GK161" s="10">
        <f t="shared" si="49"/>
        <v>9</v>
      </c>
      <c r="GL161" s="52"/>
    </row>
    <row r="162" spans="1:194" x14ac:dyDescent="0.25">
      <c r="A162" s="74">
        <f t="shared" si="50"/>
        <v>159</v>
      </c>
      <c r="B162" s="56" t="s">
        <v>486</v>
      </c>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c r="AA162" s="158"/>
      <c r="AB162" s="158"/>
      <c r="AC162" s="158"/>
      <c r="AD162" s="158"/>
      <c r="AE162" s="158"/>
      <c r="AF162" s="158"/>
      <c r="AG162" s="158"/>
      <c r="AH162" s="158"/>
      <c r="AI162" s="158"/>
      <c r="AJ162" s="158"/>
      <c r="AK162" s="158"/>
      <c r="AL162" s="158"/>
      <c r="AM162" s="158"/>
      <c r="AN162" s="158"/>
      <c r="AO162" s="158"/>
      <c r="AP162" s="158"/>
      <c r="AQ162" s="158"/>
      <c r="AR162" s="158"/>
      <c r="AS162" s="158"/>
      <c r="AT162" s="158"/>
      <c r="AU162" s="158"/>
      <c r="AV162" s="158"/>
      <c r="AW162" s="158"/>
      <c r="AX162" s="158"/>
      <c r="AY162" s="158"/>
      <c r="AZ162" s="158"/>
      <c r="BA162" s="158"/>
      <c r="BB162" s="158" t="s">
        <v>139</v>
      </c>
      <c r="BC162" s="158"/>
      <c r="BD162" s="158"/>
      <c r="BE162" s="158"/>
      <c r="BF162" s="157"/>
      <c r="BG162" s="161"/>
      <c r="BH162" s="158"/>
      <c r="BI162" s="158"/>
      <c r="BJ162" s="158"/>
      <c r="BK162" s="158"/>
      <c r="BL162" s="158"/>
      <c r="BM162" s="161"/>
      <c r="BN162" s="161"/>
      <c r="BO162" s="158"/>
      <c r="BP162" s="158"/>
      <c r="BQ162" s="161" t="s">
        <v>139</v>
      </c>
      <c r="BR162" s="158"/>
      <c r="BS162" s="158"/>
      <c r="BT162" s="161"/>
      <c r="BU162" s="161"/>
      <c r="BV162" s="158"/>
      <c r="BW162" s="158"/>
      <c r="BX162" s="218"/>
      <c r="BY162" s="158"/>
      <c r="BZ162" s="217"/>
      <c r="CA162" s="161"/>
      <c r="CB162" s="161"/>
      <c r="CC162" s="158"/>
      <c r="CD162" s="158"/>
      <c r="CE162" s="158"/>
      <c r="CF162" s="158"/>
      <c r="CG162" s="161"/>
      <c r="CH162" s="64"/>
      <c r="CI162" s="64"/>
      <c r="CJ162" s="64"/>
      <c r="CK162" s="64"/>
      <c r="CL162" s="64"/>
      <c r="CM162" s="64"/>
      <c r="CN162" s="64"/>
      <c r="CO162" s="64"/>
      <c r="CP162" s="64"/>
      <c r="CQ162" s="64"/>
      <c r="CR162" s="64"/>
      <c r="CS162" s="64"/>
      <c r="CT162" s="64"/>
      <c r="CU162" s="64"/>
      <c r="CV162" s="64"/>
      <c r="CW162" s="64"/>
      <c r="CX162" s="64"/>
      <c r="CY162" s="64"/>
      <c r="CZ162" s="64"/>
      <c r="DA162" s="64"/>
      <c r="DB162" s="64"/>
      <c r="DC162" s="64"/>
      <c r="DD162" s="64"/>
      <c r="DE162" s="64"/>
      <c r="DF162" s="64"/>
      <c r="DG162" s="64"/>
      <c r="DH162" s="64"/>
      <c r="DI162" s="64"/>
      <c r="DJ162" s="64"/>
      <c r="DK162" s="64"/>
      <c r="DL162" s="59"/>
      <c r="DM162" s="59"/>
      <c r="DN162" s="59"/>
      <c r="DO162" s="59"/>
      <c r="DP162" s="59"/>
      <c r="DQ162" s="59"/>
      <c r="DR162" s="59"/>
      <c r="DS162" s="59"/>
      <c r="DT162" s="59"/>
      <c r="DU162" s="59"/>
      <c r="DV162" s="59"/>
      <c r="DW162" s="59"/>
      <c r="DX162" s="59"/>
      <c r="DY162" s="59"/>
      <c r="DZ162" s="59"/>
      <c r="EA162" s="59"/>
      <c r="EB162" s="59"/>
      <c r="EC162" s="59"/>
      <c r="ED162" s="59"/>
      <c r="EE162" s="59"/>
      <c r="EF162" s="59"/>
      <c r="EG162" s="59"/>
      <c r="EH162" s="59"/>
      <c r="EI162" s="59"/>
      <c r="EJ162" s="59"/>
      <c r="EK162" s="59"/>
      <c r="EL162" s="59"/>
      <c r="EM162" s="59"/>
      <c r="EN162" s="59"/>
      <c r="EO162" s="59"/>
      <c r="EP162" s="59"/>
      <c r="EQ162" s="59"/>
      <c r="ER162" s="59"/>
      <c r="ES162" s="59"/>
      <c r="ET162" s="59"/>
      <c r="EU162" s="59"/>
      <c r="EV162" s="59"/>
      <c r="EW162" s="59"/>
      <c r="EX162" s="59"/>
      <c r="EY162" s="59"/>
      <c r="EZ162" s="59"/>
      <c r="FA162" s="59"/>
      <c r="FB162" s="59"/>
      <c r="FC162" s="59"/>
      <c r="FD162" s="59"/>
      <c r="FE162" s="59"/>
      <c r="FF162" s="59"/>
      <c r="FG162" s="59"/>
      <c r="FH162" s="59"/>
      <c r="FI162" s="59"/>
      <c r="FJ162" s="59"/>
      <c r="FK162" s="59"/>
      <c r="FL162" s="59"/>
      <c r="FM162" s="59"/>
      <c r="FN162" s="59"/>
      <c r="FO162" s="59"/>
      <c r="FP162" s="59"/>
      <c r="FQ162" s="59"/>
      <c r="FR162" s="59"/>
      <c r="FS162" s="59"/>
      <c r="FT162" s="59"/>
      <c r="FV162" s="60">
        <f t="shared" si="51"/>
        <v>2</v>
      </c>
      <c r="FW162" s="60">
        <f t="shared" si="52"/>
        <v>0</v>
      </c>
      <c r="FX162" s="60">
        <f t="shared" si="53"/>
        <v>0</v>
      </c>
      <c r="FZ162" s="10">
        <f t="shared" si="47"/>
        <v>2</v>
      </c>
      <c r="GB162" s="9">
        <f t="array" ref="GB162">SUM(SUMPRODUCT(--IF(MOD(COLUMN(E160:FT160)-13,7)=0,NOT(ISBLANK((E160:FT160))))), COUNTA(D160))</f>
        <v>0</v>
      </c>
      <c r="GC162" s="9">
        <f t="array" ref="GC162">SUM(SUMPRODUCT(--IF(MOD(COLUMN(F160:FT160)-14,7)=0,NOT(ISBLANK((F160:FT160))))), COUNTA(E160))</f>
        <v>0</v>
      </c>
      <c r="GD162" s="9">
        <f t="array" ref="GD162">SUM(SUMPRODUCT(--IF(MOD(COLUMN(G160:FT160)-15,7)=0,NOT(ISBLANK((G160:FT160))))), COUNTA(F160))</f>
        <v>2</v>
      </c>
      <c r="GE162" s="9">
        <f t="array" ref="GE162">SUM(SUMPRODUCT(--IF(MOD(COLUMN(H160:FT160)-16,7)=0,NOT(ISBLANK((H160:FT160))))), COUNTA(G160))</f>
        <v>0</v>
      </c>
      <c r="GF162" s="9">
        <f t="array" ref="GF162">SUM(SUMPRODUCT(--IF(MOD(COLUMN(I160:FT160)-17,7)=0,NOT(ISBLANK((I160:FT160))))), COUNTA(H160))</f>
        <v>0</v>
      </c>
      <c r="GG162" s="9">
        <f t="shared" si="48"/>
        <v>2</v>
      </c>
      <c r="GH162" s="9">
        <f t="array" ref="GH162">SUM(SUMPRODUCT(--IF(MOD(COLUMN(J160:FT160)-18,7)=0,NOT(ISBLANK((J160:FT160))))), COUNTA(I160))</f>
        <v>0</v>
      </c>
      <c r="GI162" s="9">
        <f t="array" ref="GI162">SUM(SUMPRODUCT(--IF(MOD(COLUMN(K160:FT160)-19,7)=0,NOT(ISBLANK((K160:FT160))))), COUNTA(J160))</f>
        <v>0</v>
      </c>
      <c r="GK162" s="10">
        <f t="shared" si="49"/>
        <v>2</v>
      </c>
      <c r="GL162" s="52"/>
    </row>
    <row r="163" spans="1:194" x14ac:dyDescent="0.25">
      <c r="A163" s="74">
        <f t="shared" si="50"/>
        <v>160</v>
      </c>
      <c r="B163" s="56" t="s">
        <v>102</v>
      </c>
      <c r="C163" s="158"/>
      <c r="D163" s="158"/>
      <c r="E163" s="158"/>
      <c r="F163" s="158"/>
      <c r="G163" s="158"/>
      <c r="H163" s="158"/>
      <c r="I163" s="158"/>
      <c r="J163" s="158"/>
      <c r="K163" s="158"/>
      <c r="L163" s="158"/>
      <c r="M163" s="158"/>
      <c r="N163" s="158"/>
      <c r="O163" s="158" t="s">
        <v>139</v>
      </c>
      <c r="P163" s="161"/>
      <c r="Q163" s="158"/>
      <c r="R163" s="158"/>
      <c r="S163" s="158"/>
      <c r="T163" s="158"/>
      <c r="U163" s="158"/>
      <c r="V163" s="158" t="s">
        <v>139</v>
      </c>
      <c r="W163" s="158"/>
      <c r="X163" s="158"/>
      <c r="Y163" s="158"/>
      <c r="Z163" s="158"/>
      <c r="AA163" s="158"/>
      <c r="AB163" s="158" t="s">
        <v>139</v>
      </c>
      <c r="AC163" s="161"/>
      <c r="AD163" s="158"/>
      <c r="AE163" s="158"/>
      <c r="AF163" s="158"/>
      <c r="AG163" s="158"/>
      <c r="AH163" s="158"/>
      <c r="AI163" s="158"/>
      <c r="AJ163" s="158" t="s">
        <v>139</v>
      </c>
      <c r="AK163" s="158"/>
      <c r="AL163" s="158"/>
      <c r="AM163" s="158"/>
      <c r="AN163" s="158"/>
      <c r="AO163" s="158"/>
      <c r="AP163" s="158"/>
      <c r="AQ163" s="158" t="s">
        <v>139</v>
      </c>
      <c r="AR163" s="158"/>
      <c r="AS163" s="158"/>
      <c r="AT163" s="158"/>
      <c r="AU163" s="158"/>
      <c r="AV163" s="158"/>
      <c r="AW163" s="158"/>
      <c r="AX163" s="158" t="s">
        <v>139</v>
      </c>
      <c r="AY163" s="158"/>
      <c r="AZ163" s="158"/>
      <c r="BA163" s="158"/>
      <c r="BB163" s="158"/>
      <c r="BC163" s="158"/>
      <c r="BD163" s="158"/>
      <c r="BE163" s="158" t="s">
        <v>139</v>
      </c>
      <c r="BF163" s="157"/>
      <c r="BG163" s="161"/>
      <c r="BH163" s="158"/>
      <c r="BI163" s="158"/>
      <c r="BJ163" s="158"/>
      <c r="BK163" s="158"/>
      <c r="BL163" s="158" t="s">
        <v>139</v>
      </c>
      <c r="BM163" s="161"/>
      <c r="BN163" s="161"/>
      <c r="BO163" s="158"/>
      <c r="BP163" s="158"/>
      <c r="BQ163" s="158"/>
      <c r="BR163" s="158"/>
      <c r="BS163" s="158" t="s">
        <v>139</v>
      </c>
      <c r="BT163" s="161"/>
      <c r="BU163" s="161"/>
      <c r="BV163" s="158"/>
      <c r="BW163" s="158"/>
      <c r="BX163" s="218"/>
      <c r="BY163" s="158"/>
      <c r="BZ163" s="158" t="s">
        <v>139</v>
      </c>
      <c r="CA163" s="161"/>
      <c r="CB163" s="161"/>
      <c r="CC163" s="158"/>
      <c r="CD163" s="158"/>
      <c r="CE163" s="158"/>
      <c r="CF163" s="158"/>
      <c r="CG163" s="158" t="s">
        <v>139</v>
      </c>
      <c r="CH163" s="64"/>
      <c r="CI163" s="64"/>
      <c r="CJ163" s="64"/>
      <c r="CK163" s="64"/>
      <c r="CL163" s="64"/>
      <c r="CM163" s="64"/>
      <c r="CN163" s="64"/>
      <c r="CO163" s="64"/>
      <c r="CP163" s="64"/>
      <c r="CQ163" s="64"/>
      <c r="CR163" s="64"/>
      <c r="CS163" s="64"/>
      <c r="CT163" s="64"/>
      <c r="CU163" s="64"/>
      <c r="CV163" s="64"/>
      <c r="CW163" s="64"/>
      <c r="CX163" s="64"/>
      <c r="CY163" s="64"/>
      <c r="CZ163" s="64"/>
      <c r="DA163" s="64"/>
      <c r="DB163" s="64"/>
      <c r="DC163" s="64"/>
      <c r="DD163" s="64"/>
      <c r="DE163" s="64"/>
      <c r="DF163" s="64"/>
      <c r="DG163" s="64"/>
      <c r="DH163" s="64"/>
      <c r="DI163" s="64"/>
      <c r="DJ163" s="64"/>
      <c r="DK163" s="64"/>
      <c r="DL163" s="59"/>
      <c r="DM163" s="59"/>
      <c r="DN163" s="59"/>
      <c r="DO163" s="59"/>
      <c r="DP163" s="59"/>
      <c r="DQ163" s="59"/>
      <c r="DR163" s="59"/>
      <c r="DS163" s="59"/>
      <c r="DT163" s="59"/>
      <c r="DU163" s="59"/>
      <c r="DV163" s="59"/>
      <c r="DW163" s="59"/>
      <c r="DX163" s="59"/>
      <c r="DY163" s="59"/>
      <c r="DZ163" s="59"/>
      <c r="EA163" s="59"/>
      <c r="EB163" s="59"/>
      <c r="EC163" s="59"/>
      <c r="ED163" s="59"/>
      <c r="EE163" s="59"/>
      <c r="EF163" s="59"/>
      <c r="EG163" s="59"/>
      <c r="EH163" s="59"/>
      <c r="EI163" s="59"/>
      <c r="EJ163" s="59"/>
      <c r="EK163" s="59"/>
      <c r="EL163" s="59"/>
      <c r="EM163" s="59"/>
      <c r="EN163" s="59"/>
      <c r="EO163" s="59"/>
      <c r="EP163" s="59"/>
      <c r="EQ163" s="59"/>
      <c r="ER163" s="59"/>
      <c r="ES163" s="59"/>
      <c r="ET163" s="59"/>
      <c r="EU163" s="59"/>
      <c r="EV163" s="59"/>
      <c r="EW163" s="59"/>
      <c r="EX163" s="59"/>
      <c r="EY163" s="59"/>
      <c r="EZ163" s="59"/>
      <c r="FA163" s="59"/>
      <c r="FB163" s="59"/>
      <c r="FC163" s="59"/>
      <c r="FD163" s="59"/>
      <c r="FE163" s="59"/>
      <c r="FF163" s="59"/>
      <c r="FG163" s="59"/>
      <c r="FH163" s="59"/>
      <c r="FI163" s="59"/>
      <c r="FJ163" s="59"/>
      <c r="FK163" s="59"/>
      <c r="FL163" s="59"/>
      <c r="FM163" s="59"/>
      <c r="FN163" s="59"/>
      <c r="FO163" s="59"/>
      <c r="FP163" s="59"/>
      <c r="FQ163" s="59"/>
      <c r="FR163" s="59"/>
      <c r="FS163" s="59"/>
      <c r="FT163" s="59"/>
      <c r="FV163" s="60">
        <f t="shared" si="51"/>
        <v>0</v>
      </c>
      <c r="FW163" s="60">
        <f t="shared" si="52"/>
        <v>0</v>
      </c>
      <c r="FX163" s="60">
        <f t="shared" si="53"/>
        <v>0</v>
      </c>
      <c r="FZ163" s="10">
        <f t="shared" si="47"/>
        <v>0</v>
      </c>
      <c r="GB163" s="9">
        <f t="array" ref="GB163">SUM(SUMPRODUCT(--IF(MOD(COLUMN(E161:FT161)-13,7)=0,NOT(ISBLANK((E161:FT161))))), COUNTA(D161))</f>
        <v>0</v>
      </c>
      <c r="GC163" s="9">
        <f t="array" ref="GC163">SUM(SUMPRODUCT(--IF(MOD(COLUMN(F161:FT161)-14,7)=0,NOT(ISBLANK((F161:FT161))))), COUNTA(E161))</f>
        <v>0</v>
      </c>
      <c r="GD163" s="9">
        <f t="array" ref="GD163">SUM(SUMPRODUCT(--IF(MOD(COLUMN(G161:FT161)-15,7)=0,NOT(ISBLANK((G161:FT161))))), COUNTA(F161))</f>
        <v>0</v>
      </c>
      <c r="GE163" s="9">
        <f t="array" ref="GE163">SUM(SUMPRODUCT(--IF(MOD(COLUMN(H161:FT161)-16,7)=0,NOT(ISBLANK((H161:FT161))))), COUNTA(G161))</f>
        <v>0</v>
      </c>
      <c r="GF163" s="9">
        <f t="array" ref="GF163">SUM(SUMPRODUCT(--IF(MOD(COLUMN(I161:FT161)-17,7)=0,NOT(ISBLANK((I161:FT161))))), COUNTA(H161))</f>
        <v>0</v>
      </c>
      <c r="GG163" s="9">
        <f t="shared" si="48"/>
        <v>0</v>
      </c>
      <c r="GH163" s="9">
        <f t="array" ref="GH163">SUM(SUMPRODUCT(--IF(MOD(COLUMN(J161:FT161)-18,7)=0,NOT(ISBLANK((J161:FT161))))), COUNTA(I161))</f>
        <v>0</v>
      </c>
      <c r="GI163" s="9">
        <f t="array" ref="GI163">SUM(SUMPRODUCT(--IF(MOD(COLUMN(K161:FT161)-19,7)=0,NOT(ISBLANK((K161:FT161))))), COUNTA(J161))</f>
        <v>0</v>
      </c>
      <c r="GK163" s="10">
        <f t="shared" si="49"/>
        <v>0</v>
      </c>
      <c r="GL163" s="52"/>
    </row>
    <row r="164" spans="1:194" x14ac:dyDescent="0.25">
      <c r="A164" s="74">
        <f t="shared" si="50"/>
        <v>161</v>
      </c>
      <c r="B164" s="56" t="s">
        <v>61</v>
      </c>
      <c r="C164" s="158"/>
      <c r="D164" s="158" t="s">
        <v>139</v>
      </c>
      <c r="E164" s="158" t="s">
        <v>139</v>
      </c>
      <c r="F164" s="158"/>
      <c r="G164" s="158"/>
      <c r="H164" s="158"/>
      <c r="I164" s="158" t="s">
        <v>139</v>
      </c>
      <c r="J164" s="158"/>
      <c r="K164" s="158"/>
      <c r="L164" s="158" t="s">
        <v>139</v>
      </c>
      <c r="M164" s="158" t="s">
        <v>139</v>
      </c>
      <c r="N164" s="158"/>
      <c r="O164" s="158"/>
      <c r="P164" s="158" t="s">
        <v>139</v>
      </c>
      <c r="Q164" s="158"/>
      <c r="R164" s="158"/>
      <c r="S164" s="158" t="s">
        <v>139</v>
      </c>
      <c r="T164" s="158"/>
      <c r="U164" s="158"/>
      <c r="V164" s="158" t="s">
        <v>139</v>
      </c>
      <c r="W164" s="158" t="s">
        <v>139</v>
      </c>
      <c r="X164" s="158"/>
      <c r="Y164" s="158"/>
      <c r="Z164" s="158" t="s">
        <v>139</v>
      </c>
      <c r="AA164" s="158"/>
      <c r="AB164" s="158"/>
      <c r="AC164" s="158"/>
      <c r="AD164" s="158" t="s">
        <v>139</v>
      </c>
      <c r="AE164" s="158"/>
      <c r="AF164" s="158"/>
      <c r="AG164" s="157" t="s">
        <v>139</v>
      </c>
      <c r="AH164" s="157"/>
      <c r="AI164" s="157" t="s">
        <v>139</v>
      </c>
      <c r="AJ164" s="157"/>
      <c r="AK164" s="157" t="s">
        <v>139</v>
      </c>
      <c r="AL164" s="157"/>
      <c r="AM164" s="157"/>
      <c r="AN164" s="157" t="s">
        <v>139</v>
      </c>
      <c r="AO164" s="157"/>
      <c r="AP164" s="157" t="s">
        <v>139</v>
      </c>
      <c r="AQ164" s="157"/>
      <c r="AR164" s="157" t="s">
        <v>139</v>
      </c>
      <c r="AS164" s="157"/>
      <c r="AT164" s="157"/>
      <c r="AU164" s="157" t="s">
        <v>139</v>
      </c>
      <c r="AV164" s="157"/>
      <c r="AW164" s="157" t="s">
        <v>139</v>
      </c>
      <c r="AX164" s="158"/>
      <c r="AY164" s="157" t="s">
        <v>139</v>
      </c>
      <c r="AZ164" s="157"/>
      <c r="BA164" s="158"/>
      <c r="BB164" s="157" t="s">
        <v>139</v>
      </c>
      <c r="BC164" s="158"/>
      <c r="BD164" s="157" t="s">
        <v>139</v>
      </c>
      <c r="BE164" s="158"/>
      <c r="BF164" s="157" t="s">
        <v>139</v>
      </c>
      <c r="BG164" s="162"/>
      <c r="BH164" s="158"/>
      <c r="BI164" s="157" t="s">
        <v>139</v>
      </c>
      <c r="BJ164" s="158"/>
      <c r="BK164" s="157" t="s">
        <v>139</v>
      </c>
      <c r="BL164" s="157"/>
      <c r="BM164" s="157" t="s">
        <v>139</v>
      </c>
      <c r="BN164" s="162"/>
      <c r="BO164" s="158"/>
      <c r="BP164" s="157" t="s">
        <v>139</v>
      </c>
      <c r="BQ164" s="158"/>
      <c r="BR164" s="157" t="s">
        <v>139</v>
      </c>
      <c r="BS164" s="217"/>
      <c r="BT164" s="157" t="s">
        <v>139</v>
      </c>
      <c r="BU164" s="162"/>
      <c r="BV164" s="158"/>
      <c r="BW164" s="157" t="s">
        <v>139</v>
      </c>
      <c r="BX164" s="218"/>
      <c r="BY164" s="157" t="s">
        <v>139</v>
      </c>
      <c r="BZ164" s="217"/>
      <c r="CA164" s="157" t="s">
        <v>139</v>
      </c>
      <c r="CB164" s="162"/>
      <c r="CC164" s="158"/>
      <c r="CD164" s="158"/>
      <c r="CE164" s="158"/>
      <c r="CF164" s="157" t="s">
        <v>139</v>
      </c>
      <c r="CG164" s="162"/>
      <c r="CH164" s="157" t="s">
        <v>139</v>
      </c>
      <c r="CI164" s="64"/>
      <c r="CJ164" s="64"/>
      <c r="CK164" s="157" t="s">
        <v>139</v>
      </c>
      <c r="CL164" s="64"/>
      <c r="CM164" s="157" t="s">
        <v>139</v>
      </c>
      <c r="CN164" s="64"/>
      <c r="CO164" s="157" t="s">
        <v>139</v>
      </c>
      <c r="CP164" s="64"/>
      <c r="CQ164" s="64"/>
      <c r="CR164" s="157" t="s">
        <v>139</v>
      </c>
      <c r="CS164" s="64"/>
      <c r="CT164" s="157" t="s">
        <v>139</v>
      </c>
      <c r="CU164" s="64"/>
      <c r="CV164" s="157" t="s">
        <v>139</v>
      </c>
      <c r="CW164" s="64"/>
      <c r="CX164" s="64"/>
      <c r="CY164" s="157" t="s">
        <v>139</v>
      </c>
      <c r="CZ164" s="64"/>
      <c r="DA164" s="157" t="s">
        <v>139</v>
      </c>
      <c r="DB164" s="64"/>
      <c r="DC164" s="157" t="s">
        <v>139</v>
      </c>
      <c r="DD164" s="64"/>
      <c r="DE164" s="64"/>
      <c r="DF164" s="157" t="s">
        <v>139</v>
      </c>
      <c r="DG164" s="64"/>
      <c r="DH164" s="157" t="s">
        <v>139</v>
      </c>
      <c r="DI164" s="64"/>
      <c r="DJ164" s="157" t="s">
        <v>139</v>
      </c>
      <c r="DK164" s="64"/>
      <c r="FV164" s="60">
        <f t="shared" si="51"/>
        <v>2</v>
      </c>
      <c r="FW164" s="60">
        <f t="shared" si="52"/>
        <v>0</v>
      </c>
      <c r="FX164" s="60">
        <f t="shared" si="53"/>
        <v>0</v>
      </c>
      <c r="FZ164" s="10">
        <f t="shared" si="47"/>
        <v>2</v>
      </c>
      <c r="GB164" s="9">
        <f t="array" ref="GB164">SUM(SUMPRODUCT(--IF(MOD(COLUMN(E162:FT162)-13,7)=0,NOT(ISBLANK((E162:FT162))))), COUNTA(D162))</f>
        <v>1</v>
      </c>
      <c r="GC164" s="9">
        <f t="array" ref="GC164">SUM(SUMPRODUCT(--IF(MOD(COLUMN(F162:FT162)-14,7)=0,NOT(ISBLANK((F162:FT162))))), COUNTA(E162))</f>
        <v>0</v>
      </c>
      <c r="GD164" s="9">
        <f t="array" ref="GD164">SUM(SUMPRODUCT(--IF(MOD(COLUMN(G162:FT162)-15,7)=0,NOT(ISBLANK((G162:FT162))))), COUNTA(F162))</f>
        <v>0</v>
      </c>
      <c r="GE164" s="9">
        <f t="array" ref="GE164">SUM(SUMPRODUCT(--IF(MOD(COLUMN(H162:FT162)-16,7)=0,NOT(ISBLANK((H162:FT162))))), COUNTA(G162))</f>
        <v>0</v>
      </c>
      <c r="GF164" s="9">
        <f t="array" ref="GF164">SUM(SUMPRODUCT(--IF(MOD(COLUMN(I162:FT162)-17,7)=0,NOT(ISBLANK((I162:FT162))))), COUNTA(H162))</f>
        <v>0</v>
      </c>
      <c r="GG164" s="9">
        <f t="shared" si="48"/>
        <v>1</v>
      </c>
      <c r="GH164" s="9">
        <f t="array" ref="GH164">SUM(SUMPRODUCT(--IF(MOD(COLUMN(J162:FT162)-18,7)=0,NOT(ISBLANK((J162:FT162))))), COUNTA(I162))</f>
        <v>0</v>
      </c>
      <c r="GI164" s="9">
        <f t="array" ref="GI164">SUM(SUMPRODUCT(--IF(MOD(COLUMN(K162:FT162)-19,7)=0,NOT(ISBLANK((K162:FT162))))), COUNTA(J162))</f>
        <v>1</v>
      </c>
      <c r="GK164" s="10">
        <f t="shared" si="49"/>
        <v>2</v>
      </c>
      <c r="GL164" s="52"/>
    </row>
    <row r="165" spans="1:194" x14ac:dyDescent="0.25">
      <c r="A165" s="74">
        <f t="shared" si="50"/>
        <v>162</v>
      </c>
      <c r="B165" s="182" t="s">
        <v>701</v>
      </c>
      <c r="C165" s="158"/>
      <c r="D165" s="158"/>
      <c r="E165" s="158"/>
      <c r="F165" s="158"/>
      <c r="G165" s="158"/>
      <c r="H165" s="158"/>
      <c r="I165" s="158"/>
      <c r="J165" s="158"/>
      <c r="K165" s="158"/>
      <c r="L165" s="158"/>
      <c r="M165" s="158"/>
      <c r="N165" s="158"/>
      <c r="O165" s="158"/>
      <c r="P165" s="158"/>
      <c r="Q165" s="158" t="s">
        <v>139</v>
      </c>
      <c r="R165" s="158"/>
      <c r="S165" s="158"/>
      <c r="T165" s="158"/>
      <c r="U165" s="158"/>
      <c r="V165" s="158"/>
      <c r="W165" s="158"/>
      <c r="X165" s="158"/>
      <c r="Y165" s="158"/>
      <c r="Z165" s="158"/>
      <c r="AA165" s="158"/>
      <c r="AB165" s="158"/>
      <c r="AC165" s="158"/>
      <c r="AD165" s="158"/>
      <c r="AE165" s="158"/>
      <c r="AF165" s="158"/>
      <c r="AG165" s="158"/>
      <c r="AH165" s="158"/>
      <c r="AI165" s="158"/>
      <c r="AJ165" s="158"/>
      <c r="AK165" s="158"/>
      <c r="AL165" s="158"/>
      <c r="AM165" s="158"/>
      <c r="AN165" s="158"/>
      <c r="AO165" s="158"/>
      <c r="AP165" s="158"/>
      <c r="AQ165" s="158"/>
      <c r="AR165" s="158"/>
      <c r="AS165" s="158"/>
      <c r="AT165" s="158"/>
      <c r="AU165" s="158"/>
      <c r="AV165" s="158"/>
      <c r="AW165" s="158"/>
      <c r="AX165" s="158"/>
      <c r="AY165" s="158"/>
      <c r="AZ165" s="158"/>
      <c r="BA165" s="158"/>
      <c r="BB165" s="158"/>
      <c r="BC165" s="158"/>
      <c r="BD165" s="158"/>
      <c r="BE165" s="158"/>
      <c r="BF165" s="157"/>
      <c r="BG165" s="161"/>
      <c r="BH165" s="158"/>
      <c r="BI165" s="158"/>
      <c r="BJ165" s="158"/>
      <c r="BK165" s="158"/>
      <c r="BL165" s="158"/>
      <c r="BM165" s="158"/>
      <c r="BN165" s="161"/>
      <c r="BO165" s="158"/>
      <c r="BP165" s="158"/>
      <c r="BQ165" s="158"/>
      <c r="BR165" s="158"/>
      <c r="BS165" s="158"/>
      <c r="BT165" s="158"/>
      <c r="BU165" s="161"/>
      <c r="BV165" s="158"/>
      <c r="BW165" s="158"/>
      <c r="BX165" s="218"/>
      <c r="BY165" s="158"/>
      <c r="BZ165" s="217"/>
      <c r="CA165" s="158"/>
      <c r="CB165" s="161"/>
      <c r="CC165" s="158"/>
      <c r="CD165" s="158"/>
      <c r="CE165" s="158"/>
      <c r="CF165" s="158"/>
      <c r="CG165" s="161"/>
      <c r="CH165" s="64"/>
      <c r="CI165" s="64"/>
      <c r="CJ165" s="64"/>
      <c r="CK165" s="64"/>
      <c r="CL165" s="64"/>
      <c r="CM165" s="64"/>
      <c r="CN165" s="64"/>
      <c r="CO165" s="64"/>
      <c r="CP165" s="64"/>
      <c r="CQ165" s="64"/>
      <c r="CR165" s="64"/>
      <c r="CS165" s="64"/>
      <c r="CT165" s="64"/>
      <c r="CU165" s="64"/>
      <c r="CV165" s="64"/>
      <c r="CW165" s="64"/>
      <c r="CX165" s="64"/>
      <c r="CY165" s="64"/>
      <c r="CZ165" s="64"/>
      <c r="DA165" s="64"/>
      <c r="DB165" s="64"/>
      <c r="DC165" s="64"/>
      <c r="DD165" s="64"/>
      <c r="DE165" s="64"/>
      <c r="DF165" s="64"/>
      <c r="DG165" s="64"/>
      <c r="DH165" s="64"/>
      <c r="DI165" s="64"/>
      <c r="DJ165" s="64"/>
      <c r="DK165" s="64"/>
      <c r="FV165" s="60">
        <f t="shared" si="51"/>
        <v>11</v>
      </c>
      <c r="FW165" s="60">
        <f t="shared" si="52"/>
        <v>0</v>
      </c>
      <c r="FX165" s="60">
        <f t="shared" si="53"/>
        <v>0</v>
      </c>
      <c r="FZ165" s="10">
        <f t="shared" si="47"/>
        <v>11</v>
      </c>
      <c r="GB165" s="9">
        <f t="array" ref="GB165">SUM(SUMPRODUCT(--IF(MOD(COLUMN(E163:FT163)-13,7)=0,NOT(ISBLANK((E163:FT163))))), COUNTA(D163))</f>
        <v>0</v>
      </c>
      <c r="GC165" s="9">
        <f t="array" ref="GC165">SUM(SUMPRODUCT(--IF(MOD(COLUMN(F163:FT163)-14,7)=0,NOT(ISBLANK((F163:FT163))))), COUNTA(E163))</f>
        <v>1</v>
      </c>
      <c r="GD165" s="9">
        <f t="array" ref="GD165">SUM(SUMPRODUCT(--IF(MOD(COLUMN(G163:FT163)-15,7)=0,NOT(ISBLANK((G163:FT163))))), COUNTA(F163))</f>
        <v>10</v>
      </c>
      <c r="GE165" s="9">
        <f t="array" ref="GE165">SUM(SUMPRODUCT(--IF(MOD(COLUMN(H163:FT163)-16,7)=0,NOT(ISBLANK((H163:FT163))))), COUNTA(G163))</f>
        <v>0</v>
      </c>
      <c r="GF165" s="9">
        <f t="array" ref="GF165">SUM(SUMPRODUCT(--IF(MOD(COLUMN(I163:FT163)-17,7)=0,NOT(ISBLANK((I163:FT163))))), COUNTA(H163))</f>
        <v>0</v>
      </c>
      <c r="GG165" s="9">
        <f t="shared" si="48"/>
        <v>11</v>
      </c>
      <c r="GH165" s="9">
        <f t="array" ref="GH165">SUM(SUMPRODUCT(--IF(MOD(COLUMN(J163:FT163)-18,7)=0,NOT(ISBLANK((J163:FT163))))), COUNTA(I163))</f>
        <v>0</v>
      </c>
      <c r="GI165" s="9">
        <f t="array" ref="GI165">SUM(SUMPRODUCT(--IF(MOD(COLUMN(K163:FT163)-19,7)=0,NOT(ISBLANK((K163:FT163))))), COUNTA(J163))</f>
        <v>0</v>
      </c>
      <c r="GK165" s="10">
        <f t="shared" si="49"/>
        <v>11</v>
      </c>
      <c r="GL165" s="52"/>
    </row>
    <row r="166" spans="1:194" x14ac:dyDescent="0.25">
      <c r="A166" s="74">
        <f t="shared" si="50"/>
        <v>163</v>
      </c>
      <c r="B166" s="56" t="s">
        <v>129</v>
      </c>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c r="AA166" s="158"/>
      <c r="AB166" s="158"/>
      <c r="AC166" s="158"/>
      <c r="AD166" s="158"/>
      <c r="AE166" s="158"/>
      <c r="AF166" s="158"/>
      <c r="AG166" s="158"/>
      <c r="AH166" s="158"/>
      <c r="AI166" s="158"/>
      <c r="AJ166" s="158"/>
      <c r="AK166" s="158"/>
      <c r="AL166" s="158"/>
      <c r="AM166" s="158"/>
      <c r="AN166" s="158"/>
      <c r="AO166" s="158"/>
      <c r="AP166" s="158"/>
      <c r="AQ166" s="158"/>
      <c r="AR166" s="158"/>
      <c r="AS166" s="158"/>
      <c r="AT166" s="158"/>
      <c r="AU166" s="158"/>
      <c r="AV166" s="158"/>
      <c r="AW166" s="158"/>
      <c r="AX166" s="158" t="s">
        <v>139</v>
      </c>
      <c r="AY166" s="158"/>
      <c r="AZ166" s="158"/>
      <c r="BA166" s="158"/>
      <c r="BB166" s="158"/>
      <c r="BC166" s="158"/>
      <c r="BD166" s="158"/>
      <c r="BE166" s="158"/>
      <c r="BF166" s="157"/>
      <c r="BG166" s="161"/>
      <c r="BH166" s="158"/>
      <c r="BI166" s="158" t="s">
        <v>139</v>
      </c>
      <c r="BJ166" s="158"/>
      <c r="BK166" s="158"/>
      <c r="BL166" s="158"/>
      <c r="BM166" s="158"/>
      <c r="BN166" s="161"/>
      <c r="BO166" s="158"/>
      <c r="BP166" s="158"/>
      <c r="BQ166" s="158"/>
      <c r="BR166" s="158"/>
      <c r="BS166" s="158"/>
      <c r="BT166" s="158"/>
      <c r="BU166" s="161"/>
      <c r="BV166" s="158"/>
      <c r="BW166" s="158"/>
      <c r="BX166" s="218"/>
      <c r="BY166" s="158"/>
      <c r="BZ166" s="217"/>
      <c r="CA166" s="158"/>
      <c r="CB166" s="161"/>
      <c r="CC166" s="158"/>
      <c r="CD166" s="158"/>
      <c r="CE166" s="158"/>
      <c r="CF166" s="158"/>
      <c r="CG166" s="161"/>
      <c r="CH166" s="64"/>
      <c r="CI166" s="64"/>
      <c r="CJ166" s="64"/>
      <c r="CK166" s="64"/>
      <c r="CL166" s="64"/>
      <c r="CM166" s="64"/>
      <c r="CN166" s="64"/>
      <c r="CO166" s="64"/>
      <c r="CP166" s="64"/>
      <c r="CQ166" s="64"/>
      <c r="CR166" s="64"/>
      <c r="CS166" s="64"/>
      <c r="CT166" s="64"/>
      <c r="CU166" s="64"/>
      <c r="CV166" s="64"/>
      <c r="CW166" s="64"/>
      <c r="CX166" s="64"/>
      <c r="CY166" s="64"/>
      <c r="CZ166" s="64"/>
      <c r="DA166" s="64"/>
      <c r="DB166" s="64"/>
      <c r="DC166" s="64"/>
      <c r="DD166" s="64"/>
      <c r="DE166" s="64"/>
      <c r="DF166" s="64"/>
      <c r="DG166" s="64"/>
      <c r="DH166" s="64"/>
      <c r="DI166" s="64"/>
      <c r="DJ166" s="64"/>
      <c r="DK166" s="64"/>
      <c r="GB166" s="3"/>
      <c r="GC166" s="3"/>
      <c r="GD166" s="3"/>
      <c r="GE166" s="3"/>
      <c r="GF166" s="3"/>
      <c r="GG166" s="3"/>
      <c r="GH166" s="3"/>
      <c r="GI166" s="3"/>
    </row>
    <row r="167" spans="1:194" x14ac:dyDescent="0.25">
      <c r="A167" s="74">
        <f t="shared" si="50"/>
        <v>164</v>
      </c>
      <c r="B167" s="56" t="s">
        <v>73</v>
      </c>
      <c r="C167" s="158"/>
      <c r="D167" s="158"/>
      <c r="E167" s="158"/>
      <c r="F167" s="158"/>
      <c r="G167" s="158"/>
      <c r="H167" s="158"/>
      <c r="I167" s="158"/>
      <c r="J167" s="158"/>
      <c r="K167" s="158"/>
      <c r="L167" s="158"/>
      <c r="M167" s="158"/>
      <c r="N167" s="158"/>
      <c r="O167" s="158"/>
      <c r="P167" s="158" t="s">
        <v>139</v>
      </c>
      <c r="Q167" s="158"/>
      <c r="R167" s="158"/>
      <c r="S167" s="158"/>
      <c r="T167" s="158"/>
      <c r="U167" s="158"/>
      <c r="V167" s="158"/>
      <c r="W167" s="158" t="s">
        <v>139</v>
      </c>
      <c r="X167" s="158"/>
      <c r="Y167" s="158"/>
      <c r="Z167" s="158"/>
      <c r="AA167" s="158"/>
      <c r="AB167" s="158"/>
      <c r="AC167" s="158"/>
      <c r="AD167" s="158" t="s">
        <v>139</v>
      </c>
      <c r="AE167" s="158"/>
      <c r="AF167" s="158"/>
      <c r="AG167" s="158"/>
      <c r="AH167" s="158"/>
      <c r="AI167" s="158"/>
      <c r="AJ167" s="158"/>
      <c r="AK167" s="158" t="s">
        <v>139</v>
      </c>
      <c r="AL167" s="158"/>
      <c r="AM167" s="158"/>
      <c r="AN167" s="158"/>
      <c r="AO167" s="158"/>
      <c r="AP167" s="158"/>
      <c r="AQ167" s="158" t="s">
        <v>139</v>
      </c>
      <c r="AR167" s="158" t="s">
        <v>139</v>
      </c>
      <c r="AS167" s="158"/>
      <c r="AT167" s="158"/>
      <c r="AU167" s="158"/>
      <c r="AV167" s="158"/>
      <c r="AW167" s="158"/>
      <c r="AX167" s="158" t="s">
        <v>139</v>
      </c>
      <c r="AY167" s="158" t="s">
        <v>139</v>
      </c>
      <c r="AZ167" s="158"/>
      <c r="BA167" s="158"/>
      <c r="BB167" s="158"/>
      <c r="BC167" s="158"/>
      <c r="BD167" s="158"/>
      <c r="BE167" s="161" t="s">
        <v>139</v>
      </c>
      <c r="BF167" s="158" t="s">
        <v>139</v>
      </c>
      <c r="BG167" s="161"/>
      <c r="BH167" s="158"/>
      <c r="BI167" s="158"/>
      <c r="BJ167" s="158"/>
      <c r="BK167" s="158"/>
      <c r="BL167" s="161" t="s">
        <v>139</v>
      </c>
      <c r="BM167" s="158" t="s">
        <v>139</v>
      </c>
      <c r="BN167" s="161"/>
      <c r="BO167" s="158"/>
      <c r="BP167" s="158"/>
      <c r="BQ167" s="158"/>
      <c r="BR167" s="158"/>
      <c r="BS167" s="161" t="s">
        <v>139</v>
      </c>
      <c r="BT167" s="158" t="s">
        <v>139</v>
      </c>
      <c r="BU167" s="161"/>
      <c r="BV167" s="158"/>
      <c r="BW167" s="158"/>
      <c r="BX167" s="218"/>
      <c r="BY167" s="158"/>
      <c r="BZ167" s="161" t="s">
        <v>139</v>
      </c>
      <c r="CA167" s="158" t="s">
        <v>139</v>
      </c>
      <c r="CB167" s="161"/>
      <c r="CC167" s="158"/>
      <c r="CD167" s="158"/>
      <c r="CE167" s="158"/>
      <c r="CF167" s="158"/>
      <c r="CG167" s="161" t="s">
        <v>139</v>
      </c>
      <c r="CH167" s="218" t="s">
        <v>139</v>
      </c>
      <c r="CI167" s="64"/>
      <c r="CJ167" s="64"/>
      <c r="CK167" s="64"/>
      <c r="CL167" s="64"/>
      <c r="CM167" s="64"/>
      <c r="CN167" s="218" t="s">
        <v>139</v>
      </c>
      <c r="CO167" s="218" t="s">
        <v>139</v>
      </c>
      <c r="CP167" s="64"/>
      <c r="CQ167" s="64"/>
      <c r="CR167" s="64"/>
      <c r="CS167" s="64"/>
      <c r="CT167" s="64"/>
      <c r="CU167" s="218" t="s">
        <v>139</v>
      </c>
      <c r="CV167" s="218" t="s">
        <v>139</v>
      </c>
      <c r="CW167" s="64"/>
      <c r="CX167" s="64"/>
      <c r="CY167" s="64"/>
      <c r="CZ167" s="64"/>
      <c r="DA167" s="64"/>
      <c r="DB167" s="218" t="s">
        <v>139</v>
      </c>
      <c r="DC167" s="218" t="s">
        <v>139</v>
      </c>
      <c r="DD167" s="64"/>
      <c r="DE167" s="64"/>
      <c r="DF167" s="64"/>
      <c r="DG167" s="64"/>
      <c r="DH167" s="64"/>
      <c r="DI167" s="218" t="s">
        <v>139</v>
      </c>
      <c r="DJ167" s="218" t="s">
        <v>139</v>
      </c>
      <c r="DK167" s="64"/>
      <c r="GB167" s="3"/>
      <c r="GC167" s="3"/>
      <c r="GD167" s="3"/>
      <c r="GE167" s="3"/>
      <c r="GF167" s="3"/>
      <c r="GG167" s="3"/>
      <c r="GH167" s="3"/>
      <c r="GI167" s="3"/>
    </row>
    <row r="168" spans="1:194" x14ac:dyDescent="0.25">
      <c r="A168" s="74">
        <f t="shared" si="50"/>
        <v>165</v>
      </c>
      <c r="B168" s="56" t="s">
        <v>497</v>
      </c>
      <c r="C168" s="158"/>
      <c r="D168" s="158"/>
      <c r="E168" s="158"/>
      <c r="F168" s="158"/>
      <c r="G168" s="158"/>
      <c r="H168" s="158"/>
      <c r="I168" s="158"/>
      <c r="J168" s="158"/>
      <c r="K168" s="158"/>
      <c r="L168" s="158"/>
      <c r="M168" s="158"/>
      <c r="N168" s="158"/>
      <c r="O168" s="158"/>
      <c r="P168" s="158"/>
      <c r="Q168" s="158"/>
      <c r="R168" s="158"/>
      <c r="S168" s="158"/>
      <c r="T168" s="158"/>
      <c r="U168" s="158"/>
      <c r="V168" s="158"/>
      <c r="W168" s="158"/>
      <c r="X168" s="158"/>
      <c r="Y168" s="158"/>
      <c r="Z168" s="158"/>
      <c r="AA168" s="158"/>
      <c r="AB168" s="158"/>
      <c r="AC168" s="158"/>
      <c r="AD168" s="158"/>
      <c r="AE168" s="158"/>
      <c r="AF168" s="158"/>
      <c r="AG168" s="158"/>
      <c r="AH168" s="158"/>
      <c r="AI168" s="158"/>
      <c r="AJ168" s="158"/>
      <c r="AK168" s="158"/>
      <c r="AL168" s="158"/>
      <c r="AM168" s="158"/>
      <c r="AN168" s="158"/>
      <c r="AO168" s="158"/>
      <c r="AP168" s="158"/>
      <c r="AQ168" s="158"/>
      <c r="AR168" s="158"/>
      <c r="AS168" s="158"/>
      <c r="AT168" s="158"/>
      <c r="AU168" s="158"/>
      <c r="AV168" s="158"/>
      <c r="AW168" s="158"/>
      <c r="AX168" s="158"/>
      <c r="AY168" s="158"/>
      <c r="AZ168" s="158"/>
      <c r="BA168" s="158"/>
      <c r="BB168" s="158" t="s">
        <v>139</v>
      </c>
      <c r="BC168" s="158"/>
      <c r="BD168" s="158"/>
      <c r="BE168" s="158"/>
      <c r="BF168" s="157"/>
      <c r="BG168" s="161"/>
      <c r="BH168" s="158"/>
      <c r="BI168" s="158"/>
      <c r="BJ168" s="158"/>
      <c r="BK168" s="158"/>
      <c r="BL168" s="158"/>
      <c r="BM168" s="158"/>
      <c r="BN168" s="161"/>
      <c r="BO168" s="158"/>
      <c r="BP168" s="158"/>
      <c r="BQ168" s="158"/>
      <c r="BR168" s="158"/>
      <c r="BS168" s="158"/>
      <c r="BT168" s="158"/>
      <c r="BU168" s="161"/>
      <c r="BV168" s="158"/>
      <c r="BW168" s="158"/>
      <c r="BX168" s="218"/>
      <c r="BY168" s="158"/>
      <c r="BZ168" s="217"/>
      <c r="CA168" s="158"/>
      <c r="CB168" s="161"/>
      <c r="CC168" s="158"/>
      <c r="CD168" s="158"/>
      <c r="CE168" s="158"/>
      <c r="CF168" s="158"/>
      <c r="CG168" s="161"/>
      <c r="CH168" s="64"/>
      <c r="CI168" s="64"/>
      <c r="CJ168" s="64"/>
      <c r="CK168" s="64"/>
      <c r="CL168" s="64"/>
      <c r="CM168" s="64"/>
      <c r="CN168" s="64"/>
      <c r="CO168" s="64"/>
      <c r="CP168" s="64"/>
      <c r="CQ168" s="64"/>
      <c r="CR168" s="64"/>
      <c r="CS168" s="64"/>
      <c r="CT168" s="64"/>
      <c r="CU168" s="64"/>
      <c r="CV168" s="64"/>
      <c r="CW168" s="64"/>
      <c r="CX168" s="64"/>
      <c r="CY168" s="64"/>
      <c r="CZ168" s="64"/>
      <c r="DA168" s="64"/>
      <c r="DB168" s="64"/>
      <c r="DC168" s="64"/>
      <c r="DD168" s="64"/>
      <c r="DE168" s="64"/>
      <c r="DF168" s="64"/>
      <c r="DG168" s="64"/>
      <c r="DH168" s="64"/>
      <c r="DI168" s="64"/>
      <c r="DJ168" s="64"/>
      <c r="DK168" s="64"/>
      <c r="GB168" s="3"/>
      <c r="GC168" s="3"/>
      <c r="GD168" s="3"/>
      <c r="GE168" s="3"/>
      <c r="GF168" s="3"/>
      <c r="GG168" s="3"/>
      <c r="GH168" s="3"/>
      <c r="GI168" s="3"/>
    </row>
    <row r="169" spans="1:194" x14ac:dyDescent="0.25">
      <c r="A169" s="74">
        <f t="shared" si="50"/>
        <v>166</v>
      </c>
      <c r="B169" s="56" t="s">
        <v>125</v>
      </c>
      <c r="C169" s="158"/>
      <c r="D169" s="158"/>
      <c r="E169" s="158"/>
      <c r="F169" s="158"/>
      <c r="G169" s="158"/>
      <c r="H169" s="158"/>
      <c r="I169" s="158"/>
      <c r="J169" s="158"/>
      <c r="K169" s="158"/>
      <c r="L169" s="158"/>
      <c r="M169" s="158"/>
      <c r="N169" s="158"/>
      <c r="O169" s="158"/>
      <c r="P169" s="158"/>
      <c r="Q169" s="158"/>
      <c r="R169" s="158"/>
      <c r="S169" s="158"/>
      <c r="T169" s="158"/>
      <c r="U169" s="158"/>
      <c r="V169" s="158"/>
      <c r="W169" s="158"/>
      <c r="X169" s="158"/>
      <c r="Y169" s="158"/>
      <c r="Z169" s="158"/>
      <c r="AA169" s="158"/>
      <c r="AB169" s="158"/>
      <c r="AC169" s="158"/>
      <c r="AD169" s="158"/>
      <c r="AE169" s="158"/>
      <c r="AF169" s="158"/>
      <c r="AG169" s="158"/>
      <c r="AH169" s="158"/>
      <c r="AI169" s="158"/>
      <c r="AJ169" s="158"/>
      <c r="AK169" s="158"/>
      <c r="AL169" s="158"/>
      <c r="AM169" s="158"/>
      <c r="AN169" s="158"/>
      <c r="AO169" s="158"/>
      <c r="AP169" s="158" t="s">
        <v>139</v>
      </c>
      <c r="AQ169" s="158"/>
      <c r="AR169" s="158"/>
      <c r="AS169" s="158" t="s">
        <v>139</v>
      </c>
      <c r="AT169" s="158"/>
      <c r="AU169" s="158"/>
      <c r="AV169" s="158"/>
      <c r="AW169" s="158"/>
      <c r="AX169" s="158"/>
      <c r="AY169" s="158" t="s">
        <v>139</v>
      </c>
      <c r="AZ169" s="158"/>
      <c r="BA169" s="158"/>
      <c r="BB169" s="158" t="s">
        <v>139</v>
      </c>
      <c r="BC169" s="158"/>
      <c r="BD169" s="158"/>
      <c r="BE169" s="158"/>
      <c r="BF169" s="157"/>
      <c r="BG169" s="158"/>
      <c r="BH169" s="161" t="s">
        <v>139</v>
      </c>
      <c r="BI169" s="158"/>
      <c r="BJ169" s="158"/>
      <c r="BK169" s="158" t="s">
        <v>139</v>
      </c>
      <c r="BL169" s="158"/>
      <c r="BM169" s="158"/>
      <c r="BN169" s="161"/>
      <c r="BO169" s="158"/>
      <c r="BP169" s="158"/>
      <c r="BQ169" s="158"/>
      <c r="BR169" s="158"/>
      <c r="BS169" s="161" t="s">
        <v>139</v>
      </c>
      <c r="BT169" s="161"/>
      <c r="BU169" s="161"/>
      <c r="BV169" s="158"/>
      <c r="BW169" s="158"/>
      <c r="BX169" s="218"/>
      <c r="BY169" s="161" t="s">
        <v>139</v>
      </c>
      <c r="BZ169" s="217"/>
      <c r="CA169" s="158"/>
      <c r="CB169" s="161"/>
      <c r="CC169" s="158"/>
      <c r="CD169" s="158"/>
      <c r="CE169" s="158"/>
      <c r="CF169" s="161" t="s">
        <v>139</v>
      </c>
      <c r="CG169" s="161"/>
      <c r="CH169" s="64"/>
      <c r="CI169" s="64"/>
      <c r="CJ169" s="64"/>
      <c r="CK169" s="64"/>
      <c r="CL169" s="64"/>
      <c r="CM169" s="157" t="s">
        <v>139</v>
      </c>
      <c r="CN169" s="64"/>
      <c r="CO169" s="64"/>
      <c r="CP169" s="64"/>
      <c r="CQ169" s="64"/>
      <c r="CR169" s="64"/>
      <c r="CS169" s="64"/>
      <c r="CT169" s="157" t="s">
        <v>139</v>
      </c>
      <c r="CU169" s="64"/>
      <c r="CV169" s="64"/>
      <c r="CW169" s="64"/>
      <c r="CX169" s="64"/>
      <c r="CY169" s="64"/>
      <c r="CZ169" s="64"/>
      <c r="DA169" s="64"/>
      <c r="DB169" s="221"/>
      <c r="DC169" s="64"/>
      <c r="DD169" s="64"/>
      <c r="DE169" s="64"/>
      <c r="DF169" s="64"/>
      <c r="DG169" s="64"/>
      <c r="DH169" s="64"/>
      <c r="DI169" s="64"/>
      <c r="DJ169" s="64"/>
      <c r="DK169" s="64"/>
      <c r="GB169" s="3"/>
      <c r="GC169" s="3"/>
      <c r="GD169" s="3"/>
      <c r="GE169" s="3"/>
      <c r="GF169" s="3"/>
      <c r="GG169" s="3"/>
      <c r="GH169" s="3"/>
      <c r="GI169" s="3"/>
    </row>
    <row r="170" spans="1:194" x14ac:dyDescent="0.25">
      <c r="A170" s="74">
        <f t="shared" si="50"/>
        <v>167</v>
      </c>
      <c r="B170" s="56" t="s">
        <v>89</v>
      </c>
      <c r="C170" s="158"/>
      <c r="D170" s="158"/>
      <c r="E170" s="158"/>
      <c r="F170" s="158"/>
      <c r="G170" s="158"/>
      <c r="H170" s="158"/>
      <c r="I170" s="158"/>
      <c r="J170" s="158"/>
      <c r="K170" s="158"/>
      <c r="L170" s="158"/>
      <c r="M170" s="158" t="s">
        <v>139</v>
      </c>
      <c r="N170" s="158"/>
      <c r="O170" s="158"/>
      <c r="P170" s="158"/>
      <c r="Q170" s="158"/>
      <c r="R170" s="158"/>
      <c r="S170" s="158" t="s">
        <v>139</v>
      </c>
      <c r="T170" s="158"/>
      <c r="U170" s="158"/>
      <c r="V170" s="158"/>
      <c r="W170" s="158" t="s">
        <v>139</v>
      </c>
      <c r="X170" s="158"/>
      <c r="Y170" s="158"/>
      <c r="Z170" s="158"/>
      <c r="AA170" s="158"/>
      <c r="AB170" s="158"/>
      <c r="AC170" s="158"/>
      <c r="AD170" s="158"/>
      <c r="AE170" s="158"/>
      <c r="AF170" s="158"/>
      <c r="AG170" s="157" t="s">
        <v>139</v>
      </c>
      <c r="AH170" s="157"/>
      <c r="AI170" s="157"/>
      <c r="AJ170" s="157"/>
      <c r="AK170" s="157" t="s">
        <v>139</v>
      </c>
      <c r="AL170" s="157"/>
      <c r="AM170" s="157"/>
      <c r="AN170" s="157"/>
      <c r="AO170" s="157" t="s">
        <v>139</v>
      </c>
      <c r="AP170" s="157"/>
      <c r="AQ170" s="157"/>
      <c r="AR170" s="157"/>
      <c r="AS170" s="157"/>
      <c r="AT170" s="157"/>
      <c r="AU170" s="157" t="s">
        <v>139</v>
      </c>
      <c r="AV170" s="157"/>
      <c r="AW170" s="157"/>
      <c r="AX170" s="158"/>
      <c r="AY170" s="157"/>
      <c r="AZ170" s="157"/>
      <c r="BA170" s="158"/>
      <c r="BB170" s="158"/>
      <c r="BC170" s="162" t="s">
        <v>139</v>
      </c>
      <c r="BD170" s="158"/>
      <c r="BE170" s="158"/>
      <c r="BF170" s="162" t="s">
        <v>139</v>
      </c>
      <c r="BG170" s="162"/>
      <c r="BH170" s="162" t="s">
        <v>139</v>
      </c>
      <c r="BI170" s="158"/>
      <c r="BJ170" s="158"/>
      <c r="BK170" s="158"/>
      <c r="BL170" s="157"/>
      <c r="BM170" s="162" t="s">
        <v>139</v>
      </c>
      <c r="BN170" s="162"/>
      <c r="BO170" s="158"/>
      <c r="BP170" s="158"/>
      <c r="BQ170" s="162" t="s">
        <v>139</v>
      </c>
      <c r="BR170" s="158"/>
      <c r="BS170" s="217"/>
      <c r="BT170" s="162"/>
      <c r="BU170" s="162"/>
      <c r="BV170" s="158"/>
      <c r="BW170" s="162" t="s">
        <v>139</v>
      </c>
      <c r="BX170" s="218"/>
      <c r="BY170" s="158"/>
      <c r="BZ170" s="217"/>
      <c r="CA170" s="162" t="s">
        <v>139</v>
      </c>
      <c r="CB170" s="162"/>
      <c r="CC170" s="158"/>
      <c r="CD170" s="158"/>
      <c r="CE170" s="162" t="s">
        <v>139</v>
      </c>
      <c r="CF170" s="158"/>
      <c r="CG170" s="162"/>
      <c r="CH170" s="64" t="s">
        <v>139</v>
      </c>
      <c r="CI170" s="64"/>
      <c r="CJ170" s="64" t="s">
        <v>139</v>
      </c>
      <c r="CK170" s="64"/>
      <c r="CL170" s="64"/>
      <c r="CM170" s="64"/>
      <c r="CN170" s="64"/>
      <c r="CO170" s="64"/>
      <c r="CP170" s="64" t="s">
        <v>139</v>
      </c>
      <c r="CQ170" s="64"/>
      <c r="CR170" s="64"/>
      <c r="CS170" s="64"/>
      <c r="CT170" s="64"/>
      <c r="CU170" s="64"/>
      <c r="CV170" s="64"/>
      <c r="CW170" s="64"/>
      <c r="CX170" s="64"/>
      <c r="CY170" s="64"/>
      <c r="CZ170" s="64"/>
      <c r="DA170" s="64"/>
      <c r="DB170" s="64"/>
      <c r="DC170" s="64" t="s">
        <v>139</v>
      </c>
      <c r="DD170" s="64"/>
      <c r="DE170" s="64"/>
      <c r="DF170" s="64"/>
      <c r="DG170" s="64"/>
      <c r="DH170" s="64"/>
      <c r="DI170" s="64"/>
      <c r="DJ170" s="64"/>
      <c r="DK170" s="64"/>
      <c r="GB170" s="3"/>
      <c r="GC170" s="3"/>
      <c r="GD170" s="3"/>
      <c r="GE170" s="3"/>
      <c r="GF170" s="3"/>
      <c r="GG170" s="3"/>
      <c r="GH170" s="3"/>
      <c r="GI170" s="3"/>
    </row>
    <row r="171" spans="1:194" x14ac:dyDescent="0.25">
      <c r="GB171" s="3"/>
      <c r="GC171" s="3"/>
      <c r="GD171" s="3"/>
      <c r="GE171" s="3"/>
      <c r="GF171" s="3"/>
      <c r="GG171" s="3"/>
      <c r="GH171" s="3"/>
      <c r="GI171" s="3"/>
    </row>
    <row r="172" spans="1:194" x14ac:dyDescent="0.25">
      <c r="GB172" s="3"/>
      <c r="GC172" s="3"/>
      <c r="GD172" s="3"/>
      <c r="GE172" s="3"/>
      <c r="GF172" s="3"/>
      <c r="GG172" s="3"/>
      <c r="GH172" s="3"/>
      <c r="GI172" s="3"/>
    </row>
    <row r="173" spans="1:194" x14ac:dyDescent="0.25">
      <c r="B173" s="184" t="s">
        <v>752</v>
      </c>
      <c r="GB173" s="3"/>
      <c r="GC173" s="3"/>
      <c r="GD173" s="3"/>
      <c r="GE173" s="3"/>
      <c r="GF173" s="3"/>
      <c r="GG173" s="3"/>
      <c r="GH173" s="3"/>
      <c r="GI173" s="3"/>
    </row>
    <row r="174" spans="1:194" x14ac:dyDescent="0.25">
      <c r="B174" s="71" t="s">
        <v>753</v>
      </c>
      <c r="GB174" s="3"/>
      <c r="GC174" s="3"/>
      <c r="GD174" s="3"/>
      <c r="GE174" s="3"/>
      <c r="GF174" s="3"/>
      <c r="GG174" s="3"/>
      <c r="GH174" s="3"/>
      <c r="GI174" s="3"/>
    </row>
    <row r="175" spans="1:194" x14ac:dyDescent="0.25">
      <c r="GB175" s="3"/>
      <c r="GC175" s="3"/>
      <c r="GD175" s="3"/>
      <c r="GE175" s="3"/>
      <c r="GF175" s="3"/>
      <c r="GG175" s="3"/>
      <c r="GH175" s="3"/>
      <c r="GI175" s="3"/>
    </row>
    <row r="176" spans="1:194" x14ac:dyDescent="0.25">
      <c r="GB176" s="3"/>
      <c r="GC176" s="3"/>
      <c r="GD176" s="3"/>
      <c r="GE176" s="3"/>
      <c r="GF176" s="3"/>
      <c r="GG176" s="3"/>
      <c r="GH176" s="3"/>
      <c r="GI176" s="3"/>
    </row>
    <row r="177" spans="184:191" x14ac:dyDescent="0.25">
      <c r="GB177" s="3"/>
      <c r="GC177" s="3"/>
      <c r="GD177" s="3"/>
      <c r="GE177" s="3"/>
      <c r="GF177" s="3"/>
      <c r="GG177" s="3"/>
      <c r="GH177" s="3"/>
      <c r="GI177" s="3"/>
    </row>
    <row r="178" spans="184:191" x14ac:dyDescent="0.25">
      <c r="GB178" s="3"/>
      <c r="GC178" s="3"/>
      <c r="GD178" s="3"/>
      <c r="GE178" s="3"/>
      <c r="GF178" s="3"/>
      <c r="GG178" s="3"/>
      <c r="GH178" s="3"/>
      <c r="GI178" s="3"/>
    </row>
    <row r="179" spans="184:191" x14ac:dyDescent="0.25">
      <c r="GB179" s="3"/>
      <c r="GC179" s="3"/>
      <c r="GD179" s="3"/>
      <c r="GE179" s="3"/>
      <c r="GF179" s="3"/>
      <c r="GG179" s="3"/>
      <c r="GH179" s="3"/>
      <c r="GI179" s="3"/>
    </row>
    <row r="180" spans="184:191" x14ac:dyDescent="0.25">
      <c r="GB180" s="3"/>
      <c r="GC180" s="3"/>
      <c r="GD180" s="3"/>
      <c r="GE180" s="3"/>
      <c r="GF180" s="3"/>
      <c r="GG180" s="3"/>
      <c r="GH180" s="3"/>
      <c r="GI180" s="3"/>
    </row>
    <row r="181" spans="184:191" x14ac:dyDescent="0.25">
      <c r="GB181" s="3"/>
      <c r="GC181" s="3"/>
      <c r="GD181" s="3"/>
      <c r="GE181" s="3"/>
      <c r="GF181" s="3"/>
      <c r="GG181" s="3"/>
      <c r="GH181" s="3"/>
      <c r="GI181" s="3"/>
    </row>
    <row r="182" spans="184:191" x14ac:dyDescent="0.25">
      <c r="GB182" s="3"/>
      <c r="GC182" s="3"/>
      <c r="GD182" s="3"/>
      <c r="GE182" s="3"/>
      <c r="GF182" s="3"/>
      <c r="GG182" s="3"/>
      <c r="GH182" s="3"/>
      <c r="GI182" s="3"/>
    </row>
    <row r="183" spans="184:191" x14ac:dyDescent="0.25">
      <c r="GB183" s="3"/>
      <c r="GC183" s="3"/>
      <c r="GD183" s="3"/>
      <c r="GE183" s="3"/>
      <c r="GF183" s="3"/>
      <c r="GG183" s="3"/>
      <c r="GH183" s="3"/>
      <c r="GI183" s="3"/>
    </row>
    <row r="184" spans="184:191" x14ac:dyDescent="0.25">
      <c r="GB184" s="3"/>
      <c r="GC184" s="3"/>
      <c r="GD184" s="3"/>
      <c r="GE184" s="3"/>
      <c r="GF184" s="3"/>
      <c r="GG184" s="3"/>
      <c r="GH184" s="3"/>
      <c r="GI184" s="3"/>
    </row>
    <row r="185" spans="184:191" x14ac:dyDescent="0.25">
      <c r="GB185" s="3"/>
      <c r="GC185" s="3"/>
      <c r="GD185" s="3"/>
      <c r="GE185" s="3"/>
      <c r="GF185" s="3"/>
      <c r="GG185" s="3"/>
      <c r="GH185" s="3"/>
      <c r="GI185" s="3"/>
    </row>
    <row r="186" spans="184:191" x14ac:dyDescent="0.25">
      <c r="GB186" s="3"/>
      <c r="GC186" s="3"/>
      <c r="GD186" s="3"/>
      <c r="GE186" s="3"/>
      <c r="GF186" s="3"/>
      <c r="GG186" s="3"/>
      <c r="GH186" s="3"/>
      <c r="GI186" s="3"/>
    </row>
    <row r="187" spans="184:191" x14ac:dyDescent="0.25">
      <c r="GB187" s="3"/>
      <c r="GC187" s="3"/>
      <c r="GD187" s="3"/>
      <c r="GE187" s="3"/>
      <c r="GF187" s="3"/>
      <c r="GG187" s="3"/>
      <c r="GH187" s="3"/>
      <c r="GI187" s="3"/>
    </row>
    <row r="188" spans="184:191" x14ac:dyDescent="0.25">
      <c r="GB188" s="3"/>
      <c r="GC188" s="3"/>
      <c r="GD188" s="3"/>
      <c r="GE188" s="3"/>
      <c r="GF188" s="3"/>
      <c r="GG188" s="3"/>
      <c r="GH188" s="3"/>
      <c r="GI188" s="3"/>
    </row>
    <row r="189" spans="184:191" x14ac:dyDescent="0.25">
      <c r="GB189" s="3"/>
      <c r="GC189" s="3"/>
      <c r="GD189" s="3"/>
      <c r="GE189" s="3"/>
      <c r="GF189" s="3"/>
      <c r="GG189" s="3"/>
      <c r="GH189" s="3"/>
      <c r="GI189" s="3"/>
    </row>
    <row r="190" spans="184:191" x14ac:dyDescent="0.25">
      <c r="GB190" s="3"/>
      <c r="GC190" s="3"/>
      <c r="GD190" s="3"/>
      <c r="GE190" s="3"/>
      <c r="GF190" s="3"/>
      <c r="GG190" s="3"/>
      <c r="GH190" s="3"/>
      <c r="GI190" s="3"/>
    </row>
    <row r="191" spans="184:191" x14ac:dyDescent="0.25">
      <c r="GB191" s="3"/>
      <c r="GC191" s="3"/>
      <c r="GD191" s="3"/>
      <c r="GE191" s="3"/>
      <c r="GF191" s="3"/>
      <c r="GG191" s="3"/>
      <c r="GH191" s="3"/>
      <c r="GI191" s="3"/>
    </row>
    <row r="192" spans="184:191" x14ac:dyDescent="0.25">
      <c r="GB192" s="3"/>
      <c r="GC192" s="3"/>
      <c r="GD192" s="3"/>
      <c r="GE192" s="3"/>
      <c r="GF192" s="3"/>
      <c r="GG192" s="3"/>
      <c r="GH192" s="3"/>
      <c r="GI192" s="3"/>
    </row>
    <row r="193" spans="184:191" x14ac:dyDescent="0.25">
      <c r="GB193" s="3"/>
      <c r="GC193" s="3"/>
      <c r="GD193" s="3"/>
      <c r="GE193" s="3"/>
      <c r="GF193" s="3"/>
      <c r="GG193" s="3"/>
      <c r="GH193" s="3"/>
      <c r="GI193" s="3"/>
    </row>
    <row r="194" spans="184:191" x14ac:dyDescent="0.25">
      <c r="GB194" s="3"/>
      <c r="GC194" s="3"/>
      <c r="GD194" s="3"/>
      <c r="GE194" s="3"/>
      <c r="GF194" s="3"/>
      <c r="GG194" s="3"/>
      <c r="GH194" s="3"/>
      <c r="GI194" s="3"/>
    </row>
    <row r="195" spans="184:191" x14ac:dyDescent="0.25">
      <c r="GB195" s="3"/>
      <c r="GC195" s="3"/>
      <c r="GD195" s="3"/>
      <c r="GE195" s="3"/>
      <c r="GF195" s="3"/>
      <c r="GG195" s="3"/>
      <c r="GH195" s="3"/>
      <c r="GI195" s="3"/>
    </row>
    <row r="196" spans="184:191" x14ac:dyDescent="0.25">
      <c r="GB196" s="3"/>
      <c r="GC196" s="3"/>
      <c r="GD196" s="3"/>
      <c r="GE196" s="3"/>
      <c r="GF196" s="3"/>
      <c r="GG196" s="3"/>
      <c r="GH196" s="3"/>
      <c r="GI196" s="3"/>
    </row>
    <row r="197" spans="184:191" x14ac:dyDescent="0.25">
      <c r="GB197" s="3"/>
      <c r="GC197" s="3"/>
      <c r="GD197" s="3"/>
      <c r="GE197" s="3"/>
      <c r="GF197" s="3"/>
      <c r="GG197" s="3"/>
      <c r="GH197" s="3"/>
      <c r="GI197" s="3"/>
    </row>
    <row r="198" spans="184:191" x14ac:dyDescent="0.25">
      <c r="GB198" s="3"/>
      <c r="GC198" s="3"/>
      <c r="GD198" s="3"/>
      <c r="GE198" s="3"/>
      <c r="GF198" s="3"/>
      <c r="GG198" s="3"/>
      <c r="GH198" s="3"/>
      <c r="GI198" s="3"/>
    </row>
    <row r="199" spans="184:191" x14ac:dyDescent="0.25">
      <c r="GB199" s="3"/>
      <c r="GC199" s="3"/>
      <c r="GD199" s="3"/>
      <c r="GE199" s="3"/>
      <c r="GF199" s="3"/>
      <c r="GG199" s="3"/>
      <c r="GH199" s="3"/>
      <c r="GI199" s="3"/>
    </row>
    <row r="200" spans="184:191" x14ac:dyDescent="0.25">
      <c r="GB200" s="3"/>
      <c r="GC200" s="3"/>
      <c r="GD200" s="3"/>
      <c r="GE200" s="3"/>
      <c r="GF200" s="3"/>
      <c r="GG200" s="3"/>
      <c r="GH200" s="3"/>
      <c r="GI200" s="3"/>
    </row>
    <row r="201" spans="184:191" x14ac:dyDescent="0.25">
      <c r="GB201" s="3"/>
      <c r="GC201" s="3"/>
      <c r="GD201" s="3"/>
      <c r="GE201" s="3"/>
      <c r="GF201" s="3"/>
      <c r="GG201" s="3"/>
      <c r="GH201" s="3"/>
      <c r="GI201" s="3"/>
    </row>
    <row r="202" spans="184:191" x14ac:dyDescent="0.25">
      <c r="GB202" s="3"/>
      <c r="GC202" s="3"/>
      <c r="GD202" s="3"/>
      <c r="GE202" s="3"/>
      <c r="GF202" s="3"/>
      <c r="GG202" s="3"/>
      <c r="GH202" s="3"/>
      <c r="GI202" s="3"/>
    </row>
    <row r="203" spans="184:191" x14ac:dyDescent="0.25">
      <c r="GB203" s="3"/>
      <c r="GC203" s="3"/>
      <c r="GD203" s="3"/>
      <c r="GE203" s="3"/>
      <c r="GF203" s="3"/>
      <c r="GG203" s="3"/>
      <c r="GH203" s="3"/>
      <c r="GI203" s="3"/>
    </row>
    <row r="204" spans="184:191" x14ac:dyDescent="0.25">
      <c r="GB204" s="3"/>
      <c r="GC204" s="3"/>
      <c r="GD204" s="3"/>
      <c r="GE204" s="3"/>
      <c r="GF204" s="3"/>
      <c r="GG204" s="3"/>
      <c r="GH204" s="3"/>
      <c r="GI204" s="3"/>
    </row>
    <row r="205" spans="184:191" x14ac:dyDescent="0.25">
      <c r="GB205" s="3"/>
      <c r="GC205" s="3"/>
      <c r="GD205" s="3"/>
      <c r="GE205" s="3"/>
      <c r="GF205" s="3"/>
      <c r="GG205" s="3"/>
      <c r="GH205" s="3"/>
      <c r="GI205" s="3"/>
    </row>
    <row r="206" spans="184:191" x14ac:dyDescent="0.25">
      <c r="GB206" s="3"/>
      <c r="GC206" s="3"/>
      <c r="GD206" s="3"/>
      <c r="GE206" s="3"/>
      <c r="GF206" s="3"/>
      <c r="GG206" s="3"/>
      <c r="GH206" s="3"/>
      <c r="GI206" s="3"/>
    </row>
    <row r="207" spans="184:191" x14ac:dyDescent="0.25">
      <c r="GB207" s="3"/>
      <c r="GC207" s="3"/>
      <c r="GD207" s="3"/>
      <c r="GE207" s="3"/>
      <c r="GF207" s="3"/>
      <c r="GG207" s="3"/>
      <c r="GH207" s="3"/>
      <c r="GI207" s="3"/>
    </row>
    <row r="208" spans="184:191" x14ac:dyDescent="0.25">
      <c r="GB208" s="3"/>
      <c r="GC208" s="3"/>
      <c r="GD208" s="3"/>
      <c r="GE208" s="3"/>
      <c r="GF208" s="3"/>
      <c r="GG208" s="3"/>
      <c r="GH208" s="3"/>
      <c r="GI208" s="3"/>
    </row>
    <row r="209" spans="184:191" x14ac:dyDescent="0.25">
      <c r="GB209" s="3"/>
      <c r="GC209" s="3"/>
      <c r="GD209" s="3"/>
      <c r="GE209" s="3"/>
      <c r="GF209" s="3"/>
      <c r="GG209" s="3"/>
      <c r="GH209" s="3"/>
      <c r="GI209" s="3"/>
    </row>
    <row r="210" spans="184:191" x14ac:dyDescent="0.25">
      <c r="GB210" s="3"/>
      <c r="GC210" s="3"/>
      <c r="GD210" s="3"/>
      <c r="GE210" s="3"/>
      <c r="GF210" s="3"/>
      <c r="GG210" s="3"/>
      <c r="GH210" s="3"/>
      <c r="GI210" s="3"/>
    </row>
    <row r="211" spans="184:191" x14ac:dyDescent="0.25">
      <c r="GB211" s="3"/>
      <c r="GC211" s="3"/>
      <c r="GD211" s="3"/>
      <c r="GE211" s="3"/>
      <c r="GF211" s="3"/>
      <c r="GG211" s="3"/>
      <c r="GH211" s="3"/>
      <c r="GI211" s="3"/>
    </row>
    <row r="212" spans="184:191" x14ac:dyDescent="0.25">
      <c r="GB212" s="3"/>
      <c r="GC212" s="3"/>
      <c r="GD212" s="3"/>
      <c r="GE212" s="3"/>
      <c r="GF212" s="3"/>
      <c r="GG212" s="3"/>
      <c r="GH212" s="3"/>
      <c r="GI212" s="3"/>
    </row>
    <row r="213" spans="184:191" x14ac:dyDescent="0.25">
      <c r="GB213" s="3"/>
      <c r="GC213" s="3"/>
      <c r="GD213" s="3"/>
      <c r="GE213" s="3"/>
      <c r="GF213" s="3"/>
      <c r="GG213" s="3"/>
      <c r="GH213" s="3"/>
      <c r="GI213" s="3"/>
    </row>
    <row r="214" spans="184:191" x14ac:dyDescent="0.25">
      <c r="GB214" s="3"/>
      <c r="GC214" s="3"/>
      <c r="GD214" s="3"/>
      <c r="GE214" s="3"/>
      <c r="GF214" s="3"/>
      <c r="GG214" s="3"/>
      <c r="GH214" s="3"/>
      <c r="GI214" s="3"/>
    </row>
    <row r="215" spans="184:191" x14ac:dyDescent="0.25">
      <c r="GB215" s="3"/>
      <c r="GC215" s="3"/>
      <c r="GD215" s="3"/>
      <c r="GE215" s="3"/>
      <c r="GF215" s="3"/>
      <c r="GG215" s="3"/>
      <c r="GH215" s="3"/>
      <c r="GI215" s="3"/>
    </row>
    <row r="216" spans="184:191" x14ac:dyDescent="0.25">
      <c r="GB216" s="3"/>
      <c r="GC216" s="3"/>
      <c r="GD216" s="3"/>
      <c r="GE216" s="3"/>
      <c r="GF216" s="3"/>
      <c r="GG216" s="3"/>
      <c r="GH216" s="3"/>
      <c r="GI216" s="3"/>
    </row>
    <row r="217" spans="184:191" x14ac:dyDescent="0.25">
      <c r="GB217" s="3"/>
      <c r="GC217" s="3"/>
      <c r="GD217" s="3"/>
      <c r="GE217" s="3"/>
      <c r="GF217" s="3"/>
      <c r="GG217" s="3"/>
      <c r="GH217" s="3"/>
      <c r="GI217" s="3"/>
    </row>
    <row r="218" spans="184:191" x14ac:dyDescent="0.25">
      <c r="GB218" s="3"/>
      <c r="GC218" s="3"/>
      <c r="GD218" s="3"/>
      <c r="GE218" s="3"/>
      <c r="GF218" s="3"/>
      <c r="GG218" s="3"/>
      <c r="GH218" s="3"/>
      <c r="GI218" s="3"/>
    </row>
    <row r="219" spans="184:191" x14ac:dyDescent="0.25">
      <c r="GB219" s="3"/>
      <c r="GC219" s="3"/>
      <c r="GD219" s="3"/>
      <c r="GE219" s="3"/>
      <c r="GF219" s="3"/>
      <c r="GG219" s="3"/>
      <c r="GH219" s="3"/>
      <c r="GI219" s="3"/>
    </row>
    <row r="220" spans="184:191" x14ac:dyDescent="0.25">
      <c r="GB220" s="3"/>
      <c r="GC220" s="3"/>
      <c r="GD220" s="3"/>
      <c r="GE220" s="3"/>
      <c r="GF220" s="3"/>
      <c r="GG220" s="3"/>
      <c r="GH220" s="3"/>
      <c r="GI220" s="3"/>
    </row>
    <row r="221" spans="184:191" x14ac:dyDescent="0.25">
      <c r="GB221" s="3"/>
      <c r="GC221" s="3"/>
      <c r="GD221" s="3"/>
      <c r="GE221" s="3"/>
      <c r="GF221" s="3"/>
      <c r="GG221" s="3"/>
      <c r="GH221" s="3"/>
      <c r="GI221" s="3"/>
    </row>
    <row r="222" spans="184:191" x14ac:dyDescent="0.25">
      <c r="GB222" s="3"/>
      <c r="GC222" s="3"/>
      <c r="GD222" s="3"/>
      <c r="GE222" s="3"/>
      <c r="GF222" s="3"/>
      <c r="GG222" s="3"/>
      <c r="GH222" s="3"/>
      <c r="GI222" s="3"/>
    </row>
    <row r="223" spans="184:191" x14ac:dyDescent="0.25">
      <c r="GB223" s="3"/>
      <c r="GC223" s="3"/>
      <c r="GD223" s="3"/>
      <c r="GE223" s="3"/>
      <c r="GF223" s="3"/>
      <c r="GG223" s="3"/>
      <c r="GH223" s="3"/>
      <c r="GI223" s="3"/>
    </row>
    <row r="224" spans="184:191" x14ac:dyDescent="0.25">
      <c r="GB224" s="3"/>
      <c r="GC224" s="3"/>
      <c r="GD224" s="3"/>
      <c r="GE224" s="3"/>
      <c r="GF224" s="3"/>
      <c r="GG224" s="3"/>
      <c r="GH224" s="3"/>
      <c r="GI224" s="3"/>
    </row>
    <row r="225" spans="184:191" x14ac:dyDescent="0.25">
      <c r="GB225" s="3"/>
      <c r="GC225" s="3"/>
      <c r="GD225" s="3"/>
      <c r="GE225" s="3"/>
      <c r="GF225" s="3"/>
      <c r="GG225" s="3"/>
      <c r="GH225" s="3"/>
      <c r="GI225" s="3"/>
    </row>
    <row r="226" spans="184:191" x14ac:dyDescent="0.25">
      <c r="GB226" s="3"/>
      <c r="GC226" s="3"/>
      <c r="GD226" s="3"/>
      <c r="GE226" s="3"/>
      <c r="GF226" s="3"/>
      <c r="GG226" s="3"/>
      <c r="GH226" s="3"/>
      <c r="GI226" s="3"/>
    </row>
    <row r="227" spans="184:191" x14ac:dyDescent="0.25">
      <c r="GB227" s="3"/>
      <c r="GC227" s="3"/>
      <c r="GD227" s="3"/>
      <c r="GE227" s="3"/>
      <c r="GF227" s="3"/>
      <c r="GG227" s="3"/>
      <c r="GH227" s="3"/>
      <c r="GI227" s="3"/>
    </row>
    <row r="228" spans="184:191" x14ac:dyDescent="0.25">
      <c r="GB228" s="3"/>
      <c r="GC228" s="3"/>
      <c r="GD228" s="3"/>
      <c r="GE228" s="3"/>
      <c r="GF228" s="3"/>
      <c r="GG228" s="3"/>
      <c r="GH228" s="3"/>
      <c r="GI228" s="3"/>
    </row>
    <row r="229" spans="184:191" x14ac:dyDescent="0.25">
      <c r="GB229" s="3"/>
      <c r="GC229" s="3"/>
      <c r="GD229" s="3"/>
      <c r="GE229" s="3"/>
      <c r="GF229" s="3"/>
      <c r="GG229" s="3"/>
      <c r="GH229" s="3"/>
      <c r="GI229" s="3"/>
    </row>
    <row r="230" spans="184:191" x14ac:dyDescent="0.25">
      <c r="GB230" s="3"/>
      <c r="GC230" s="3"/>
      <c r="GD230" s="3"/>
      <c r="GE230" s="3"/>
      <c r="GF230" s="3"/>
      <c r="GG230" s="3"/>
      <c r="GH230" s="3"/>
      <c r="GI230" s="3"/>
    </row>
    <row r="231" spans="184:191" x14ac:dyDescent="0.25">
      <c r="GB231" s="3"/>
      <c r="GC231" s="3"/>
      <c r="GD231" s="3"/>
      <c r="GE231" s="3"/>
      <c r="GF231" s="3"/>
      <c r="GG231" s="3"/>
      <c r="GH231" s="3"/>
      <c r="GI231" s="3"/>
    </row>
    <row r="232" spans="184:191" x14ac:dyDescent="0.25">
      <c r="GB232" s="3"/>
      <c r="GC232" s="3"/>
      <c r="GD232" s="3"/>
      <c r="GE232" s="3"/>
      <c r="GF232" s="3"/>
      <c r="GG232" s="3"/>
      <c r="GH232" s="3"/>
      <c r="GI232" s="3"/>
    </row>
    <row r="233" spans="184:191" x14ac:dyDescent="0.25">
      <c r="GB233" s="3"/>
      <c r="GC233" s="3"/>
      <c r="GD233" s="3"/>
      <c r="GE233" s="3"/>
      <c r="GF233" s="3"/>
      <c r="GG233" s="3"/>
      <c r="GH233" s="3"/>
      <c r="GI233" s="3"/>
    </row>
    <row r="234" spans="184:191" x14ac:dyDescent="0.25">
      <c r="GB234" s="3"/>
      <c r="GC234" s="3"/>
      <c r="GD234" s="3"/>
      <c r="GE234" s="3"/>
      <c r="GF234" s="3"/>
      <c r="GG234" s="3"/>
      <c r="GH234" s="3"/>
      <c r="GI234" s="3"/>
    </row>
    <row r="235" spans="184:191" x14ac:dyDescent="0.25">
      <c r="GB235" s="3"/>
      <c r="GC235" s="3"/>
      <c r="GD235" s="3"/>
      <c r="GE235" s="3"/>
      <c r="GF235" s="3"/>
      <c r="GG235" s="3"/>
      <c r="GH235" s="3"/>
      <c r="GI235" s="3"/>
    </row>
    <row r="236" spans="184:191" x14ac:dyDescent="0.25">
      <c r="GB236" s="3"/>
      <c r="GC236" s="3"/>
      <c r="GD236" s="3"/>
      <c r="GE236" s="3"/>
      <c r="GF236" s="3"/>
      <c r="GG236" s="3"/>
      <c r="GH236" s="3"/>
      <c r="GI236" s="3"/>
    </row>
    <row r="237" spans="184:191" x14ac:dyDescent="0.25">
      <c r="GB237" s="3"/>
      <c r="GC237" s="3"/>
      <c r="GD237" s="3"/>
      <c r="GE237" s="3"/>
      <c r="GF237" s="3"/>
      <c r="GG237" s="3"/>
      <c r="GH237" s="3"/>
      <c r="GI237" s="3"/>
    </row>
    <row r="238" spans="184:191" x14ac:dyDescent="0.25">
      <c r="GB238" s="3"/>
      <c r="GC238" s="3"/>
      <c r="GD238" s="3"/>
      <c r="GE238" s="3"/>
      <c r="GF238" s="3"/>
      <c r="GG238" s="3"/>
      <c r="GH238" s="3"/>
      <c r="GI238" s="3"/>
    </row>
    <row r="239" spans="184:191" x14ac:dyDescent="0.25">
      <c r="GB239" s="3"/>
      <c r="GC239" s="3"/>
      <c r="GD239" s="3"/>
      <c r="GE239" s="3"/>
      <c r="GF239" s="3"/>
      <c r="GG239" s="3"/>
      <c r="GH239" s="3"/>
      <c r="GI239" s="3"/>
    </row>
    <row r="240" spans="184:191" x14ac:dyDescent="0.25">
      <c r="GB240" s="3"/>
      <c r="GC240" s="3"/>
      <c r="GD240" s="3"/>
      <c r="GE240" s="3"/>
      <c r="GF240" s="3"/>
      <c r="GG240" s="3"/>
      <c r="GH240" s="3"/>
      <c r="GI240" s="3"/>
    </row>
    <row r="241" spans="184:191" x14ac:dyDescent="0.25">
      <c r="GB241" s="3"/>
      <c r="GC241" s="3"/>
      <c r="GD241" s="3"/>
      <c r="GE241" s="3"/>
      <c r="GF241" s="3"/>
      <c r="GG241" s="3"/>
      <c r="GH241" s="3"/>
      <c r="GI241" s="3"/>
    </row>
    <row r="242" spans="184:191" x14ac:dyDescent="0.25">
      <c r="GB242" s="3"/>
      <c r="GC242" s="3"/>
      <c r="GD242" s="3"/>
      <c r="GE242" s="3"/>
      <c r="GF242" s="3"/>
      <c r="GG242" s="3"/>
      <c r="GH242" s="3"/>
      <c r="GI242" s="3"/>
    </row>
    <row r="243" spans="184:191" x14ac:dyDescent="0.25">
      <c r="GB243" s="3"/>
      <c r="GC243" s="3"/>
      <c r="GD243" s="3"/>
      <c r="GE243" s="3"/>
      <c r="GF243" s="3"/>
      <c r="GG243" s="3"/>
      <c r="GH243" s="3"/>
      <c r="GI243" s="3"/>
    </row>
    <row r="244" spans="184:191" x14ac:dyDescent="0.25">
      <c r="GB244" s="3"/>
      <c r="GC244" s="3"/>
      <c r="GD244" s="3"/>
      <c r="GE244" s="3"/>
      <c r="GF244" s="3"/>
      <c r="GG244" s="3"/>
      <c r="GH244" s="3"/>
      <c r="GI244" s="3"/>
    </row>
    <row r="245" spans="184:191" x14ac:dyDescent="0.25">
      <c r="GB245" s="3"/>
      <c r="GC245" s="3"/>
      <c r="GD245" s="3"/>
      <c r="GE245" s="3"/>
      <c r="GF245" s="3"/>
      <c r="GG245" s="3"/>
      <c r="GH245" s="3"/>
      <c r="GI245" s="3"/>
    </row>
    <row r="246" spans="184:191" x14ac:dyDescent="0.25">
      <c r="GB246" s="3"/>
      <c r="GC246" s="3"/>
      <c r="GD246" s="3"/>
      <c r="GE246" s="3"/>
      <c r="GF246" s="3"/>
      <c r="GG246" s="3"/>
      <c r="GH246" s="3"/>
      <c r="GI246" s="3"/>
    </row>
    <row r="247" spans="184:191" x14ac:dyDescent="0.25">
      <c r="GB247" s="3"/>
      <c r="GC247" s="3"/>
      <c r="GD247" s="3"/>
      <c r="GE247" s="3"/>
      <c r="GF247" s="3"/>
      <c r="GG247" s="3"/>
      <c r="GH247" s="3"/>
      <c r="GI247" s="3"/>
    </row>
    <row r="248" spans="184:191" x14ac:dyDescent="0.25">
      <c r="GB248" s="3"/>
      <c r="GC248" s="3"/>
      <c r="GD248" s="3"/>
      <c r="GE248" s="3"/>
      <c r="GF248" s="3"/>
      <c r="GG248" s="3"/>
      <c r="GH248" s="3"/>
      <c r="GI248" s="3"/>
    </row>
    <row r="249" spans="184:191" x14ac:dyDescent="0.25">
      <c r="GB249" s="3"/>
      <c r="GC249" s="3"/>
      <c r="GD249" s="3"/>
      <c r="GE249" s="3"/>
      <c r="GF249" s="3"/>
      <c r="GG249" s="3"/>
      <c r="GH249" s="3"/>
      <c r="GI249" s="3"/>
    </row>
    <row r="250" spans="184:191" x14ac:dyDescent="0.25">
      <c r="GB250" s="3"/>
      <c r="GC250" s="3"/>
      <c r="GD250" s="3"/>
      <c r="GE250" s="3"/>
      <c r="GF250" s="3"/>
      <c r="GG250" s="3"/>
      <c r="GH250" s="3"/>
      <c r="GI250" s="3"/>
    </row>
    <row r="251" spans="184:191" x14ac:dyDescent="0.25">
      <c r="GB251" s="3"/>
      <c r="GC251" s="3"/>
      <c r="GD251" s="3"/>
      <c r="GE251" s="3"/>
      <c r="GF251" s="3"/>
      <c r="GG251" s="3"/>
      <c r="GH251" s="3"/>
      <c r="GI251" s="3"/>
    </row>
    <row r="252" spans="184:191" x14ac:dyDescent="0.25">
      <c r="GB252" s="3"/>
      <c r="GC252" s="3"/>
      <c r="GD252" s="3"/>
      <c r="GE252" s="3"/>
      <c r="GF252" s="3"/>
      <c r="GG252" s="3"/>
      <c r="GH252" s="3"/>
      <c r="GI252" s="3"/>
    </row>
  </sheetData>
  <autoFilter ref="A2:FT170" xr:uid="{4E38794E-D1E4-423A-A60B-C032F926E430}"/>
  <conditionalFormatting sqref="FY110">
    <cfRule type="cellIs" dxfId="39" priority="810" operator="equal">
      <formula>1</formula>
    </cfRule>
    <cfRule type="cellIs" dxfId="38" priority="811" operator="equal">
      <formula>1</formula>
    </cfRule>
  </conditionalFormatting>
  <conditionalFormatting sqref="FY110">
    <cfRule type="cellIs" dxfId="37" priority="813" operator="equal">
      <formula>"Yes"</formula>
    </cfRule>
    <cfRule type="cellIs" dxfId="36" priority="814" operator="equal">
      <formula>"Yes"</formula>
    </cfRule>
  </conditionalFormatting>
  <conditionalFormatting sqref="DL4:FT18 DL20:FT163">
    <cfRule type="cellIs" dxfId="35" priority="798" operator="equal">
      <formula>"Yes"</formula>
    </cfRule>
  </conditionalFormatting>
  <conditionalFormatting sqref="DL4:FT18 DL20:FT163">
    <cfRule type="cellIs" dxfId="34" priority="797" operator="equal">
      <formula>"No"</formula>
    </cfRule>
  </conditionalFormatting>
  <conditionalFormatting sqref="GA110">
    <cfRule type="cellIs" dxfId="33" priority="761" operator="equal">
      <formula>1</formula>
    </cfRule>
    <cfRule type="cellIs" dxfId="32" priority="762" operator="equal">
      <formula>1</formula>
    </cfRule>
  </conditionalFormatting>
  <conditionalFormatting sqref="GA110">
    <cfRule type="cellIs" dxfId="31" priority="764" operator="equal">
      <formula>"Yes"</formula>
    </cfRule>
    <cfRule type="cellIs" dxfId="30" priority="765" operator="equal">
      <formula>"Yes"</formula>
    </cfRule>
  </conditionalFormatting>
  <conditionalFormatting sqref="GA110">
    <cfRule type="cellIs" dxfId="29" priority="763" operator="equal">
      <formula>"Shift full"</formula>
    </cfRule>
  </conditionalFormatting>
  <conditionalFormatting sqref="GJ110">
    <cfRule type="cellIs" dxfId="28" priority="756" operator="equal">
      <formula>1</formula>
    </cfRule>
    <cfRule type="cellIs" dxfId="27" priority="757" operator="equal">
      <formula>1</formula>
    </cfRule>
  </conditionalFormatting>
  <conditionalFormatting sqref="GJ110">
    <cfRule type="cellIs" dxfId="26" priority="759" operator="equal">
      <formula>"Yes"</formula>
    </cfRule>
    <cfRule type="cellIs" dxfId="25" priority="760" operator="equal">
      <formula>"Yes"</formula>
    </cfRule>
  </conditionalFormatting>
  <conditionalFormatting sqref="GJ110">
    <cfRule type="cellIs" dxfId="24" priority="758" operator="equal">
      <formula>"Shift full"</formula>
    </cfRule>
  </conditionalFormatting>
  <conditionalFormatting sqref="AN1:CG1 AN171:CG1048576 AN4:AV18">
    <cfRule type="cellIs" dxfId="23" priority="262" operator="equal">
      <formula>"No"</formula>
    </cfRule>
    <cfRule type="cellIs" dxfId="22" priority="263" operator="equal">
      <formula>"Yes"</formula>
    </cfRule>
  </conditionalFormatting>
  <conditionalFormatting sqref="C4:AM18 AV4:AV18 C20:AM170">
    <cfRule type="cellIs" dxfId="21" priority="259" operator="equal">
      <formula>"Yes"</formula>
    </cfRule>
    <cfRule type="cellIs" dxfId="20" priority="260" operator="equal">
      <formula>"Shift full"</formula>
    </cfRule>
    <cfRule type="cellIs" dxfId="19" priority="261" operator="equal">
      <formula>"No"</formula>
    </cfRule>
  </conditionalFormatting>
  <conditionalFormatting sqref="AN20:AU170 AN4:AV18">
    <cfRule type="cellIs" dxfId="18" priority="258" operator="equal">
      <formula>"Yes"</formula>
    </cfRule>
  </conditionalFormatting>
  <conditionalFormatting sqref="CO4:DK18">
    <cfRule type="cellIs" dxfId="17" priority="32" operator="equal">
      <formula>"Yes"</formula>
    </cfRule>
  </conditionalFormatting>
  <conditionalFormatting sqref="AV100:DK117 AV99:BE99 CB99:DK99 BU99:BZ99 BN99:BS99 BG99:BL99 AV54:DK70 AV53:BE53 BN53:DK53 BG53:BL53 AV119:DK170 AV118:BE118 BG118:BS118 BU118:DK118 AV72:DK98 AV71:BM71 CC71:DK71 BO71:CA71 AV20:DK52">
    <cfRule type="cellIs" dxfId="16" priority="17" operator="equal">
      <formula>"Yes"</formula>
    </cfRule>
  </conditionalFormatting>
  <conditionalFormatting sqref="AZ8">
    <cfRule type="cellIs" dxfId="15" priority="16" operator="equal">
      <formula>"Yes"</formula>
    </cfRule>
  </conditionalFormatting>
  <conditionalFormatting sqref="BA18">
    <cfRule type="cellIs" dxfId="14" priority="15" operator="equal">
      <formula>"Yes"</formula>
    </cfRule>
  </conditionalFormatting>
  <conditionalFormatting sqref="BA9">
    <cfRule type="cellIs" dxfId="13" priority="14" operator="equal">
      <formula>"Yes"</formula>
    </cfRule>
  </conditionalFormatting>
  <conditionalFormatting sqref="BD4">
    <cfRule type="cellIs" dxfId="12" priority="13" operator="equal">
      <formula>"Yes"</formula>
    </cfRule>
  </conditionalFormatting>
  <conditionalFormatting sqref="BG16">
    <cfRule type="cellIs" dxfId="11" priority="12" operator="equal">
      <formula>"Yes"</formula>
    </cfRule>
  </conditionalFormatting>
  <conditionalFormatting sqref="BV9 BV16 BS10 BQ18 BO16 BO18 BP12 BN11 BN8 BK17 BK4">
    <cfRule type="cellIs" dxfId="10" priority="11" operator="equal">
      <formula>"Yes"</formula>
    </cfRule>
  </conditionalFormatting>
  <conditionalFormatting sqref="BW12">
    <cfRule type="cellIs" dxfId="9" priority="10" operator="equal">
      <formula>"Yes"</formula>
    </cfRule>
  </conditionalFormatting>
  <conditionalFormatting sqref="BZ10">
    <cfRule type="cellIs" dxfId="8" priority="9" operator="equal">
      <formula>"Yes"</formula>
    </cfRule>
  </conditionalFormatting>
  <conditionalFormatting sqref="BZ17">
    <cfRule type="cellIs" dxfId="7" priority="8" operator="equal">
      <formula>"Yes"</formula>
    </cfRule>
  </conditionalFormatting>
  <conditionalFormatting sqref="BX18">
    <cfRule type="cellIs" dxfId="6" priority="7" operator="equal">
      <formula>"Yes"</formula>
    </cfRule>
  </conditionalFormatting>
  <conditionalFormatting sqref="CA9:CA10">
    <cfRule type="cellIs" dxfId="5" priority="6" operator="equal">
      <formula>"Yes"</formula>
    </cfRule>
  </conditionalFormatting>
  <conditionalFormatting sqref="CB16">
    <cfRule type="cellIs" dxfId="4" priority="5" operator="equal">
      <formula>"Yes"</formula>
    </cfRule>
  </conditionalFormatting>
  <conditionalFormatting sqref="CC4">
    <cfRule type="cellIs" dxfId="3" priority="4" operator="equal">
      <formula>"Yes"</formula>
    </cfRule>
  </conditionalFormatting>
  <conditionalFormatting sqref="CD12">
    <cfRule type="cellIs" dxfId="2" priority="3" operator="equal">
      <formula>"Yes"</formula>
    </cfRule>
  </conditionalFormatting>
  <conditionalFormatting sqref="CC18">
    <cfRule type="cellIs" dxfId="1" priority="2" operator="equal">
      <formula>"Yes"</formula>
    </cfRule>
  </conditionalFormatting>
  <conditionalFormatting sqref="CE18">
    <cfRule type="cellIs" dxfId="0" priority="1" operator="equal">
      <formula>"Yes"</formula>
    </cfRule>
  </conditionalFormatting>
  <dataValidations count="1">
    <dataValidation type="list" allowBlank="1" showInputMessage="1" showErrorMessage="1" error="Please enter &quot;Yes&quot; if you are rostered on for the selected date, otherwise leave the cell blank." prompt="Please enter &quot;Yes&quot; if you are rostered on for the selected date, otherwise leave the cell blank." sqref="D3:FT18 GK3:GK18 FV3:FX18 FZ3:FZ18 GB3:GI18 D20:FT251" xr:uid="{D90786AF-866A-4041-8307-C8B49C9B1690}">
      <formula1>"Yes"</formula1>
    </dataValidation>
  </dataValidations>
  <pageMargins left="0.7" right="0.7" top="0.75" bottom="0.75" header="0.3" footer="0.3"/>
  <pageSetup paperSize="9" orientation="portrait" horizontalDpi="1200" verticalDpi="1200" r:id="rId1"/>
  <ignoredErrors>
    <ignoredError sqref="FV20:FX22 FV64:FX71 FV23:FX28 FV29:FX30 FV31:FX43 FV44:FX59 FV60:FX63 FV72:FX72 FV73:FX77 FV78:FX78 FV79:FX81 FV82:FX101 FV102:FX155 FV156:FX157 FV158:FX165" unlockedFormula="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82341763CF964981E70D419CDE081C" ma:contentTypeVersion="4" ma:contentTypeDescription="Create a new document." ma:contentTypeScope="" ma:versionID="67c5c9bbdbaa917dbb7236771cbe3e90">
  <xsd:schema xmlns:xsd="http://www.w3.org/2001/XMLSchema" xmlns:xs="http://www.w3.org/2001/XMLSchema" xmlns:p="http://schemas.microsoft.com/office/2006/metadata/properties" xmlns:ns2="e98be4bb-239a-4aee-a9e5-3c38efa418b4" targetNamespace="http://schemas.microsoft.com/office/2006/metadata/properties" ma:root="true" ma:fieldsID="4b71d2d424b64a7433ad9769f0dbbff5" ns2:_="">
    <xsd:import namespace="e98be4bb-239a-4aee-a9e5-3c38efa418b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8be4bb-239a-4aee-a9e5-3c38efa418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CE45FA-52BC-48DD-AD04-A2AF0877DA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8be4bb-239a-4aee-a9e5-3c38efa418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AB15EF-707D-4D34-B69C-451FE24185A4}">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e98be4bb-239a-4aee-a9e5-3c38efa418b4"/>
    <ds:schemaRef ds:uri="http://www.w3.org/XML/1998/namespace"/>
  </ds:schemaRefs>
</ds:datastoreItem>
</file>

<file path=customXml/itemProps3.xml><?xml version="1.0" encoding="utf-8"?>
<ds:datastoreItem xmlns:ds="http://schemas.openxmlformats.org/officeDocument/2006/customXml" ds:itemID="{E933CD13-EF5B-40D6-B70F-829F040E1A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INVITES</vt:lpstr>
      <vt:lpstr>ONBOARDED </vt:lpstr>
      <vt:lpstr>EXEMPTED</vt:lpstr>
      <vt:lpstr>Jul-Training</vt:lpstr>
      <vt:lpstr>Aug-Training</vt:lpstr>
      <vt:lpstr>TALLIES</vt:lpstr>
    </vt:vector>
  </TitlesOfParts>
  <Manager/>
  <Company>NSW Health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Faith Papuni (Cancer Institute NSW)</dc:creator>
  <cp:keywords/>
  <dc:description/>
  <cp:lastModifiedBy>Kim Cameron (Cancer Institute NSW)</cp:lastModifiedBy>
  <cp:revision/>
  <cp:lastPrinted>2021-08-24T00:04:16Z</cp:lastPrinted>
  <dcterms:created xsi:type="dcterms:W3CDTF">2021-07-12T02:53:01Z</dcterms:created>
  <dcterms:modified xsi:type="dcterms:W3CDTF">2021-09-03T02:25:51Z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0x010100F382341763CF964981E70D419CDE081C</vt:lpwstr>
  </property>
</Properties>
</file>