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raya\Desktop\BESS-JGA\AVANCE DE EQUIPOS MONTADOS\NUEVO PUERTO\MEJORADA\"/>
    </mc:Choice>
  </mc:AlternateContent>
  <xr:revisionPtr revIDLastSave="0" documentId="13_ncr:1_{E84F00DD-49C3-48AA-B1A7-E6B55E132F90}" xr6:coauthVersionLast="47" xr6:coauthVersionMax="47" xr10:uidLastSave="{00000000-0000-0000-0000-000000000000}"/>
  <bookViews>
    <workbookView xWindow="-120" yWindow="-120" windowWidth="29040" windowHeight="15720" activeTab="1" xr2:uid="{43878E65-BAE2-4AD1-A647-97D0F51EE2F0}"/>
  </bookViews>
  <sheets>
    <sheet name="AvanceJGA" sheetId="3" r:id="rId1"/>
    <sheet name="PUNTAS MT" sheetId="4" r:id="rId2"/>
    <sheet name="Datos_BESS-Nuevo Puerto" sheetId="1" r:id="rId3"/>
    <sheet name="Datos_BESS-Central Costanera" sheetId="2" r:id="rId4"/>
  </sheets>
  <definedNames>
    <definedName name="_xlnm._FilterDatabase" localSheetId="3" hidden="1">'Datos_BESS-Central Costanera'!$A$3:$J$24</definedName>
    <definedName name="_xlnm._FilterDatabase" localSheetId="2" hidden="1">'Datos_BESS-Nuevo Puerto'!$A$3:$J$25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7" i="3" l="1"/>
  <c r="H257" i="3"/>
  <c r="G11" i="4"/>
  <c r="F11" i="4"/>
  <c r="I232" i="3" l="1"/>
  <c r="H232" i="3"/>
  <c r="I222" i="3"/>
  <c r="H222" i="3"/>
  <c r="I212" i="3"/>
  <c r="H212" i="3"/>
  <c r="I202" i="3"/>
  <c r="H202" i="3"/>
  <c r="I192" i="3"/>
  <c r="H192" i="3"/>
  <c r="I182" i="3"/>
  <c r="H182" i="3"/>
  <c r="I152" i="3"/>
  <c r="H152" i="3"/>
  <c r="I162" i="3"/>
  <c r="H162" i="3"/>
  <c r="I172" i="3"/>
  <c r="H172" i="3"/>
  <c r="I132" i="3"/>
  <c r="H132" i="3"/>
  <c r="I142" i="3"/>
  <c r="H142" i="3"/>
  <c r="I122" i="3"/>
  <c r="H122" i="3"/>
  <c r="I112" i="3"/>
  <c r="H112" i="3"/>
  <c r="I102" i="3"/>
  <c r="H102" i="3"/>
  <c r="I92" i="3"/>
  <c r="H92" i="3"/>
  <c r="I82" i="3"/>
  <c r="H82" i="3"/>
  <c r="I72" i="3"/>
  <c r="H72" i="3"/>
  <c r="I62" i="3"/>
  <c r="H62" i="3"/>
  <c r="I52" i="3"/>
  <c r="H52" i="3"/>
  <c r="I42" i="3"/>
  <c r="H42" i="3"/>
  <c r="I32" i="3"/>
  <c r="H32" i="3"/>
  <c r="I22" i="3"/>
  <c r="H22" i="3"/>
  <c r="H12" i="3"/>
  <c r="I12" i="3"/>
  <c r="E54" i="4"/>
  <c r="F2" i="4"/>
  <c r="F3" i="4"/>
  <c r="F4" i="4"/>
  <c r="F5" i="4"/>
  <c r="F6" i="4"/>
  <c r="F7" i="4"/>
  <c r="F8" i="4"/>
  <c r="F9" i="4"/>
  <c r="F10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G2" i="4"/>
  <c r="G3" i="4"/>
  <c r="G4" i="4"/>
  <c r="G5" i="4"/>
  <c r="G6" i="4"/>
  <c r="G7" i="4"/>
  <c r="G8" i="4"/>
  <c r="G9" i="4"/>
  <c r="G10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C54" i="4"/>
  <c r="G54" i="4" l="1"/>
  <c r="F54" i="4"/>
  <c r="H230" i="3"/>
  <c r="H220" i="3"/>
  <c r="H210" i="3"/>
  <c r="H200" i="3"/>
  <c r="H190" i="3"/>
  <c r="H180" i="3"/>
  <c r="H170" i="3"/>
  <c r="H160" i="3"/>
  <c r="H150" i="3"/>
  <c r="H140" i="3"/>
  <c r="H130" i="3"/>
  <c r="H120" i="3"/>
  <c r="H110" i="3"/>
  <c r="H100" i="3"/>
  <c r="H90" i="3"/>
  <c r="H80" i="3"/>
  <c r="H70" i="3"/>
  <c r="H60" i="3"/>
  <c r="H50" i="3"/>
  <c r="H40" i="3"/>
  <c r="H30" i="3"/>
  <c r="H20" i="3"/>
  <c r="I226" i="3"/>
  <c r="H226" i="3"/>
  <c r="I196" i="3"/>
  <c r="H196" i="3"/>
  <c r="I206" i="3"/>
  <c r="H206" i="3"/>
  <c r="I216" i="3"/>
  <c r="H216" i="3"/>
  <c r="I176" i="3"/>
  <c r="H176" i="3"/>
  <c r="I186" i="3"/>
  <c r="H186" i="3"/>
  <c r="I146" i="3"/>
  <c r="H146" i="3"/>
  <c r="I156" i="3"/>
  <c r="H156" i="3"/>
  <c r="I166" i="3"/>
  <c r="H166" i="3"/>
  <c r="I116" i="3"/>
  <c r="H116" i="3"/>
  <c r="I126" i="3"/>
  <c r="H126" i="3"/>
  <c r="I136" i="3"/>
  <c r="H136" i="3"/>
  <c r="I106" i="3"/>
  <c r="H106" i="3"/>
  <c r="I86" i="3"/>
  <c r="H86" i="3"/>
  <c r="I96" i="3"/>
  <c r="H96" i="3"/>
  <c r="I76" i="3"/>
  <c r="H76" i="3"/>
  <c r="I66" i="3"/>
  <c r="H66" i="3"/>
  <c r="I56" i="3"/>
  <c r="H56" i="3"/>
  <c r="I46" i="3"/>
  <c r="H46" i="3"/>
  <c r="I36" i="3"/>
  <c r="H36" i="3"/>
  <c r="I26" i="3"/>
  <c r="H26" i="3"/>
  <c r="I16" i="3"/>
  <c r="H16" i="3"/>
  <c r="I6" i="3"/>
  <c r="H6" i="3"/>
  <c r="I231" i="3"/>
  <c r="I230" i="3"/>
  <c r="I21" i="3"/>
  <c r="I20" i="3"/>
  <c r="I248" i="3"/>
  <c r="H248" i="3"/>
  <c r="I247" i="3"/>
  <c r="H247" i="3"/>
  <c r="I240" i="3"/>
  <c r="H240" i="3"/>
  <c r="I239" i="3"/>
  <c r="H239" i="3"/>
  <c r="I256" i="3"/>
  <c r="H256" i="3"/>
  <c r="I253" i="3"/>
  <c r="H253" i="3"/>
  <c r="I252" i="3"/>
  <c r="H252" i="3"/>
  <c r="I255" i="3"/>
  <c r="H255" i="3"/>
  <c r="I254" i="3"/>
  <c r="H254" i="3"/>
  <c r="I251" i="3"/>
  <c r="H251" i="3"/>
  <c r="I250" i="3"/>
  <c r="H250" i="3"/>
  <c r="I249" i="3"/>
  <c r="H249" i="3"/>
  <c r="I101" i="3"/>
  <c r="H101" i="3"/>
  <c r="I100" i="3"/>
  <c r="I91" i="3"/>
  <c r="H91" i="3"/>
  <c r="I90" i="3"/>
  <c r="I81" i="3"/>
  <c r="H81" i="3"/>
  <c r="I80" i="3"/>
  <c r="I71" i="3"/>
  <c r="I70" i="3"/>
  <c r="H71" i="3"/>
  <c r="H161" i="3"/>
  <c r="H151" i="3"/>
  <c r="H31" i="3"/>
  <c r="H41" i="3"/>
  <c r="H51" i="3"/>
  <c r="H61" i="3"/>
  <c r="H243" i="3"/>
  <c r="I243" i="3"/>
  <c r="H242" i="3"/>
  <c r="I242" i="3"/>
  <c r="H241" i="3"/>
  <c r="I241" i="3"/>
  <c r="I229" i="3"/>
  <c r="H229" i="3"/>
  <c r="I228" i="3"/>
  <c r="H228" i="3"/>
  <c r="I227" i="3"/>
  <c r="H227" i="3"/>
  <c r="I225" i="3"/>
  <c r="H225" i="3"/>
  <c r="I224" i="3"/>
  <c r="H224" i="3"/>
  <c r="I223" i="3"/>
  <c r="H223" i="3"/>
  <c r="I219" i="3"/>
  <c r="H219" i="3"/>
  <c r="I218" i="3"/>
  <c r="H218" i="3"/>
  <c r="I217" i="3"/>
  <c r="H217" i="3"/>
  <c r="I215" i="3"/>
  <c r="H215" i="3"/>
  <c r="I214" i="3"/>
  <c r="H214" i="3"/>
  <c r="I213" i="3"/>
  <c r="H213" i="3"/>
  <c r="I209" i="3"/>
  <c r="H209" i="3"/>
  <c r="I208" i="3"/>
  <c r="H208" i="3"/>
  <c r="I207" i="3"/>
  <c r="H207" i="3"/>
  <c r="I205" i="3"/>
  <c r="H205" i="3"/>
  <c r="I204" i="3"/>
  <c r="H204" i="3"/>
  <c r="I203" i="3"/>
  <c r="H203" i="3"/>
  <c r="I199" i="3"/>
  <c r="H199" i="3"/>
  <c r="I198" i="3"/>
  <c r="H198" i="3"/>
  <c r="I197" i="3"/>
  <c r="H197" i="3"/>
  <c r="I195" i="3"/>
  <c r="H195" i="3"/>
  <c r="I194" i="3"/>
  <c r="H194" i="3"/>
  <c r="I193" i="3"/>
  <c r="H193" i="3"/>
  <c r="I189" i="3"/>
  <c r="H189" i="3"/>
  <c r="I188" i="3"/>
  <c r="H188" i="3"/>
  <c r="I187" i="3"/>
  <c r="H187" i="3"/>
  <c r="I185" i="3"/>
  <c r="H185" i="3"/>
  <c r="I184" i="3"/>
  <c r="H184" i="3"/>
  <c r="I183" i="3"/>
  <c r="H183" i="3"/>
  <c r="I179" i="3"/>
  <c r="H179" i="3"/>
  <c r="I178" i="3"/>
  <c r="H178" i="3"/>
  <c r="I177" i="3"/>
  <c r="H177" i="3"/>
  <c r="I175" i="3"/>
  <c r="H175" i="3"/>
  <c r="I174" i="3"/>
  <c r="H174" i="3"/>
  <c r="I173" i="3"/>
  <c r="H173" i="3"/>
  <c r="I169" i="3"/>
  <c r="H169" i="3"/>
  <c r="I168" i="3"/>
  <c r="H168" i="3"/>
  <c r="I167" i="3"/>
  <c r="H167" i="3"/>
  <c r="I165" i="3"/>
  <c r="H165" i="3"/>
  <c r="I164" i="3"/>
  <c r="H164" i="3"/>
  <c r="I163" i="3"/>
  <c r="H163" i="3"/>
  <c r="I159" i="3"/>
  <c r="H159" i="3"/>
  <c r="I158" i="3"/>
  <c r="H158" i="3"/>
  <c r="I157" i="3"/>
  <c r="H157" i="3"/>
  <c r="I155" i="3"/>
  <c r="H155" i="3"/>
  <c r="I154" i="3"/>
  <c r="H154" i="3"/>
  <c r="I153" i="3"/>
  <c r="H153" i="3"/>
  <c r="I149" i="3"/>
  <c r="H149" i="3"/>
  <c r="I148" i="3"/>
  <c r="H148" i="3"/>
  <c r="I147" i="3"/>
  <c r="H147" i="3"/>
  <c r="I145" i="3"/>
  <c r="H145" i="3"/>
  <c r="I144" i="3"/>
  <c r="H144" i="3"/>
  <c r="I143" i="3"/>
  <c r="H143" i="3"/>
  <c r="I139" i="3"/>
  <c r="H139" i="3"/>
  <c r="I138" i="3"/>
  <c r="H138" i="3"/>
  <c r="I137" i="3"/>
  <c r="H137" i="3"/>
  <c r="I135" i="3"/>
  <c r="H135" i="3"/>
  <c r="I134" i="3"/>
  <c r="H134" i="3"/>
  <c r="I133" i="3"/>
  <c r="H133" i="3"/>
  <c r="I129" i="3"/>
  <c r="H129" i="3"/>
  <c r="I128" i="3"/>
  <c r="H128" i="3"/>
  <c r="I127" i="3"/>
  <c r="H127" i="3"/>
  <c r="I125" i="3"/>
  <c r="H125" i="3"/>
  <c r="I124" i="3"/>
  <c r="H124" i="3"/>
  <c r="I123" i="3"/>
  <c r="H123" i="3"/>
  <c r="I119" i="3"/>
  <c r="H119" i="3"/>
  <c r="I118" i="3"/>
  <c r="H118" i="3"/>
  <c r="I117" i="3"/>
  <c r="H117" i="3"/>
  <c r="I115" i="3"/>
  <c r="H115" i="3"/>
  <c r="I114" i="3"/>
  <c r="H114" i="3"/>
  <c r="I113" i="3"/>
  <c r="H113" i="3"/>
  <c r="I109" i="3"/>
  <c r="H109" i="3"/>
  <c r="I108" i="3"/>
  <c r="H108" i="3"/>
  <c r="I107" i="3"/>
  <c r="H107" i="3"/>
  <c r="I105" i="3"/>
  <c r="H105" i="3"/>
  <c r="I104" i="3"/>
  <c r="H104" i="3"/>
  <c r="I103" i="3"/>
  <c r="H103" i="3"/>
  <c r="I99" i="3"/>
  <c r="H99" i="3"/>
  <c r="I98" i="3"/>
  <c r="H98" i="3"/>
  <c r="I97" i="3"/>
  <c r="H97" i="3"/>
  <c r="I95" i="3"/>
  <c r="H95" i="3"/>
  <c r="I94" i="3"/>
  <c r="H94" i="3"/>
  <c r="I93" i="3"/>
  <c r="H93" i="3"/>
  <c r="I89" i="3"/>
  <c r="H89" i="3"/>
  <c r="I88" i="3"/>
  <c r="H88" i="3"/>
  <c r="I87" i="3"/>
  <c r="H87" i="3"/>
  <c r="I85" i="3"/>
  <c r="H85" i="3"/>
  <c r="I84" i="3"/>
  <c r="H84" i="3"/>
  <c r="I83" i="3"/>
  <c r="H83" i="3"/>
  <c r="I79" i="3"/>
  <c r="H79" i="3"/>
  <c r="I78" i="3"/>
  <c r="H78" i="3"/>
  <c r="I77" i="3"/>
  <c r="H77" i="3"/>
  <c r="I75" i="3"/>
  <c r="H75" i="3"/>
  <c r="I74" i="3"/>
  <c r="H74" i="3"/>
  <c r="I73" i="3"/>
  <c r="H73" i="3"/>
  <c r="I69" i="3"/>
  <c r="H69" i="3"/>
  <c r="I68" i="3"/>
  <c r="H68" i="3"/>
  <c r="I67" i="3"/>
  <c r="H67" i="3"/>
  <c r="I65" i="3"/>
  <c r="H65" i="3"/>
  <c r="I64" i="3"/>
  <c r="H64" i="3"/>
  <c r="I63" i="3"/>
  <c r="H63" i="3"/>
  <c r="I59" i="3"/>
  <c r="H59" i="3"/>
  <c r="I58" i="3"/>
  <c r="H58" i="3"/>
  <c r="I57" i="3"/>
  <c r="H57" i="3"/>
  <c r="I55" i="3"/>
  <c r="H55" i="3"/>
  <c r="I54" i="3"/>
  <c r="H54" i="3"/>
  <c r="I53" i="3"/>
  <c r="H53" i="3"/>
  <c r="I49" i="3"/>
  <c r="H49" i="3"/>
  <c r="I48" i="3"/>
  <c r="H48" i="3"/>
  <c r="I47" i="3"/>
  <c r="H47" i="3"/>
  <c r="I45" i="3"/>
  <c r="H45" i="3"/>
  <c r="I44" i="3"/>
  <c r="H44" i="3"/>
  <c r="I43" i="3"/>
  <c r="H43" i="3"/>
  <c r="I39" i="3"/>
  <c r="H39" i="3"/>
  <c r="I38" i="3"/>
  <c r="H38" i="3"/>
  <c r="I37" i="3"/>
  <c r="H37" i="3"/>
  <c r="I35" i="3"/>
  <c r="H35" i="3"/>
  <c r="I34" i="3"/>
  <c r="H34" i="3"/>
  <c r="I33" i="3"/>
  <c r="H33" i="3"/>
  <c r="I29" i="3"/>
  <c r="H29" i="3"/>
  <c r="I28" i="3"/>
  <c r="H28" i="3"/>
  <c r="I27" i="3"/>
  <c r="H27" i="3"/>
  <c r="I25" i="3"/>
  <c r="H25" i="3"/>
  <c r="I24" i="3"/>
  <c r="H24" i="3"/>
  <c r="I23" i="3"/>
  <c r="H23" i="3"/>
  <c r="I19" i="3"/>
  <c r="H19" i="3"/>
  <c r="I18" i="3"/>
  <c r="H18" i="3"/>
  <c r="I17" i="3"/>
  <c r="H17" i="3"/>
  <c r="I15" i="3"/>
  <c r="H15" i="3"/>
  <c r="I14" i="3"/>
  <c r="H14" i="3"/>
  <c r="I13" i="3"/>
  <c r="H13" i="3"/>
  <c r="I110" i="3"/>
  <c r="H111" i="3"/>
  <c r="I111" i="3"/>
  <c r="I120" i="3"/>
  <c r="H121" i="3"/>
  <c r="I121" i="3"/>
  <c r="I130" i="3"/>
  <c r="H131" i="3"/>
  <c r="I131" i="3"/>
  <c r="I140" i="3"/>
  <c r="H141" i="3"/>
  <c r="I141" i="3"/>
  <c r="I150" i="3"/>
  <c r="I151" i="3"/>
  <c r="I160" i="3"/>
  <c r="I161" i="3"/>
  <c r="I170" i="3"/>
  <c r="H171" i="3"/>
  <c r="I171" i="3"/>
  <c r="I180" i="3"/>
  <c r="H181" i="3"/>
  <c r="I181" i="3"/>
  <c r="I190" i="3"/>
  <c r="H191" i="3"/>
  <c r="I191" i="3"/>
  <c r="I200" i="3"/>
  <c r="H201" i="3"/>
  <c r="I201" i="3"/>
  <c r="H211" i="3"/>
  <c r="I211" i="3"/>
  <c r="I210" i="3"/>
  <c r="I221" i="3"/>
  <c r="H221" i="3"/>
  <c r="I220" i="3"/>
  <c r="I61" i="3"/>
  <c r="I60" i="3"/>
  <c r="I51" i="3"/>
  <c r="I50" i="3"/>
  <c r="I41" i="3"/>
  <c r="I40" i="3"/>
  <c r="H11" i="3"/>
  <c r="H10" i="3"/>
  <c r="I11" i="3"/>
  <c r="I10" i="3"/>
  <c r="H246" i="3"/>
  <c r="I246" i="3"/>
  <c r="I245" i="3"/>
  <c r="H245" i="3"/>
  <c r="I244" i="3"/>
  <c r="H244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31" i="3"/>
  <c r="I30" i="3"/>
  <c r="H9" i="3"/>
  <c r="H8" i="3"/>
  <c r="H7" i="3"/>
  <c r="H5" i="3"/>
  <c r="H4" i="3"/>
  <c r="I4" i="3"/>
  <c r="I5" i="3"/>
  <c r="I7" i="3"/>
  <c r="I8" i="3"/>
  <c r="I9" i="3"/>
  <c r="I3" i="3"/>
  <c r="H3" i="3"/>
  <c r="G17" i="1" l="1"/>
  <c r="H17" i="1"/>
  <c r="I17" i="1" s="1"/>
  <c r="I18" i="2"/>
  <c r="G18" i="2"/>
  <c r="H18" i="2"/>
  <c r="G17" i="2"/>
  <c r="H17" i="2"/>
  <c r="I17" i="2"/>
  <c r="G16" i="2"/>
  <c r="H16" i="2"/>
  <c r="I16" i="2" s="1"/>
  <c r="H14" i="2"/>
  <c r="I14" i="2" s="1"/>
  <c r="H15" i="2"/>
  <c r="I15" i="2" s="1"/>
  <c r="G14" i="2"/>
  <c r="G15" i="2"/>
  <c r="G13" i="2"/>
  <c r="H13" i="2"/>
  <c r="I13" i="2"/>
  <c r="G12" i="2"/>
  <c r="H12" i="2"/>
  <c r="I12" i="2"/>
  <c r="G11" i="2"/>
  <c r="H11" i="2"/>
  <c r="I11" i="2"/>
  <c r="H4" i="2"/>
  <c r="I4" i="2" s="1"/>
  <c r="G4" i="2"/>
  <c r="G5" i="2"/>
  <c r="H5" i="2"/>
  <c r="I5" i="2" s="1"/>
  <c r="G6" i="2"/>
  <c r="H6" i="2"/>
  <c r="I6" i="2" s="1"/>
  <c r="G7" i="2"/>
  <c r="H7" i="2"/>
  <c r="I7" i="2" s="1"/>
  <c r="G8" i="2"/>
  <c r="H8" i="2"/>
  <c r="I8" i="2" s="1"/>
  <c r="G9" i="2"/>
  <c r="H9" i="2"/>
  <c r="I9" i="2" s="1"/>
  <c r="G10" i="2"/>
  <c r="H10" i="2"/>
  <c r="I10" i="2" s="1"/>
  <c r="G19" i="2"/>
  <c r="H19" i="2"/>
  <c r="I19" i="2" s="1"/>
  <c r="G20" i="2"/>
  <c r="H20" i="2"/>
  <c r="I20" i="2" s="1"/>
  <c r="G21" i="2"/>
  <c r="H21" i="2"/>
  <c r="I21" i="2" s="1"/>
  <c r="G22" i="2"/>
  <c r="H22" i="2"/>
  <c r="I22" i="2" s="1"/>
  <c r="G23" i="2"/>
  <c r="H23" i="2"/>
  <c r="I23" i="2" s="1"/>
  <c r="G24" i="2"/>
  <c r="H24" i="2"/>
  <c r="I24" i="2" s="1"/>
  <c r="G16" i="1"/>
  <c r="H16" i="1"/>
  <c r="I16" i="1" s="1"/>
  <c r="H27" i="1"/>
  <c r="I27" i="1" s="1"/>
  <c r="G27" i="1"/>
  <c r="H26" i="1"/>
  <c r="I26" i="1" s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5" i="1"/>
  <c r="I15" i="1" s="1"/>
  <c r="G15" i="1"/>
  <c r="H14" i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H6" i="1"/>
  <c r="I6" i="1" s="1"/>
  <c r="G6" i="1"/>
  <c r="H5" i="1"/>
  <c r="I5" i="1" s="1"/>
  <c r="G5" i="1"/>
  <c r="H4" i="1"/>
  <c r="I4" i="1" s="1"/>
  <c r="G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<sst xmlns="http://schemas.openxmlformats.org/spreadsheetml/2006/main" count="1653" uniqueCount="180">
  <si>
    <t>Seguimiento de cantidades Instaladas en Obra - Nuevo Puerto</t>
  </si>
  <si>
    <t>Proyecto</t>
  </si>
  <si>
    <t>Área / Subsistema</t>
  </si>
  <si>
    <t>Ítem / Equipo</t>
  </si>
  <si>
    <t>Unidad de Medida</t>
  </si>
  <si>
    <t>Cantidad Planificada</t>
  </si>
  <si>
    <t>Cantidad Instalada</t>
  </si>
  <si>
    <t>Cantidad Pendiente</t>
  </si>
  <si>
    <t>Porcentaje Avance</t>
  </si>
  <si>
    <t>Estado de Avance</t>
  </si>
  <si>
    <t>Observaciones / Comentarios</t>
  </si>
  <si>
    <t>Central Puerto</t>
  </si>
  <si>
    <t>CMM</t>
  </si>
  <si>
    <t>Construccion de Edificios de Celdas MT</t>
  </si>
  <si>
    <t>GL</t>
  </si>
  <si>
    <t>Fundaciones Civil</t>
  </si>
  <si>
    <t>Bases de Concreto Baterías (CATL)</t>
  </si>
  <si>
    <t>Unidad</t>
  </si>
  <si>
    <t>Bases para PCS(Power Conversion Systems)</t>
  </si>
  <si>
    <t>Bases para STS (Centro de Transfomacion)</t>
  </si>
  <si>
    <t>Bases para Transformadores Principales.</t>
  </si>
  <si>
    <t>Fundaciones de Transformadores SSAA.</t>
  </si>
  <si>
    <t>Fundaciones de Tablero SSAA.</t>
  </si>
  <si>
    <t>Fundaciones de Tableros Seccionales</t>
  </si>
  <si>
    <t>Fundacion de Grupos Electrogenos(Generadores)</t>
  </si>
  <si>
    <t>Bases para postes de iluminacion de Estacion Transformadora</t>
  </si>
  <si>
    <t>Bases para seccionadores</t>
  </si>
  <si>
    <t>Bases para Interruptores</t>
  </si>
  <si>
    <t>Montaje de equipos</t>
  </si>
  <si>
    <t>Contenedores de Baterías BESS (BESS)</t>
  </si>
  <si>
    <t>Transformadores Principales de Potencia</t>
  </si>
  <si>
    <t>Inversores / PCS (Power Conversion System)</t>
  </si>
  <si>
    <t>Centro de Transformacion (STS)</t>
  </si>
  <si>
    <t>Transformadores SSAA</t>
  </si>
  <si>
    <t>Tableros SSAA</t>
  </si>
  <si>
    <t>Tableros Seccionales</t>
  </si>
  <si>
    <t>Grupos Electrogenos(Generadores)</t>
  </si>
  <si>
    <t>Conexionado</t>
  </si>
  <si>
    <t>Sin torqueo</t>
  </si>
  <si>
    <t>Conexiones-PCS—STS(estimado).</t>
  </si>
  <si>
    <t>Bases para Iluminacion perimetral</t>
  </si>
  <si>
    <t>a confirmar</t>
  </si>
  <si>
    <t>Central Costanera</t>
  </si>
  <si>
    <t>Transformador Principal de Potencia</t>
  </si>
  <si>
    <t>Fundaciones de Grupos Electrogenos(Generadores)</t>
  </si>
  <si>
    <t>Estado de avance de Equipos Central Costanera</t>
  </si>
  <si>
    <t xml:space="preserve">Fundación cámaras CA-STS </t>
  </si>
  <si>
    <t xml:space="preserve">Fundación cámaras CA-SSAA </t>
  </si>
  <si>
    <t xml:space="preserve">Fundación cámaras CP-CMM </t>
  </si>
  <si>
    <t xml:space="preserve">Cerco Olímpico Perimetral </t>
  </si>
  <si>
    <t>Fundación Postes de Iluminación</t>
  </si>
  <si>
    <t>Ml</t>
  </si>
  <si>
    <t xml:space="preserve">Construcción de Sala de Protecciones </t>
  </si>
  <si>
    <t>Aconodicionamiento recinto de transformadores para Nuevo Trafo 132 kV</t>
  </si>
  <si>
    <t>Acondicionamento de Fundaciones Equipos de Playa 132 kV</t>
  </si>
  <si>
    <t>Bases para reactancia de Neutros</t>
  </si>
  <si>
    <t>Conexiones en PCS—BESS(estimado).</t>
  </si>
  <si>
    <t>Power Block N° 1</t>
  </si>
  <si>
    <t>Montaje BESS</t>
  </si>
  <si>
    <t>Montaje PCS</t>
  </si>
  <si>
    <t>Montaje STS</t>
  </si>
  <si>
    <t>Tarea</t>
  </si>
  <si>
    <t>Fundaciones PCS(Power Conversion Systems)</t>
  </si>
  <si>
    <t>Fundaciones Baterías (BESS)</t>
  </si>
  <si>
    <t>Fundaciones STS (Centro de Transfomacion)</t>
  </si>
  <si>
    <t>Cantidad Objetivo</t>
  </si>
  <si>
    <t>Ejecutado</t>
  </si>
  <si>
    <t>Pendiente</t>
  </si>
  <si>
    <t>Avance(%)</t>
  </si>
  <si>
    <t>DISCIPLINA</t>
  </si>
  <si>
    <t>Civil</t>
  </si>
  <si>
    <t>Electromecanico</t>
  </si>
  <si>
    <t>Power Block N° 2</t>
  </si>
  <si>
    <t>Power Block N° 3</t>
  </si>
  <si>
    <t>Power Block N° 4</t>
  </si>
  <si>
    <t>Power Block N° 5</t>
  </si>
  <si>
    <t>Power Block N° 6</t>
  </si>
  <si>
    <t>Power Block N° 7</t>
  </si>
  <si>
    <t>Power Block N° 8</t>
  </si>
  <si>
    <t>Power Block N° 9</t>
  </si>
  <si>
    <t>Power Block N° 10</t>
  </si>
  <si>
    <t>Power Block N° 11</t>
  </si>
  <si>
    <t>Power Block N° 12</t>
  </si>
  <si>
    <t>Power Block N° 13</t>
  </si>
  <si>
    <t>Power Block N° 14</t>
  </si>
  <si>
    <t>Power Block N° 15</t>
  </si>
  <si>
    <t>Power Block N° 16</t>
  </si>
  <si>
    <t>Power Block N° 17</t>
  </si>
  <si>
    <t>Power Block N° 18</t>
  </si>
  <si>
    <t>Power Block N° 19</t>
  </si>
  <si>
    <t>Power Block N° 20</t>
  </si>
  <si>
    <t>Power Block N° 21</t>
  </si>
  <si>
    <t>Power Block N° 22</t>
  </si>
  <si>
    <t>Power Block N° 23</t>
  </si>
  <si>
    <t>General</t>
  </si>
  <si>
    <t>Estacion Transformadora(ET)</t>
  </si>
  <si>
    <t>Fundaciones para Transformador principal</t>
  </si>
  <si>
    <t>Fundacion Interruptores</t>
  </si>
  <si>
    <t>Fundacion Seccionadores</t>
  </si>
  <si>
    <t>Fundacion Reactancia de Neutros</t>
  </si>
  <si>
    <t>Fundaciones para postes de Iluminacion</t>
  </si>
  <si>
    <t>Fundacion para porticos de Barra</t>
  </si>
  <si>
    <t>Montaje  de interruptores</t>
  </si>
  <si>
    <t>Montaje de seccionadores</t>
  </si>
  <si>
    <t>Montaje de reactancia de Neutros</t>
  </si>
  <si>
    <t>Montaje de postes de iluminacion</t>
  </si>
  <si>
    <t>Montaje de porticos de Barra</t>
  </si>
  <si>
    <t>Fundaciones Generadores</t>
  </si>
  <si>
    <t>Fundacion  transformadores SSAA 1500 KV</t>
  </si>
  <si>
    <t>Montaje de Trafos SSAA</t>
  </si>
  <si>
    <t>Montaje de Generadores</t>
  </si>
  <si>
    <t>Montaje de transformadores Principales</t>
  </si>
  <si>
    <t>Parque de Almacenamiento</t>
  </si>
  <si>
    <t xml:space="preserve">Interconexión: Obra Interconexión MT-AT </t>
  </si>
  <si>
    <t>Area general</t>
  </si>
  <si>
    <t>Subestacion</t>
  </si>
  <si>
    <t>Montaje de Equipo Hibrido</t>
  </si>
  <si>
    <t>Enlace 132 KV</t>
  </si>
  <si>
    <t>Area/Sector</t>
  </si>
  <si>
    <t>Sistema</t>
  </si>
  <si>
    <t>Fundaciones de SPDA</t>
  </si>
  <si>
    <t>Fundaciones para Iluminacion perimetral</t>
  </si>
  <si>
    <t>Montaje postes Iluminacion perimetral</t>
  </si>
  <si>
    <t>Avances generales de Obra</t>
  </si>
  <si>
    <t>Fundaciones para TI</t>
  </si>
  <si>
    <t>Fundaciones para TV</t>
  </si>
  <si>
    <t>Montaje de  TI</t>
  </si>
  <si>
    <t>Montaje de TV</t>
  </si>
  <si>
    <t>Armado puntas DC</t>
  </si>
  <si>
    <t>Armado puntas AC</t>
  </si>
  <si>
    <t>Fundacion Tablero Seccional</t>
  </si>
  <si>
    <t>1x(3x1x185)</t>
  </si>
  <si>
    <t>1x(3x1x500)</t>
  </si>
  <si>
    <t>2x(3x1x400)</t>
  </si>
  <si>
    <t>TRSA-05</t>
  </si>
  <si>
    <t>TRSA-04</t>
  </si>
  <si>
    <t>TRSA-01</t>
  </si>
  <si>
    <t>Formacion</t>
  </si>
  <si>
    <t>Celda H-01</t>
  </si>
  <si>
    <t>Celda H-02</t>
  </si>
  <si>
    <t>Celda H-03</t>
  </si>
  <si>
    <t>Celda H-04</t>
  </si>
  <si>
    <t>Celda H-05</t>
  </si>
  <si>
    <t>Celda H-11</t>
  </si>
  <si>
    <t>Celda H-12</t>
  </si>
  <si>
    <t>celda H-13</t>
  </si>
  <si>
    <t>Celda H-14</t>
  </si>
  <si>
    <t>Celda H-16</t>
  </si>
  <si>
    <t>celda H-17</t>
  </si>
  <si>
    <t>Power Block N°1</t>
  </si>
  <si>
    <t>Power Block N°2</t>
  </si>
  <si>
    <t>Power Block N°3</t>
  </si>
  <si>
    <t>Power Block N°4</t>
  </si>
  <si>
    <t>Power Block N°5</t>
  </si>
  <si>
    <t>Power Block N°6</t>
  </si>
  <si>
    <t>Power Block N°7</t>
  </si>
  <si>
    <t>Power Block N°8</t>
  </si>
  <si>
    <t>Power Block N°9</t>
  </si>
  <si>
    <t>Power Block N°10</t>
  </si>
  <si>
    <t>Power Block N°11</t>
  </si>
  <si>
    <t>Power Block N°12</t>
  </si>
  <si>
    <t>Power Block N°13</t>
  </si>
  <si>
    <t>Power Block N°14</t>
  </si>
  <si>
    <t>Power Block N°15</t>
  </si>
  <si>
    <t>Power Block N°16</t>
  </si>
  <si>
    <t>Power Block N°17</t>
  </si>
  <si>
    <t>Power Block N°18</t>
  </si>
  <si>
    <t>Power Block N°19</t>
  </si>
  <si>
    <t>Power Block N°20</t>
  </si>
  <si>
    <t>Power Block N°21</t>
  </si>
  <si>
    <t>Power Block N°22</t>
  </si>
  <si>
    <t>Power Block N°23</t>
  </si>
  <si>
    <t>Power Block</t>
  </si>
  <si>
    <t>Objetivo</t>
  </si>
  <si>
    <t>Restante</t>
  </si>
  <si>
    <t>Avance</t>
  </si>
  <si>
    <t>Armado de Puntas</t>
  </si>
  <si>
    <t>Descripcion de Tarea</t>
  </si>
  <si>
    <t>Montaje de tablero Seccional</t>
  </si>
  <si>
    <t>Montaje mastiles pararrayos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</si>
</sst>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Bahnschrift SemiBold"/>
      <family val="2"/>
    </font>
    <font>
      <sz val="16"/>
      <color theme="1"/>
      <name val="Calibri"/>
      <family val="2"/>
      <scheme val="minor"/>
    </font>
    <font>
      <b/>
      <sz val="9"/>
      <color rgb="FFFFFFFF"/>
      <name val="Bahnschrift Light Condensed"/>
      <family val="2"/>
    </font>
    <font>
      <sz val="9"/>
      <color theme="1"/>
      <name val="Calibri"/>
      <family val="2"/>
      <scheme val="minor"/>
    </font>
    <font>
      <b/>
      <sz val="9"/>
      <name val="Bahnschrift Light Condensed"/>
      <family val="2"/>
    </font>
    <font>
      <sz val="9"/>
      <name val="Bahnschrift Light Condensed"/>
      <family val="2"/>
    </font>
    <font>
      <b/>
      <sz val="10"/>
      <name val="Bahnschrift Light Condensed"/>
      <family val="2"/>
    </font>
    <font>
      <sz val="8"/>
      <name val="Bahnschrift Light Condensed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1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gradientFill degree="27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4"/>
        <bgColor theme="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dotted">
        <color theme="1"/>
      </top>
      <bottom style="dotted">
        <color theme="1"/>
      </bottom>
      <diagonal/>
    </border>
    <border>
      <left style="medium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medium">
        <color theme="1"/>
      </left>
      <right style="dotted">
        <color theme="1"/>
      </right>
      <top style="dotted">
        <color theme="1"/>
      </top>
      <bottom style="medium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medium">
        <color theme="1"/>
      </bottom>
      <diagonal/>
    </border>
    <border>
      <left style="dotted">
        <color theme="1"/>
      </left>
      <right style="medium">
        <color theme="1"/>
      </right>
      <top style="dotted">
        <color theme="1"/>
      </top>
      <bottom style="medium">
        <color theme="1"/>
      </bottom>
      <diagonal/>
    </border>
    <border>
      <left style="medium">
        <color theme="1"/>
      </left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 style="medium">
        <color theme="1"/>
      </right>
      <top style="dotted">
        <color theme="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0">
    <xf numFmtId="0" fontId="0" fillId="0" borderId="0" xfId="0"/>
    <xf numFmtId="0" fontId="2" fillId="4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5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3" fontId="7" fillId="6" borderId="6" xfId="0" applyNumberFormat="1" applyFont="1" applyFill="1" applyBorder="1" applyAlignment="1">
      <alignment horizontal="left" vertical="center"/>
    </xf>
    <xf numFmtId="4" fontId="6" fillId="6" borderId="7" xfId="0" applyNumberFormat="1" applyFont="1" applyFill="1" applyBorder="1" applyAlignment="1">
      <alignment horizontal="left" vertical="center"/>
    </xf>
    <xf numFmtId="3" fontId="6" fillId="6" borderId="7" xfId="0" applyNumberFormat="1" applyFont="1" applyFill="1" applyBorder="1" applyAlignment="1">
      <alignment horizontal="left" vertical="center"/>
    </xf>
    <xf numFmtId="164" fontId="5" fillId="6" borderId="7" xfId="0" applyNumberFormat="1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3" fontId="7" fillId="6" borderId="7" xfId="0" applyNumberFormat="1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horizontal="left" vertical="center"/>
    </xf>
    <xf numFmtId="3" fontId="6" fillId="7" borderId="7" xfId="0" applyNumberFormat="1" applyFont="1" applyFill="1" applyBorder="1" applyAlignment="1">
      <alignment horizontal="left" vertical="center"/>
    </xf>
    <xf numFmtId="164" fontId="5" fillId="7" borderId="7" xfId="0" applyNumberFormat="1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3" fontId="7" fillId="6" borderId="11" xfId="0" applyNumberFormat="1" applyFont="1" applyFill="1" applyBorder="1" applyAlignment="1">
      <alignment horizontal="left" vertical="center"/>
    </xf>
    <xf numFmtId="3" fontId="6" fillId="6" borderId="11" xfId="0" applyNumberFormat="1" applyFont="1" applyFill="1" applyBorder="1" applyAlignment="1">
      <alignment horizontal="left" vertical="center"/>
    </xf>
    <xf numFmtId="164" fontId="5" fillId="6" borderId="11" xfId="0" applyNumberFormat="1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3" fontId="6" fillId="6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8" borderId="8" xfId="0" applyFont="1" applyFill="1" applyBorder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3" fontId="6" fillId="8" borderId="7" xfId="0" applyNumberFormat="1" applyFont="1" applyFill="1" applyBorder="1" applyAlignment="1">
      <alignment horizontal="left" vertical="center"/>
    </xf>
    <xf numFmtId="0" fontId="6" fillId="8" borderId="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/>
    </xf>
    <xf numFmtId="3" fontId="7" fillId="6" borderId="14" xfId="0" applyNumberFormat="1" applyFont="1" applyFill="1" applyBorder="1" applyAlignment="1">
      <alignment horizontal="left" vertical="center"/>
    </xf>
    <xf numFmtId="3" fontId="6" fillId="6" borderId="14" xfId="0" applyNumberFormat="1" applyFont="1" applyFill="1" applyBorder="1" applyAlignment="1">
      <alignment horizontal="left" vertical="center"/>
    </xf>
    <xf numFmtId="164" fontId="5" fillId="6" borderId="14" xfId="0" applyNumberFormat="1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4" xfId="0" applyBorder="1"/>
    <xf numFmtId="9" fontId="0" fillId="0" borderId="0" xfId="1" applyFont="1" applyFill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9" fontId="0" fillId="11" borderId="0" xfId="1" applyFont="1" applyFill="1" applyAlignment="1">
      <alignment horizontal="center"/>
    </xf>
    <xf numFmtId="0" fontId="11" fillId="0" borderId="0" xfId="0" applyFont="1"/>
    <xf numFmtId="0" fontId="11" fillId="0" borderId="18" xfId="0" applyFont="1" applyBorder="1"/>
    <xf numFmtId="0" fontId="11" fillId="0" borderId="19" xfId="0" applyFont="1" applyBorder="1" applyAlignment="1">
      <alignment horizontal="left" vertical="center"/>
    </xf>
    <xf numFmtId="0" fontId="11" fillId="0" borderId="19" xfId="0" applyFont="1" applyBorder="1" applyAlignment="1">
      <alignment horizontal="left"/>
    </xf>
    <xf numFmtId="10" fontId="11" fillId="0" borderId="19" xfId="0" applyNumberFormat="1" applyFont="1" applyBorder="1" applyAlignment="1">
      <alignment horizontal="center"/>
    </xf>
    <xf numFmtId="0" fontId="12" fillId="0" borderId="16" xfId="0" applyFont="1" applyBorder="1"/>
    <xf numFmtId="0" fontId="12" fillId="0" borderId="17" xfId="0" applyFont="1" applyBorder="1"/>
    <xf numFmtId="0" fontId="14" fillId="0" borderId="17" xfId="0" applyFont="1" applyBorder="1" applyAlignment="1">
      <alignment horizontal="left"/>
    </xf>
    <xf numFmtId="10" fontId="14" fillId="0" borderId="17" xfId="0" applyNumberFormat="1" applyFont="1" applyBorder="1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right style="thin">
          <color theme="4" tint="0.39997558519241921"/>
        </right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36634</xdr:colOff>
      <xdr:row>9</xdr:row>
      <xdr:rowOff>76675</xdr:rowOff>
    </xdr:from>
    <xdr:to>
      <xdr:col>15</xdr:col>
      <xdr:colOff>232556</xdr:colOff>
      <xdr:row>23</xdr:row>
      <xdr:rowOff>131915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DD1C27-6889-1B63-04CC-4DF76AD7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499" y="2091579"/>
          <a:ext cx="3617595" cy="272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70761</xdr:colOff>
      <xdr:row>3</xdr:row>
      <xdr:rowOff>29307</xdr:rowOff>
    </xdr:from>
    <xdr:to>
      <xdr:col>16</xdr:col>
      <xdr:colOff>564172</xdr:colOff>
      <xdr:row>20</xdr:row>
      <xdr:rowOff>99280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E4C35B5-BCF5-DBC4-D9A3-3457D9C3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72819" y="923192"/>
          <a:ext cx="4523219" cy="34037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6F8EF-FEEE-4EAD-838F-B84C8289B566}" name="Tabla1" displayName="Tabla1" ref="A2:I257" totalsRowShown="0" headerRowDxfId="11">
  <autoFilter ref="A2:I257" xr:uid="{C116F8EF-FEEE-4EAD-838F-B84C8289B566}"/>
  <tableColumns count="9">
    <tableColumn id="1" xr3:uid="{EFF3B391-2F8E-4113-91F3-86C7C18FA5B7}" name="Sistema"/>
    <tableColumn id="2" xr3:uid="{C536F8CE-AF56-4C57-9728-3764474816C5}" name="DISCIPLINA"/>
    <tableColumn id="3" xr3:uid="{B5BAB0E3-FA41-460C-808A-FBDB75C17F64}" name="Area/Sector"/>
    <tableColumn id="4" xr3:uid="{21DA1565-7505-4FFA-9D05-091CE097E902}" name="Tarea"/>
    <tableColumn id="5" xr3:uid="{CC4898A5-3EC6-4642-897F-54EDBCCE01FF}" name="Cantidad Objetivo" dataDxfId="10"/>
    <tableColumn id="6" xr3:uid="{4580D0A1-48A3-47F7-93E1-8A0C184FED27}" name="Unidad de Medida"/>
    <tableColumn id="7" xr3:uid="{5D6A1260-BD38-46B6-9AF2-875C2F957B23}" name="Ejecutado"/>
    <tableColumn id="8" xr3:uid="{460E4CCD-D08B-47B3-AB8E-BDBEDBE36F2F}" name="Pendiente"/>
    <tableColumn id="9" xr3:uid="{A235918D-832C-40A1-95FC-BE64DADD930B}" name="Avance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657596-22CA-41DC-8732-02E7394DA463}" name="Tabla3" displayName="Tabla3" ref="A1:G54" totalsRowShown="0" headerRowDxfId="9" dataDxfId="8" tableBorderDxfId="7">
  <autoFilter ref="A1:G54" xr:uid="{13657596-22CA-41DC-8732-02E7394DA463}"/>
  <tableColumns count="7">
    <tableColumn id="1" xr3:uid="{56C0A5E9-A046-4527-A482-E4840ADAC2D0}" name="Descripcion de Tarea" dataDxfId="6"/>
    <tableColumn id="2" xr3:uid="{E90C49B1-5769-4E3B-B661-60B1F550D9B8}" name="Power Block" dataDxfId="5"/>
    <tableColumn id="3" xr3:uid="{F3853004-6657-4249-9BB7-E96901BAB015}" name="Objetivo" dataDxfId="4"/>
    <tableColumn id="4" xr3:uid="{B31C1388-6D2A-427E-B72C-E636DC131876}" name="Formacion" dataDxfId="3"/>
    <tableColumn id="5" xr3:uid="{DB58243E-7754-4863-A6B4-8F10F25C948D}" name="Ejecutado" dataDxfId="2"/>
    <tableColumn id="6" xr3:uid="{2E25E639-4B45-400F-908F-0A958665D8DA}" name="Restante" dataDxfId="1"/>
    <tableColumn id="7" xr3:uid="{1F70A694-3F5D-499B-B682-2922AC1C4522}" name="Av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09D0-12EB-42DF-BFFD-4CF2C94E7E96}">
  <dimension ref="A1:I257"/>
  <sheetViews>
    <sheetView zoomScaleNormal="100" workbookViewId="0">
      <selection activeCell="D226" sqref="D226"/>
    </sheetView>
  </sheetViews>
  <sheetFormatPr baseColWidth="10" defaultRowHeight="15" x14ac:dyDescent="0.25"/>
  <cols>
    <col min="1" max="1" width="38.28515625" customWidth="1"/>
    <col min="2" max="2" width="21.140625" customWidth="1"/>
    <col min="3" max="3" width="20.5703125" customWidth="1"/>
    <col min="4" max="4" width="45.7109375" customWidth="1"/>
    <col min="5" max="5" width="15.5703125" style="49" customWidth="1"/>
    <col min="6" max="7" width="15" customWidth="1"/>
    <col min="8" max="8" width="13.42578125" customWidth="1"/>
    <col min="9" max="9" width="14.140625" customWidth="1"/>
    <col min="10" max="10" width="7.7109375" customWidth="1"/>
  </cols>
  <sheetData>
    <row r="1" spans="1:9" ht="55.5" customHeight="1" thickBot="1" x14ac:dyDescent="0.3">
      <c r="A1" s="53" t="e" vm="1">
        <v>#VALUE!</v>
      </c>
      <c r="B1" s="72" t="s">
        <v>123</v>
      </c>
      <c r="C1" s="73"/>
      <c r="D1" s="73"/>
      <c r="E1" s="73"/>
      <c r="F1" s="73"/>
      <c r="G1" s="73"/>
      <c r="H1" s="73"/>
      <c r="I1" s="74"/>
    </row>
    <row r="2" spans="1:9" ht="33" customHeight="1" x14ac:dyDescent="0.25">
      <c r="A2" s="50" t="s">
        <v>119</v>
      </c>
      <c r="B2" s="50" t="s">
        <v>69</v>
      </c>
      <c r="C2" s="50" t="s">
        <v>118</v>
      </c>
      <c r="D2" s="50" t="s">
        <v>61</v>
      </c>
      <c r="E2" s="52" t="s">
        <v>65</v>
      </c>
      <c r="F2" s="52" t="s">
        <v>4</v>
      </c>
      <c r="G2" s="50" t="s">
        <v>66</v>
      </c>
      <c r="H2" s="50" t="s">
        <v>67</v>
      </c>
      <c r="I2" s="50" t="s">
        <v>68</v>
      </c>
    </row>
    <row r="3" spans="1:9" x14ac:dyDescent="0.25">
      <c r="A3" t="s">
        <v>112</v>
      </c>
      <c r="B3" t="s">
        <v>70</v>
      </c>
      <c r="C3" t="s">
        <v>57</v>
      </c>
      <c r="D3" t="s">
        <v>63</v>
      </c>
      <c r="E3" s="50">
        <v>6</v>
      </c>
      <c r="F3" s="50" t="s">
        <v>17</v>
      </c>
      <c r="G3" s="50">
        <v>6</v>
      </c>
      <c r="H3" s="50">
        <f>E3-G3</f>
        <v>0</v>
      </c>
      <c r="I3" s="51">
        <f>IFERROR(G3/E3,"-")</f>
        <v>1</v>
      </c>
    </row>
    <row r="4" spans="1:9" x14ac:dyDescent="0.25">
      <c r="A4" t="s">
        <v>112</v>
      </c>
      <c r="B4" t="s">
        <v>70</v>
      </c>
      <c r="C4" t="s">
        <v>57</v>
      </c>
      <c r="D4" t="s">
        <v>62</v>
      </c>
      <c r="E4" s="50">
        <v>48</v>
      </c>
      <c r="F4" s="50" t="s">
        <v>17</v>
      </c>
      <c r="G4" s="50">
        <v>48</v>
      </c>
      <c r="H4" s="50">
        <f t="shared" ref="H4:H12" si="0">E4-G4</f>
        <v>0</v>
      </c>
      <c r="I4" s="51">
        <f t="shared" ref="I4:I12" si="1">IFERROR(G4/E4,"-")</f>
        <v>1</v>
      </c>
    </row>
    <row r="5" spans="1:9" x14ac:dyDescent="0.25">
      <c r="A5" t="s">
        <v>112</v>
      </c>
      <c r="B5" t="s">
        <v>70</v>
      </c>
      <c r="C5" t="s">
        <v>57</v>
      </c>
      <c r="D5" t="s">
        <v>64</v>
      </c>
      <c r="E5" s="50">
        <v>1</v>
      </c>
      <c r="F5" s="50" t="s">
        <v>17</v>
      </c>
      <c r="G5" s="50">
        <v>1</v>
      </c>
      <c r="H5" s="50">
        <f t="shared" si="0"/>
        <v>0</v>
      </c>
      <c r="I5" s="51">
        <f t="shared" si="1"/>
        <v>1</v>
      </c>
    </row>
    <row r="6" spans="1:9" x14ac:dyDescent="0.25">
      <c r="A6" t="s">
        <v>112</v>
      </c>
      <c r="B6" t="s">
        <v>70</v>
      </c>
      <c r="C6" t="s">
        <v>57</v>
      </c>
      <c r="D6" t="s">
        <v>130</v>
      </c>
      <c r="E6" s="50">
        <v>1</v>
      </c>
      <c r="F6" s="50" t="s">
        <v>17</v>
      </c>
      <c r="G6" s="50">
        <v>0</v>
      </c>
      <c r="H6" s="50">
        <f t="shared" ref="H6" si="2">E6-G6</f>
        <v>1</v>
      </c>
      <c r="I6" s="51">
        <f t="shared" ref="I6" si="3">IFERROR(G6/E6,"-")</f>
        <v>0</v>
      </c>
    </row>
    <row r="7" spans="1:9" x14ac:dyDescent="0.25">
      <c r="A7" t="s">
        <v>112</v>
      </c>
      <c r="B7" t="s">
        <v>71</v>
      </c>
      <c r="C7" t="s">
        <v>57</v>
      </c>
      <c r="D7" t="s">
        <v>58</v>
      </c>
      <c r="E7" s="50">
        <v>6</v>
      </c>
      <c r="F7" s="50" t="s">
        <v>17</v>
      </c>
      <c r="G7" s="50">
        <v>6</v>
      </c>
      <c r="H7" s="50">
        <f t="shared" si="0"/>
        <v>0</v>
      </c>
      <c r="I7" s="51">
        <f t="shared" si="1"/>
        <v>1</v>
      </c>
    </row>
    <row r="8" spans="1:9" x14ac:dyDescent="0.25">
      <c r="A8" t="s">
        <v>112</v>
      </c>
      <c r="B8" t="s">
        <v>71</v>
      </c>
      <c r="C8" t="s">
        <v>57</v>
      </c>
      <c r="D8" t="s">
        <v>59</v>
      </c>
      <c r="E8" s="50">
        <v>48</v>
      </c>
      <c r="F8" s="50" t="s">
        <v>17</v>
      </c>
      <c r="G8" s="50">
        <v>48</v>
      </c>
      <c r="H8" s="50">
        <f t="shared" si="0"/>
        <v>0</v>
      </c>
      <c r="I8" s="51">
        <f t="shared" si="1"/>
        <v>1</v>
      </c>
    </row>
    <row r="9" spans="1:9" x14ac:dyDescent="0.25">
      <c r="A9" t="s">
        <v>112</v>
      </c>
      <c r="B9" t="s">
        <v>71</v>
      </c>
      <c r="C9" t="s">
        <v>57</v>
      </c>
      <c r="D9" t="s">
        <v>60</v>
      </c>
      <c r="E9" s="50">
        <v>1</v>
      </c>
      <c r="F9" s="50" t="s">
        <v>17</v>
      </c>
      <c r="G9" s="50">
        <v>1</v>
      </c>
      <c r="H9" s="50">
        <f t="shared" si="0"/>
        <v>0</v>
      </c>
      <c r="I9" s="51">
        <f t="shared" si="1"/>
        <v>1</v>
      </c>
    </row>
    <row r="10" spans="1:9" x14ac:dyDescent="0.25">
      <c r="A10" t="s">
        <v>112</v>
      </c>
      <c r="B10" t="s">
        <v>71</v>
      </c>
      <c r="C10" t="s">
        <v>57</v>
      </c>
      <c r="D10" t="s">
        <v>128</v>
      </c>
      <c r="E10" s="50">
        <v>192</v>
      </c>
      <c r="F10" s="50" t="s">
        <v>17</v>
      </c>
      <c r="G10" s="50">
        <v>192</v>
      </c>
      <c r="H10" s="50">
        <f t="shared" si="0"/>
        <v>0</v>
      </c>
      <c r="I10" s="51">
        <f t="shared" si="1"/>
        <v>1</v>
      </c>
    </row>
    <row r="11" spans="1:9" x14ac:dyDescent="0.25">
      <c r="A11" t="s">
        <v>112</v>
      </c>
      <c r="B11" t="s">
        <v>71</v>
      </c>
      <c r="C11" t="s">
        <v>57</v>
      </c>
      <c r="D11" t="s">
        <v>129</v>
      </c>
      <c r="E11" s="50">
        <v>288</v>
      </c>
      <c r="F11" s="50" t="s">
        <v>17</v>
      </c>
      <c r="G11" s="50">
        <v>288</v>
      </c>
      <c r="H11" s="50">
        <f t="shared" si="0"/>
        <v>0</v>
      </c>
      <c r="I11" s="51">
        <f t="shared" si="1"/>
        <v>1</v>
      </c>
    </row>
    <row r="12" spans="1:9" x14ac:dyDescent="0.25">
      <c r="A12" s="60" t="s">
        <v>112</v>
      </c>
      <c r="B12" s="60" t="s">
        <v>71</v>
      </c>
      <c r="C12" t="s">
        <v>57</v>
      </c>
      <c r="D12" s="60" t="s">
        <v>178</v>
      </c>
      <c r="E12" s="61">
        <v>1</v>
      </c>
      <c r="F12" s="61" t="s">
        <v>17</v>
      </c>
      <c r="G12" s="61">
        <v>0</v>
      </c>
      <c r="H12" s="61">
        <f t="shared" si="0"/>
        <v>1</v>
      </c>
      <c r="I12" s="62">
        <f t="shared" si="1"/>
        <v>0</v>
      </c>
    </row>
    <row r="13" spans="1:9" ht="12.75" customHeight="1" x14ac:dyDescent="0.25">
      <c r="A13" t="s">
        <v>112</v>
      </c>
      <c r="B13" t="s">
        <v>70</v>
      </c>
      <c r="C13" t="s">
        <v>72</v>
      </c>
      <c r="D13" t="s">
        <v>63</v>
      </c>
      <c r="E13" s="50">
        <v>6</v>
      </c>
      <c r="F13" s="50" t="s">
        <v>17</v>
      </c>
      <c r="G13" s="50">
        <v>6</v>
      </c>
      <c r="H13" s="50">
        <f>E13-G13</f>
        <v>0</v>
      </c>
      <c r="I13" s="51">
        <f>IFERROR(G13/E13,"-")</f>
        <v>1</v>
      </c>
    </row>
    <row r="14" spans="1:9" x14ac:dyDescent="0.25">
      <c r="A14" t="s">
        <v>112</v>
      </c>
      <c r="B14" t="s">
        <v>70</v>
      </c>
      <c r="C14" t="s">
        <v>72</v>
      </c>
      <c r="D14" t="s">
        <v>62</v>
      </c>
      <c r="E14" s="50">
        <v>48</v>
      </c>
      <c r="F14" s="50" t="s">
        <v>17</v>
      </c>
      <c r="G14" s="50">
        <v>48</v>
      </c>
      <c r="H14" s="50">
        <f t="shared" ref="H14:H20" si="4">E14-G14</f>
        <v>0</v>
      </c>
      <c r="I14" s="51">
        <f t="shared" ref="I14:I22" si="5">IFERROR(G14/E14,"-")</f>
        <v>1</v>
      </c>
    </row>
    <row r="15" spans="1:9" x14ac:dyDescent="0.25">
      <c r="A15" t="s">
        <v>112</v>
      </c>
      <c r="B15" t="s">
        <v>70</v>
      </c>
      <c r="C15" t="s">
        <v>72</v>
      </c>
      <c r="D15" t="s">
        <v>64</v>
      </c>
      <c r="E15" s="50">
        <v>1</v>
      </c>
      <c r="F15" s="50" t="s">
        <v>17</v>
      </c>
      <c r="G15" s="50">
        <v>1</v>
      </c>
      <c r="H15" s="50">
        <f t="shared" si="4"/>
        <v>0</v>
      </c>
      <c r="I15" s="51">
        <f t="shared" si="5"/>
        <v>1</v>
      </c>
    </row>
    <row r="16" spans="1:9" x14ac:dyDescent="0.25">
      <c r="A16" t="s">
        <v>112</v>
      </c>
      <c r="B16" t="s">
        <v>70</v>
      </c>
      <c r="C16" t="s">
        <v>72</v>
      </c>
      <c r="D16" t="s">
        <v>130</v>
      </c>
      <c r="E16" s="50">
        <v>1</v>
      </c>
      <c r="F16" s="50" t="s">
        <v>17</v>
      </c>
      <c r="G16" s="50">
        <v>0</v>
      </c>
      <c r="H16" s="50">
        <f t="shared" si="4"/>
        <v>1</v>
      </c>
      <c r="I16" s="51">
        <f t="shared" si="5"/>
        <v>0</v>
      </c>
    </row>
    <row r="17" spans="1:9" x14ac:dyDescent="0.25">
      <c r="A17" t="s">
        <v>112</v>
      </c>
      <c r="B17" t="s">
        <v>71</v>
      </c>
      <c r="C17" t="s">
        <v>72</v>
      </c>
      <c r="D17" t="s">
        <v>58</v>
      </c>
      <c r="E17" s="50">
        <v>6</v>
      </c>
      <c r="F17" s="50" t="s">
        <v>17</v>
      </c>
      <c r="G17" s="50">
        <v>6</v>
      </c>
      <c r="H17" s="50">
        <f t="shared" si="4"/>
        <v>0</v>
      </c>
      <c r="I17" s="51">
        <f t="shared" si="5"/>
        <v>1</v>
      </c>
    </row>
    <row r="18" spans="1:9" x14ac:dyDescent="0.25">
      <c r="A18" t="s">
        <v>112</v>
      </c>
      <c r="B18" t="s">
        <v>71</v>
      </c>
      <c r="C18" t="s">
        <v>72</v>
      </c>
      <c r="D18" t="s">
        <v>59</v>
      </c>
      <c r="E18" s="50">
        <v>48</v>
      </c>
      <c r="F18" s="50" t="s">
        <v>17</v>
      </c>
      <c r="G18" s="50">
        <v>48</v>
      </c>
      <c r="H18" s="50">
        <f t="shared" si="4"/>
        <v>0</v>
      </c>
      <c r="I18" s="51">
        <f t="shared" si="5"/>
        <v>1</v>
      </c>
    </row>
    <row r="19" spans="1:9" x14ac:dyDescent="0.25">
      <c r="A19" t="s">
        <v>112</v>
      </c>
      <c r="B19" t="s">
        <v>71</v>
      </c>
      <c r="C19" t="s">
        <v>72</v>
      </c>
      <c r="D19" t="s">
        <v>60</v>
      </c>
      <c r="E19" s="50">
        <v>1</v>
      </c>
      <c r="F19" s="50" t="s">
        <v>17</v>
      </c>
      <c r="G19" s="50">
        <v>1</v>
      </c>
      <c r="H19" s="50">
        <f t="shared" si="4"/>
        <v>0</v>
      </c>
      <c r="I19" s="51">
        <f t="shared" si="5"/>
        <v>1</v>
      </c>
    </row>
    <row r="20" spans="1:9" x14ac:dyDescent="0.25">
      <c r="A20" t="s">
        <v>112</v>
      </c>
      <c r="B20" t="s">
        <v>71</v>
      </c>
      <c r="C20" t="s">
        <v>72</v>
      </c>
      <c r="D20" t="s">
        <v>128</v>
      </c>
      <c r="E20" s="50">
        <v>192</v>
      </c>
      <c r="F20" s="50" t="s">
        <v>17</v>
      </c>
      <c r="G20" s="50">
        <v>192</v>
      </c>
      <c r="H20" s="50">
        <f t="shared" si="4"/>
        <v>0</v>
      </c>
      <c r="I20" s="51">
        <f t="shared" si="5"/>
        <v>1</v>
      </c>
    </row>
    <row r="21" spans="1:9" x14ac:dyDescent="0.25">
      <c r="A21" t="s">
        <v>112</v>
      </c>
      <c r="B21" t="s">
        <v>71</v>
      </c>
      <c r="C21" t="s">
        <v>72</v>
      </c>
      <c r="D21" t="s">
        <v>129</v>
      </c>
      <c r="E21" s="50">
        <v>288</v>
      </c>
      <c r="F21" s="50" t="s">
        <v>17</v>
      </c>
      <c r="G21" s="50">
        <v>288</v>
      </c>
      <c r="H21" s="50">
        <v>144</v>
      </c>
      <c r="I21" s="51">
        <f t="shared" si="5"/>
        <v>1</v>
      </c>
    </row>
    <row r="22" spans="1:9" x14ac:dyDescent="0.25">
      <c r="A22" s="60" t="s">
        <v>112</v>
      </c>
      <c r="B22" s="60" t="s">
        <v>71</v>
      </c>
      <c r="C22" t="s">
        <v>72</v>
      </c>
      <c r="D22" s="60" t="s">
        <v>178</v>
      </c>
      <c r="E22" s="61">
        <v>1</v>
      </c>
      <c r="F22" s="61" t="s">
        <v>17</v>
      </c>
      <c r="G22" s="61">
        <v>0</v>
      </c>
      <c r="H22" s="61">
        <f t="shared" ref="H22" si="6">E22-G22</f>
        <v>1</v>
      </c>
      <c r="I22" s="62">
        <f t="shared" si="5"/>
        <v>0</v>
      </c>
    </row>
    <row r="23" spans="1:9" x14ac:dyDescent="0.25">
      <c r="A23" t="s">
        <v>112</v>
      </c>
      <c r="B23" t="s">
        <v>70</v>
      </c>
      <c r="C23" t="s">
        <v>73</v>
      </c>
      <c r="D23" t="s">
        <v>63</v>
      </c>
      <c r="E23" s="50">
        <v>6</v>
      </c>
      <c r="F23" s="50" t="s">
        <v>17</v>
      </c>
      <c r="G23" s="50">
        <v>6</v>
      </c>
      <c r="H23" s="50">
        <f>E23-G23</f>
        <v>0</v>
      </c>
      <c r="I23" s="51">
        <f>IFERROR(G23/E23,"-")</f>
        <v>1</v>
      </c>
    </row>
    <row r="24" spans="1:9" x14ac:dyDescent="0.25">
      <c r="A24" t="s">
        <v>112</v>
      </c>
      <c r="B24" t="s">
        <v>70</v>
      </c>
      <c r="C24" t="s">
        <v>73</v>
      </c>
      <c r="D24" t="s">
        <v>62</v>
      </c>
      <c r="E24" s="50">
        <v>48</v>
      </c>
      <c r="F24" s="50" t="s">
        <v>17</v>
      </c>
      <c r="G24" s="50">
        <v>48</v>
      </c>
      <c r="H24" s="50">
        <f t="shared" ref="H24:H32" si="7">E24-G24</f>
        <v>0</v>
      </c>
      <c r="I24" s="51">
        <f t="shared" ref="I24:I29" si="8">IFERROR(G24/E24,"-")</f>
        <v>1</v>
      </c>
    </row>
    <row r="25" spans="1:9" x14ac:dyDescent="0.25">
      <c r="A25" t="s">
        <v>112</v>
      </c>
      <c r="B25" t="s">
        <v>70</v>
      </c>
      <c r="C25" t="s">
        <v>73</v>
      </c>
      <c r="D25" t="s">
        <v>64</v>
      </c>
      <c r="E25" s="50">
        <v>1</v>
      </c>
      <c r="F25" s="50" t="s">
        <v>17</v>
      </c>
      <c r="G25" s="50">
        <v>1</v>
      </c>
      <c r="H25" s="50">
        <f t="shared" si="7"/>
        <v>0</v>
      </c>
      <c r="I25" s="51">
        <f t="shared" si="8"/>
        <v>1</v>
      </c>
    </row>
    <row r="26" spans="1:9" x14ac:dyDescent="0.25">
      <c r="A26" t="s">
        <v>112</v>
      </c>
      <c r="B26" t="s">
        <v>70</v>
      </c>
      <c r="C26" t="s">
        <v>73</v>
      </c>
      <c r="D26" t="s">
        <v>130</v>
      </c>
      <c r="E26" s="50">
        <v>1</v>
      </c>
      <c r="F26" s="50" t="s">
        <v>17</v>
      </c>
      <c r="G26" s="50">
        <v>0</v>
      </c>
      <c r="H26" s="50">
        <f t="shared" si="7"/>
        <v>1</v>
      </c>
      <c r="I26" s="51">
        <f t="shared" si="8"/>
        <v>0</v>
      </c>
    </row>
    <row r="27" spans="1:9" x14ac:dyDescent="0.25">
      <c r="A27" t="s">
        <v>112</v>
      </c>
      <c r="B27" t="s">
        <v>71</v>
      </c>
      <c r="C27" t="s">
        <v>73</v>
      </c>
      <c r="D27" t="s">
        <v>58</v>
      </c>
      <c r="E27" s="50">
        <v>6</v>
      </c>
      <c r="F27" s="50" t="s">
        <v>17</v>
      </c>
      <c r="G27" s="50">
        <v>6</v>
      </c>
      <c r="H27" s="50">
        <f t="shared" si="7"/>
        <v>0</v>
      </c>
      <c r="I27" s="51">
        <f t="shared" si="8"/>
        <v>1</v>
      </c>
    </row>
    <row r="28" spans="1:9" x14ac:dyDescent="0.25">
      <c r="A28" t="s">
        <v>112</v>
      </c>
      <c r="B28" t="s">
        <v>71</v>
      </c>
      <c r="C28" t="s">
        <v>73</v>
      </c>
      <c r="D28" t="s">
        <v>59</v>
      </c>
      <c r="E28" s="50">
        <v>48</v>
      </c>
      <c r="F28" s="50" t="s">
        <v>17</v>
      </c>
      <c r="G28" s="50">
        <v>48</v>
      </c>
      <c r="H28" s="50">
        <f t="shared" si="7"/>
        <v>0</v>
      </c>
      <c r="I28" s="51">
        <f t="shared" si="8"/>
        <v>1</v>
      </c>
    </row>
    <row r="29" spans="1:9" x14ac:dyDescent="0.25">
      <c r="A29" t="s">
        <v>112</v>
      </c>
      <c r="B29" t="s">
        <v>71</v>
      </c>
      <c r="C29" t="s">
        <v>73</v>
      </c>
      <c r="D29" t="s">
        <v>60</v>
      </c>
      <c r="E29" s="50">
        <v>1</v>
      </c>
      <c r="F29" s="50" t="s">
        <v>17</v>
      </c>
      <c r="G29" s="50">
        <v>1</v>
      </c>
      <c r="H29" s="50">
        <f t="shared" si="7"/>
        <v>0</v>
      </c>
      <c r="I29" s="51">
        <f t="shared" si="8"/>
        <v>1</v>
      </c>
    </row>
    <row r="30" spans="1:9" x14ac:dyDescent="0.25">
      <c r="A30" t="s">
        <v>112</v>
      </c>
      <c r="B30" t="s">
        <v>71</v>
      </c>
      <c r="C30" t="s">
        <v>73</v>
      </c>
      <c r="D30" t="s">
        <v>128</v>
      </c>
      <c r="E30" s="50">
        <v>192</v>
      </c>
      <c r="F30" s="50" t="s">
        <v>17</v>
      </c>
      <c r="G30" s="50">
        <v>192</v>
      </c>
      <c r="H30" s="50">
        <f t="shared" si="7"/>
        <v>0</v>
      </c>
      <c r="I30" s="51">
        <f t="shared" ref="I30:I32" si="9">IFERROR(G30/E30,"-")</f>
        <v>1</v>
      </c>
    </row>
    <row r="31" spans="1:9" x14ac:dyDescent="0.25">
      <c r="A31" t="s">
        <v>112</v>
      </c>
      <c r="B31" t="s">
        <v>71</v>
      </c>
      <c r="C31" t="s">
        <v>73</v>
      </c>
      <c r="D31" t="s">
        <v>129</v>
      </c>
      <c r="E31" s="50">
        <v>288</v>
      </c>
      <c r="F31" s="50" t="s">
        <v>17</v>
      </c>
      <c r="G31" s="50">
        <v>288</v>
      </c>
      <c r="H31" s="50">
        <f t="shared" si="7"/>
        <v>0</v>
      </c>
      <c r="I31" s="51">
        <f t="shared" si="9"/>
        <v>1</v>
      </c>
    </row>
    <row r="32" spans="1:9" x14ac:dyDescent="0.25">
      <c r="A32" s="60" t="s">
        <v>112</v>
      </c>
      <c r="B32" s="60" t="s">
        <v>71</v>
      </c>
      <c r="C32" t="s">
        <v>73</v>
      </c>
      <c r="D32" s="60" t="s">
        <v>178</v>
      </c>
      <c r="E32" s="61">
        <v>1</v>
      </c>
      <c r="F32" s="61" t="s">
        <v>17</v>
      </c>
      <c r="G32" s="61">
        <v>0</v>
      </c>
      <c r="H32" s="61">
        <f t="shared" si="7"/>
        <v>1</v>
      </c>
      <c r="I32" s="62">
        <f t="shared" si="9"/>
        <v>0</v>
      </c>
    </row>
    <row r="33" spans="1:9" x14ac:dyDescent="0.25">
      <c r="A33" t="s">
        <v>112</v>
      </c>
      <c r="B33" t="s">
        <v>70</v>
      </c>
      <c r="C33" t="s">
        <v>74</v>
      </c>
      <c r="D33" t="s">
        <v>63</v>
      </c>
      <c r="E33" s="50">
        <v>6</v>
      </c>
      <c r="F33" s="50" t="s">
        <v>17</v>
      </c>
      <c r="G33" s="50">
        <v>6</v>
      </c>
      <c r="H33" s="50">
        <f>E33-G33</f>
        <v>0</v>
      </c>
      <c r="I33" s="51">
        <f>IFERROR(G33/E33,"-")</f>
        <v>1</v>
      </c>
    </row>
    <row r="34" spans="1:9" x14ac:dyDescent="0.25">
      <c r="A34" t="s">
        <v>112</v>
      </c>
      <c r="B34" t="s">
        <v>70</v>
      </c>
      <c r="C34" t="s">
        <v>74</v>
      </c>
      <c r="D34" t="s">
        <v>62</v>
      </c>
      <c r="E34" s="50">
        <v>48</v>
      </c>
      <c r="F34" s="50" t="s">
        <v>17</v>
      </c>
      <c r="G34" s="50">
        <v>48</v>
      </c>
      <c r="H34" s="50">
        <f t="shared" ref="H34:H42" si="10">E34-G34</f>
        <v>0</v>
      </c>
      <c r="I34" s="51">
        <f t="shared" ref="I34:I39" si="11">IFERROR(G34/E34,"-")</f>
        <v>1</v>
      </c>
    </row>
    <row r="35" spans="1:9" x14ac:dyDescent="0.25">
      <c r="A35" t="s">
        <v>112</v>
      </c>
      <c r="B35" t="s">
        <v>70</v>
      </c>
      <c r="C35" t="s">
        <v>74</v>
      </c>
      <c r="D35" t="s">
        <v>64</v>
      </c>
      <c r="E35" s="50">
        <v>1</v>
      </c>
      <c r="F35" s="50" t="s">
        <v>17</v>
      </c>
      <c r="G35" s="50">
        <v>1</v>
      </c>
      <c r="H35" s="50">
        <f t="shared" si="10"/>
        <v>0</v>
      </c>
      <c r="I35" s="51">
        <f t="shared" si="11"/>
        <v>1</v>
      </c>
    </row>
    <row r="36" spans="1:9" x14ac:dyDescent="0.25">
      <c r="A36" t="s">
        <v>112</v>
      </c>
      <c r="B36" t="s">
        <v>70</v>
      </c>
      <c r="C36" t="s">
        <v>74</v>
      </c>
      <c r="D36" t="s">
        <v>130</v>
      </c>
      <c r="E36" s="50">
        <v>1</v>
      </c>
      <c r="F36" s="50" t="s">
        <v>17</v>
      </c>
      <c r="G36" s="50">
        <v>1</v>
      </c>
      <c r="H36" s="50">
        <f t="shared" si="10"/>
        <v>0</v>
      </c>
      <c r="I36" s="51">
        <f t="shared" si="11"/>
        <v>1</v>
      </c>
    </row>
    <row r="37" spans="1:9" x14ac:dyDescent="0.25">
      <c r="A37" t="s">
        <v>112</v>
      </c>
      <c r="B37" t="s">
        <v>71</v>
      </c>
      <c r="C37" t="s">
        <v>74</v>
      </c>
      <c r="D37" t="s">
        <v>58</v>
      </c>
      <c r="E37" s="50">
        <v>6</v>
      </c>
      <c r="F37" s="50" t="s">
        <v>17</v>
      </c>
      <c r="G37" s="50">
        <v>6</v>
      </c>
      <c r="H37" s="50">
        <f t="shared" si="10"/>
        <v>0</v>
      </c>
      <c r="I37" s="51">
        <f t="shared" si="11"/>
        <v>1</v>
      </c>
    </row>
    <row r="38" spans="1:9" x14ac:dyDescent="0.25">
      <c r="A38" t="s">
        <v>112</v>
      </c>
      <c r="B38" t="s">
        <v>71</v>
      </c>
      <c r="C38" t="s">
        <v>74</v>
      </c>
      <c r="D38" t="s">
        <v>59</v>
      </c>
      <c r="E38" s="50">
        <v>48</v>
      </c>
      <c r="F38" s="50" t="s">
        <v>17</v>
      </c>
      <c r="G38" s="50">
        <v>48</v>
      </c>
      <c r="H38" s="50">
        <f t="shared" si="10"/>
        <v>0</v>
      </c>
      <c r="I38" s="51">
        <f t="shared" si="11"/>
        <v>1</v>
      </c>
    </row>
    <row r="39" spans="1:9" x14ac:dyDescent="0.25">
      <c r="A39" t="s">
        <v>112</v>
      </c>
      <c r="B39" t="s">
        <v>71</v>
      </c>
      <c r="C39" t="s">
        <v>74</v>
      </c>
      <c r="D39" t="s">
        <v>60</v>
      </c>
      <c r="E39" s="50">
        <v>1</v>
      </c>
      <c r="F39" s="50" t="s">
        <v>17</v>
      </c>
      <c r="G39" s="50">
        <v>1</v>
      </c>
      <c r="H39" s="50">
        <f t="shared" si="10"/>
        <v>0</v>
      </c>
      <c r="I39" s="51">
        <f t="shared" si="11"/>
        <v>1</v>
      </c>
    </row>
    <row r="40" spans="1:9" x14ac:dyDescent="0.25">
      <c r="A40" t="s">
        <v>112</v>
      </c>
      <c r="B40" t="s">
        <v>71</v>
      </c>
      <c r="C40" t="s">
        <v>74</v>
      </c>
      <c r="D40" t="s">
        <v>128</v>
      </c>
      <c r="E40" s="50">
        <v>192</v>
      </c>
      <c r="F40" s="50" t="s">
        <v>17</v>
      </c>
      <c r="G40" s="50">
        <v>192</v>
      </c>
      <c r="H40" s="50">
        <f t="shared" si="10"/>
        <v>0</v>
      </c>
      <c r="I40" s="51">
        <f t="shared" ref="I40:I42" si="12">IFERROR(G40/E40,"-")</f>
        <v>1</v>
      </c>
    </row>
    <row r="41" spans="1:9" x14ac:dyDescent="0.25">
      <c r="A41" t="s">
        <v>112</v>
      </c>
      <c r="B41" t="s">
        <v>71</v>
      </c>
      <c r="C41" t="s">
        <v>74</v>
      </c>
      <c r="D41" t="s">
        <v>129</v>
      </c>
      <c r="E41" s="50">
        <v>288</v>
      </c>
      <c r="F41" s="50" t="s">
        <v>17</v>
      </c>
      <c r="G41" s="50">
        <v>288</v>
      </c>
      <c r="H41" s="50">
        <f t="shared" si="10"/>
        <v>0</v>
      </c>
      <c r="I41" s="51">
        <f t="shared" si="12"/>
        <v>1</v>
      </c>
    </row>
    <row r="42" spans="1:9" x14ac:dyDescent="0.25">
      <c r="A42" s="60" t="s">
        <v>112</v>
      </c>
      <c r="B42" s="60" t="s">
        <v>71</v>
      </c>
      <c r="C42" t="s">
        <v>74</v>
      </c>
      <c r="D42" s="60" t="s">
        <v>178</v>
      </c>
      <c r="E42" s="61">
        <v>1</v>
      </c>
      <c r="F42" s="61" t="s">
        <v>17</v>
      </c>
      <c r="G42" s="61">
        <v>0</v>
      </c>
      <c r="H42" s="61">
        <f t="shared" si="10"/>
        <v>1</v>
      </c>
      <c r="I42" s="62">
        <f t="shared" si="12"/>
        <v>0</v>
      </c>
    </row>
    <row r="43" spans="1:9" x14ac:dyDescent="0.25">
      <c r="A43" t="s">
        <v>112</v>
      </c>
      <c r="B43" t="s">
        <v>70</v>
      </c>
      <c r="C43" t="s">
        <v>75</v>
      </c>
      <c r="D43" t="s">
        <v>63</v>
      </c>
      <c r="E43" s="50">
        <v>6</v>
      </c>
      <c r="F43" s="50" t="s">
        <v>17</v>
      </c>
      <c r="G43" s="50">
        <v>6</v>
      </c>
      <c r="H43" s="50">
        <f>E43-G43</f>
        <v>0</v>
      </c>
      <c r="I43" s="51">
        <f>IFERROR(G43/E43,"-")</f>
        <v>1</v>
      </c>
    </row>
    <row r="44" spans="1:9" x14ac:dyDescent="0.25">
      <c r="A44" t="s">
        <v>112</v>
      </c>
      <c r="B44" t="s">
        <v>70</v>
      </c>
      <c r="C44" t="s">
        <v>75</v>
      </c>
      <c r="D44" t="s">
        <v>62</v>
      </c>
      <c r="E44" s="50">
        <v>48</v>
      </c>
      <c r="F44" s="50" t="s">
        <v>17</v>
      </c>
      <c r="G44" s="50">
        <v>48</v>
      </c>
      <c r="H44" s="50">
        <f t="shared" ref="H44:H52" si="13">E44-G44</f>
        <v>0</v>
      </c>
      <c r="I44" s="51">
        <f t="shared" ref="I44:I49" si="14">IFERROR(G44/E44,"-")</f>
        <v>1</v>
      </c>
    </row>
    <row r="45" spans="1:9" x14ac:dyDescent="0.25">
      <c r="A45" t="s">
        <v>112</v>
      </c>
      <c r="B45" t="s">
        <v>70</v>
      </c>
      <c r="C45" t="s">
        <v>75</v>
      </c>
      <c r="D45" t="s">
        <v>64</v>
      </c>
      <c r="E45" s="50">
        <v>1</v>
      </c>
      <c r="F45" s="50" t="s">
        <v>17</v>
      </c>
      <c r="G45" s="50">
        <v>1</v>
      </c>
      <c r="H45" s="50">
        <f t="shared" si="13"/>
        <v>0</v>
      </c>
      <c r="I45" s="51">
        <f t="shared" si="14"/>
        <v>1</v>
      </c>
    </row>
    <row r="46" spans="1:9" x14ac:dyDescent="0.25">
      <c r="A46" t="s">
        <v>112</v>
      </c>
      <c r="B46" t="s">
        <v>70</v>
      </c>
      <c r="C46" t="s">
        <v>75</v>
      </c>
      <c r="D46" t="s">
        <v>130</v>
      </c>
      <c r="E46" s="50">
        <v>1</v>
      </c>
      <c r="F46" s="50" t="s">
        <v>17</v>
      </c>
      <c r="G46" s="50">
        <v>1</v>
      </c>
      <c r="H46" s="50">
        <f t="shared" si="13"/>
        <v>0</v>
      </c>
      <c r="I46" s="51">
        <f t="shared" si="14"/>
        <v>1</v>
      </c>
    </row>
    <row r="47" spans="1:9" x14ac:dyDescent="0.25">
      <c r="A47" t="s">
        <v>112</v>
      </c>
      <c r="B47" t="s">
        <v>71</v>
      </c>
      <c r="C47" t="s">
        <v>75</v>
      </c>
      <c r="D47" t="s">
        <v>58</v>
      </c>
      <c r="E47" s="50">
        <v>6</v>
      </c>
      <c r="F47" s="50" t="s">
        <v>17</v>
      </c>
      <c r="G47" s="50">
        <v>6</v>
      </c>
      <c r="H47" s="50">
        <f t="shared" si="13"/>
        <v>0</v>
      </c>
      <c r="I47" s="51">
        <f t="shared" si="14"/>
        <v>1</v>
      </c>
    </row>
    <row r="48" spans="1:9" x14ac:dyDescent="0.25">
      <c r="A48" t="s">
        <v>112</v>
      </c>
      <c r="B48" t="s">
        <v>71</v>
      </c>
      <c r="C48" t="s">
        <v>75</v>
      </c>
      <c r="D48" t="s">
        <v>59</v>
      </c>
      <c r="E48" s="50">
        <v>48</v>
      </c>
      <c r="F48" s="50" t="s">
        <v>17</v>
      </c>
      <c r="G48" s="50">
        <v>48</v>
      </c>
      <c r="H48" s="50">
        <f t="shared" si="13"/>
        <v>0</v>
      </c>
      <c r="I48" s="51">
        <f t="shared" si="14"/>
        <v>1</v>
      </c>
    </row>
    <row r="49" spans="1:9" x14ac:dyDescent="0.25">
      <c r="A49" t="s">
        <v>112</v>
      </c>
      <c r="B49" t="s">
        <v>71</v>
      </c>
      <c r="C49" t="s">
        <v>75</v>
      </c>
      <c r="D49" t="s">
        <v>60</v>
      </c>
      <c r="E49" s="50">
        <v>1</v>
      </c>
      <c r="F49" s="50" t="s">
        <v>17</v>
      </c>
      <c r="G49" s="50">
        <v>1</v>
      </c>
      <c r="H49" s="50">
        <f t="shared" si="13"/>
        <v>0</v>
      </c>
      <c r="I49" s="51">
        <f t="shared" si="14"/>
        <v>1</v>
      </c>
    </row>
    <row r="50" spans="1:9" x14ac:dyDescent="0.25">
      <c r="A50" t="s">
        <v>112</v>
      </c>
      <c r="B50" t="s">
        <v>71</v>
      </c>
      <c r="C50" t="s">
        <v>75</v>
      </c>
      <c r="D50" t="s">
        <v>128</v>
      </c>
      <c r="E50" s="50">
        <v>192</v>
      </c>
      <c r="F50" s="50" t="s">
        <v>17</v>
      </c>
      <c r="G50" s="50">
        <v>192</v>
      </c>
      <c r="H50" s="50">
        <f t="shared" si="13"/>
        <v>0</v>
      </c>
      <c r="I50" s="51">
        <f t="shared" ref="I50:I52" si="15">IFERROR(G50/E50,"-")</f>
        <v>1</v>
      </c>
    </row>
    <row r="51" spans="1:9" x14ac:dyDescent="0.25">
      <c r="A51" t="s">
        <v>112</v>
      </c>
      <c r="B51" t="s">
        <v>71</v>
      </c>
      <c r="C51" t="s">
        <v>75</v>
      </c>
      <c r="D51" t="s">
        <v>129</v>
      </c>
      <c r="E51" s="50">
        <v>288</v>
      </c>
      <c r="F51" s="50" t="s">
        <v>17</v>
      </c>
      <c r="G51" s="50">
        <v>288</v>
      </c>
      <c r="H51" s="50">
        <f t="shared" si="13"/>
        <v>0</v>
      </c>
      <c r="I51" s="51">
        <f t="shared" si="15"/>
        <v>1</v>
      </c>
    </row>
    <row r="52" spans="1:9" x14ac:dyDescent="0.25">
      <c r="A52" s="60" t="s">
        <v>112</v>
      </c>
      <c r="B52" s="60" t="s">
        <v>71</v>
      </c>
      <c r="C52" t="s">
        <v>75</v>
      </c>
      <c r="D52" s="60" t="s">
        <v>178</v>
      </c>
      <c r="E52" s="61">
        <v>1</v>
      </c>
      <c r="F52" s="61" t="s">
        <v>17</v>
      </c>
      <c r="G52" s="61">
        <v>0</v>
      </c>
      <c r="H52" s="61">
        <f t="shared" si="13"/>
        <v>1</v>
      </c>
      <c r="I52" s="62">
        <f t="shared" si="15"/>
        <v>0</v>
      </c>
    </row>
    <row r="53" spans="1:9" x14ac:dyDescent="0.25">
      <c r="A53" t="s">
        <v>112</v>
      </c>
      <c r="B53" t="s">
        <v>70</v>
      </c>
      <c r="C53" t="s">
        <v>76</v>
      </c>
      <c r="D53" t="s">
        <v>63</v>
      </c>
      <c r="E53" s="50">
        <v>6</v>
      </c>
      <c r="F53" s="50" t="s">
        <v>17</v>
      </c>
      <c r="G53" s="50">
        <v>6</v>
      </c>
      <c r="H53" s="50">
        <f>E53-G53</f>
        <v>0</v>
      </c>
      <c r="I53" s="51">
        <f>IFERROR(G53/E53,"-")</f>
        <v>1</v>
      </c>
    </row>
    <row r="54" spans="1:9" x14ac:dyDescent="0.25">
      <c r="A54" t="s">
        <v>112</v>
      </c>
      <c r="B54" t="s">
        <v>70</v>
      </c>
      <c r="C54" t="s">
        <v>76</v>
      </c>
      <c r="D54" t="s">
        <v>62</v>
      </c>
      <c r="E54" s="50">
        <v>48</v>
      </c>
      <c r="F54" s="50" t="s">
        <v>17</v>
      </c>
      <c r="G54" s="50">
        <v>48</v>
      </c>
      <c r="H54" s="50">
        <f t="shared" ref="H54:H62" si="16">E54-G54</f>
        <v>0</v>
      </c>
      <c r="I54" s="51">
        <f t="shared" ref="I54:I59" si="17">IFERROR(G54/E54,"-")</f>
        <v>1</v>
      </c>
    </row>
    <row r="55" spans="1:9" x14ac:dyDescent="0.25">
      <c r="A55" t="s">
        <v>112</v>
      </c>
      <c r="B55" t="s">
        <v>70</v>
      </c>
      <c r="C55" t="s">
        <v>76</v>
      </c>
      <c r="D55" t="s">
        <v>64</v>
      </c>
      <c r="E55" s="50">
        <v>1</v>
      </c>
      <c r="F55" s="50" t="s">
        <v>17</v>
      </c>
      <c r="G55" s="50">
        <v>1</v>
      </c>
      <c r="H55" s="50">
        <f t="shared" si="16"/>
        <v>0</v>
      </c>
      <c r="I55" s="51">
        <f t="shared" si="17"/>
        <v>1</v>
      </c>
    </row>
    <row r="56" spans="1:9" x14ac:dyDescent="0.25">
      <c r="A56" t="s">
        <v>112</v>
      </c>
      <c r="B56" t="s">
        <v>70</v>
      </c>
      <c r="C56" t="s">
        <v>76</v>
      </c>
      <c r="D56" t="s">
        <v>130</v>
      </c>
      <c r="E56" s="50">
        <v>1</v>
      </c>
      <c r="F56" s="50" t="s">
        <v>17</v>
      </c>
      <c r="G56" s="50">
        <v>1</v>
      </c>
      <c r="H56" s="50">
        <f t="shared" si="16"/>
        <v>0</v>
      </c>
      <c r="I56" s="54">
        <f t="shared" si="17"/>
        <v>1</v>
      </c>
    </row>
    <row r="57" spans="1:9" x14ac:dyDescent="0.25">
      <c r="A57" t="s">
        <v>112</v>
      </c>
      <c r="B57" t="s">
        <v>71</v>
      </c>
      <c r="C57" t="s">
        <v>76</v>
      </c>
      <c r="D57" t="s">
        <v>58</v>
      </c>
      <c r="E57" s="50">
        <v>6</v>
      </c>
      <c r="F57" s="50" t="s">
        <v>17</v>
      </c>
      <c r="G57" s="50">
        <v>6</v>
      </c>
      <c r="H57" s="50">
        <f t="shared" si="16"/>
        <v>0</v>
      </c>
      <c r="I57" s="51">
        <f t="shared" si="17"/>
        <v>1</v>
      </c>
    </row>
    <row r="58" spans="1:9" x14ac:dyDescent="0.25">
      <c r="A58" t="s">
        <v>112</v>
      </c>
      <c r="B58" t="s">
        <v>71</v>
      </c>
      <c r="C58" t="s">
        <v>76</v>
      </c>
      <c r="D58" t="s">
        <v>59</v>
      </c>
      <c r="E58" s="50">
        <v>48</v>
      </c>
      <c r="F58" s="50" t="s">
        <v>17</v>
      </c>
      <c r="G58" s="50">
        <v>48</v>
      </c>
      <c r="H58" s="50">
        <f t="shared" si="16"/>
        <v>0</v>
      </c>
      <c r="I58" s="51">
        <f t="shared" si="17"/>
        <v>1</v>
      </c>
    </row>
    <row r="59" spans="1:9" x14ac:dyDescent="0.25">
      <c r="A59" t="s">
        <v>112</v>
      </c>
      <c r="B59" t="s">
        <v>71</v>
      </c>
      <c r="C59" t="s">
        <v>76</v>
      </c>
      <c r="D59" t="s">
        <v>60</v>
      </c>
      <c r="E59" s="50">
        <v>1</v>
      </c>
      <c r="F59" s="50" t="s">
        <v>17</v>
      </c>
      <c r="G59" s="50">
        <v>1</v>
      </c>
      <c r="H59" s="50">
        <f t="shared" si="16"/>
        <v>0</v>
      </c>
      <c r="I59" s="51">
        <f t="shared" si="17"/>
        <v>1</v>
      </c>
    </row>
    <row r="60" spans="1:9" x14ac:dyDescent="0.25">
      <c r="A60" t="s">
        <v>112</v>
      </c>
      <c r="B60" t="s">
        <v>71</v>
      </c>
      <c r="C60" t="s">
        <v>76</v>
      </c>
      <c r="D60" t="s">
        <v>128</v>
      </c>
      <c r="E60" s="50">
        <v>192</v>
      </c>
      <c r="F60" s="50" t="s">
        <v>17</v>
      </c>
      <c r="G60" s="50">
        <v>192</v>
      </c>
      <c r="H60" s="50">
        <f t="shared" si="16"/>
        <v>0</v>
      </c>
      <c r="I60" s="51">
        <f t="shared" ref="I60:I62" si="18">IFERROR(G60/E60,"-")</f>
        <v>1</v>
      </c>
    </row>
    <row r="61" spans="1:9" x14ac:dyDescent="0.25">
      <c r="A61" t="s">
        <v>112</v>
      </c>
      <c r="B61" t="s">
        <v>71</v>
      </c>
      <c r="C61" t="s">
        <v>76</v>
      </c>
      <c r="D61" t="s">
        <v>129</v>
      </c>
      <c r="E61" s="50">
        <v>288</v>
      </c>
      <c r="F61" s="50" t="s">
        <v>17</v>
      </c>
      <c r="G61" s="50">
        <v>288</v>
      </c>
      <c r="H61" s="50">
        <f t="shared" si="16"/>
        <v>0</v>
      </c>
      <c r="I61" s="51">
        <f t="shared" si="18"/>
        <v>1</v>
      </c>
    </row>
    <row r="62" spans="1:9" x14ac:dyDescent="0.25">
      <c r="A62" s="60" t="s">
        <v>112</v>
      </c>
      <c r="B62" s="60" t="s">
        <v>71</v>
      </c>
      <c r="C62" t="s">
        <v>76</v>
      </c>
      <c r="D62" s="60" t="s">
        <v>178</v>
      </c>
      <c r="E62" s="61">
        <v>1</v>
      </c>
      <c r="F62" s="61" t="s">
        <v>17</v>
      </c>
      <c r="G62" s="61">
        <v>0</v>
      </c>
      <c r="H62" s="61">
        <f t="shared" si="16"/>
        <v>1</v>
      </c>
      <c r="I62" s="62">
        <f t="shared" si="18"/>
        <v>0</v>
      </c>
    </row>
    <row r="63" spans="1:9" x14ac:dyDescent="0.25">
      <c r="A63" t="s">
        <v>112</v>
      </c>
      <c r="B63" t="s">
        <v>70</v>
      </c>
      <c r="C63" t="s">
        <v>77</v>
      </c>
      <c r="D63" t="s">
        <v>63</v>
      </c>
      <c r="E63" s="50">
        <v>6</v>
      </c>
      <c r="F63" s="50" t="s">
        <v>17</v>
      </c>
      <c r="G63" s="50">
        <v>6</v>
      </c>
      <c r="H63" s="50">
        <f>E63-G63</f>
        <v>0</v>
      </c>
      <c r="I63" s="51">
        <f>IFERROR(G63/E63,"-")</f>
        <v>1</v>
      </c>
    </row>
    <row r="64" spans="1:9" x14ac:dyDescent="0.25">
      <c r="A64" t="s">
        <v>112</v>
      </c>
      <c r="B64" t="s">
        <v>70</v>
      </c>
      <c r="C64" t="s">
        <v>77</v>
      </c>
      <c r="D64" t="s">
        <v>62</v>
      </c>
      <c r="E64" s="50">
        <v>48</v>
      </c>
      <c r="F64" s="50" t="s">
        <v>17</v>
      </c>
      <c r="G64" s="50">
        <v>48</v>
      </c>
      <c r="H64" s="50">
        <f t="shared" ref="H64:H72" si="19">E64-G64</f>
        <v>0</v>
      </c>
      <c r="I64" s="51">
        <f t="shared" ref="I64:I72" si="20">IFERROR(G64/E64,"-")</f>
        <v>1</v>
      </c>
    </row>
    <row r="65" spans="1:9" x14ac:dyDescent="0.25">
      <c r="A65" t="s">
        <v>112</v>
      </c>
      <c r="B65" t="s">
        <v>70</v>
      </c>
      <c r="C65" t="s">
        <v>77</v>
      </c>
      <c r="D65" t="s">
        <v>64</v>
      </c>
      <c r="E65" s="50">
        <v>1</v>
      </c>
      <c r="F65" s="50" t="s">
        <v>17</v>
      </c>
      <c r="G65" s="50">
        <v>1</v>
      </c>
      <c r="H65" s="50">
        <f t="shared" si="19"/>
        <v>0</v>
      </c>
      <c r="I65" s="51">
        <f t="shared" si="20"/>
        <v>1</v>
      </c>
    </row>
    <row r="66" spans="1:9" x14ac:dyDescent="0.25">
      <c r="A66" t="s">
        <v>112</v>
      </c>
      <c r="B66" t="s">
        <v>70</v>
      </c>
      <c r="C66" t="s">
        <v>77</v>
      </c>
      <c r="D66" t="s">
        <v>130</v>
      </c>
      <c r="E66" s="50">
        <v>1</v>
      </c>
      <c r="F66" s="50" t="s">
        <v>17</v>
      </c>
      <c r="G66" s="50">
        <v>1</v>
      </c>
      <c r="H66" s="50">
        <f t="shared" si="19"/>
        <v>0</v>
      </c>
      <c r="I66" s="54">
        <f t="shared" si="20"/>
        <v>1</v>
      </c>
    </row>
    <row r="67" spans="1:9" x14ac:dyDescent="0.25">
      <c r="A67" t="s">
        <v>112</v>
      </c>
      <c r="B67" t="s">
        <v>71</v>
      </c>
      <c r="C67" t="s">
        <v>77</v>
      </c>
      <c r="D67" t="s">
        <v>58</v>
      </c>
      <c r="E67" s="50">
        <v>6</v>
      </c>
      <c r="F67" s="50" t="s">
        <v>17</v>
      </c>
      <c r="G67" s="50">
        <v>6</v>
      </c>
      <c r="H67" s="50">
        <f t="shared" si="19"/>
        <v>0</v>
      </c>
      <c r="I67" s="51">
        <f t="shared" si="20"/>
        <v>1</v>
      </c>
    </row>
    <row r="68" spans="1:9" x14ac:dyDescent="0.25">
      <c r="A68" t="s">
        <v>112</v>
      </c>
      <c r="B68" t="s">
        <v>71</v>
      </c>
      <c r="C68" t="s">
        <v>77</v>
      </c>
      <c r="D68" t="s">
        <v>59</v>
      </c>
      <c r="E68" s="50">
        <v>48</v>
      </c>
      <c r="F68" s="50" t="s">
        <v>17</v>
      </c>
      <c r="G68" s="50">
        <v>48</v>
      </c>
      <c r="H68" s="50">
        <f t="shared" si="19"/>
        <v>0</v>
      </c>
      <c r="I68" s="51">
        <f t="shared" si="20"/>
        <v>1</v>
      </c>
    </row>
    <row r="69" spans="1:9" x14ac:dyDescent="0.25">
      <c r="A69" t="s">
        <v>112</v>
      </c>
      <c r="B69" t="s">
        <v>71</v>
      </c>
      <c r="C69" t="s">
        <v>77</v>
      </c>
      <c r="D69" t="s">
        <v>60</v>
      </c>
      <c r="E69" s="50">
        <v>1</v>
      </c>
      <c r="F69" s="50" t="s">
        <v>17</v>
      </c>
      <c r="G69" s="50">
        <v>1</v>
      </c>
      <c r="H69" s="50">
        <f t="shared" si="19"/>
        <v>0</v>
      </c>
      <c r="I69" s="51">
        <f t="shared" si="20"/>
        <v>1</v>
      </c>
    </row>
    <row r="70" spans="1:9" x14ac:dyDescent="0.25">
      <c r="A70" t="s">
        <v>112</v>
      </c>
      <c r="B70" t="s">
        <v>71</v>
      </c>
      <c r="C70" t="s">
        <v>77</v>
      </c>
      <c r="D70" t="s">
        <v>128</v>
      </c>
      <c r="E70" s="50">
        <v>192</v>
      </c>
      <c r="F70" s="50" t="s">
        <v>17</v>
      </c>
      <c r="G70" s="50">
        <v>192</v>
      </c>
      <c r="H70" s="50">
        <f t="shared" si="19"/>
        <v>0</v>
      </c>
      <c r="I70" s="51">
        <f t="shared" si="20"/>
        <v>1</v>
      </c>
    </row>
    <row r="71" spans="1:9" x14ac:dyDescent="0.25">
      <c r="A71" t="s">
        <v>112</v>
      </c>
      <c r="B71" t="s">
        <v>71</v>
      </c>
      <c r="C71" t="s">
        <v>77</v>
      </c>
      <c r="D71" t="s">
        <v>129</v>
      </c>
      <c r="E71" s="50">
        <v>288</v>
      </c>
      <c r="F71" s="50" t="s">
        <v>17</v>
      </c>
      <c r="G71" s="50">
        <v>288</v>
      </c>
      <c r="H71" s="50">
        <f t="shared" si="19"/>
        <v>0</v>
      </c>
      <c r="I71" s="51">
        <f t="shared" si="20"/>
        <v>1</v>
      </c>
    </row>
    <row r="72" spans="1:9" x14ac:dyDescent="0.25">
      <c r="A72" s="60" t="s">
        <v>112</v>
      </c>
      <c r="B72" s="60" t="s">
        <v>71</v>
      </c>
      <c r="C72" t="s">
        <v>77</v>
      </c>
      <c r="D72" s="60" t="s">
        <v>178</v>
      </c>
      <c r="E72" s="61">
        <v>1</v>
      </c>
      <c r="F72" s="61" t="s">
        <v>17</v>
      </c>
      <c r="G72" s="61">
        <v>0</v>
      </c>
      <c r="H72" s="61">
        <f t="shared" si="19"/>
        <v>1</v>
      </c>
      <c r="I72" s="62">
        <f t="shared" si="20"/>
        <v>0</v>
      </c>
    </row>
    <row r="73" spans="1:9" x14ac:dyDescent="0.25">
      <c r="A73" t="s">
        <v>112</v>
      </c>
      <c r="B73" t="s">
        <v>70</v>
      </c>
      <c r="C73" t="s">
        <v>78</v>
      </c>
      <c r="D73" t="s">
        <v>63</v>
      </c>
      <c r="E73" s="50">
        <v>6</v>
      </c>
      <c r="F73" s="50" t="s">
        <v>17</v>
      </c>
      <c r="G73" s="50">
        <v>6</v>
      </c>
      <c r="H73" s="50">
        <f>E73-G73</f>
        <v>0</v>
      </c>
      <c r="I73" s="51">
        <f>IFERROR(G73/E73,"-")</f>
        <v>1</v>
      </c>
    </row>
    <row r="74" spans="1:9" x14ac:dyDescent="0.25">
      <c r="A74" t="s">
        <v>112</v>
      </c>
      <c r="B74" t="s">
        <v>70</v>
      </c>
      <c r="C74" t="s">
        <v>78</v>
      </c>
      <c r="D74" t="s">
        <v>62</v>
      </c>
      <c r="E74" s="50">
        <v>48</v>
      </c>
      <c r="F74" s="50" t="s">
        <v>17</v>
      </c>
      <c r="G74" s="50">
        <v>48</v>
      </c>
      <c r="H74" s="50">
        <f t="shared" ref="H74:H82" si="21">E74-G74</f>
        <v>0</v>
      </c>
      <c r="I74" s="51">
        <f t="shared" ref="I74:I82" si="22">IFERROR(G74/E74,"-")</f>
        <v>1</v>
      </c>
    </row>
    <row r="75" spans="1:9" x14ac:dyDescent="0.25">
      <c r="A75" t="s">
        <v>112</v>
      </c>
      <c r="B75" t="s">
        <v>70</v>
      </c>
      <c r="C75" t="s">
        <v>78</v>
      </c>
      <c r="D75" t="s">
        <v>64</v>
      </c>
      <c r="E75" s="50">
        <v>1</v>
      </c>
      <c r="F75" s="50" t="s">
        <v>17</v>
      </c>
      <c r="G75" s="50">
        <v>1</v>
      </c>
      <c r="H75" s="50">
        <f t="shared" si="21"/>
        <v>0</v>
      </c>
      <c r="I75" s="51">
        <f t="shared" si="22"/>
        <v>1</v>
      </c>
    </row>
    <row r="76" spans="1:9" x14ac:dyDescent="0.25">
      <c r="A76" t="s">
        <v>112</v>
      </c>
      <c r="B76" t="s">
        <v>70</v>
      </c>
      <c r="C76" t="s">
        <v>78</v>
      </c>
      <c r="D76" t="s">
        <v>130</v>
      </c>
      <c r="E76" s="50">
        <v>1</v>
      </c>
      <c r="F76" s="50" t="s">
        <v>17</v>
      </c>
      <c r="G76" s="50">
        <v>1</v>
      </c>
      <c r="H76" s="50">
        <f t="shared" si="21"/>
        <v>0</v>
      </c>
      <c r="I76" s="54">
        <f t="shared" si="22"/>
        <v>1</v>
      </c>
    </row>
    <row r="77" spans="1:9" x14ac:dyDescent="0.25">
      <c r="A77" t="s">
        <v>112</v>
      </c>
      <c r="B77" t="s">
        <v>71</v>
      </c>
      <c r="C77" t="s">
        <v>78</v>
      </c>
      <c r="D77" t="s">
        <v>58</v>
      </c>
      <c r="E77" s="50">
        <v>6</v>
      </c>
      <c r="F77" s="50" t="s">
        <v>17</v>
      </c>
      <c r="G77" s="50">
        <v>6</v>
      </c>
      <c r="H77" s="50">
        <f t="shared" si="21"/>
        <v>0</v>
      </c>
      <c r="I77" s="51">
        <f t="shared" si="22"/>
        <v>1</v>
      </c>
    </row>
    <row r="78" spans="1:9" x14ac:dyDescent="0.25">
      <c r="A78" t="s">
        <v>112</v>
      </c>
      <c r="B78" t="s">
        <v>71</v>
      </c>
      <c r="C78" t="s">
        <v>78</v>
      </c>
      <c r="D78" t="s">
        <v>59</v>
      </c>
      <c r="E78" s="50">
        <v>48</v>
      </c>
      <c r="F78" s="50" t="s">
        <v>17</v>
      </c>
      <c r="G78" s="50">
        <v>48</v>
      </c>
      <c r="H78" s="50">
        <f t="shared" si="21"/>
        <v>0</v>
      </c>
      <c r="I78" s="51">
        <f t="shared" si="22"/>
        <v>1</v>
      </c>
    </row>
    <row r="79" spans="1:9" x14ac:dyDescent="0.25">
      <c r="A79" t="s">
        <v>112</v>
      </c>
      <c r="B79" t="s">
        <v>71</v>
      </c>
      <c r="C79" t="s">
        <v>78</v>
      </c>
      <c r="D79" t="s">
        <v>60</v>
      </c>
      <c r="E79" s="50">
        <v>1</v>
      </c>
      <c r="F79" s="50" t="s">
        <v>17</v>
      </c>
      <c r="G79" s="50">
        <v>1</v>
      </c>
      <c r="H79" s="50">
        <f t="shared" si="21"/>
        <v>0</v>
      </c>
      <c r="I79" s="51">
        <f t="shared" si="22"/>
        <v>1</v>
      </c>
    </row>
    <row r="80" spans="1:9" x14ac:dyDescent="0.25">
      <c r="A80" t="s">
        <v>112</v>
      </c>
      <c r="B80" t="s">
        <v>71</v>
      </c>
      <c r="C80" t="s">
        <v>78</v>
      </c>
      <c r="D80" t="s">
        <v>128</v>
      </c>
      <c r="E80" s="50">
        <v>192</v>
      </c>
      <c r="F80" s="50" t="s">
        <v>17</v>
      </c>
      <c r="G80" s="50">
        <v>192</v>
      </c>
      <c r="H80" s="50">
        <f t="shared" si="21"/>
        <v>0</v>
      </c>
      <c r="I80" s="51">
        <f t="shared" si="22"/>
        <v>1</v>
      </c>
    </row>
    <row r="81" spans="1:9" x14ac:dyDescent="0.25">
      <c r="A81" t="s">
        <v>112</v>
      </c>
      <c r="B81" t="s">
        <v>71</v>
      </c>
      <c r="C81" t="s">
        <v>78</v>
      </c>
      <c r="D81" t="s">
        <v>129</v>
      </c>
      <c r="E81" s="50">
        <v>288</v>
      </c>
      <c r="F81" s="50" t="s">
        <v>17</v>
      </c>
      <c r="G81" s="50">
        <v>288</v>
      </c>
      <c r="H81" s="50">
        <f t="shared" si="21"/>
        <v>0</v>
      </c>
      <c r="I81" s="51">
        <f t="shared" si="22"/>
        <v>1</v>
      </c>
    </row>
    <row r="82" spans="1:9" x14ac:dyDescent="0.25">
      <c r="A82" s="60" t="s">
        <v>112</v>
      </c>
      <c r="B82" s="60" t="s">
        <v>71</v>
      </c>
      <c r="C82" t="s">
        <v>78</v>
      </c>
      <c r="D82" s="60" t="s">
        <v>178</v>
      </c>
      <c r="E82" s="61">
        <v>1</v>
      </c>
      <c r="F82" s="61" t="s">
        <v>17</v>
      </c>
      <c r="G82" s="61">
        <v>1</v>
      </c>
      <c r="H82" s="61">
        <f t="shared" si="21"/>
        <v>0</v>
      </c>
      <c r="I82" s="62">
        <f t="shared" si="22"/>
        <v>1</v>
      </c>
    </row>
    <row r="83" spans="1:9" x14ac:dyDescent="0.25">
      <c r="A83" t="s">
        <v>112</v>
      </c>
      <c r="B83" t="s">
        <v>70</v>
      </c>
      <c r="C83" t="s">
        <v>79</v>
      </c>
      <c r="D83" t="s">
        <v>63</v>
      </c>
      <c r="E83" s="50">
        <v>6</v>
      </c>
      <c r="F83" s="50" t="s">
        <v>17</v>
      </c>
      <c r="G83" s="50">
        <v>6</v>
      </c>
      <c r="H83" s="50">
        <f>E83-G83</f>
        <v>0</v>
      </c>
      <c r="I83" s="51">
        <f>IFERROR(G83/E83,"-")</f>
        <v>1</v>
      </c>
    </row>
    <row r="84" spans="1:9" x14ac:dyDescent="0.25">
      <c r="A84" t="s">
        <v>112</v>
      </c>
      <c r="B84" t="s">
        <v>70</v>
      </c>
      <c r="C84" t="s">
        <v>79</v>
      </c>
      <c r="D84" t="s">
        <v>62</v>
      </c>
      <c r="E84" s="50">
        <v>48</v>
      </c>
      <c r="F84" s="50" t="s">
        <v>17</v>
      </c>
      <c r="G84" s="50">
        <v>48</v>
      </c>
      <c r="H84" s="50">
        <f t="shared" ref="H84:H92" si="23">E84-G84</f>
        <v>0</v>
      </c>
      <c r="I84" s="51">
        <f t="shared" ref="I84:I92" si="24">IFERROR(G84/E84,"-")</f>
        <v>1</v>
      </c>
    </row>
    <row r="85" spans="1:9" x14ac:dyDescent="0.25">
      <c r="A85" t="s">
        <v>112</v>
      </c>
      <c r="B85" t="s">
        <v>70</v>
      </c>
      <c r="C85" t="s">
        <v>79</v>
      </c>
      <c r="D85" t="s">
        <v>64</v>
      </c>
      <c r="E85" s="50">
        <v>1</v>
      </c>
      <c r="F85" s="50" t="s">
        <v>17</v>
      </c>
      <c r="G85" s="50">
        <v>1</v>
      </c>
      <c r="H85" s="50">
        <f t="shared" si="23"/>
        <v>0</v>
      </c>
      <c r="I85" s="51">
        <f t="shared" si="24"/>
        <v>1</v>
      </c>
    </row>
    <row r="86" spans="1:9" x14ac:dyDescent="0.25">
      <c r="A86" t="s">
        <v>112</v>
      </c>
      <c r="B86" t="s">
        <v>70</v>
      </c>
      <c r="C86" t="s">
        <v>79</v>
      </c>
      <c r="D86" t="s">
        <v>130</v>
      </c>
      <c r="E86" s="50">
        <v>1</v>
      </c>
      <c r="F86" s="50" t="s">
        <v>17</v>
      </c>
      <c r="G86" s="50">
        <v>1</v>
      </c>
      <c r="H86" s="50">
        <f t="shared" si="23"/>
        <v>0</v>
      </c>
      <c r="I86" s="54">
        <f t="shared" si="24"/>
        <v>1</v>
      </c>
    </row>
    <row r="87" spans="1:9" x14ac:dyDescent="0.25">
      <c r="A87" t="s">
        <v>112</v>
      </c>
      <c r="B87" t="s">
        <v>71</v>
      </c>
      <c r="C87" t="s">
        <v>79</v>
      </c>
      <c r="D87" t="s">
        <v>58</v>
      </c>
      <c r="E87" s="50">
        <v>6</v>
      </c>
      <c r="F87" s="50" t="s">
        <v>17</v>
      </c>
      <c r="G87" s="50">
        <v>6</v>
      </c>
      <c r="H87" s="50">
        <f t="shared" si="23"/>
        <v>0</v>
      </c>
      <c r="I87" s="51">
        <f t="shared" si="24"/>
        <v>1</v>
      </c>
    </row>
    <row r="88" spans="1:9" x14ac:dyDescent="0.25">
      <c r="A88" t="s">
        <v>112</v>
      </c>
      <c r="B88" t="s">
        <v>71</v>
      </c>
      <c r="C88" t="s">
        <v>79</v>
      </c>
      <c r="D88" t="s">
        <v>59</v>
      </c>
      <c r="E88" s="50">
        <v>48</v>
      </c>
      <c r="F88" s="50" t="s">
        <v>17</v>
      </c>
      <c r="G88" s="50">
        <v>48</v>
      </c>
      <c r="H88" s="50">
        <f t="shared" si="23"/>
        <v>0</v>
      </c>
      <c r="I88" s="51">
        <f t="shared" si="24"/>
        <v>1</v>
      </c>
    </row>
    <row r="89" spans="1:9" x14ac:dyDescent="0.25">
      <c r="A89" t="s">
        <v>112</v>
      </c>
      <c r="B89" t="s">
        <v>71</v>
      </c>
      <c r="C89" t="s">
        <v>79</v>
      </c>
      <c r="D89" t="s">
        <v>60</v>
      </c>
      <c r="E89" s="50">
        <v>1</v>
      </c>
      <c r="F89" s="50" t="s">
        <v>17</v>
      </c>
      <c r="G89" s="50">
        <v>1</v>
      </c>
      <c r="H89" s="50">
        <f t="shared" si="23"/>
        <v>0</v>
      </c>
      <c r="I89" s="51">
        <f t="shared" si="24"/>
        <v>1</v>
      </c>
    </row>
    <row r="90" spans="1:9" x14ac:dyDescent="0.25">
      <c r="A90" t="s">
        <v>112</v>
      </c>
      <c r="B90" t="s">
        <v>71</v>
      </c>
      <c r="C90" t="s">
        <v>79</v>
      </c>
      <c r="D90" t="s">
        <v>128</v>
      </c>
      <c r="E90" s="50">
        <v>192</v>
      </c>
      <c r="F90" s="50" t="s">
        <v>17</v>
      </c>
      <c r="G90" s="50">
        <v>192</v>
      </c>
      <c r="H90" s="50">
        <f t="shared" si="23"/>
        <v>0</v>
      </c>
      <c r="I90" s="51">
        <f t="shared" si="24"/>
        <v>1</v>
      </c>
    </row>
    <row r="91" spans="1:9" x14ac:dyDescent="0.25">
      <c r="A91" t="s">
        <v>112</v>
      </c>
      <c r="B91" t="s">
        <v>71</v>
      </c>
      <c r="C91" t="s">
        <v>79</v>
      </c>
      <c r="D91" t="s">
        <v>129</v>
      </c>
      <c r="E91" s="50">
        <v>288</v>
      </c>
      <c r="F91" s="50" t="s">
        <v>17</v>
      </c>
      <c r="G91" s="50">
        <v>288</v>
      </c>
      <c r="H91" s="50">
        <f t="shared" si="23"/>
        <v>0</v>
      </c>
      <c r="I91" s="51">
        <f t="shared" si="24"/>
        <v>1</v>
      </c>
    </row>
    <row r="92" spans="1:9" x14ac:dyDescent="0.25">
      <c r="A92" s="60" t="s">
        <v>112</v>
      </c>
      <c r="B92" s="60" t="s">
        <v>71</v>
      </c>
      <c r="C92" t="s">
        <v>79</v>
      </c>
      <c r="D92" s="60" t="s">
        <v>178</v>
      </c>
      <c r="E92" s="61">
        <v>1</v>
      </c>
      <c r="F92" s="61" t="s">
        <v>17</v>
      </c>
      <c r="G92" s="61">
        <v>1</v>
      </c>
      <c r="H92" s="61">
        <f t="shared" si="23"/>
        <v>0</v>
      </c>
      <c r="I92" s="62">
        <f t="shared" si="24"/>
        <v>1</v>
      </c>
    </row>
    <row r="93" spans="1:9" x14ac:dyDescent="0.25">
      <c r="A93" t="s">
        <v>112</v>
      </c>
      <c r="B93" t="s">
        <v>70</v>
      </c>
      <c r="C93" t="s">
        <v>80</v>
      </c>
      <c r="D93" t="s">
        <v>63</v>
      </c>
      <c r="E93" s="50">
        <v>6</v>
      </c>
      <c r="F93" s="50" t="s">
        <v>17</v>
      </c>
      <c r="G93" s="50">
        <v>6</v>
      </c>
      <c r="H93" s="50">
        <f>E93-G93</f>
        <v>0</v>
      </c>
      <c r="I93" s="51">
        <f>IFERROR(G93/E93,"-")</f>
        <v>1</v>
      </c>
    </row>
    <row r="94" spans="1:9" x14ac:dyDescent="0.25">
      <c r="A94" t="s">
        <v>112</v>
      </c>
      <c r="B94" t="s">
        <v>70</v>
      </c>
      <c r="C94" t="s">
        <v>80</v>
      </c>
      <c r="D94" t="s">
        <v>62</v>
      </c>
      <c r="E94" s="50">
        <v>48</v>
      </c>
      <c r="F94" s="50" t="s">
        <v>17</v>
      </c>
      <c r="G94" s="50">
        <v>48</v>
      </c>
      <c r="H94" s="50">
        <f t="shared" ref="H94:H102" si="25">E94-G94</f>
        <v>0</v>
      </c>
      <c r="I94" s="51">
        <f t="shared" ref="I94:I102" si="26">IFERROR(G94/E94,"-")</f>
        <v>1</v>
      </c>
    </row>
    <row r="95" spans="1:9" x14ac:dyDescent="0.25">
      <c r="A95" t="s">
        <v>112</v>
      </c>
      <c r="B95" t="s">
        <v>70</v>
      </c>
      <c r="C95" t="s">
        <v>80</v>
      </c>
      <c r="D95" t="s">
        <v>64</v>
      </c>
      <c r="E95" s="50">
        <v>1</v>
      </c>
      <c r="F95" s="50" t="s">
        <v>17</v>
      </c>
      <c r="G95" s="50">
        <v>1</v>
      </c>
      <c r="H95" s="50">
        <f t="shared" si="25"/>
        <v>0</v>
      </c>
      <c r="I95" s="51">
        <f t="shared" si="26"/>
        <v>1</v>
      </c>
    </row>
    <row r="96" spans="1:9" x14ac:dyDescent="0.25">
      <c r="A96" t="s">
        <v>112</v>
      </c>
      <c r="B96" t="s">
        <v>70</v>
      </c>
      <c r="C96" t="s">
        <v>80</v>
      </c>
      <c r="D96" t="s">
        <v>130</v>
      </c>
      <c r="E96" s="50">
        <v>1</v>
      </c>
      <c r="F96" s="50" t="s">
        <v>17</v>
      </c>
      <c r="G96" s="50">
        <v>1</v>
      </c>
      <c r="H96" s="50">
        <f t="shared" si="25"/>
        <v>0</v>
      </c>
      <c r="I96" s="54">
        <f t="shared" si="26"/>
        <v>1</v>
      </c>
    </row>
    <row r="97" spans="1:9" x14ac:dyDescent="0.25">
      <c r="A97" t="s">
        <v>112</v>
      </c>
      <c r="B97" t="s">
        <v>71</v>
      </c>
      <c r="C97" t="s">
        <v>80</v>
      </c>
      <c r="D97" t="s">
        <v>58</v>
      </c>
      <c r="E97" s="50">
        <v>6</v>
      </c>
      <c r="F97" s="50" t="s">
        <v>17</v>
      </c>
      <c r="G97" s="50">
        <v>6</v>
      </c>
      <c r="H97" s="50">
        <f t="shared" si="25"/>
        <v>0</v>
      </c>
      <c r="I97" s="51">
        <f t="shared" si="26"/>
        <v>1</v>
      </c>
    </row>
    <row r="98" spans="1:9" x14ac:dyDescent="0.25">
      <c r="A98" t="s">
        <v>112</v>
      </c>
      <c r="B98" t="s">
        <v>71</v>
      </c>
      <c r="C98" t="s">
        <v>80</v>
      </c>
      <c r="D98" t="s">
        <v>59</v>
      </c>
      <c r="E98" s="50">
        <v>48</v>
      </c>
      <c r="F98" s="50" t="s">
        <v>17</v>
      </c>
      <c r="G98" s="50">
        <v>48</v>
      </c>
      <c r="H98" s="50">
        <f t="shared" si="25"/>
        <v>0</v>
      </c>
      <c r="I98" s="51">
        <f t="shared" si="26"/>
        <v>1</v>
      </c>
    </row>
    <row r="99" spans="1:9" x14ac:dyDescent="0.25">
      <c r="A99" t="s">
        <v>112</v>
      </c>
      <c r="B99" t="s">
        <v>71</v>
      </c>
      <c r="C99" t="s">
        <v>80</v>
      </c>
      <c r="D99" t="s">
        <v>60</v>
      </c>
      <c r="E99" s="50">
        <v>1</v>
      </c>
      <c r="F99" s="50" t="s">
        <v>17</v>
      </c>
      <c r="G99" s="50">
        <v>1</v>
      </c>
      <c r="H99" s="50">
        <f t="shared" si="25"/>
        <v>0</v>
      </c>
      <c r="I99" s="51">
        <f t="shared" si="26"/>
        <v>1</v>
      </c>
    </row>
    <row r="100" spans="1:9" x14ac:dyDescent="0.25">
      <c r="A100" t="s">
        <v>112</v>
      </c>
      <c r="B100" t="s">
        <v>71</v>
      </c>
      <c r="C100" t="s">
        <v>80</v>
      </c>
      <c r="D100" t="s">
        <v>128</v>
      </c>
      <c r="E100" s="50">
        <v>192</v>
      </c>
      <c r="F100" s="50" t="s">
        <v>17</v>
      </c>
      <c r="G100" s="50">
        <v>192</v>
      </c>
      <c r="H100" s="50">
        <f t="shared" si="25"/>
        <v>0</v>
      </c>
      <c r="I100" s="51">
        <f t="shared" si="26"/>
        <v>1</v>
      </c>
    </row>
    <row r="101" spans="1:9" x14ac:dyDescent="0.25">
      <c r="A101" t="s">
        <v>112</v>
      </c>
      <c r="B101" t="s">
        <v>71</v>
      </c>
      <c r="C101" t="s">
        <v>80</v>
      </c>
      <c r="D101" t="s">
        <v>129</v>
      </c>
      <c r="E101" s="50">
        <v>288</v>
      </c>
      <c r="F101" s="50" t="s">
        <v>17</v>
      </c>
      <c r="G101" s="50">
        <v>288</v>
      </c>
      <c r="H101" s="50">
        <f t="shared" si="25"/>
        <v>0</v>
      </c>
      <c r="I101" s="51">
        <f t="shared" si="26"/>
        <v>1</v>
      </c>
    </row>
    <row r="102" spans="1:9" x14ac:dyDescent="0.25">
      <c r="A102" s="60" t="s">
        <v>112</v>
      </c>
      <c r="B102" s="60" t="s">
        <v>71</v>
      </c>
      <c r="C102" t="s">
        <v>80</v>
      </c>
      <c r="D102" s="60" t="s">
        <v>178</v>
      </c>
      <c r="E102" s="61">
        <v>1</v>
      </c>
      <c r="F102" s="61" t="s">
        <v>17</v>
      </c>
      <c r="G102" s="61">
        <v>1</v>
      </c>
      <c r="H102" s="61">
        <f t="shared" si="25"/>
        <v>0</v>
      </c>
      <c r="I102" s="62">
        <f t="shared" si="26"/>
        <v>1</v>
      </c>
    </row>
    <row r="103" spans="1:9" x14ac:dyDescent="0.25">
      <c r="A103" t="s">
        <v>112</v>
      </c>
      <c r="B103" t="s">
        <v>70</v>
      </c>
      <c r="C103" t="s">
        <v>81</v>
      </c>
      <c r="D103" t="s">
        <v>63</v>
      </c>
      <c r="E103" s="50">
        <v>6</v>
      </c>
      <c r="F103" s="50" t="s">
        <v>17</v>
      </c>
      <c r="G103" s="50">
        <v>6</v>
      </c>
      <c r="H103" s="50">
        <f>E103-G103</f>
        <v>0</v>
      </c>
      <c r="I103" s="51">
        <f>IFERROR(G103/E103,"-")</f>
        <v>1</v>
      </c>
    </row>
    <row r="104" spans="1:9" x14ac:dyDescent="0.25">
      <c r="A104" t="s">
        <v>112</v>
      </c>
      <c r="B104" t="s">
        <v>70</v>
      </c>
      <c r="C104" t="s">
        <v>81</v>
      </c>
      <c r="D104" t="s">
        <v>62</v>
      </c>
      <c r="E104" s="50">
        <v>48</v>
      </c>
      <c r="F104" s="50" t="s">
        <v>17</v>
      </c>
      <c r="G104" s="50">
        <v>48</v>
      </c>
      <c r="H104" s="50">
        <f t="shared" ref="H104:H110" si="27">E104-G104</f>
        <v>0</v>
      </c>
      <c r="I104" s="51">
        <f t="shared" ref="I104:I109" si="28">IFERROR(G104/E104,"-")</f>
        <v>1</v>
      </c>
    </row>
    <row r="105" spans="1:9" x14ac:dyDescent="0.25">
      <c r="A105" t="s">
        <v>112</v>
      </c>
      <c r="B105" t="s">
        <v>70</v>
      </c>
      <c r="C105" t="s">
        <v>81</v>
      </c>
      <c r="D105" t="s">
        <v>64</v>
      </c>
      <c r="E105" s="50">
        <v>1</v>
      </c>
      <c r="F105" s="50" t="s">
        <v>17</v>
      </c>
      <c r="G105" s="50">
        <v>1</v>
      </c>
      <c r="H105" s="50">
        <f t="shared" si="27"/>
        <v>0</v>
      </c>
      <c r="I105" s="51">
        <f t="shared" si="28"/>
        <v>1</v>
      </c>
    </row>
    <row r="106" spans="1:9" x14ac:dyDescent="0.25">
      <c r="A106" t="s">
        <v>112</v>
      </c>
      <c r="B106" t="s">
        <v>70</v>
      </c>
      <c r="C106" t="s">
        <v>81</v>
      </c>
      <c r="D106" t="s">
        <v>130</v>
      </c>
      <c r="E106" s="50">
        <v>1</v>
      </c>
      <c r="F106" s="50" t="s">
        <v>17</v>
      </c>
      <c r="G106" s="50">
        <v>0</v>
      </c>
      <c r="H106" s="50">
        <f t="shared" si="27"/>
        <v>1</v>
      </c>
      <c r="I106" s="54">
        <f t="shared" si="28"/>
        <v>0</v>
      </c>
    </row>
    <row r="107" spans="1:9" x14ac:dyDescent="0.25">
      <c r="A107" t="s">
        <v>112</v>
      </c>
      <c r="B107" t="s">
        <v>71</v>
      </c>
      <c r="C107" t="s">
        <v>81</v>
      </c>
      <c r="D107" t="s">
        <v>58</v>
      </c>
      <c r="E107" s="50">
        <v>3</v>
      </c>
      <c r="F107" s="50" t="s">
        <v>17</v>
      </c>
      <c r="G107" s="50">
        <v>3</v>
      </c>
      <c r="H107" s="50">
        <f t="shared" si="27"/>
        <v>0</v>
      </c>
      <c r="I107" s="51">
        <f t="shared" si="28"/>
        <v>1</v>
      </c>
    </row>
    <row r="108" spans="1:9" x14ac:dyDescent="0.25">
      <c r="A108" t="s">
        <v>112</v>
      </c>
      <c r="B108" t="s">
        <v>71</v>
      </c>
      <c r="C108" t="s">
        <v>81</v>
      </c>
      <c r="D108" t="s">
        <v>59</v>
      </c>
      <c r="E108" s="50">
        <v>24</v>
      </c>
      <c r="F108" s="50" t="s">
        <v>17</v>
      </c>
      <c r="G108" s="50">
        <v>24</v>
      </c>
      <c r="H108" s="50">
        <f t="shared" si="27"/>
        <v>0</v>
      </c>
      <c r="I108" s="51">
        <f t="shared" si="28"/>
        <v>1</v>
      </c>
    </row>
    <row r="109" spans="1:9" x14ac:dyDescent="0.25">
      <c r="A109" t="s">
        <v>112</v>
      </c>
      <c r="B109" t="s">
        <v>71</v>
      </c>
      <c r="C109" t="s">
        <v>81</v>
      </c>
      <c r="D109" t="s">
        <v>60</v>
      </c>
      <c r="E109" s="50">
        <v>1</v>
      </c>
      <c r="F109" s="50" t="s">
        <v>17</v>
      </c>
      <c r="G109" s="50">
        <v>1</v>
      </c>
      <c r="H109" s="50">
        <f t="shared" si="27"/>
        <v>0</v>
      </c>
      <c r="I109" s="51">
        <f t="shared" si="28"/>
        <v>1</v>
      </c>
    </row>
    <row r="110" spans="1:9" x14ac:dyDescent="0.25">
      <c r="A110" t="s">
        <v>112</v>
      </c>
      <c r="B110" t="s">
        <v>71</v>
      </c>
      <c r="C110" t="s">
        <v>81</v>
      </c>
      <c r="D110" t="s">
        <v>128</v>
      </c>
      <c r="E110" s="50">
        <v>96</v>
      </c>
      <c r="F110" s="50" t="s">
        <v>17</v>
      </c>
      <c r="G110" s="50">
        <v>48</v>
      </c>
      <c r="H110" s="50">
        <f t="shared" si="27"/>
        <v>48</v>
      </c>
      <c r="I110" s="51">
        <f t="shared" ref="I110:I112" si="29">IFERROR(G110/E110,"-")</f>
        <v>0.5</v>
      </c>
    </row>
    <row r="111" spans="1:9" x14ac:dyDescent="0.25">
      <c r="A111" t="s">
        <v>112</v>
      </c>
      <c r="B111" t="s">
        <v>71</v>
      </c>
      <c r="C111" t="s">
        <v>81</v>
      </c>
      <c r="D111" t="s">
        <v>129</v>
      </c>
      <c r="E111" s="50">
        <v>144</v>
      </c>
      <c r="F111" s="50" t="s">
        <v>17</v>
      </c>
      <c r="G111" s="50">
        <v>72</v>
      </c>
      <c r="H111" s="50">
        <f t="shared" ref="H111:H112" si="30">E111-G111</f>
        <v>72</v>
      </c>
      <c r="I111" s="51">
        <f t="shared" si="29"/>
        <v>0.5</v>
      </c>
    </row>
    <row r="112" spans="1:9" x14ac:dyDescent="0.25">
      <c r="A112" s="60" t="s">
        <v>112</v>
      </c>
      <c r="B112" s="60" t="s">
        <v>71</v>
      </c>
      <c r="C112" t="s">
        <v>81</v>
      </c>
      <c r="D112" s="60" t="s">
        <v>178</v>
      </c>
      <c r="E112" s="61">
        <v>1</v>
      </c>
      <c r="F112" s="61" t="s">
        <v>17</v>
      </c>
      <c r="G112" s="61">
        <v>0</v>
      </c>
      <c r="H112" s="61">
        <f t="shared" si="30"/>
        <v>1</v>
      </c>
      <c r="I112" s="62">
        <f t="shared" si="29"/>
        <v>0</v>
      </c>
    </row>
    <row r="113" spans="1:9" x14ac:dyDescent="0.25">
      <c r="A113" t="s">
        <v>112</v>
      </c>
      <c r="B113" t="s">
        <v>70</v>
      </c>
      <c r="C113" t="s">
        <v>82</v>
      </c>
      <c r="D113" t="s">
        <v>63</v>
      </c>
      <c r="E113" s="50">
        <v>6</v>
      </c>
      <c r="F113" s="50" t="s">
        <v>17</v>
      </c>
      <c r="G113" s="50">
        <v>6</v>
      </c>
      <c r="H113" s="50">
        <f>E113-G113</f>
        <v>0</v>
      </c>
      <c r="I113" s="51">
        <f>IFERROR(G113/E113,"-")</f>
        <v>1</v>
      </c>
    </row>
    <row r="114" spans="1:9" x14ac:dyDescent="0.25">
      <c r="A114" t="s">
        <v>112</v>
      </c>
      <c r="B114" t="s">
        <v>70</v>
      </c>
      <c r="C114" t="s">
        <v>82</v>
      </c>
      <c r="D114" t="s">
        <v>62</v>
      </c>
      <c r="E114" s="50">
        <v>48</v>
      </c>
      <c r="F114" s="50" t="s">
        <v>17</v>
      </c>
      <c r="G114" s="50">
        <v>48</v>
      </c>
      <c r="H114" s="50">
        <f t="shared" ref="H114:H120" si="31">E114-G114</f>
        <v>0</v>
      </c>
      <c r="I114" s="51">
        <f t="shared" ref="I114:I119" si="32">IFERROR(G114/E114,"-")</f>
        <v>1</v>
      </c>
    </row>
    <row r="115" spans="1:9" x14ac:dyDescent="0.25">
      <c r="A115" t="s">
        <v>112</v>
      </c>
      <c r="B115" t="s">
        <v>70</v>
      </c>
      <c r="C115" t="s">
        <v>82</v>
      </c>
      <c r="D115" t="s">
        <v>64</v>
      </c>
      <c r="E115" s="50">
        <v>1</v>
      </c>
      <c r="F115" s="50" t="s">
        <v>17</v>
      </c>
      <c r="G115" s="50">
        <v>1</v>
      </c>
      <c r="H115" s="50">
        <f t="shared" si="31"/>
        <v>0</v>
      </c>
      <c r="I115" s="51">
        <f t="shared" si="32"/>
        <v>1</v>
      </c>
    </row>
    <row r="116" spans="1:9" x14ac:dyDescent="0.25">
      <c r="A116" t="s">
        <v>112</v>
      </c>
      <c r="B116" t="s">
        <v>70</v>
      </c>
      <c r="C116" t="s">
        <v>82</v>
      </c>
      <c r="D116" t="s">
        <v>130</v>
      </c>
      <c r="E116" s="50">
        <v>1</v>
      </c>
      <c r="F116" s="50" t="s">
        <v>17</v>
      </c>
      <c r="G116" s="50">
        <v>0</v>
      </c>
      <c r="H116" s="50">
        <f t="shared" si="31"/>
        <v>1</v>
      </c>
      <c r="I116" s="54">
        <f t="shared" si="32"/>
        <v>0</v>
      </c>
    </row>
    <row r="117" spans="1:9" x14ac:dyDescent="0.25">
      <c r="A117" t="s">
        <v>112</v>
      </c>
      <c r="B117" t="s">
        <v>71</v>
      </c>
      <c r="C117" t="s">
        <v>82</v>
      </c>
      <c r="D117" t="s">
        <v>58</v>
      </c>
      <c r="E117" s="50">
        <v>6</v>
      </c>
      <c r="F117" s="50" t="s">
        <v>17</v>
      </c>
      <c r="G117" s="50">
        <v>6</v>
      </c>
      <c r="H117" s="50">
        <f t="shared" si="31"/>
        <v>0</v>
      </c>
      <c r="I117" s="51">
        <f t="shared" si="32"/>
        <v>1</v>
      </c>
    </row>
    <row r="118" spans="1:9" x14ac:dyDescent="0.25">
      <c r="A118" t="s">
        <v>112</v>
      </c>
      <c r="B118" t="s">
        <v>71</v>
      </c>
      <c r="C118" t="s">
        <v>82</v>
      </c>
      <c r="D118" t="s">
        <v>59</v>
      </c>
      <c r="E118" s="50">
        <v>48</v>
      </c>
      <c r="F118" s="50" t="s">
        <v>17</v>
      </c>
      <c r="G118" s="50">
        <v>48</v>
      </c>
      <c r="H118" s="50">
        <f t="shared" si="31"/>
        <v>0</v>
      </c>
      <c r="I118" s="51">
        <f t="shared" si="32"/>
        <v>1</v>
      </c>
    </row>
    <row r="119" spans="1:9" x14ac:dyDescent="0.25">
      <c r="A119" t="s">
        <v>112</v>
      </c>
      <c r="B119" t="s">
        <v>71</v>
      </c>
      <c r="C119" t="s">
        <v>82</v>
      </c>
      <c r="D119" t="s">
        <v>60</v>
      </c>
      <c r="E119" s="50">
        <v>1</v>
      </c>
      <c r="F119" s="50" t="s">
        <v>17</v>
      </c>
      <c r="G119" s="50">
        <v>1</v>
      </c>
      <c r="H119" s="50">
        <f t="shared" si="31"/>
        <v>0</v>
      </c>
      <c r="I119" s="51">
        <f t="shared" si="32"/>
        <v>1</v>
      </c>
    </row>
    <row r="120" spans="1:9" x14ac:dyDescent="0.25">
      <c r="A120" t="s">
        <v>112</v>
      </c>
      <c r="B120" t="s">
        <v>71</v>
      </c>
      <c r="C120" t="s">
        <v>82</v>
      </c>
      <c r="D120" t="s">
        <v>128</v>
      </c>
      <c r="E120" s="50">
        <v>192</v>
      </c>
      <c r="F120" s="50" t="s">
        <v>17</v>
      </c>
      <c r="G120" s="50">
        <v>192</v>
      </c>
      <c r="H120" s="50">
        <f t="shared" si="31"/>
        <v>0</v>
      </c>
      <c r="I120" s="51">
        <f t="shared" ref="I120:I122" si="33">IFERROR(G120/E120,"-")</f>
        <v>1</v>
      </c>
    </row>
    <row r="121" spans="1:9" x14ac:dyDescent="0.25">
      <c r="A121" t="s">
        <v>112</v>
      </c>
      <c r="B121" t="s">
        <v>71</v>
      </c>
      <c r="C121" t="s">
        <v>82</v>
      </c>
      <c r="D121" t="s">
        <v>129</v>
      </c>
      <c r="E121" s="50">
        <v>288</v>
      </c>
      <c r="F121" s="50" t="s">
        <v>17</v>
      </c>
      <c r="G121" s="50">
        <v>288</v>
      </c>
      <c r="H121" s="50">
        <f t="shared" ref="H121:H122" si="34">E121-G121</f>
        <v>0</v>
      </c>
      <c r="I121" s="51">
        <f t="shared" si="33"/>
        <v>1</v>
      </c>
    </row>
    <row r="122" spans="1:9" x14ac:dyDescent="0.25">
      <c r="A122" s="60" t="s">
        <v>112</v>
      </c>
      <c r="B122" s="60" t="s">
        <v>71</v>
      </c>
      <c r="C122" t="s">
        <v>82</v>
      </c>
      <c r="D122" s="60" t="s">
        <v>178</v>
      </c>
      <c r="E122" s="61">
        <v>1</v>
      </c>
      <c r="F122" s="61" t="s">
        <v>17</v>
      </c>
      <c r="G122" s="61">
        <v>0</v>
      </c>
      <c r="H122" s="61">
        <f t="shared" si="34"/>
        <v>1</v>
      </c>
      <c r="I122" s="62">
        <f t="shared" si="33"/>
        <v>0</v>
      </c>
    </row>
    <row r="123" spans="1:9" x14ac:dyDescent="0.25">
      <c r="A123" t="s">
        <v>112</v>
      </c>
      <c r="B123" t="s">
        <v>70</v>
      </c>
      <c r="C123" t="s">
        <v>83</v>
      </c>
      <c r="D123" t="s">
        <v>63</v>
      </c>
      <c r="E123" s="50">
        <v>6</v>
      </c>
      <c r="F123" s="50" t="s">
        <v>17</v>
      </c>
      <c r="G123" s="50">
        <v>6</v>
      </c>
      <c r="H123" s="50">
        <f>E123-G123</f>
        <v>0</v>
      </c>
      <c r="I123" s="51">
        <f>IFERROR(G123/E123,"-")</f>
        <v>1</v>
      </c>
    </row>
    <row r="124" spans="1:9" x14ac:dyDescent="0.25">
      <c r="A124" t="s">
        <v>112</v>
      </c>
      <c r="B124" t="s">
        <v>70</v>
      </c>
      <c r="C124" t="s">
        <v>83</v>
      </c>
      <c r="D124" t="s">
        <v>62</v>
      </c>
      <c r="E124" s="50">
        <v>48</v>
      </c>
      <c r="F124" s="50" t="s">
        <v>17</v>
      </c>
      <c r="G124" s="50">
        <v>48</v>
      </c>
      <c r="H124" s="50">
        <f t="shared" ref="H124:H130" si="35">E124-G124</f>
        <v>0</v>
      </c>
      <c r="I124" s="51">
        <f t="shared" ref="I124:I129" si="36">IFERROR(G124/E124,"-")</f>
        <v>1</v>
      </c>
    </row>
    <row r="125" spans="1:9" x14ac:dyDescent="0.25">
      <c r="A125" t="s">
        <v>112</v>
      </c>
      <c r="B125" t="s">
        <v>70</v>
      </c>
      <c r="C125" t="s">
        <v>83</v>
      </c>
      <c r="D125" t="s">
        <v>64</v>
      </c>
      <c r="E125" s="50">
        <v>1</v>
      </c>
      <c r="F125" s="50" t="s">
        <v>17</v>
      </c>
      <c r="G125" s="50">
        <v>1</v>
      </c>
      <c r="H125" s="50">
        <f t="shared" si="35"/>
        <v>0</v>
      </c>
      <c r="I125" s="51">
        <f t="shared" si="36"/>
        <v>1</v>
      </c>
    </row>
    <row r="126" spans="1:9" x14ac:dyDescent="0.25">
      <c r="A126" t="s">
        <v>112</v>
      </c>
      <c r="B126" t="s">
        <v>70</v>
      </c>
      <c r="C126" t="s">
        <v>83</v>
      </c>
      <c r="D126" t="s">
        <v>130</v>
      </c>
      <c r="E126" s="50">
        <v>1</v>
      </c>
      <c r="F126" s="50" t="s">
        <v>17</v>
      </c>
      <c r="G126" s="50">
        <v>0</v>
      </c>
      <c r="H126" s="50">
        <f t="shared" si="35"/>
        <v>1</v>
      </c>
      <c r="I126" s="54">
        <f t="shared" si="36"/>
        <v>0</v>
      </c>
    </row>
    <row r="127" spans="1:9" x14ac:dyDescent="0.25">
      <c r="A127" t="s">
        <v>112</v>
      </c>
      <c r="B127" t="s">
        <v>71</v>
      </c>
      <c r="C127" t="s">
        <v>83</v>
      </c>
      <c r="D127" t="s">
        <v>58</v>
      </c>
      <c r="E127" s="50">
        <v>6</v>
      </c>
      <c r="F127" s="50" t="s">
        <v>17</v>
      </c>
      <c r="G127" s="50">
        <v>6</v>
      </c>
      <c r="H127" s="50">
        <f t="shared" si="35"/>
        <v>0</v>
      </c>
      <c r="I127" s="51">
        <f t="shared" si="36"/>
        <v>1</v>
      </c>
    </row>
    <row r="128" spans="1:9" x14ac:dyDescent="0.25">
      <c r="A128" t="s">
        <v>112</v>
      </c>
      <c r="B128" t="s">
        <v>71</v>
      </c>
      <c r="C128" t="s">
        <v>83</v>
      </c>
      <c r="D128" t="s">
        <v>59</v>
      </c>
      <c r="E128" s="50">
        <v>48</v>
      </c>
      <c r="F128" s="50" t="s">
        <v>17</v>
      </c>
      <c r="G128" s="50">
        <v>48</v>
      </c>
      <c r="H128" s="50">
        <f t="shared" si="35"/>
        <v>0</v>
      </c>
      <c r="I128" s="51">
        <f t="shared" si="36"/>
        <v>1</v>
      </c>
    </row>
    <row r="129" spans="1:9" x14ac:dyDescent="0.25">
      <c r="A129" t="s">
        <v>112</v>
      </c>
      <c r="B129" t="s">
        <v>71</v>
      </c>
      <c r="C129" t="s">
        <v>83</v>
      </c>
      <c r="D129" t="s">
        <v>60</v>
      </c>
      <c r="E129" s="50">
        <v>1</v>
      </c>
      <c r="F129" s="50" t="s">
        <v>17</v>
      </c>
      <c r="G129" s="50">
        <v>1</v>
      </c>
      <c r="H129" s="50">
        <f t="shared" si="35"/>
        <v>0</v>
      </c>
      <c r="I129" s="51">
        <f t="shared" si="36"/>
        <v>1</v>
      </c>
    </row>
    <row r="130" spans="1:9" x14ac:dyDescent="0.25">
      <c r="A130" t="s">
        <v>112</v>
      </c>
      <c r="B130" t="s">
        <v>71</v>
      </c>
      <c r="C130" t="s">
        <v>83</v>
      </c>
      <c r="D130" t="s">
        <v>128</v>
      </c>
      <c r="E130" s="50">
        <v>192</v>
      </c>
      <c r="F130" s="50" t="s">
        <v>17</v>
      </c>
      <c r="G130" s="50">
        <v>192</v>
      </c>
      <c r="H130" s="50">
        <f t="shared" si="35"/>
        <v>0</v>
      </c>
      <c r="I130" s="51">
        <f t="shared" ref="I130:I132" si="37">IFERROR(G130/E130,"-")</f>
        <v>1</v>
      </c>
    </row>
    <row r="131" spans="1:9" x14ac:dyDescent="0.25">
      <c r="A131" t="s">
        <v>112</v>
      </c>
      <c r="B131" t="s">
        <v>71</v>
      </c>
      <c r="C131" t="s">
        <v>83</v>
      </c>
      <c r="D131" t="s">
        <v>129</v>
      </c>
      <c r="E131" s="50">
        <v>288</v>
      </c>
      <c r="F131" s="50" t="s">
        <v>17</v>
      </c>
      <c r="G131" s="50">
        <v>288</v>
      </c>
      <c r="H131" s="50">
        <f t="shared" ref="H131:H132" si="38">E131-G131</f>
        <v>0</v>
      </c>
      <c r="I131" s="51">
        <f t="shared" si="37"/>
        <v>1</v>
      </c>
    </row>
    <row r="132" spans="1:9" x14ac:dyDescent="0.25">
      <c r="A132" s="60" t="s">
        <v>112</v>
      </c>
      <c r="B132" s="60" t="s">
        <v>71</v>
      </c>
      <c r="C132" t="s">
        <v>83</v>
      </c>
      <c r="D132" s="60" t="s">
        <v>178</v>
      </c>
      <c r="E132" s="61">
        <v>1</v>
      </c>
      <c r="F132" s="61" t="s">
        <v>17</v>
      </c>
      <c r="G132" s="61">
        <v>0</v>
      </c>
      <c r="H132" s="61">
        <f t="shared" si="38"/>
        <v>1</v>
      </c>
      <c r="I132" s="62">
        <f t="shared" si="37"/>
        <v>0</v>
      </c>
    </row>
    <row r="133" spans="1:9" x14ac:dyDescent="0.25">
      <c r="A133" t="s">
        <v>112</v>
      </c>
      <c r="B133" t="s">
        <v>70</v>
      </c>
      <c r="C133" t="s">
        <v>84</v>
      </c>
      <c r="D133" t="s">
        <v>63</v>
      </c>
      <c r="E133" s="50">
        <v>6</v>
      </c>
      <c r="F133" s="50" t="s">
        <v>17</v>
      </c>
      <c r="G133" s="50">
        <v>6</v>
      </c>
      <c r="H133" s="50">
        <f>E133-G133</f>
        <v>0</v>
      </c>
      <c r="I133" s="51">
        <f>IFERROR(G133/E133,"-")</f>
        <v>1</v>
      </c>
    </row>
    <row r="134" spans="1:9" x14ac:dyDescent="0.25">
      <c r="A134" t="s">
        <v>112</v>
      </c>
      <c r="B134" t="s">
        <v>70</v>
      </c>
      <c r="C134" t="s">
        <v>84</v>
      </c>
      <c r="D134" t="s">
        <v>62</v>
      </c>
      <c r="E134" s="50">
        <v>48</v>
      </c>
      <c r="F134" s="50" t="s">
        <v>17</v>
      </c>
      <c r="G134" s="50">
        <v>48</v>
      </c>
      <c r="H134" s="50">
        <f t="shared" ref="H134:H140" si="39">E134-G134</f>
        <v>0</v>
      </c>
      <c r="I134" s="51">
        <f t="shared" ref="I134:I139" si="40">IFERROR(G134/E134,"-")</f>
        <v>1</v>
      </c>
    </row>
    <row r="135" spans="1:9" x14ac:dyDescent="0.25">
      <c r="A135" t="s">
        <v>112</v>
      </c>
      <c r="B135" t="s">
        <v>70</v>
      </c>
      <c r="C135" t="s">
        <v>84</v>
      </c>
      <c r="D135" t="s">
        <v>64</v>
      </c>
      <c r="E135" s="50">
        <v>1</v>
      </c>
      <c r="F135" s="50" t="s">
        <v>17</v>
      </c>
      <c r="G135" s="50">
        <v>1</v>
      </c>
      <c r="H135" s="50">
        <f t="shared" si="39"/>
        <v>0</v>
      </c>
      <c r="I135" s="51">
        <f t="shared" si="40"/>
        <v>1</v>
      </c>
    </row>
    <row r="136" spans="1:9" x14ac:dyDescent="0.25">
      <c r="A136" t="s">
        <v>112</v>
      </c>
      <c r="B136" t="s">
        <v>70</v>
      </c>
      <c r="C136" t="s">
        <v>84</v>
      </c>
      <c r="D136" t="s">
        <v>130</v>
      </c>
      <c r="E136" s="50">
        <v>1</v>
      </c>
      <c r="F136" s="50" t="s">
        <v>17</v>
      </c>
      <c r="G136" s="50">
        <v>0</v>
      </c>
      <c r="H136" s="50">
        <f t="shared" si="39"/>
        <v>1</v>
      </c>
      <c r="I136" s="54">
        <f t="shared" si="40"/>
        <v>0</v>
      </c>
    </row>
    <row r="137" spans="1:9" x14ac:dyDescent="0.25">
      <c r="A137" t="s">
        <v>112</v>
      </c>
      <c r="B137" t="s">
        <v>71</v>
      </c>
      <c r="C137" t="s">
        <v>84</v>
      </c>
      <c r="D137" t="s">
        <v>58</v>
      </c>
      <c r="E137" s="50">
        <v>6</v>
      </c>
      <c r="F137" s="50" t="s">
        <v>17</v>
      </c>
      <c r="G137" s="50">
        <v>6</v>
      </c>
      <c r="H137" s="50">
        <f t="shared" si="39"/>
        <v>0</v>
      </c>
      <c r="I137" s="51">
        <f t="shared" si="40"/>
        <v>1</v>
      </c>
    </row>
    <row r="138" spans="1:9" x14ac:dyDescent="0.25">
      <c r="A138" t="s">
        <v>112</v>
      </c>
      <c r="B138" t="s">
        <v>71</v>
      </c>
      <c r="C138" t="s">
        <v>84</v>
      </c>
      <c r="D138" t="s">
        <v>59</v>
      </c>
      <c r="E138" s="50">
        <v>48</v>
      </c>
      <c r="F138" s="50" t="s">
        <v>17</v>
      </c>
      <c r="G138" s="50">
        <v>48</v>
      </c>
      <c r="H138" s="50">
        <f t="shared" si="39"/>
        <v>0</v>
      </c>
      <c r="I138" s="51">
        <f t="shared" si="40"/>
        <v>1</v>
      </c>
    </row>
    <row r="139" spans="1:9" x14ac:dyDescent="0.25">
      <c r="A139" t="s">
        <v>112</v>
      </c>
      <c r="B139" t="s">
        <v>71</v>
      </c>
      <c r="C139" t="s">
        <v>84</v>
      </c>
      <c r="D139" t="s">
        <v>60</v>
      </c>
      <c r="E139" s="50">
        <v>1</v>
      </c>
      <c r="F139" s="50" t="s">
        <v>17</v>
      </c>
      <c r="G139" s="50">
        <v>1</v>
      </c>
      <c r="H139" s="50">
        <f t="shared" si="39"/>
        <v>0</v>
      </c>
      <c r="I139" s="51">
        <f t="shared" si="40"/>
        <v>1</v>
      </c>
    </row>
    <row r="140" spans="1:9" x14ac:dyDescent="0.25">
      <c r="A140" t="s">
        <v>112</v>
      </c>
      <c r="B140" t="s">
        <v>71</v>
      </c>
      <c r="C140" t="s">
        <v>84</v>
      </c>
      <c r="D140" t="s">
        <v>128</v>
      </c>
      <c r="E140" s="50">
        <v>192</v>
      </c>
      <c r="F140" s="50" t="s">
        <v>17</v>
      </c>
      <c r="G140" s="50">
        <v>192</v>
      </c>
      <c r="H140" s="50">
        <f t="shared" si="39"/>
        <v>0</v>
      </c>
      <c r="I140" s="51">
        <f t="shared" ref="I140:I142" si="41">IFERROR(G140/E140,"-")</f>
        <v>1</v>
      </c>
    </row>
    <row r="141" spans="1:9" x14ac:dyDescent="0.25">
      <c r="A141" t="s">
        <v>112</v>
      </c>
      <c r="B141" t="s">
        <v>71</v>
      </c>
      <c r="C141" t="s">
        <v>84</v>
      </c>
      <c r="D141" t="s">
        <v>129</v>
      </c>
      <c r="E141" s="50">
        <v>288</v>
      </c>
      <c r="F141" s="50" t="s">
        <v>17</v>
      </c>
      <c r="G141" s="50">
        <v>288</v>
      </c>
      <c r="H141" s="50">
        <f t="shared" ref="H141:H142" si="42">E141-G141</f>
        <v>0</v>
      </c>
      <c r="I141" s="51">
        <f t="shared" si="41"/>
        <v>1</v>
      </c>
    </row>
    <row r="142" spans="1:9" x14ac:dyDescent="0.25">
      <c r="A142" s="60" t="s">
        <v>112</v>
      </c>
      <c r="B142" s="60" t="s">
        <v>71</v>
      </c>
      <c r="C142" t="s">
        <v>84</v>
      </c>
      <c r="D142" s="60" t="s">
        <v>178</v>
      </c>
      <c r="E142" s="61">
        <v>1</v>
      </c>
      <c r="F142" s="61" t="s">
        <v>17</v>
      </c>
      <c r="G142" s="61">
        <v>0</v>
      </c>
      <c r="H142" s="61">
        <f t="shared" si="42"/>
        <v>1</v>
      </c>
      <c r="I142" s="62">
        <f t="shared" si="41"/>
        <v>0</v>
      </c>
    </row>
    <row r="143" spans="1:9" x14ac:dyDescent="0.25">
      <c r="A143" t="s">
        <v>112</v>
      </c>
      <c r="B143" t="s">
        <v>70</v>
      </c>
      <c r="C143" t="s">
        <v>85</v>
      </c>
      <c r="D143" t="s">
        <v>63</v>
      </c>
      <c r="E143" s="50">
        <v>6</v>
      </c>
      <c r="F143" s="50" t="s">
        <v>17</v>
      </c>
      <c r="G143" s="50">
        <v>6</v>
      </c>
      <c r="H143" s="50">
        <f>E143-G143</f>
        <v>0</v>
      </c>
      <c r="I143" s="51">
        <f>IFERROR(G143/E143,"-")</f>
        <v>1</v>
      </c>
    </row>
    <row r="144" spans="1:9" x14ac:dyDescent="0.25">
      <c r="A144" t="s">
        <v>112</v>
      </c>
      <c r="B144" t="s">
        <v>70</v>
      </c>
      <c r="C144" t="s">
        <v>85</v>
      </c>
      <c r="D144" t="s">
        <v>62</v>
      </c>
      <c r="E144" s="50">
        <v>48</v>
      </c>
      <c r="F144" s="50" t="s">
        <v>17</v>
      </c>
      <c r="G144" s="50">
        <v>48</v>
      </c>
      <c r="H144" s="50">
        <f t="shared" ref="H144:H152" si="43">E144-G144</f>
        <v>0</v>
      </c>
      <c r="I144" s="51">
        <f t="shared" ref="I144:I149" si="44">IFERROR(G144/E144,"-")</f>
        <v>1</v>
      </c>
    </row>
    <row r="145" spans="1:9" x14ac:dyDescent="0.25">
      <c r="A145" t="s">
        <v>112</v>
      </c>
      <c r="B145" t="s">
        <v>70</v>
      </c>
      <c r="C145" t="s">
        <v>85</v>
      </c>
      <c r="D145" t="s">
        <v>64</v>
      </c>
      <c r="E145" s="50">
        <v>1</v>
      </c>
      <c r="F145" s="50" t="s">
        <v>17</v>
      </c>
      <c r="G145" s="50">
        <v>1</v>
      </c>
      <c r="H145" s="50">
        <f t="shared" si="43"/>
        <v>0</v>
      </c>
      <c r="I145" s="51">
        <f t="shared" si="44"/>
        <v>1</v>
      </c>
    </row>
    <row r="146" spans="1:9" x14ac:dyDescent="0.25">
      <c r="A146" t="s">
        <v>112</v>
      </c>
      <c r="B146" t="s">
        <v>70</v>
      </c>
      <c r="C146" t="s">
        <v>85</v>
      </c>
      <c r="D146" t="s">
        <v>130</v>
      </c>
      <c r="E146" s="50">
        <v>1</v>
      </c>
      <c r="F146" s="50" t="s">
        <v>17</v>
      </c>
      <c r="G146" s="50">
        <v>0</v>
      </c>
      <c r="H146" s="50">
        <f t="shared" si="43"/>
        <v>1</v>
      </c>
      <c r="I146" s="54">
        <f t="shared" si="44"/>
        <v>0</v>
      </c>
    </row>
    <row r="147" spans="1:9" x14ac:dyDescent="0.25">
      <c r="A147" t="s">
        <v>112</v>
      </c>
      <c r="B147" t="s">
        <v>71</v>
      </c>
      <c r="C147" t="s">
        <v>85</v>
      </c>
      <c r="D147" t="s">
        <v>58</v>
      </c>
      <c r="E147" s="50">
        <v>6</v>
      </c>
      <c r="F147" s="50" t="s">
        <v>17</v>
      </c>
      <c r="G147" s="50">
        <v>6</v>
      </c>
      <c r="H147" s="50">
        <f t="shared" si="43"/>
        <v>0</v>
      </c>
      <c r="I147" s="51">
        <f t="shared" si="44"/>
        <v>1</v>
      </c>
    </row>
    <row r="148" spans="1:9" x14ac:dyDescent="0.25">
      <c r="A148" t="s">
        <v>112</v>
      </c>
      <c r="B148" t="s">
        <v>71</v>
      </c>
      <c r="C148" t="s">
        <v>85</v>
      </c>
      <c r="D148" t="s">
        <v>59</v>
      </c>
      <c r="E148" s="50">
        <v>48</v>
      </c>
      <c r="F148" s="50" t="s">
        <v>17</v>
      </c>
      <c r="G148" s="50">
        <v>48</v>
      </c>
      <c r="H148" s="50">
        <f t="shared" si="43"/>
        <v>0</v>
      </c>
      <c r="I148" s="51">
        <f t="shared" si="44"/>
        <v>1</v>
      </c>
    </row>
    <row r="149" spans="1:9" x14ac:dyDescent="0.25">
      <c r="A149" t="s">
        <v>112</v>
      </c>
      <c r="B149" t="s">
        <v>71</v>
      </c>
      <c r="C149" t="s">
        <v>85</v>
      </c>
      <c r="D149" t="s">
        <v>60</v>
      </c>
      <c r="E149" s="50">
        <v>1</v>
      </c>
      <c r="F149" s="50" t="s">
        <v>17</v>
      </c>
      <c r="G149" s="50">
        <v>1</v>
      </c>
      <c r="H149" s="50">
        <f t="shared" si="43"/>
        <v>0</v>
      </c>
      <c r="I149" s="51">
        <f t="shared" si="44"/>
        <v>1</v>
      </c>
    </row>
    <row r="150" spans="1:9" x14ac:dyDescent="0.25">
      <c r="A150" t="s">
        <v>112</v>
      </c>
      <c r="B150" t="s">
        <v>71</v>
      </c>
      <c r="C150" t="s">
        <v>85</v>
      </c>
      <c r="D150" t="s">
        <v>128</v>
      </c>
      <c r="E150" s="50">
        <v>192</v>
      </c>
      <c r="F150" s="50" t="s">
        <v>17</v>
      </c>
      <c r="G150" s="50">
        <v>192</v>
      </c>
      <c r="H150" s="50">
        <f t="shared" si="43"/>
        <v>0</v>
      </c>
      <c r="I150" s="51">
        <f t="shared" ref="I150:I152" si="45">IFERROR(G150/E150,"-")</f>
        <v>1</v>
      </c>
    </row>
    <row r="151" spans="1:9" x14ac:dyDescent="0.25">
      <c r="A151" t="s">
        <v>112</v>
      </c>
      <c r="B151" t="s">
        <v>71</v>
      </c>
      <c r="C151" t="s">
        <v>85</v>
      </c>
      <c r="D151" t="s">
        <v>129</v>
      </c>
      <c r="E151" s="50">
        <v>288</v>
      </c>
      <c r="F151" s="50" t="s">
        <v>17</v>
      </c>
      <c r="G151" s="50">
        <v>288</v>
      </c>
      <c r="H151" s="50">
        <f t="shared" si="43"/>
        <v>0</v>
      </c>
      <c r="I151" s="51">
        <f t="shared" si="45"/>
        <v>1</v>
      </c>
    </row>
    <row r="152" spans="1:9" x14ac:dyDescent="0.25">
      <c r="A152" s="60" t="s">
        <v>112</v>
      </c>
      <c r="B152" s="60" t="s">
        <v>71</v>
      </c>
      <c r="C152" t="s">
        <v>85</v>
      </c>
      <c r="D152" s="60" t="s">
        <v>178</v>
      </c>
      <c r="E152" s="61">
        <v>1</v>
      </c>
      <c r="F152" s="61" t="s">
        <v>17</v>
      </c>
      <c r="G152" s="61">
        <v>0</v>
      </c>
      <c r="H152" s="61">
        <f t="shared" si="43"/>
        <v>1</v>
      </c>
      <c r="I152" s="62">
        <f t="shared" si="45"/>
        <v>0</v>
      </c>
    </row>
    <row r="153" spans="1:9" x14ac:dyDescent="0.25">
      <c r="A153" t="s">
        <v>112</v>
      </c>
      <c r="B153" t="s">
        <v>70</v>
      </c>
      <c r="C153" t="s">
        <v>86</v>
      </c>
      <c r="D153" t="s">
        <v>63</v>
      </c>
      <c r="E153" s="50">
        <v>6</v>
      </c>
      <c r="F153" s="50" t="s">
        <v>17</v>
      </c>
      <c r="G153" s="50">
        <v>6</v>
      </c>
      <c r="H153" s="50">
        <f>E153-G153</f>
        <v>0</v>
      </c>
      <c r="I153" s="51">
        <f>IFERROR(G153/E153,"-")</f>
        <v>1</v>
      </c>
    </row>
    <row r="154" spans="1:9" x14ac:dyDescent="0.25">
      <c r="A154" t="s">
        <v>112</v>
      </c>
      <c r="B154" t="s">
        <v>70</v>
      </c>
      <c r="C154" t="s">
        <v>86</v>
      </c>
      <c r="D154" t="s">
        <v>62</v>
      </c>
      <c r="E154" s="50">
        <v>48</v>
      </c>
      <c r="F154" s="50" t="s">
        <v>17</v>
      </c>
      <c r="G154" s="50">
        <v>48</v>
      </c>
      <c r="H154" s="50">
        <f t="shared" ref="H154:H162" si="46">E154-G154</f>
        <v>0</v>
      </c>
      <c r="I154" s="51">
        <f t="shared" ref="I154:I159" si="47">IFERROR(G154/E154,"-")</f>
        <v>1</v>
      </c>
    </row>
    <row r="155" spans="1:9" x14ac:dyDescent="0.25">
      <c r="A155" t="s">
        <v>112</v>
      </c>
      <c r="B155" t="s">
        <v>70</v>
      </c>
      <c r="C155" t="s">
        <v>86</v>
      </c>
      <c r="D155" t="s">
        <v>64</v>
      </c>
      <c r="E155" s="50">
        <v>1</v>
      </c>
      <c r="F155" s="50" t="s">
        <v>17</v>
      </c>
      <c r="G155" s="50">
        <v>1</v>
      </c>
      <c r="H155" s="50">
        <f t="shared" si="46"/>
        <v>0</v>
      </c>
      <c r="I155" s="51">
        <f t="shared" si="47"/>
        <v>1</v>
      </c>
    </row>
    <row r="156" spans="1:9" x14ac:dyDescent="0.25">
      <c r="A156" t="s">
        <v>112</v>
      </c>
      <c r="B156" t="s">
        <v>70</v>
      </c>
      <c r="C156" t="s">
        <v>86</v>
      </c>
      <c r="D156" t="s">
        <v>130</v>
      </c>
      <c r="E156" s="50">
        <v>1</v>
      </c>
      <c r="F156" s="50" t="s">
        <v>17</v>
      </c>
      <c r="G156" s="50">
        <v>1</v>
      </c>
      <c r="H156" s="50">
        <f t="shared" si="46"/>
        <v>0</v>
      </c>
      <c r="I156" s="54">
        <f t="shared" si="47"/>
        <v>1</v>
      </c>
    </row>
    <row r="157" spans="1:9" x14ac:dyDescent="0.25">
      <c r="A157" t="s">
        <v>112</v>
      </c>
      <c r="B157" t="s">
        <v>71</v>
      </c>
      <c r="C157" t="s">
        <v>86</v>
      </c>
      <c r="D157" t="s">
        <v>58</v>
      </c>
      <c r="E157" s="50">
        <v>6</v>
      </c>
      <c r="F157" s="50" t="s">
        <v>17</v>
      </c>
      <c r="G157" s="50">
        <v>6</v>
      </c>
      <c r="H157" s="50">
        <f t="shared" si="46"/>
        <v>0</v>
      </c>
      <c r="I157" s="51">
        <f t="shared" si="47"/>
        <v>1</v>
      </c>
    </row>
    <row r="158" spans="1:9" x14ac:dyDescent="0.25">
      <c r="A158" t="s">
        <v>112</v>
      </c>
      <c r="B158" t="s">
        <v>71</v>
      </c>
      <c r="C158" t="s">
        <v>86</v>
      </c>
      <c r="D158" t="s">
        <v>59</v>
      </c>
      <c r="E158" s="50">
        <v>48</v>
      </c>
      <c r="F158" s="50" t="s">
        <v>17</v>
      </c>
      <c r="G158" s="50">
        <v>48</v>
      </c>
      <c r="H158" s="50">
        <f t="shared" si="46"/>
        <v>0</v>
      </c>
      <c r="I158" s="51">
        <f t="shared" si="47"/>
        <v>1</v>
      </c>
    </row>
    <row r="159" spans="1:9" x14ac:dyDescent="0.25">
      <c r="A159" t="s">
        <v>112</v>
      </c>
      <c r="B159" t="s">
        <v>71</v>
      </c>
      <c r="C159" t="s">
        <v>86</v>
      </c>
      <c r="D159" t="s">
        <v>60</v>
      </c>
      <c r="E159" s="50">
        <v>1</v>
      </c>
      <c r="F159" s="50" t="s">
        <v>17</v>
      </c>
      <c r="G159" s="50">
        <v>1</v>
      </c>
      <c r="H159" s="50">
        <f t="shared" si="46"/>
        <v>0</v>
      </c>
      <c r="I159" s="51">
        <f t="shared" si="47"/>
        <v>1</v>
      </c>
    </row>
    <row r="160" spans="1:9" x14ac:dyDescent="0.25">
      <c r="A160" t="s">
        <v>112</v>
      </c>
      <c r="B160" t="s">
        <v>71</v>
      </c>
      <c r="C160" t="s">
        <v>86</v>
      </c>
      <c r="D160" t="s">
        <v>128</v>
      </c>
      <c r="E160" s="50">
        <v>192</v>
      </c>
      <c r="F160" s="50" t="s">
        <v>17</v>
      </c>
      <c r="G160" s="50">
        <v>192</v>
      </c>
      <c r="H160" s="50">
        <f t="shared" si="46"/>
        <v>0</v>
      </c>
      <c r="I160" s="51">
        <f t="shared" ref="I160:I162" si="48">IFERROR(G160/E160,"-")</f>
        <v>1</v>
      </c>
    </row>
    <row r="161" spans="1:9" x14ac:dyDescent="0.25">
      <c r="A161" t="s">
        <v>112</v>
      </c>
      <c r="B161" t="s">
        <v>71</v>
      </c>
      <c r="C161" t="s">
        <v>86</v>
      </c>
      <c r="D161" t="s">
        <v>129</v>
      </c>
      <c r="E161" s="50">
        <v>288</v>
      </c>
      <c r="F161" s="50" t="s">
        <v>17</v>
      </c>
      <c r="G161" s="50">
        <v>288</v>
      </c>
      <c r="H161" s="50">
        <f t="shared" si="46"/>
        <v>0</v>
      </c>
      <c r="I161" s="51">
        <f t="shared" si="48"/>
        <v>1</v>
      </c>
    </row>
    <row r="162" spans="1:9" x14ac:dyDescent="0.25">
      <c r="A162" s="60" t="s">
        <v>112</v>
      </c>
      <c r="B162" s="60" t="s">
        <v>71</v>
      </c>
      <c r="C162" t="s">
        <v>86</v>
      </c>
      <c r="D162" s="60" t="s">
        <v>178</v>
      </c>
      <c r="E162" s="61">
        <v>1</v>
      </c>
      <c r="F162" s="61" t="s">
        <v>17</v>
      </c>
      <c r="G162" s="61">
        <v>1</v>
      </c>
      <c r="H162" s="61">
        <f t="shared" si="46"/>
        <v>0</v>
      </c>
      <c r="I162" s="62">
        <f t="shared" si="48"/>
        <v>1</v>
      </c>
    </row>
    <row r="163" spans="1:9" x14ac:dyDescent="0.25">
      <c r="A163" t="s">
        <v>112</v>
      </c>
      <c r="B163" t="s">
        <v>70</v>
      </c>
      <c r="C163" t="s">
        <v>87</v>
      </c>
      <c r="D163" t="s">
        <v>63</v>
      </c>
      <c r="E163" s="50">
        <v>6</v>
      </c>
      <c r="F163" s="50" t="s">
        <v>17</v>
      </c>
      <c r="G163" s="50">
        <v>6</v>
      </c>
      <c r="H163" s="50">
        <f>E163-G163</f>
        <v>0</v>
      </c>
      <c r="I163" s="51">
        <f>IFERROR(G163/E163,"-")</f>
        <v>1</v>
      </c>
    </row>
    <row r="164" spans="1:9" x14ac:dyDescent="0.25">
      <c r="A164" t="s">
        <v>112</v>
      </c>
      <c r="B164" t="s">
        <v>70</v>
      </c>
      <c r="C164" t="s">
        <v>87</v>
      </c>
      <c r="D164" t="s">
        <v>62</v>
      </c>
      <c r="E164" s="50">
        <v>48</v>
      </c>
      <c r="F164" s="50" t="s">
        <v>17</v>
      </c>
      <c r="G164" s="50">
        <v>48</v>
      </c>
      <c r="H164" s="50">
        <f t="shared" ref="H164:H170" si="49">E164-G164</f>
        <v>0</v>
      </c>
      <c r="I164" s="51">
        <f t="shared" ref="I164:I169" si="50">IFERROR(G164/E164,"-")</f>
        <v>1</v>
      </c>
    </row>
    <row r="165" spans="1:9" x14ac:dyDescent="0.25">
      <c r="A165" t="s">
        <v>112</v>
      </c>
      <c r="B165" t="s">
        <v>70</v>
      </c>
      <c r="C165" t="s">
        <v>87</v>
      </c>
      <c r="D165" t="s">
        <v>64</v>
      </c>
      <c r="E165" s="50">
        <v>1</v>
      </c>
      <c r="F165" s="50" t="s">
        <v>17</v>
      </c>
      <c r="G165" s="50">
        <v>1</v>
      </c>
      <c r="H165" s="50">
        <f t="shared" si="49"/>
        <v>0</v>
      </c>
      <c r="I165" s="51">
        <f t="shared" si="50"/>
        <v>1</v>
      </c>
    </row>
    <row r="166" spans="1:9" x14ac:dyDescent="0.25">
      <c r="A166" t="s">
        <v>112</v>
      </c>
      <c r="B166" t="s">
        <v>70</v>
      </c>
      <c r="C166" t="s">
        <v>87</v>
      </c>
      <c r="D166" t="s">
        <v>130</v>
      </c>
      <c r="E166" s="50">
        <v>1</v>
      </c>
      <c r="F166" s="50" t="s">
        <v>17</v>
      </c>
      <c r="G166" s="50">
        <v>1</v>
      </c>
      <c r="H166" s="50">
        <f t="shared" si="49"/>
        <v>0</v>
      </c>
      <c r="I166" s="54">
        <f t="shared" si="50"/>
        <v>1</v>
      </c>
    </row>
    <row r="167" spans="1:9" x14ac:dyDescent="0.25">
      <c r="A167" t="s">
        <v>112</v>
      </c>
      <c r="B167" t="s">
        <v>71</v>
      </c>
      <c r="C167" t="s">
        <v>87</v>
      </c>
      <c r="D167" t="s">
        <v>58</v>
      </c>
      <c r="E167" s="50">
        <v>6</v>
      </c>
      <c r="F167" s="50" t="s">
        <v>17</v>
      </c>
      <c r="G167" s="50">
        <v>6</v>
      </c>
      <c r="H167" s="50">
        <f t="shared" si="49"/>
        <v>0</v>
      </c>
      <c r="I167" s="51">
        <f t="shared" si="50"/>
        <v>1</v>
      </c>
    </row>
    <row r="168" spans="1:9" x14ac:dyDescent="0.25">
      <c r="A168" t="s">
        <v>112</v>
      </c>
      <c r="B168" t="s">
        <v>71</v>
      </c>
      <c r="C168" t="s">
        <v>87</v>
      </c>
      <c r="D168" t="s">
        <v>59</v>
      </c>
      <c r="E168" s="50">
        <v>48</v>
      </c>
      <c r="F168" s="50" t="s">
        <v>17</v>
      </c>
      <c r="G168" s="50">
        <v>48</v>
      </c>
      <c r="H168" s="50">
        <f t="shared" si="49"/>
        <v>0</v>
      </c>
      <c r="I168" s="51">
        <f t="shared" si="50"/>
        <v>1</v>
      </c>
    </row>
    <row r="169" spans="1:9" x14ac:dyDescent="0.25">
      <c r="A169" t="s">
        <v>112</v>
      </c>
      <c r="B169" t="s">
        <v>71</v>
      </c>
      <c r="C169" t="s">
        <v>87</v>
      </c>
      <c r="D169" t="s">
        <v>60</v>
      </c>
      <c r="E169" s="50">
        <v>1</v>
      </c>
      <c r="F169" s="50" t="s">
        <v>17</v>
      </c>
      <c r="G169" s="50">
        <v>1</v>
      </c>
      <c r="H169" s="50">
        <f t="shared" si="49"/>
        <v>0</v>
      </c>
      <c r="I169" s="51">
        <f t="shared" si="50"/>
        <v>1</v>
      </c>
    </row>
    <row r="170" spans="1:9" x14ac:dyDescent="0.25">
      <c r="A170" t="s">
        <v>112</v>
      </c>
      <c r="B170" t="s">
        <v>71</v>
      </c>
      <c r="C170" t="s">
        <v>87</v>
      </c>
      <c r="D170" t="s">
        <v>128</v>
      </c>
      <c r="E170" s="50">
        <v>192</v>
      </c>
      <c r="F170" s="50" t="s">
        <v>17</v>
      </c>
      <c r="G170" s="50">
        <v>192</v>
      </c>
      <c r="H170" s="50">
        <f t="shared" si="49"/>
        <v>0</v>
      </c>
      <c r="I170" s="51">
        <f t="shared" ref="I170:I172" si="51">IFERROR(G170/E170,"-")</f>
        <v>1</v>
      </c>
    </row>
    <row r="171" spans="1:9" x14ac:dyDescent="0.25">
      <c r="A171" t="s">
        <v>112</v>
      </c>
      <c r="B171" t="s">
        <v>71</v>
      </c>
      <c r="C171" t="s">
        <v>87</v>
      </c>
      <c r="D171" t="s">
        <v>129</v>
      </c>
      <c r="E171" s="50">
        <v>288</v>
      </c>
      <c r="F171" s="50" t="s">
        <v>17</v>
      </c>
      <c r="G171" s="50">
        <v>288</v>
      </c>
      <c r="H171" s="50">
        <f t="shared" ref="H171:H172" si="52">E171-G171</f>
        <v>0</v>
      </c>
      <c r="I171" s="51">
        <f t="shared" si="51"/>
        <v>1</v>
      </c>
    </row>
    <row r="172" spans="1:9" x14ac:dyDescent="0.25">
      <c r="A172" s="60" t="s">
        <v>112</v>
      </c>
      <c r="B172" s="60" t="s">
        <v>71</v>
      </c>
      <c r="C172" t="s">
        <v>87</v>
      </c>
      <c r="D172" s="60" t="s">
        <v>178</v>
      </c>
      <c r="E172" s="61">
        <v>1</v>
      </c>
      <c r="F172" s="61" t="s">
        <v>17</v>
      </c>
      <c r="G172" s="61">
        <v>1</v>
      </c>
      <c r="H172" s="61">
        <f t="shared" si="52"/>
        <v>0</v>
      </c>
      <c r="I172" s="62">
        <f t="shared" si="51"/>
        <v>1</v>
      </c>
    </row>
    <row r="173" spans="1:9" x14ac:dyDescent="0.25">
      <c r="A173" t="s">
        <v>112</v>
      </c>
      <c r="B173" t="s">
        <v>70</v>
      </c>
      <c r="C173" t="s">
        <v>88</v>
      </c>
      <c r="D173" t="s">
        <v>63</v>
      </c>
      <c r="E173" s="50">
        <v>6</v>
      </c>
      <c r="F173" s="50" t="s">
        <v>17</v>
      </c>
      <c r="G173" s="50">
        <v>6</v>
      </c>
      <c r="H173" s="50">
        <f>E173-G173</f>
        <v>0</v>
      </c>
      <c r="I173" s="51">
        <f>IFERROR(G173/E173,"-")</f>
        <v>1</v>
      </c>
    </row>
    <row r="174" spans="1:9" x14ac:dyDescent="0.25">
      <c r="A174" t="s">
        <v>112</v>
      </c>
      <c r="B174" t="s">
        <v>70</v>
      </c>
      <c r="C174" t="s">
        <v>88</v>
      </c>
      <c r="D174" t="s">
        <v>62</v>
      </c>
      <c r="E174" s="50">
        <v>48</v>
      </c>
      <c r="F174" s="50" t="s">
        <v>17</v>
      </c>
      <c r="G174" s="50">
        <v>48</v>
      </c>
      <c r="H174" s="50">
        <f t="shared" ref="H174:H180" si="53">E174-G174</f>
        <v>0</v>
      </c>
      <c r="I174" s="51">
        <f t="shared" ref="I174:I179" si="54">IFERROR(G174/E174,"-")</f>
        <v>1</v>
      </c>
    </row>
    <row r="175" spans="1:9" x14ac:dyDescent="0.25">
      <c r="A175" t="s">
        <v>112</v>
      </c>
      <c r="B175" t="s">
        <v>70</v>
      </c>
      <c r="C175" t="s">
        <v>88</v>
      </c>
      <c r="D175" t="s">
        <v>64</v>
      </c>
      <c r="E175" s="50">
        <v>1</v>
      </c>
      <c r="F175" s="50" t="s">
        <v>17</v>
      </c>
      <c r="G175" s="50">
        <v>1</v>
      </c>
      <c r="H175" s="50">
        <f t="shared" si="53"/>
        <v>0</v>
      </c>
      <c r="I175" s="51">
        <f t="shared" si="54"/>
        <v>1</v>
      </c>
    </row>
    <row r="176" spans="1:9" x14ac:dyDescent="0.25">
      <c r="A176" t="s">
        <v>112</v>
      </c>
      <c r="B176" t="s">
        <v>70</v>
      </c>
      <c r="C176" t="s">
        <v>88</v>
      </c>
      <c r="D176" t="s">
        <v>130</v>
      </c>
      <c r="E176" s="50">
        <v>1</v>
      </c>
      <c r="F176" s="50" t="s">
        <v>17</v>
      </c>
      <c r="G176" s="50">
        <v>1</v>
      </c>
      <c r="H176" s="50">
        <f t="shared" si="53"/>
        <v>0</v>
      </c>
      <c r="I176" s="54">
        <f t="shared" si="54"/>
        <v>1</v>
      </c>
    </row>
    <row r="177" spans="1:9" x14ac:dyDescent="0.25">
      <c r="A177" t="s">
        <v>112</v>
      </c>
      <c r="B177" t="s">
        <v>71</v>
      </c>
      <c r="C177" t="s">
        <v>88</v>
      </c>
      <c r="D177" t="s">
        <v>58</v>
      </c>
      <c r="E177" s="50">
        <v>6</v>
      </c>
      <c r="F177" s="50" t="s">
        <v>17</v>
      </c>
      <c r="G177" s="50">
        <v>6</v>
      </c>
      <c r="H177" s="50">
        <f t="shared" si="53"/>
        <v>0</v>
      </c>
      <c r="I177" s="51">
        <f t="shared" si="54"/>
        <v>1</v>
      </c>
    </row>
    <row r="178" spans="1:9" x14ac:dyDescent="0.25">
      <c r="A178" t="s">
        <v>112</v>
      </c>
      <c r="B178" t="s">
        <v>71</v>
      </c>
      <c r="C178" t="s">
        <v>88</v>
      </c>
      <c r="D178" t="s">
        <v>59</v>
      </c>
      <c r="E178" s="50">
        <v>48</v>
      </c>
      <c r="F178" s="50" t="s">
        <v>17</v>
      </c>
      <c r="G178" s="50">
        <v>48</v>
      </c>
      <c r="H178" s="50">
        <f t="shared" si="53"/>
        <v>0</v>
      </c>
      <c r="I178" s="51">
        <f t="shared" si="54"/>
        <v>1</v>
      </c>
    </row>
    <row r="179" spans="1:9" x14ac:dyDescent="0.25">
      <c r="A179" t="s">
        <v>112</v>
      </c>
      <c r="B179" t="s">
        <v>71</v>
      </c>
      <c r="C179" t="s">
        <v>88</v>
      </c>
      <c r="D179" t="s">
        <v>60</v>
      </c>
      <c r="E179" s="50">
        <v>1</v>
      </c>
      <c r="F179" s="50" t="s">
        <v>17</v>
      </c>
      <c r="G179" s="50">
        <v>1</v>
      </c>
      <c r="H179" s="50">
        <f t="shared" si="53"/>
        <v>0</v>
      </c>
      <c r="I179" s="51">
        <f t="shared" si="54"/>
        <v>1</v>
      </c>
    </row>
    <row r="180" spans="1:9" x14ac:dyDescent="0.25">
      <c r="A180" t="s">
        <v>112</v>
      </c>
      <c r="B180" t="s">
        <v>71</v>
      </c>
      <c r="C180" t="s">
        <v>88</v>
      </c>
      <c r="D180" t="s">
        <v>128</v>
      </c>
      <c r="E180" s="50">
        <v>192</v>
      </c>
      <c r="F180" s="50" t="s">
        <v>17</v>
      </c>
      <c r="G180" s="50">
        <v>192</v>
      </c>
      <c r="H180" s="50">
        <f t="shared" si="53"/>
        <v>0</v>
      </c>
      <c r="I180" s="51">
        <f t="shared" ref="I180:I182" si="55">IFERROR(G180/E180,"-")</f>
        <v>1</v>
      </c>
    </row>
    <row r="181" spans="1:9" x14ac:dyDescent="0.25">
      <c r="A181" t="s">
        <v>112</v>
      </c>
      <c r="B181" t="s">
        <v>71</v>
      </c>
      <c r="C181" t="s">
        <v>88</v>
      </c>
      <c r="D181" t="s">
        <v>129</v>
      </c>
      <c r="E181" s="50">
        <v>288</v>
      </c>
      <c r="F181" s="50" t="s">
        <v>17</v>
      </c>
      <c r="G181" s="50">
        <v>288</v>
      </c>
      <c r="H181" s="50">
        <f t="shared" ref="H181:H182" si="56">E181-G181</f>
        <v>0</v>
      </c>
      <c r="I181" s="51">
        <f t="shared" si="55"/>
        <v>1</v>
      </c>
    </row>
    <row r="182" spans="1:9" x14ac:dyDescent="0.25">
      <c r="A182" s="60" t="s">
        <v>112</v>
      </c>
      <c r="B182" s="60" t="s">
        <v>71</v>
      </c>
      <c r="C182" t="s">
        <v>88</v>
      </c>
      <c r="D182" s="60" t="s">
        <v>178</v>
      </c>
      <c r="E182" s="61">
        <v>1</v>
      </c>
      <c r="F182" s="61" t="s">
        <v>17</v>
      </c>
      <c r="G182" s="61">
        <v>1</v>
      </c>
      <c r="H182" s="61">
        <f t="shared" si="56"/>
        <v>0</v>
      </c>
      <c r="I182" s="62">
        <f t="shared" si="55"/>
        <v>1</v>
      </c>
    </row>
    <row r="183" spans="1:9" x14ac:dyDescent="0.25">
      <c r="A183" t="s">
        <v>112</v>
      </c>
      <c r="B183" t="s">
        <v>70</v>
      </c>
      <c r="C183" t="s">
        <v>89</v>
      </c>
      <c r="D183" t="s">
        <v>63</v>
      </c>
      <c r="E183" s="50">
        <v>6</v>
      </c>
      <c r="F183" s="50" t="s">
        <v>17</v>
      </c>
      <c r="G183" s="50">
        <v>6</v>
      </c>
      <c r="H183" s="50">
        <f>E183-G183</f>
        <v>0</v>
      </c>
      <c r="I183" s="51">
        <f>IFERROR(G183/E183,"-")</f>
        <v>1</v>
      </c>
    </row>
    <row r="184" spans="1:9" x14ac:dyDescent="0.25">
      <c r="A184" t="s">
        <v>112</v>
      </c>
      <c r="B184" t="s">
        <v>70</v>
      </c>
      <c r="C184" t="s">
        <v>89</v>
      </c>
      <c r="D184" t="s">
        <v>62</v>
      </c>
      <c r="E184" s="50">
        <v>48</v>
      </c>
      <c r="F184" s="50" t="s">
        <v>17</v>
      </c>
      <c r="G184" s="50">
        <v>48</v>
      </c>
      <c r="H184" s="50">
        <f t="shared" ref="H184:H190" si="57">E184-G184</f>
        <v>0</v>
      </c>
      <c r="I184" s="51">
        <f t="shared" ref="I184:I189" si="58">IFERROR(G184/E184,"-")</f>
        <v>1</v>
      </c>
    </row>
    <row r="185" spans="1:9" x14ac:dyDescent="0.25">
      <c r="A185" t="s">
        <v>112</v>
      </c>
      <c r="B185" t="s">
        <v>70</v>
      </c>
      <c r="C185" t="s">
        <v>89</v>
      </c>
      <c r="D185" t="s">
        <v>64</v>
      </c>
      <c r="E185" s="50">
        <v>1</v>
      </c>
      <c r="F185" s="50" t="s">
        <v>17</v>
      </c>
      <c r="G185" s="50">
        <v>1</v>
      </c>
      <c r="H185" s="50">
        <f t="shared" si="57"/>
        <v>0</v>
      </c>
      <c r="I185" s="51">
        <f t="shared" si="58"/>
        <v>1</v>
      </c>
    </row>
    <row r="186" spans="1:9" x14ac:dyDescent="0.25">
      <c r="A186" t="s">
        <v>112</v>
      </c>
      <c r="B186" t="s">
        <v>70</v>
      </c>
      <c r="C186" t="s">
        <v>89</v>
      </c>
      <c r="D186" t="s">
        <v>130</v>
      </c>
      <c r="E186" s="50">
        <v>1</v>
      </c>
      <c r="F186" s="50" t="s">
        <v>17</v>
      </c>
      <c r="G186" s="50">
        <v>1</v>
      </c>
      <c r="H186" s="50">
        <f t="shared" si="57"/>
        <v>0</v>
      </c>
      <c r="I186" s="54">
        <f t="shared" si="58"/>
        <v>1</v>
      </c>
    </row>
    <row r="187" spans="1:9" x14ac:dyDescent="0.25">
      <c r="A187" t="s">
        <v>112</v>
      </c>
      <c r="B187" t="s">
        <v>71</v>
      </c>
      <c r="C187" t="s">
        <v>89</v>
      </c>
      <c r="D187" t="s">
        <v>58</v>
      </c>
      <c r="E187" s="50">
        <v>6</v>
      </c>
      <c r="F187" s="50" t="s">
        <v>17</v>
      </c>
      <c r="G187" s="50">
        <v>6</v>
      </c>
      <c r="H187" s="50">
        <f t="shared" si="57"/>
        <v>0</v>
      </c>
      <c r="I187" s="51">
        <f t="shared" si="58"/>
        <v>1</v>
      </c>
    </row>
    <row r="188" spans="1:9" x14ac:dyDescent="0.25">
      <c r="A188" t="s">
        <v>112</v>
      </c>
      <c r="B188" t="s">
        <v>71</v>
      </c>
      <c r="C188" t="s">
        <v>89</v>
      </c>
      <c r="D188" t="s">
        <v>59</v>
      </c>
      <c r="E188" s="50">
        <v>48</v>
      </c>
      <c r="F188" s="50" t="s">
        <v>17</v>
      </c>
      <c r="G188" s="50">
        <v>48</v>
      </c>
      <c r="H188" s="50">
        <f t="shared" si="57"/>
        <v>0</v>
      </c>
      <c r="I188" s="51">
        <f t="shared" si="58"/>
        <v>1</v>
      </c>
    </row>
    <row r="189" spans="1:9" x14ac:dyDescent="0.25">
      <c r="A189" t="s">
        <v>112</v>
      </c>
      <c r="B189" t="s">
        <v>71</v>
      </c>
      <c r="C189" t="s">
        <v>89</v>
      </c>
      <c r="D189" t="s">
        <v>60</v>
      </c>
      <c r="E189" s="50">
        <v>1</v>
      </c>
      <c r="F189" s="50" t="s">
        <v>17</v>
      </c>
      <c r="G189" s="50">
        <v>1</v>
      </c>
      <c r="H189" s="50">
        <f t="shared" si="57"/>
        <v>0</v>
      </c>
      <c r="I189" s="51">
        <f t="shared" si="58"/>
        <v>1</v>
      </c>
    </row>
    <row r="190" spans="1:9" x14ac:dyDescent="0.25">
      <c r="A190" t="s">
        <v>112</v>
      </c>
      <c r="B190" t="s">
        <v>71</v>
      </c>
      <c r="C190" t="s">
        <v>89</v>
      </c>
      <c r="D190" t="s">
        <v>128</v>
      </c>
      <c r="E190" s="50">
        <v>192</v>
      </c>
      <c r="F190" s="50" t="s">
        <v>17</v>
      </c>
      <c r="G190" s="50">
        <v>192</v>
      </c>
      <c r="H190" s="50">
        <f t="shared" si="57"/>
        <v>0</v>
      </c>
      <c r="I190" s="51">
        <f t="shared" ref="I190:I192" si="59">IFERROR(G190/E190,"-")</f>
        <v>1</v>
      </c>
    </row>
    <row r="191" spans="1:9" x14ac:dyDescent="0.25">
      <c r="A191" t="s">
        <v>112</v>
      </c>
      <c r="B191" t="s">
        <v>71</v>
      </c>
      <c r="C191" t="s">
        <v>89</v>
      </c>
      <c r="D191" t="s">
        <v>129</v>
      </c>
      <c r="E191" s="50">
        <v>288</v>
      </c>
      <c r="F191" s="50" t="s">
        <v>17</v>
      </c>
      <c r="G191" s="50">
        <v>288</v>
      </c>
      <c r="H191" s="50">
        <f t="shared" ref="H191:H192" si="60">E191-G191</f>
        <v>0</v>
      </c>
      <c r="I191" s="51">
        <f t="shared" si="59"/>
        <v>1</v>
      </c>
    </row>
    <row r="192" spans="1:9" x14ac:dyDescent="0.25">
      <c r="A192" s="60" t="s">
        <v>112</v>
      </c>
      <c r="B192" s="60" t="s">
        <v>71</v>
      </c>
      <c r="C192" t="s">
        <v>89</v>
      </c>
      <c r="D192" s="60" t="s">
        <v>178</v>
      </c>
      <c r="E192" s="61">
        <v>1</v>
      </c>
      <c r="F192" s="61" t="s">
        <v>17</v>
      </c>
      <c r="G192" s="61">
        <v>1</v>
      </c>
      <c r="H192" s="61">
        <f t="shared" si="60"/>
        <v>0</v>
      </c>
      <c r="I192" s="62">
        <f t="shared" si="59"/>
        <v>1</v>
      </c>
    </row>
    <row r="193" spans="1:9" x14ac:dyDescent="0.25">
      <c r="A193" t="s">
        <v>112</v>
      </c>
      <c r="B193" t="s">
        <v>70</v>
      </c>
      <c r="C193" t="s">
        <v>90</v>
      </c>
      <c r="D193" t="s">
        <v>63</v>
      </c>
      <c r="E193" s="50">
        <v>6</v>
      </c>
      <c r="F193" s="50" t="s">
        <v>17</v>
      </c>
      <c r="G193" s="50">
        <v>6</v>
      </c>
      <c r="H193" s="50">
        <f>E193-G193</f>
        <v>0</v>
      </c>
      <c r="I193" s="51">
        <f>IFERROR(G193/E193,"-")</f>
        <v>1</v>
      </c>
    </row>
    <row r="194" spans="1:9" x14ac:dyDescent="0.25">
      <c r="A194" t="s">
        <v>112</v>
      </c>
      <c r="B194" t="s">
        <v>70</v>
      </c>
      <c r="C194" t="s">
        <v>90</v>
      </c>
      <c r="D194" t="s">
        <v>62</v>
      </c>
      <c r="E194" s="50">
        <v>48</v>
      </c>
      <c r="F194" s="50" t="s">
        <v>17</v>
      </c>
      <c r="G194" s="50">
        <v>48</v>
      </c>
      <c r="H194" s="50">
        <f t="shared" ref="H194:H200" si="61">E194-G194</f>
        <v>0</v>
      </c>
      <c r="I194" s="51">
        <f t="shared" ref="I194:I199" si="62">IFERROR(G194/E194,"-")</f>
        <v>1</v>
      </c>
    </row>
    <row r="195" spans="1:9" x14ac:dyDescent="0.25">
      <c r="A195" t="s">
        <v>112</v>
      </c>
      <c r="B195" t="s">
        <v>70</v>
      </c>
      <c r="C195" t="s">
        <v>90</v>
      </c>
      <c r="D195" t="s">
        <v>64</v>
      </c>
      <c r="E195" s="50">
        <v>1</v>
      </c>
      <c r="F195" s="50" t="s">
        <v>17</v>
      </c>
      <c r="G195" s="50">
        <v>1</v>
      </c>
      <c r="H195" s="50">
        <f t="shared" si="61"/>
        <v>0</v>
      </c>
      <c r="I195" s="51">
        <f t="shared" si="62"/>
        <v>1</v>
      </c>
    </row>
    <row r="196" spans="1:9" x14ac:dyDescent="0.25">
      <c r="A196" t="s">
        <v>112</v>
      </c>
      <c r="B196" t="s">
        <v>70</v>
      </c>
      <c r="C196" t="s">
        <v>90</v>
      </c>
      <c r="D196" t="s">
        <v>130</v>
      </c>
      <c r="E196" s="50">
        <v>1</v>
      </c>
      <c r="F196" s="50" t="s">
        <v>17</v>
      </c>
      <c r="G196" s="50">
        <v>1</v>
      </c>
      <c r="H196" s="50">
        <f t="shared" si="61"/>
        <v>0</v>
      </c>
      <c r="I196" s="54">
        <f t="shared" si="62"/>
        <v>1</v>
      </c>
    </row>
    <row r="197" spans="1:9" x14ac:dyDescent="0.25">
      <c r="A197" t="s">
        <v>112</v>
      </c>
      <c r="B197" t="s">
        <v>71</v>
      </c>
      <c r="C197" t="s">
        <v>90</v>
      </c>
      <c r="D197" t="s">
        <v>58</v>
      </c>
      <c r="E197" s="50">
        <v>6</v>
      </c>
      <c r="F197" s="50" t="s">
        <v>17</v>
      </c>
      <c r="G197" s="50">
        <v>6</v>
      </c>
      <c r="H197" s="50">
        <f t="shared" si="61"/>
        <v>0</v>
      </c>
      <c r="I197" s="51">
        <f t="shared" si="62"/>
        <v>1</v>
      </c>
    </row>
    <row r="198" spans="1:9" x14ac:dyDescent="0.25">
      <c r="A198" t="s">
        <v>112</v>
      </c>
      <c r="B198" t="s">
        <v>71</v>
      </c>
      <c r="C198" t="s">
        <v>90</v>
      </c>
      <c r="D198" t="s">
        <v>59</v>
      </c>
      <c r="E198" s="50">
        <v>48</v>
      </c>
      <c r="F198" s="50" t="s">
        <v>17</v>
      </c>
      <c r="G198" s="50">
        <v>48</v>
      </c>
      <c r="H198" s="50">
        <f t="shared" si="61"/>
        <v>0</v>
      </c>
      <c r="I198" s="51">
        <f t="shared" si="62"/>
        <v>1</v>
      </c>
    </row>
    <row r="199" spans="1:9" x14ac:dyDescent="0.25">
      <c r="A199" t="s">
        <v>112</v>
      </c>
      <c r="B199" t="s">
        <v>71</v>
      </c>
      <c r="C199" t="s">
        <v>90</v>
      </c>
      <c r="D199" t="s">
        <v>60</v>
      </c>
      <c r="E199" s="50">
        <v>1</v>
      </c>
      <c r="F199" s="50" t="s">
        <v>17</v>
      </c>
      <c r="G199" s="50">
        <v>1</v>
      </c>
      <c r="H199" s="50">
        <f t="shared" si="61"/>
        <v>0</v>
      </c>
      <c r="I199" s="51">
        <f t="shared" si="62"/>
        <v>1</v>
      </c>
    </row>
    <row r="200" spans="1:9" x14ac:dyDescent="0.25">
      <c r="A200" t="s">
        <v>112</v>
      </c>
      <c r="B200" t="s">
        <v>71</v>
      </c>
      <c r="C200" t="s">
        <v>90</v>
      </c>
      <c r="D200" t="s">
        <v>128</v>
      </c>
      <c r="E200" s="50">
        <v>192</v>
      </c>
      <c r="F200" s="50" t="s">
        <v>17</v>
      </c>
      <c r="G200" s="50">
        <v>192</v>
      </c>
      <c r="H200" s="50">
        <f t="shared" si="61"/>
        <v>0</v>
      </c>
      <c r="I200" s="51">
        <f t="shared" ref="I200:I202" si="63">IFERROR(G200/E200,"-")</f>
        <v>1</v>
      </c>
    </row>
    <row r="201" spans="1:9" x14ac:dyDescent="0.25">
      <c r="A201" t="s">
        <v>112</v>
      </c>
      <c r="B201" t="s">
        <v>71</v>
      </c>
      <c r="C201" t="s">
        <v>90</v>
      </c>
      <c r="D201" t="s">
        <v>129</v>
      </c>
      <c r="E201" s="50">
        <v>288</v>
      </c>
      <c r="F201" s="50" t="s">
        <v>17</v>
      </c>
      <c r="G201" s="50">
        <v>288</v>
      </c>
      <c r="H201" s="50">
        <f t="shared" ref="H201:H202" si="64">E201-G201</f>
        <v>0</v>
      </c>
      <c r="I201" s="51">
        <f t="shared" si="63"/>
        <v>1</v>
      </c>
    </row>
    <row r="202" spans="1:9" x14ac:dyDescent="0.25">
      <c r="A202" s="60" t="s">
        <v>112</v>
      </c>
      <c r="B202" s="60" t="s">
        <v>71</v>
      </c>
      <c r="C202" t="s">
        <v>90</v>
      </c>
      <c r="D202" s="60" t="s">
        <v>178</v>
      </c>
      <c r="E202" s="61">
        <v>1</v>
      </c>
      <c r="F202" s="61" t="s">
        <v>17</v>
      </c>
      <c r="G202" s="61">
        <v>1</v>
      </c>
      <c r="H202" s="61">
        <f t="shared" si="64"/>
        <v>0</v>
      </c>
      <c r="I202" s="62">
        <f t="shared" si="63"/>
        <v>1</v>
      </c>
    </row>
    <row r="203" spans="1:9" x14ac:dyDescent="0.25">
      <c r="A203" t="s">
        <v>112</v>
      </c>
      <c r="B203" t="s">
        <v>70</v>
      </c>
      <c r="C203" t="s">
        <v>91</v>
      </c>
      <c r="D203" t="s">
        <v>63</v>
      </c>
      <c r="E203" s="50">
        <v>6</v>
      </c>
      <c r="F203" s="50" t="s">
        <v>17</v>
      </c>
      <c r="G203" s="50">
        <v>6</v>
      </c>
      <c r="H203" s="50">
        <f>E203-G203</f>
        <v>0</v>
      </c>
      <c r="I203" s="51">
        <f>IFERROR(G203/E203,"-")</f>
        <v>1</v>
      </c>
    </row>
    <row r="204" spans="1:9" x14ac:dyDescent="0.25">
      <c r="A204" t="s">
        <v>112</v>
      </c>
      <c r="B204" t="s">
        <v>70</v>
      </c>
      <c r="C204" t="s">
        <v>91</v>
      </c>
      <c r="D204" t="s">
        <v>62</v>
      </c>
      <c r="E204" s="50">
        <v>48</v>
      </c>
      <c r="F204" s="50" t="s">
        <v>17</v>
      </c>
      <c r="G204" s="50">
        <v>48</v>
      </c>
      <c r="H204" s="50">
        <f t="shared" ref="H204:H210" si="65">E204-G204</f>
        <v>0</v>
      </c>
      <c r="I204" s="51">
        <f t="shared" ref="I204:I209" si="66">IFERROR(G204/E204,"-")</f>
        <v>1</v>
      </c>
    </row>
    <row r="205" spans="1:9" x14ac:dyDescent="0.25">
      <c r="A205" t="s">
        <v>112</v>
      </c>
      <c r="B205" t="s">
        <v>70</v>
      </c>
      <c r="C205" t="s">
        <v>91</v>
      </c>
      <c r="D205" t="s">
        <v>64</v>
      </c>
      <c r="E205" s="50">
        <v>1</v>
      </c>
      <c r="F205" s="50" t="s">
        <v>17</v>
      </c>
      <c r="G205" s="50">
        <v>1</v>
      </c>
      <c r="H205" s="50">
        <f t="shared" si="65"/>
        <v>0</v>
      </c>
      <c r="I205" s="51">
        <f t="shared" si="66"/>
        <v>1</v>
      </c>
    </row>
    <row r="206" spans="1:9" x14ac:dyDescent="0.25">
      <c r="A206" t="s">
        <v>112</v>
      </c>
      <c r="B206" t="s">
        <v>70</v>
      </c>
      <c r="C206" t="s">
        <v>91</v>
      </c>
      <c r="D206" t="s">
        <v>130</v>
      </c>
      <c r="E206" s="50">
        <v>1</v>
      </c>
      <c r="F206" s="50" t="s">
        <v>17</v>
      </c>
      <c r="G206" s="50">
        <v>0</v>
      </c>
      <c r="H206" s="50">
        <f t="shared" si="65"/>
        <v>1</v>
      </c>
      <c r="I206" s="54">
        <f t="shared" si="66"/>
        <v>0</v>
      </c>
    </row>
    <row r="207" spans="1:9" x14ac:dyDescent="0.25">
      <c r="A207" t="s">
        <v>112</v>
      </c>
      <c r="B207" t="s">
        <v>71</v>
      </c>
      <c r="C207" t="s">
        <v>91</v>
      </c>
      <c r="D207" t="s">
        <v>58</v>
      </c>
      <c r="E207" s="50">
        <v>6</v>
      </c>
      <c r="F207" s="50" t="s">
        <v>17</v>
      </c>
      <c r="G207" s="50">
        <v>6</v>
      </c>
      <c r="H207" s="50">
        <f t="shared" si="65"/>
        <v>0</v>
      </c>
      <c r="I207" s="51">
        <f t="shared" si="66"/>
        <v>1</v>
      </c>
    </row>
    <row r="208" spans="1:9" x14ac:dyDescent="0.25">
      <c r="A208" t="s">
        <v>112</v>
      </c>
      <c r="B208" t="s">
        <v>71</v>
      </c>
      <c r="C208" t="s">
        <v>91</v>
      </c>
      <c r="D208" t="s">
        <v>59</v>
      </c>
      <c r="E208" s="50">
        <v>48</v>
      </c>
      <c r="F208" s="50" t="s">
        <v>17</v>
      </c>
      <c r="G208" s="50">
        <v>48</v>
      </c>
      <c r="H208" s="50">
        <f t="shared" si="65"/>
        <v>0</v>
      </c>
      <c r="I208" s="51">
        <f t="shared" si="66"/>
        <v>1</v>
      </c>
    </row>
    <row r="209" spans="1:9" x14ac:dyDescent="0.25">
      <c r="A209" t="s">
        <v>112</v>
      </c>
      <c r="B209" t="s">
        <v>71</v>
      </c>
      <c r="C209" t="s">
        <v>91</v>
      </c>
      <c r="D209" t="s">
        <v>60</v>
      </c>
      <c r="E209" s="50">
        <v>1</v>
      </c>
      <c r="F209" s="50" t="s">
        <v>17</v>
      </c>
      <c r="G209" s="50">
        <v>1</v>
      </c>
      <c r="H209" s="50">
        <f t="shared" si="65"/>
        <v>0</v>
      </c>
      <c r="I209" s="51">
        <f t="shared" si="66"/>
        <v>1</v>
      </c>
    </row>
    <row r="210" spans="1:9" x14ac:dyDescent="0.25">
      <c r="A210" t="s">
        <v>112</v>
      </c>
      <c r="B210" t="s">
        <v>71</v>
      </c>
      <c r="C210" t="s">
        <v>91</v>
      </c>
      <c r="D210" t="s">
        <v>128</v>
      </c>
      <c r="E210" s="50">
        <v>192</v>
      </c>
      <c r="F210" s="50" t="s">
        <v>17</v>
      </c>
      <c r="G210" s="50">
        <v>192</v>
      </c>
      <c r="H210" s="50">
        <f t="shared" si="65"/>
        <v>0</v>
      </c>
      <c r="I210" s="51">
        <f t="shared" ref="I210" si="67">IFERROR(G210/E210,"-")</f>
        <v>1</v>
      </c>
    </row>
    <row r="211" spans="1:9" x14ac:dyDescent="0.25">
      <c r="A211" t="s">
        <v>112</v>
      </c>
      <c r="B211" t="s">
        <v>71</v>
      </c>
      <c r="C211" t="s">
        <v>91</v>
      </c>
      <c r="D211" t="s">
        <v>129</v>
      </c>
      <c r="E211" s="50">
        <v>288</v>
      </c>
      <c r="F211" s="50" t="s">
        <v>17</v>
      </c>
      <c r="G211" s="50">
        <v>288</v>
      </c>
      <c r="H211" s="50">
        <f t="shared" ref="H211:H212" si="68">E211-G211</f>
        <v>0</v>
      </c>
      <c r="I211" s="51">
        <f t="shared" ref="I211:I212" si="69">IFERROR(G211/E211,"-")</f>
        <v>1</v>
      </c>
    </row>
    <row r="212" spans="1:9" x14ac:dyDescent="0.25">
      <c r="A212" s="60" t="s">
        <v>112</v>
      </c>
      <c r="B212" s="60" t="s">
        <v>71</v>
      </c>
      <c r="C212" t="s">
        <v>91</v>
      </c>
      <c r="D212" s="60" t="s">
        <v>178</v>
      </c>
      <c r="E212" s="61">
        <v>1</v>
      </c>
      <c r="F212" s="61" t="s">
        <v>17</v>
      </c>
      <c r="G212" s="61">
        <v>0</v>
      </c>
      <c r="H212" s="61">
        <f t="shared" si="68"/>
        <v>1</v>
      </c>
      <c r="I212" s="62">
        <f t="shared" si="69"/>
        <v>0</v>
      </c>
    </row>
    <row r="213" spans="1:9" x14ac:dyDescent="0.25">
      <c r="A213" t="s">
        <v>112</v>
      </c>
      <c r="B213" t="s">
        <v>70</v>
      </c>
      <c r="C213" t="s">
        <v>92</v>
      </c>
      <c r="D213" t="s">
        <v>63</v>
      </c>
      <c r="E213" s="50">
        <v>6</v>
      </c>
      <c r="F213" s="50" t="s">
        <v>17</v>
      </c>
      <c r="G213" s="50">
        <v>6</v>
      </c>
      <c r="H213" s="50">
        <f>E213-G213</f>
        <v>0</v>
      </c>
      <c r="I213" s="51">
        <f>IFERROR(G213/E213,"-")</f>
        <v>1</v>
      </c>
    </row>
    <row r="214" spans="1:9" x14ac:dyDescent="0.25">
      <c r="A214" t="s">
        <v>112</v>
      </c>
      <c r="B214" t="s">
        <v>70</v>
      </c>
      <c r="C214" t="s">
        <v>92</v>
      </c>
      <c r="D214" t="s">
        <v>62</v>
      </c>
      <c r="E214" s="50">
        <v>48</v>
      </c>
      <c r="F214" s="50" t="s">
        <v>17</v>
      </c>
      <c r="G214" s="50">
        <v>48</v>
      </c>
      <c r="H214" s="50">
        <f t="shared" ref="H214:H220" si="70">E214-G214</f>
        <v>0</v>
      </c>
      <c r="I214" s="51">
        <f t="shared" ref="I214:I219" si="71">IFERROR(G214/E214,"-")</f>
        <v>1</v>
      </c>
    </row>
    <row r="215" spans="1:9" x14ac:dyDescent="0.25">
      <c r="A215" t="s">
        <v>112</v>
      </c>
      <c r="B215" t="s">
        <v>70</v>
      </c>
      <c r="C215" t="s">
        <v>92</v>
      </c>
      <c r="D215" t="s">
        <v>64</v>
      </c>
      <c r="E215" s="50">
        <v>1</v>
      </c>
      <c r="F215" s="50" t="s">
        <v>17</v>
      </c>
      <c r="G215" s="50">
        <v>1</v>
      </c>
      <c r="H215" s="50">
        <f t="shared" si="70"/>
        <v>0</v>
      </c>
      <c r="I215" s="51">
        <f t="shared" si="71"/>
        <v>1</v>
      </c>
    </row>
    <row r="216" spans="1:9" x14ac:dyDescent="0.25">
      <c r="A216" t="s">
        <v>112</v>
      </c>
      <c r="B216" t="s">
        <v>70</v>
      </c>
      <c r="C216" t="s">
        <v>92</v>
      </c>
      <c r="D216" t="s">
        <v>130</v>
      </c>
      <c r="E216" s="50">
        <v>1</v>
      </c>
      <c r="F216" s="50" t="s">
        <v>17</v>
      </c>
      <c r="G216" s="50">
        <v>0</v>
      </c>
      <c r="H216" s="50">
        <f t="shared" si="70"/>
        <v>1</v>
      </c>
      <c r="I216" s="54">
        <f t="shared" si="71"/>
        <v>0</v>
      </c>
    </row>
    <row r="217" spans="1:9" x14ac:dyDescent="0.25">
      <c r="A217" t="s">
        <v>112</v>
      </c>
      <c r="B217" t="s">
        <v>71</v>
      </c>
      <c r="C217" t="s">
        <v>92</v>
      </c>
      <c r="D217" t="s">
        <v>58</v>
      </c>
      <c r="E217" s="50">
        <v>6</v>
      </c>
      <c r="F217" s="50" t="s">
        <v>17</v>
      </c>
      <c r="G217" s="50">
        <v>6</v>
      </c>
      <c r="H217" s="50">
        <f t="shared" si="70"/>
        <v>0</v>
      </c>
      <c r="I217" s="51">
        <f t="shared" si="71"/>
        <v>1</v>
      </c>
    </row>
    <row r="218" spans="1:9" x14ac:dyDescent="0.25">
      <c r="A218" t="s">
        <v>112</v>
      </c>
      <c r="B218" t="s">
        <v>71</v>
      </c>
      <c r="C218" t="s">
        <v>92</v>
      </c>
      <c r="D218" t="s">
        <v>59</v>
      </c>
      <c r="E218" s="50">
        <v>48</v>
      </c>
      <c r="F218" s="50" t="s">
        <v>17</v>
      </c>
      <c r="G218" s="50">
        <v>48</v>
      </c>
      <c r="H218" s="50">
        <f t="shared" si="70"/>
        <v>0</v>
      </c>
      <c r="I218" s="51">
        <f t="shared" si="71"/>
        <v>1</v>
      </c>
    </row>
    <row r="219" spans="1:9" x14ac:dyDescent="0.25">
      <c r="A219" t="s">
        <v>112</v>
      </c>
      <c r="B219" t="s">
        <v>71</v>
      </c>
      <c r="C219" t="s">
        <v>92</v>
      </c>
      <c r="D219" t="s">
        <v>60</v>
      </c>
      <c r="E219" s="50">
        <v>1</v>
      </c>
      <c r="F219" s="50" t="s">
        <v>17</v>
      </c>
      <c r="G219" s="50">
        <v>1</v>
      </c>
      <c r="H219" s="50">
        <f t="shared" si="70"/>
        <v>0</v>
      </c>
      <c r="I219" s="51">
        <f t="shared" si="71"/>
        <v>1</v>
      </c>
    </row>
    <row r="220" spans="1:9" x14ac:dyDescent="0.25">
      <c r="A220" t="s">
        <v>112</v>
      </c>
      <c r="B220" t="s">
        <v>71</v>
      </c>
      <c r="C220" t="s">
        <v>92</v>
      </c>
      <c r="D220" t="s">
        <v>128</v>
      </c>
      <c r="E220" s="50">
        <v>192</v>
      </c>
      <c r="F220" s="50" t="s">
        <v>17</v>
      </c>
      <c r="G220" s="50">
        <v>192</v>
      </c>
      <c r="H220" s="50">
        <f t="shared" si="70"/>
        <v>0</v>
      </c>
      <c r="I220" s="51">
        <f t="shared" ref="I220:I222" si="72">IFERROR(G220/E220,"-")</f>
        <v>1</v>
      </c>
    </row>
    <row r="221" spans="1:9" x14ac:dyDescent="0.25">
      <c r="A221" t="s">
        <v>112</v>
      </c>
      <c r="B221" t="s">
        <v>71</v>
      </c>
      <c r="C221" t="s">
        <v>92</v>
      </c>
      <c r="D221" t="s">
        <v>129</v>
      </c>
      <c r="E221" s="50">
        <v>288</v>
      </c>
      <c r="F221" s="50" t="s">
        <v>17</v>
      </c>
      <c r="G221" s="50">
        <v>288</v>
      </c>
      <c r="H221" s="50">
        <f t="shared" ref="H221:H222" si="73">E221-G221</f>
        <v>0</v>
      </c>
      <c r="I221" s="51">
        <f t="shared" si="72"/>
        <v>1</v>
      </c>
    </row>
    <row r="222" spans="1:9" x14ac:dyDescent="0.25">
      <c r="A222" s="60" t="s">
        <v>112</v>
      </c>
      <c r="B222" s="60" t="s">
        <v>71</v>
      </c>
      <c r="C222" t="s">
        <v>92</v>
      </c>
      <c r="D222" s="60" t="s">
        <v>178</v>
      </c>
      <c r="E222" s="61">
        <v>1</v>
      </c>
      <c r="F222" s="61" t="s">
        <v>17</v>
      </c>
      <c r="G222" s="61">
        <v>0</v>
      </c>
      <c r="H222" s="61">
        <f t="shared" si="73"/>
        <v>1</v>
      </c>
      <c r="I222" s="62">
        <f t="shared" si="72"/>
        <v>0</v>
      </c>
    </row>
    <row r="223" spans="1:9" x14ac:dyDescent="0.25">
      <c r="A223" t="s">
        <v>112</v>
      </c>
      <c r="B223" t="s">
        <v>70</v>
      </c>
      <c r="C223" t="s">
        <v>93</v>
      </c>
      <c r="D223" t="s">
        <v>63</v>
      </c>
      <c r="E223" s="50">
        <v>6</v>
      </c>
      <c r="F223" s="50" t="s">
        <v>17</v>
      </c>
      <c r="G223" s="50">
        <v>6</v>
      </c>
      <c r="H223" s="50">
        <f>E223-G223</f>
        <v>0</v>
      </c>
      <c r="I223" s="51">
        <f>IFERROR(G223/E223,"-")</f>
        <v>1</v>
      </c>
    </row>
    <row r="224" spans="1:9" x14ac:dyDescent="0.25">
      <c r="A224" t="s">
        <v>112</v>
      </c>
      <c r="B224" t="s">
        <v>70</v>
      </c>
      <c r="C224" t="s">
        <v>93</v>
      </c>
      <c r="D224" t="s">
        <v>62</v>
      </c>
      <c r="E224" s="50">
        <v>48</v>
      </c>
      <c r="F224" s="50" t="s">
        <v>17</v>
      </c>
      <c r="G224" s="50">
        <v>48</v>
      </c>
      <c r="H224" s="50">
        <f t="shared" ref="H224:H230" si="74">E224-G224</f>
        <v>0</v>
      </c>
      <c r="I224" s="51">
        <f t="shared" ref="I224:I232" si="75">IFERROR(G224/E224,"-")</f>
        <v>1</v>
      </c>
    </row>
    <row r="225" spans="1:9" x14ac:dyDescent="0.25">
      <c r="A225" t="s">
        <v>112</v>
      </c>
      <c r="B225" t="s">
        <v>70</v>
      </c>
      <c r="C225" t="s">
        <v>93</v>
      </c>
      <c r="D225" t="s">
        <v>64</v>
      </c>
      <c r="E225" s="50">
        <v>1</v>
      </c>
      <c r="F225" s="50" t="s">
        <v>17</v>
      </c>
      <c r="G225" s="50">
        <v>1</v>
      </c>
      <c r="H225" s="50">
        <f t="shared" si="74"/>
        <v>0</v>
      </c>
      <c r="I225" s="51">
        <f t="shared" si="75"/>
        <v>1</v>
      </c>
    </row>
    <row r="226" spans="1:9" x14ac:dyDescent="0.25">
      <c r="A226" t="s">
        <v>112</v>
      </c>
      <c r="B226" t="s">
        <v>70</v>
      </c>
      <c r="C226" t="s">
        <v>93</v>
      </c>
      <c r="D226" t="s">
        <v>130</v>
      </c>
      <c r="E226" s="50">
        <v>1</v>
      </c>
      <c r="F226" s="50" t="s">
        <v>17</v>
      </c>
      <c r="G226" s="50">
        <v>0</v>
      </c>
      <c r="H226" s="50">
        <f t="shared" si="74"/>
        <v>1</v>
      </c>
      <c r="I226" s="54">
        <f t="shared" si="75"/>
        <v>0</v>
      </c>
    </row>
    <row r="227" spans="1:9" x14ac:dyDescent="0.25">
      <c r="A227" t="s">
        <v>112</v>
      </c>
      <c r="B227" t="s">
        <v>71</v>
      </c>
      <c r="C227" t="s">
        <v>93</v>
      </c>
      <c r="D227" t="s">
        <v>58</v>
      </c>
      <c r="E227" s="50">
        <v>6</v>
      </c>
      <c r="F227" s="50" t="s">
        <v>17</v>
      </c>
      <c r="G227" s="50">
        <v>6</v>
      </c>
      <c r="H227" s="50">
        <f t="shared" si="74"/>
        <v>0</v>
      </c>
      <c r="I227" s="51">
        <f t="shared" si="75"/>
        <v>1</v>
      </c>
    </row>
    <row r="228" spans="1:9" x14ac:dyDescent="0.25">
      <c r="A228" t="s">
        <v>112</v>
      </c>
      <c r="B228" t="s">
        <v>71</v>
      </c>
      <c r="C228" t="s">
        <v>93</v>
      </c>
      <c r="D228" t="s">
        <v>59</v>
      </c>
      <c r="E228" s="50">
        <v>48</v>
      </c>
      <c r="F228" s="50" t="s">
        <v>17</v>
      </c>
      <c r="G228" s="50">
        <v>48</v>
      </c>
      <c r="H228" s="50">
        <f t="shared" si="74"/>
        <v>0</v>
      </c>
      <c r="I228" s="51">
        <f t="shared" si="75"/>
        <v>1</v>
      </c>
    </row>
    <row r="229" spans="1:9" x14ac:dyDescent="0.25">
      <c r="A229" t="s">
        <v>112</v>
      </c>
      <c r="B229" t="s">
        <v>71</v>
      </c>
      <c r="C229" t="s">
        <v>93</v>
      </c>
      <c r="D229" t="s">
        <v>60</v>
      </c>
      <c r="E229" s="50">
        <v>1</v>
      </c>
      <c r="F229" s="50" t="s">
        <v>17</v>
      </c>
      <c r="G229" s="50">
        <v>1</v>
      </c>
      <c r="H229" s="50">
        <f t="shared" si="74"/>
        <v>0</v>
      </c>
      <c r="I229" s="51">
        <f t="shared" si="75"/>
        <v>1</v>
      </c>
    </row>
    <row r="230" spans="1:9" x14ac:dyDescent="0.25">
      <c r="A230" t="s">
        <v>112</v>
      </c>
      <c r="B230" t="s">
        <v>71</v>
      </c>
      <c r="C230" t="s">
        <v>93</v>
      </c>
      <c r="D230" t="s">
        <v>128</v>
      </c>
      <c r="E230" s="50">
        <v>192</v>
      </c>
      <c r="F230" s="50" t="s">
        <v>17</v>
      </c>
      <c r="G230" s="50">
        <v>192</v>
      </c>
      <c r="H230" s="50">
        <f t="shared" si="74"/>
        <v>0</v>
      </c>
      <c r="I230" s="51">
        <f t="shared" si="75"/>
        <v>1</v>
      </c>
    </row>
    <row r="231" spans="1:9" x14ac:dyDescent="0.25">
      <c r="A231" t="s">
        <v>112</v>
      </c>
      <c r="B231" t="s">
        <v>71</v>
      </c>
      <c r="C231" t="s">
        <v>93</v>
      </c>
      <c r="D231" t="s">
        <v>129</v>
      </c>
      <c r="E231" s="50">
        <v>288</v>
      </c>
      <c r="F231" s="50" t="s">
        <v>17</v>
      </c>
      <c r="G231" s="50">
        <v>288</v>
      </c>
      <c r="H231" s="50">
        <v>288</v>
      </c>
      <c r="I231" s="51">
        <f t="shared" si="75"/>
        <v>1</v>
      </c>
    </row>
    <row r="232" spans="1:9" x14ac:dyDescent="0.25">
      <c r="A232" s="60" t="s">
        <v>112</v>
      </c>
      <c r="B232" s="60" t="s">
        <v>71</v>
      </c>
      <c r="C232" t="s">
        <v>93</v>
      </c>
      <c r="D232" s="60" t="s">
        <v>178</v>
      </c>
      <c r="E232" s="61">
        <v>1</v>
      </c>
      <c r="F232" s="61" t="s">
        <v>17</v>
      </c>
      <c r="G232" s="61">
        <v>0</v>
      </c>
      <c r="H232" s="61">
        <f t="shared" ref="H232" si="76">E232-G232</f>
        <v>1</v>
      </c>
      <c r="I232" s="62">
        <f t="shared" si="75"/>
        <v>0</v>
      </c>
    </row>
    <row r="233" spans="1:9" x14ac:dyDescent="0.25">
      <c r="A233" t="s">
        <v>113</v>
      </c>
      <c r="B233" t="s">
        <v>70</v>
      </c>
      <c r="C233" t="s">
        <v>95</v>
      </c>
      <c r="D233" t="s">
        <v>96</v>
      </c>
      <c r="E233" s="49">
        <v>2</v>
      </c>
      <c r="F233" s="50" t="s">
        <v>17</v>
      </c>
      <c r="G233" s="50">
        <v>2</v>
      </c>
      <c r="H233" s="50">
        <f t="shared" ref="H233:H243" si="77">E233-G233</f>
        <v>0</v>
      </c>
      <c r="I233" s="51">
        <f t="shared" ref="I233:I243" si="78">IFERROR(G233/E233,"-")</f>
        <v>1</v>
      </c>
    </row>
    <row r="234" spans="1:9" x14ac:dyDescent="0.25">
      <c r="A234" t="s">
        <v>113</v>
      </c>
      <c r="B234" t="s">
        <v>70</v>
      </c>
      <c r="C234" t="s">
        <v>95</v>
      </c>
      <c r="D234" t="s">
        <v>97</v>
      </c>
      <c r="E234" s="49">
        <v>3</v>
      </c>
      <c r="F234" s="50" t="s">
        <v>17</v>
      </c>
      <c r="G234" s="50">
        <v>3</v>
      </c>
      <c r="H234" s="50">
        <f t="shared" si="77"/>
        <v>0</v>
      </c>
      <c r="I234" s="51">
        <f t="shared" si="78"/>
        <v>1</v>
      </c>
    </row>
    <row r="235" spans="1:9" x14ac:dyDescent="0.25">
      <c r="A235" t="s">
        <v>113</v>
      </c>
      <c r="B235" t="s">
        <v>70</v>
      </c>
      <c r="C235" t="s">
        <v>95</v>
      </c>
      <c r="D235" t="s">
        <v>98</v>
      </c>
      <c r="E235" s="49">
        <v>2</v>
      </c>
      <c r="F235" s="50" t="s">
        <v>17</v>
      </c>
      <c r="G235" s="50">
        <v>2</v>
      </c>
      <c r="H235" s="50">
        <f t="shared" si="77"/>
        <v>0</v>
      </c>
      <c r="I235" s="51">
        <f t="shared" si="78"/>
        <v>1</v>
      </c>
    </row>
    <row r="236" spans="1:9" x14ac:dyDescent="0.25">
      <c r="A236" t="s">
        <v>113</v>
      </c>
      <c r="B236" t="s">
        <v>70</v>
      </c>
      <c r="C236" t="s">
        <v>95</v>
      </c>
      <c r="D236" t="s">
        <v>99</v>
      </c>
      <c r="E236" s="49">
        <v>2</v>
      </c>
      <c r="F236" s="50" t="s">
        <v>17</v>
      </c>
      <c r="G236" s="50">
        <v>2</v>
      </c>
      <c r="H236" s="50">
        <f t="shared" si="77"/>
        <v>0</v>
      </c>
      <c r="I236" s="51">
        <f t="shared" si="78"/>
        <v>1</v>
      </c>
    </row>
    <row r="237" spans="1:9" x14ac:dyDescent="0.25">
      <c r="A237" t="s">
        <v>113</v>
      </c>
      <c r="B237" t="s">
        <v>70</v>
      </c>
      <c r="C237" t="s">
        <v>95</v>
      </c>
      <c r="D237" t="s">
        <v>100</v>
      </c>
      <c r="E237" s="49">
        <v>4</v>
      </c>
      <c r="F237" s="50" t="s">
        <v>17</v>
      </c>
      <c r="G237" s="50">
        <v>4</v>
      </c>
      <c r="H237" s="50">
        <f t="shared" si="77"/>
        <v>0</v>
      </c>
      <c r="I237" s="51">
        <f t="shared" si="78"/>
        <v>1</v>
      </c>
    </row>
    <row r="238" spans="1:9" x14ac:dyDescent="0.25">
      <c r="A238" t="s">
        <v>113</v>
      </c>
      <c r="B238" t="s">
        <v>70</v>
      </c>
      <c r="C238" t="s">
        <v>95</v>
      </c>
      <c r="D238" t="s">
        <v>101</v>
      </c>
      <c r="E238" s="49">
        <v>4</v>
      </c>
      <c r="F238" s="50" t="s">
        <v>17</v>
      </c>
      <c r="G238" s="50">
        <v>4</v>
      </c>
      <c r="H238" s="50">
        <f t="shared" si="77"/>
        <v>0</v>
      </c>
      <c r="I238" s="51">
        <f t="shared" si="78"/>
        <v>1</v>
      </c>
    </row>
    <row r="239" spans="1:9" x14ac:dyDescent="0.25">
      <c r="A239" t="s">
        <v>113</v>
      </c>
      <c r="B239" t="s">
        <v>70</v>
      </c>
      <c r="C239" t="s">
        <v>95</v>
      </c>
      <c r="D239" t="s">
        <v>124</v>
      </c>
      <c r="E239" s="49">
        <v>6</v>
      </c>
      <c r="F239" s="50" t="s">
        <v>17</v>
      </c>
      <c r="G239" s="50">
        <v>6</v>
      </c>
      <c r="H239" s="50">
        <f t="shared" ref="H239" si="79">E239-G239</f>
        <v>0</v>
      </c>
      <c r="I239" s="51">
        <f t="shared" ref="I239" si="80">IFERROR(G239/E239,"-")</f>
        <v>1</v>
      </c>
    </row>
    <row r="240" spans="1:9" x14ac:dyDescent="0.25">
      <c r="A240" t="s">
        <v>113</v>
      </c>
      <c r="B240" t="s">
        <v>70</v>
      </c>
      <c r="C240" t="s">
        <v>95</v>
      </c>
      <c r="D240" t="s">
        <v>125</v>
      </c>
      <c r="E240" s="49">
        <v>3</v>
      </c>
      <c r="F240" s="50" t="s">
        <v>17</v>
      </c>
      <c r="G240" s="50">
        <v>3</v>
      </c>
      <c r="H240" s="50">
        <f t="shared" ref="H240" si="81">E240-G240</f>
        <v>0</v>
      </c>
      <c r="I240" s="51">
        <f t="shared" ref="I240" si="82">IFERROR(G240/E240,"-")</f>
        <v>1</v>
      </c>
    </row>
    <row r="241" spans="1:9" x14ac:dyDescent="0.25">
      <c r="A241" t="s">
        <v>113</v>
      </c>
      <c r="B241" t="s">
        <v>71</v>
      </c>
      <c r="C241" t="s">
        <v>95</v>
      </c>
      <c r="D241" t="s">
        <v>102</v>
      </c>
      <c r="E241" s="49">
        <v>2</v>
      </c>
      <c r="F241" s="50" t="s">
        <v>17</v>
      </c>
      <c r="G241" s="50">
        <v>2</v>
      </c>
      <c r="H241" s="50">
        <f t="shared" si="77"/>
        <v>0</v>
      </c>
      <c r="I241" s="51">
        <f t="shared" si="78"/>
        <v>1</v>
      </c>
    </row>
    <row r="242" spans="1:9" x14ac:dyDescent="0.25">
      <c r="A242" t="s">
        <v>113</v>
      </c>
      <c r="B242" t="s">
        <v>71</v>
      </c>
      <c r="C242" t="s">
        <v>95</v>
      </c>
      <c r="D242" t="s">
        <v>103</v>
      </c>
      <c r="E242" s="49">
        <v>3</v>
      </c>
      <c r="F242" s="50" t="s">
        <v>17</v>
      </c>
      <c r="G242" s="50">
        <v>3</v>
      </c>
      <c r="H242" s="50">
        <f t="shared" si="77"/>
        <v>0</v>
      </c>
      <c r="I242" s="51">
        <f t="shared" si="78"/>
        <v>1</v>
      </c>
    </row>
    <row r="243" spans="1:9" x14ac:dyDescent="0.25">
      <c r="A243" t="s">
        <v>113</v>
      </c>
      <c r="B243" t="s">
        <v>71</v>
      </c>
      <c r="C243" t="s">
        <v>95</v>
      </c>
      <c r="D243" t="s">
        <v>111</v>
      </c>
      <c r="E243" s="49">
        <v>2</v>
      </c>
      <c r="F243" s="50" t="s">
        <v>17</v>
      </c>
      <c r="G243" s="50">
        <v>0</v>
      </c>
      <c r="H243" s="50">
        <f t="shared" si="77"/>
        <v>2</v>
      </c>
      <c r="I243" s="51">
        <f t="shared" si="78"/>
        <v>0</v>
      </c>
    </row>
    <row r="244" spans="1:9" x14ac:dyDescent="0.25">
      <c r="A244" t="s">
        <v>113</v>
      </c>
      <c r="B244" t="s">
        <v>71</v>
      </c>
      <c r="C244" t="s">
        <v>95</v>
      </c>
      <c r="D244" t="s">
        <v>104</v>
      </c>
      <c r="E244" s="49">
        <v>2</v>
      </c>
      <c r="F244" s="50" t="s">
        <v>17</v>
      </c>
      <c r="G244" s="50">
        <v>2</v>
      </c>
      <c r="H244" s="50">
        <f t="shared" ref="H244:H248" si="83">E244-G244</f>
        <v>0</v>
      </c>
      <c r="I244" s="51">
        <f t="shared" ref="I244:I248" si="84">IFERROR(G244/E244,"-")</f>
        <v>1</v>
      </c>
    </row>
    <row r="245" spans="1:9" x14ac:dyDescent="0.25">
      <c r="A245" t="s">
        <v>113</v>
      </c>
      <c r="B245" t="s">
        <v>71</v>
      </c>
      <c r="C245" t="s">
        <v>95</v>
      </c>
      <c r="D245" t="s">
        <v>105</v>
      </c>
      <c r="E245" s="49">
        <v>4</v>
      </c>
      <c r="F245" s="50" t="s">
        <v>17</v>
      </c>
      <c r="G245" s="50">
        <v>4</v>
      </c>
      <c r="H245" s="50">
        <f t="shared" si="83"/>
        <v>0</v>
      </c>
      <c r="I245" s="51">
        <f t="shared" si="84"/>
        <v>1</v>
      </c>
    </row>
    <row r="246" spans="1:9" x14ac:dyDescent="0.25">
      <c r="A246" t="s">
        <v>113</v>
      </c>
      <c r="B246" t="s">
        <v>71</v>
      </c>
      <c r="C246" t="s">
        <v>95</v>
      </c>
      <c r="D246" t="s">
        <v>106</v>
      </c>
      <c r="E246" s="49">
        <v>4</v>
      </c>
      <c r="F246" s="50" t="s">
        <v>17</v>
      </c>
      <c r="G246" s="50">
        <v>4</v>
      </c>
      <c r="H246" s="50">
        <f t="shared" si="83"/>
        <v>0</v>
      </c>
      <c r="I246" s="51">
        <f t="shared" si="84"/>
        <v>1</v>
      </c>
    </row>
    <row r="247" spans="1:9" x14ac:dyDescent="0.25">
      <c r="A247" t="s">
        <v>113</v>
      </c>
      <c r="B247" t="s">
        <v>71</v>
      </c>
      <c r="C247" t="s">
        <v>95</v>
      </c>
      <c r="D247" t="s">
        <v>126</v>
      </c>
      <c r="E247" s="49">
        <v>6</v>
      </c>
      <c r="F247" s="50" t="s">
        <v>17</v>
      </c>
      <c r="G247" s="50">
        <v>6</v>
      </c>
      <c r="H247" s="50">
        <f t="shared" si="83"/>
        <v>0</v>
      </c>
      <c r="I247" s="51">
        <f t="shared" si="84"/>
        <v>1</v>
      </c>
    </row>
    <row r="248" spans="1:9" x14ac:dyDescent="0.25">
      <c r="A248" t="s">
        <v>113</v>
      </c>
      <c r="B248" t="s">
        <v>71</v>
      </c>
      <c r="C248" t="s">
        <v>95</v>
      </c>
      <c r="D248" t="s">
        <v>127</v>
      </c>
      <c r="E248" s="49">
        <v>3</v>
      </c>
      <c r="F248" s="50" t="s">
        <v>17</v>
      </c>
      <c r="G248" s="50">
        <v>3</v>
      </c>
      <c r="H248" s="50">
        <f t="shared" si="83"/>
        <v>0</v>
      </c>
      <c r="I248" s="51">
        <f t="shared" si="84"/>
        <v>1</v>
      </c>
    </row>
    <row r="249" spans="1:9" x14ac:dyDescent="0.25">
      <c r="A249" t="s">
        <v>117</v>
      </c>
      <c r="B249" t="s">
        <v>71</v>
      </c>
      <c r="C249" t="s">
        <v>115</v>
      </c>
      <c r="D249" t="s">
        <v>116</v>
      </c>
      <c r="E249" s="49">
        <v>1</v>
      </c>
      <c r="F249" s="50" t="s">
        <v>17</v>
      </c>
      <c r="G249" s="50">
        <v>0</v>
      </c>
      <c r="H249" s="50">
        <f t="shared" ref="H249" si="85">E249-G249</f>
        <v>1</v>
      </c>
      <c r="I249" s="51">
        <f t="shared" ref="I249" si="86">IFERROR(G249/E249,"-")</f>
        <v>0</v>
      </c>
    </row>
    <row r="250" spans="1:9" x14ac:dyDescent="0.25">
      <c r="A250" t="s">
        <v>114</v>
      </c>
      <c r="B250" t="s">
        <v>70</v>
      </c>
      <c r="C250" t="s">
        <v>94</v>
      </c>
      <c r="D250" t="s">
        <v>108</v>
      </c>
      <c r="E250" s="49">
        <v>5</v>
      </c>
      <c r="F250" s="50" t="s">
        <v>17</v>
      </c>
      <c r="G250" s="49">
        <v>5</v>
      </c>
      <c r="H250" s="50">
        <f t="shared" ref="H250:H256" si="87">E250-G250</f>
        <v>0</v>
      </c>
      <c r="I250" s="51">
        <f t="shared" ref="I250:I256" si="88">IFERROR(G250/E250,"-")</f>
        <v>1</v>
      </c>
    </row>
    <row r="251" spans="1:9" x14ac:dyDescent="0.25">
      <c r="A251" t="s">
        <v>114</v>
      </c>
      <c r="B251" t="s">
        <v>70</v>
      </c>
      <c r="C251" t="s">
        <v>94</v>
      </c>
      <c r="D251" t="s">
        <v>107</v>
      </c>
      <c r="E251" s="49">
        <v>3</v>
      </c>
      <c r="F251" s="50" t="s">
        <v>17</v>
      </c>
      <c r="G251" s="49">
        <v>2</v>
      </c>
      <c r="H251" s="50">
        <f t="shared" si="87"/>
        <v>1</v>
      </c>
      <c r="I251" s="51">
        <f t="shared" si="88"/>
        <v>0.66666666666666663</v>
      </c>
    </row>
    <row r="252" spans="1:9" x14ac:dyDescent="0.25">
      <c r="A252" t="s">
        <v>114</v>
      </c>
      <c r="B252" t="s">
        <v>70</v>
      </c>
      <c r="C252" t="s">
        <v>94</v>
      </c>
      <c r="D252" t="s">
        <v>120</v>
      </c>
      <c r="E252" s="49">
        <v>3</v>
      </c>
      <c r="F252" s="50" t="s">
        <v>17</v>
      </c>
      <c r="G252" s="49">
        <v>3</v>
      </c>
      <c r="H252" s="50">
        <f t="shared" ref="H252" si="89">E252-G252</f>
        <v>0</v>
      </c>
      <c r="I252" s="51">
        <f t="shared" ref="I252" si="90">IFERROR(G252/E252,"-")</f>
        <v>1</v>
      </c>
    </row>
    <row r="253" spans="1:9" x14ac:dyDescent="0.25">
      <c r="A253" t="s">
        <v>114</v>
      </c>
      <c r="B253" t="s">
        <v>70</v>
      </c>
      <c r="C253" t="s">
        <v>94</v>
      </c>
      <c r="D253" t="s">
        <v>121</v>
      </c>
      <c r="E253" s="49">
        <v>50</v>
      </c>
      <c r="F253" s="50" t="s">
        <v>17</v>
      </c>
      <c r="G253" s="49">
        <v>30</v>
      </c>
      <c r="H253" s="50">
        <f t="shared" ref="H253" si="91">E253-G253</f>
        <v>20</v>
      </c>
      <c r="I253" s="51">
        <f t="shared" ref="I253" si="92">IFERROR(G253/E253,"-")</f>
        <v>0.6</v>
      </c>
    </row>
    <row r="254" spans="1:9" x14ac:dyDescent="0.25">
      <c r="A254" t="s">
        <v>114</v>
      </c>
      <c r="B254" t="s">
        <v>71</v>
      </c>
      <c r="C254" t="s">
        <v>94</v>
      </c>
      <c r="D254" t="s">
        <v>109</v>
      </c>
      <c r="E254" s="49">
        <v>5</v>
      </c>
      <c r="F254" s="50" t="s">
        <v>17</v>
      </c>
      <c r="G254" s="49">
        <v>5</v>
      </c>
      <c r="H254" s="50">
        <f t="shared" si="87"/>
        <v>0</v>
      </c>
      <c r="I254" s="51">
        <f t="shared" si="88"/>
        <v>1</v>
      </c>
    </row>
    <row r="255" spans="1:9" x14ac:dyDescent="0.25">
      <c r="A255" t="s">
        <v>114</v>
      </c>
      <c r="B255" t="s">
        <v>71</v>
      </c>
      <c r="C255" t="s">
        <v>94</v>
      </c>
      <c r="D255" t="s">
        <v>110</v>
      </c>
      <c r="E255" s="49">
        <v>3</v>
      </c>
      <c r="F255" s="50" t="s">
        <v>17</v>
      </c>
      <c r="G255" s="49">
        <v>0</v>
      </c>
      <c r="H255" s="50">
        <f t="shared" si="87"/>
        <v>3</v>
      </c>
      <c r="I255" s="51">
        <f t="shared" si="88"/>
        <v>0</v>
      </c>
    </row>
    <row r="256" spans="1:9" x14ac:dyDescent="0.25">
      <c r="A256" t="s">
        <v>114</v>
      </c>
      <c r="B256" t="s">
        <v>71</v>
      </c>
      <c r="C256" t="s">
        <v>94</v>
      </c>
      <c r="D256" t="s">
        <v>122</v>
      </c>
      <c r="E256" s="49">
        <v>50</v>
      </c>
      <c r="F256" s="50" t="s">
        <v>17</v>
      </c>
      <c r="G256" s="49">
        <v>25</v>
      </c>
      <c r="H256" s="50">
        <f t="shared" si="87"/>
        <v>25</v>
      </c>
      <c r="I256" s="51">
        <f t="shared" si="88"/>
        <v>0.5</v>
      </c>
    </row>
    <row r="257" spans="1:9" x14ac:dyDescent="0.25">
      <c r="A257" t="s">
        <v>114</v>
      </c>
      <c r="B257" t="s">
        <v>71</v>
      </c>
      <c r="C257" t="s">
        <v>94</v>
      </c>
      <c r="D257" t="s">
        <v>179</v>
      </c>
      <c r="E257" s="49">
        <v>3</v>
      </c>
      <c r="F257" s="50" t="s">
        <v>17</v>
      </c>
      <c r="G257" s="49">
        <v>3</v>
      </c>
      <c r="H257" s="50">
        <f t="shared" ref="H257" si="93">E257-G257</f>
        <v>0</v>
      </c>
      <c r="I257" s="51">
        <f t="shared" ref="I257" si="94">IFERROR(G257/E257,"-")</f>
        <v>1</v>
      </c>
    </row>
  </sheetData>
  <mergeCells count="1">
    <mergeCell ref="B1:I1"/>
  </mergeCells>
  <phoneticPr fontId="10" type="noConversion"/>
  <conditionalFormatting sqref="I3:I257">
    <cfRule type="dataBar" priority="1">
      <dataBar>
        <cfvo type="num" val="0"/>
        <cfvo type="num" val="1"/>
        <color theme="6" tint="0.59999389629810485"/>
      </dataBar>
      <extLst>
        <ext xmlns:x14="http://schemas.microsoft.com/office/spreadsheetml/2009/9/main" uri="{B025F937-C7B1-47D3-B67F-A62EFF666E3E}">
          <x14:id>{01430A1A-866F-4180-9267-F622929D835D}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30A1A-866F-4180-9267-F622929D835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6" tint="0.59999389629810485"/>
              <x14:negativeFillColor rgb="FFFF0000"/>
              <x14:negativeBorderColor rgb="FFFF0000"/>
              <x14:axisColor rgb="FF000000"/>
            </x14:dataBar>
          </x14:cfRule>
          <xm:sqref>I3:I257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F1F9-E3F5-4139-89DC-BDB40CE0F3EA}">
  <sheetPr>
    <pageSetUpPr fitToPage="1"/>
  </sheetPr>
  <dimension ref="A1:I54"/>
  <sheetViews>
    <sheetView showGridLines="0" tabSelected="1" zoomScale="85" zoomScaleNormal="85" workbookViewId="0">
      <selection activeCell="D13" sqref="D13"/>
    </sheetView>
  </sheetViews>
  <sheetFormatPr baseColWidth="10" defaultRowHeight="15" x14ac:dyDescent="0.25"/>
  <cols>
    <col min="1" max="1" width="30.85546875" customWidth="1"/>
    <col min="2" max="2" width="28.85546875" customWidth="1"/>
    <col min="3" max="3" width="16.140625" customWidth="1"/>
    <col min="4" max="4" width="22.7109375" customWidth="1"/>
    <col min="5" max="5" width="17" customWidth="1"/>
    <col min="6" max="6" width="16.140625" customWidth="1"/>
    <col min="7" max="7" width="15.140625" customWidth="1"/>
    <col min="8" max="8" width="14.42578125" customWidth="1"/>
    <col min="9" max="9" width="26.28515625" customWidth="1"/>
  </cols>
  <sheetData>
    <row r="1" spans="1:9" ht="22.5" customHeight="1" x14ac:dyDescent="0.25">
      <c r="A1" s="56" t="s">
        <v>177</v>
      </c>
      <c r="B1" s="57" t="s">
        <v>172</v>
      </c>
      <c r="C1" s="58" t="s">
        <v>173</v>
      </c>
      <c r="D1" s="59" t="s">
        <v>137</v>
      </c>
      <c r="E1" s="58" t="s">
        <v>66</v>
      </c>
      <c r="F1" s="58" t="s">
        <v>174</v>
      </c>
      <c r="G1" s="59" t="s">
        <v>175</v>
      </c>
    </row>
    <row r="2" spans="1:9" ht="18.75" x14ac:dyDescent="0.3">
      <c r="A2" s="63" t="s">
        <v>176</v>
      </c>
      <c r="B2" s="64" t="s">
        <v>149</v>
      </c>
      <c r="C2" s="65">
        <v>3</v>
      </c>
      <c r="D2" s="66" t="s">
        <v>131</v>
      </c>
      <c r="E2" s="65">
        <v>0</v>
      </c>
      <c r="F2" s="65">
        <f>'PUNTAS MT'!$C2-'PUNTAS MT'!$E2</f>
        <v>3</v>
      </c>
      <c r="G2" s="67">
        <f>'PUNTAS MT'!$E2/'PUNTAS MT'!$C2</f>
        <v>0</v>
      </c>
      <c r="H2" s="55"/>
      <c r="I2" s="55"/>
    </row>
    <row r="3" spans="1:9" ht="18.75" x14ac:dyDescent="0.3">
      <c r="A3" s="63" t="s">
        <v>176</v>
      </c>
      <c r="B3" s="64" t="s">
        <v>150</v>
      </c>
      <c r="C3" s="66">
        <v>6</v>
      </c>
      <c r="D3" s="66" t="s">
        <v>133</v>
      </c>
      <c r="E3" s="66">
        <v>0</v>
      </c>
      <c r="F3" s="66">
        <f>'PUNTAS MT'!$C3-'PUNTAS MT'!$E3</f>
        <v>6</v>
      </c>
      <c r="G3" s="67">
        <f>'PUNTAS MT'!$E3/'PUNTAS MT'!$C3</f>
        <v>0</v>
      </c>
      <c r="H3" s="55"/>
      <c r="I3" s="55"/>
    </row>
    <row r="4" spans="1:9" ht="18.75" x14ac:dyDescent="0.3">
      <c r="A4" s="63" t="s">
        <v>176</v>
      </c>
      <c r="B4" s="64" t="s">
        <v>150</v>
      </c>
      <c r="C4" s="66">
        <v>3</v>
      </c>
      <c r="D4" s="66" t="s">
        <v>132</v>
      </c>
      <c r="E4" s="66">
        <v>0</v>
      </c>
      <c r="F4" s="66">
        <f>'PUNTAS MT'!$C4-'PUNTAS MT'!$E4</f>
        <v>3</v>
      </c>
      <c r="G4" s="67">
        <f>'PUNTAS MT'!$E4/'PUNTAS MT'!$C4</f>
        <v>0</v>
      </c>
      <c r="H4" s="55"/>
      <c r="I4" s="55"/>
    </row>
    <row r="5" spans="1:9" ht="18.75" x14ac:dyDescent="0.3">
      <c r="A5" s="63" t="s">
        <v>176</v>
      </c>
      <c r="B5" s="64" t="s">
        <v>151</v>
      </c>
      <c r="C5" s="65">
        <v>3</v>
      </c>
      <c r="D5" s="66" t="s">
        <v>131</v>
      </c>
      <c r="E5" s="65">
        <v>3</v>
      </c>
      <c r="F5" s="65">
        <f>'PUNTAS MT'!$C5-'PUNTAS MT'!$E5</f>
        <v>0</v>
      </c>
      <c r="G5" s="67">
        <f>'PUNTAS MT'!$E5/'PUNTAS MT'!$C5</f>
        <v>1</v>
      </c>
      <c r="H5" s="55"/>
      <c r="I5" s="55"/>
    </row>
    <row r="6" spans="1:9" ht="18.75" x14ac:dyDescent="0.3">
      <c r="A6" s="63" t="s">
        <v>176</v>
      </c>
      <c r="B6" s="64" t="s">
        <v>151</v>
      </c>
      <c r="C6" s="66">
        <v>3</v>
      </c>
      <c r="D6" s="66" t="s">
        <v>132</v>
      </c>
      <c r="E6" s="65">
        <v>3</v>
      </c>
      <c r="F6" s="66">
        <f>'PUNTAS MT'!$C6-'PUNTAS MT'!$E6</f>
        <v>0</v>
      </c>
      <c r="G6" s="67">
        <f>'PUNTAS MT'!$E6/'PUNTAS MT'!$C6</f>
        <v>1</v>
      </c>
      <c r="H6" s="55"/>
      <c r="I6" s="55"/>
    </row>
    <row r="7" spans="1:9" ht="18.75" x14ac:dyDescent="0.3">
      <c r="A7" s="63" t="s">
        <v>176</v>
      </c>
      <c r="B7" s="64" t="s">
        <v>152</v>
      </c>
      <c r="C7" s="65">
        <v>3</v>
      </c>
      <c r="D7" s="66" t="s">
        <v>131</v>
      </c>
      <c r="E7" s="65">
        <v>3</v>
      </c>
      <c r="F7" s="65">
        <f>'PUNTAS MT'!$C7-'PUNTAS MT'!$E7</f>
        <v>0</v>
      </c>
      <c r="G7" s="67">
        <f>'PUNTAS MT'!$E7/'PUNTAS MT'!$C7</f>
        <v>1</v>
      </c>
      <c r="H7" s="55"/>
      <c r="I7" s="55"/>
    </row>
    <row r="8" spans="1:9" ht="18.75" x14ac:dyDescent="0.3">
      <c r="A8" s="63" t="s">
        <v>176</v>
      </c>
      <c r="B8" s="64" t="s">
        <v>153</v>
      </c>
      <c r="C8" s="66">
        <v>6</v>
      </c>
      <c r="D8" s="66" t="s">
        <v>133</v>
      </c>
      <c r="E8" s="65">
        <v>6</v>
      </c>
      <c r="F8" s="66">
        <f>'PUNTAS MT'!$C8-'PUNTAS MT'!$E8</f>
        <v>0</v>
      </c>
      <c r="G8" s="67">
        <f>'PUNTAS MT'!$E8/'PUNTAS MT'!$C8</f>
        <v>1</v>
      </c>
      <c r="H8" s="55"/>
      <c r="I8" s="55"/>
    </row>
    <row r="9" spans="1:9" ht="18.75" x14ac:dyDescent="0.3">
      <c r="A9" s="63" t="s">
        <v>176</v>
      </c>
      <c r="B9" s="64" t="s">
        <v>153</v>
      </c>
      <c r="C9" s="66">
        <v>3</v>
      </c>
      <c r="D9" s="66" t="s">
        <v>132</v>
      </c>
      <c r="E9" s="65">
        <v>3</v>
      </c>
      <c r="F9" s="66">
        <f>'PUNTAS MT'!$C9-'PUNTAS MT'!$E9</f>
        <v>0</v>
      </c>
      <c r="G9" s="67">
        <f>'PUNTAS MT'!$E9/'PUNTAS MT'!$C9</f>
        <v>1</v>
      </c>
      <c r="H9" s="55"/>
      <c r="I9" s="55"/>
    </row>
    <row r="10" spans="1:9" ht="18.75" x14ac:dyDescent="0.3">
      <c r="A10" s="63" t="s">
        <v>176</v>
      </c>
      <c r="B10" s="64" t="s">
        <v>154</v>
      </c>
      <c r="C10" s="66">
        <v>3</v>
      </c>
      <c r="D10" s="66" t="s">
        <v>131</v>
      </c>
      <c r="E10" s="65">
        <v>3</v>
      </c>
      <c r="F10" s="66">
        <f>'PUNTAS MT'!$C10-'PUNTAS MT'!$E10</f>
        <v>0</v>
      </c>
      <c r="G10" s="67">
        <f>'PUNTAS MT'!$E10/'PUNTAS MT'!$C10</f>
        <v>1</v>
      </c>
      <c r="H10" s="55"/>
      <c r="I10" s="55"/>
    </row>
    <row r="11" spans="1:9" ht="18.75" x14ac:dyDescent="0.3">
      <c r="A11" s="63" t="s">
        <v>176</v>
      </c>
      <c r="B11" s="64" t="s">
        <v>154</v>
      </c>
      <c r="C11" s="66">
        <v>3</v>
      </c>
      <c r="D11" s="66" t="s">
        <v>132</v>
      </c>
      <c r="E11" s="65">
        <v>3</v>
      </c>
      <c r="F11" s="66">
        <f>'PUNTAS MT'!$C11-'PUNTAS MT'!$E11</f>
        <v>0</v>
      </c>
      <c r="G11" s="67">
        <f>'PUNTAS MT'!$E11/'PUNTAS MT'!$C11</f>
        <v>1</v>
      </c>
      <c r="H11" s="55"/>
      <c r="I11" s="55"/>
    </row>
    <row r="12" spans="1:9" ht="18.75" x14ac:dyDescent="0.3">
      <c r="A12" s="63" t="s">
        <v>176</v>
      </c>
      <c r="B12" s="64" t="s">
        <v>155</v>
      </c>
      <c r="C12" s="66">
        <v>3</v>
      </c>
      <c r="D12" s="66" t="s">
        <v>131</v>
      </c>
      <c r="E12" s="65">
        <v>3</v>
      </c>
      <c r="F12" s="66">
        <f>'PUNTAS MT'!$C12-'PUNTAS MT'!$E12</f>
        <v>0</v>
      </c>
      <c r="G12" s="67">
        <f>'PUNTAS MT'!$E12/'PUNTAS MT'!$C12</f>
        <v>1</v>
      </c>
      <c r="H12" s="55"/>
      <c r="I12" s="55"/>
    </row>
    <row r="13" spans="1:9" ht="18.75" x14ac:dyDescent="0.3">
      <c r="A13" s="63" t="s">
        <v>176</v>
      </c>
      <c r="B13" s="64" t="s">
        <v>156</v>
      </c>
      <c r="C13" s="66">
        <v>6</v>
      </c>
      <c r="D13" s="66" t="s">
        <v>133</v>
      </c>
      <c r="E13" s="65">
        <v>6</v>
      </c>
      <c r="F13" s="66">
        <f>'PUNTAS MT'!$C13-'PUNTAS MT'!$E13</f>
        <v>0</v>
      </c>
      <c r="G13" s="67">
        <f>'PUNTAS MT'!$E13/'PUNTAS MT'!$C13</f>
        <v>1</v>
      </c>
      <c r="H13" s="55"/>
      <c r="I13" s="55"/>
    </row>
    <row r="14" spans="1:9" ht="18.75" x14ac:dyDescent="0.3">
      <c r="A14" s="63" t="s">
        <v>176</v>
      </c>
      <c r="B14" s="64" t="s">
        <v>156</v>
      </c>
      <c r="C14" s="66">
        <v>3</v>
      </c>
      <c r="D14" s="66" t="s">
        <v>132</v>
      </c>
      <c r="E14" s="65">
        <v>3</v>
      </c>
      <c r="F14" s="66">
        <f>'PUNTAS MT'!$C14-'PUNTAS MT'!$E14</f>
        <v>0</v>
      </c>
      <c r="G14" s="67">
        <f>'PUNTAS MT'!$E14/'PUNTAS MT'!$C14</f>
        <v>1</v>
      </c>
      <c r="H14" s="55"/>
      <c r="I14" s="55"/>
    </row>
    <row r="15" spans="1:9" ht="18.75" x14ac:dyDescent="0.3">
      <c r="A15" s="63" t="s">
        <v>176</v>
      </c>
      <c r="B15" s="64" t="s">
        <v>157</v>
      </c>
      <c r="C15" s="65">
        <v>3</v>
      </c>
      <c r="D15" s="66" t="s">
        <v>131</v>
      </c>
      <c r="E15" s="65">
        <v>3</v>
      </c>
      <c r="F15" s="65">
        <f>'PUNTAS MT'!$C15-'PUNTAS MT'!$E15</f>
        <v>0</v>
      </c>
      <c r="G15" s="67">
        <f>'PUNTAS MT'!$E15/'PUNTAS MT'!$C15</f>
        <v>1</v>
      </c>
      <c r="H15" s="55"/>
      <c r="I15" s="55"/>
    </row>
    <row r="16" spans="1:9" ht="18.75" x14ac:dyDescent="0.3">
      <c r="A16" s="63" t="s">
        <v>176</v>
      </c>
      <c r="B16" s="64" t="s">
        <v>157</v>
      </c>
      <c r="C16" s="66">
        <v>3</v>
      </c>
      <c r="D16" s="66" t="s">
        <v>132</v>
      </c>
      <c r="E16" s="65">
        <v>3</v>
      </c>
      <c r="F16" s="66">
        <f>'PUNTAS MT'!$C16-'PUNTAS MT'!$E16</f>
        <v>0</v>
      </c>
      <c r="G16" s="67">
        <f>'PUNTAS MT'!$E16/'PUNTAS MT'!$C16</f>
        <v>1</v>
      </c>
      <c r="H16" s="55"/>
      <c r="I16" s="55"/>
    </row>
    <row r="17" spans="1:9" ht="18.75" x14ac:dyDescent="0.3">
      <c r="A17" s="63" t="s">
        <v>176</v>
      </c>
      <c r="B17" s="64" t="s">
        <v>158</v>
      </c>
      <c r="C17" s="65">
        <v>3</v>
      </c>
      <c r="D17" s="66" t="s">
        <v>131</v>
      </c>
      <c r="E17" s="65">
        <v>3</v>
      </c>
      <c r="F17" s="65">
        <f>'PUNTAS MT'!$C17-'PUNTAS MT'!$E17</f>
        <v>0</v>
      </c>
      <c r="G17" s="67">
        <f>'PUNTAS MT'!$E17/'PUNTAS MT'!$C17</f>
        <v>1</v>
      </c>
      <c r="H17" s="55"/>
      <c r="I17" s="55"/>
    </row>
    <row r="18" spans="1:9" ht="18.75" x14ac:dyDescent="0.3">
      <c r="A18" s="63" t="s">
        <v>176</v>
      </c>
      <c r="B18" s="64" t="s">
        <v>159</v>
      </c>
      <c r="C18" s="66">
        <v>3</v>
      </c>
      <c r="D18" s="66" t="s">
        <v>131</v>
      </c>
      <c r="E18" s="65">
        <v>0</v>
      </c>
      <c r="F18" s="66">
        <f>'PUNTAS MT'!$C18-'PUNTAS MT'!$E18</f>
        <v>3</v>
      </c>
      <c r="G18" s="67">
        <f>'PUNTAS MT'!$E18/'PUNTAS MT'!$C18</f>
        <v>0</v>
      </c>
      <c r="H18" s="55"/>
      <c r="I18" s="55"/>
    </row>
    <row r="19" spans="1:9" ht="18.75" x14ac:dyDescent="0.3">
      <c r="A19" s="63" t="s">
        <v>176</v>
      </c>
      <c r="B19" s="64" t="s">
        <v>159</v>
      </c>
      <c r="C19" s="66">
        <v>3</v>
      </c>
      <c r="D19" s="66" t="s">
        <v>132</v>
      </c>
      <c r="E19" s="65">
        <v>0</v>
      </c>
      <c r="F19" s="66">
        <f>'PUNTAS MT'!$C19-'PUNTAS MT'!$E19</f>
        <v>3</v>
      </c>
      <c r="G19" s="67">
        <f>'PUNTAS MT'!$E19/'PUNTAS MT'!$C19</f>
        <v>0</v>
      </c>
      <c r="H19" s="55"/>
      <c r="I19" s="55"/>
    </row>
    <row r="20" spans="1:9" ht="18.75" x14ac:dyDescent="0.3">
      <c r="A20" s="63" t="s">
        <v>176</v>
      </c>
      <c r="B20" s="64" t="s">
        <v>160</v>
      </c>
      <c r="C20" s="66">
        <v>6</v>
      </c>
      <c r="D20" s="66" t="s">
        <v>133</v>
      </c>
      <c r="E20" s="65">
        <v>0</v>
      </c>
      <c r="F20" s="66">
        <f>'PUNTAS MT'!$C20-'PUNTAS MT'!$E20</f>
        <v>6</v>
      </c>
      <c r="G20" s="67">
        <f>'PUNTAS MT'!$E20/'PUNTAS MT'!$C20</f>
        <v>0</v>
      </c>
      <c r="H20" s="55"/>
      <c r="I20" s="55"/>
    </row>
    <row r="21" spans="1:9" ht="18.75" x14ac:dyDescent="0.3">
      <c r="A21" s="63" t="s">
        <v>176</v>
      </c>
      <c r="B21" s="64" t="s">
        <v>160</v>
      </c>
      <c r="C21" s="66">
        <v>3</v>
      </c>
      <c r="D21" s="66" t="s">
        <v>132</v>
      </c>
      <c r="E21" s="65">
        <v>0</v>
      </c>
      <c r="F21" s="66">
        <f>'PUNTAS MT'!$C21-'PUNTAS MT'!$E21</f>
        <v>3</v>
      </c>
      <c r="G21" s="67">
        <f>'PUNTAS MT'!$E21/'PUNTAS MT'!$C21</f>
        <v>0</v>
      </c>
      <c r="H21" s="55"/>
      <c r="I21" s="55"/>
    </row>
    <row r="22" spans="1:9" ht="18.75" x14ac:dyDescent="0.3">
      <c r="A22" s="63" t="s">
        <v>176</v>
      </c>
      <c r="B22" s="64" t="s">
        <v>161</v>
      </c>
      <c r="C22" s="66">
        <v>3</v>
      </c>
      <c r="D22" s="66" t="s">
        <v>131</v>
      </c>
      <c r="E22" s="65">
        <v>3</v>
      </c>
      <c r="F22" s="66">
        <f>'PUNTAS MT'!$C22-'PUNTAS MT'!$E22</f>
        <v>0</v>
      </c>
      <c r="G22" s="67">
        <f>'PUNTAS MT'!$E22/'PUNTAS MT'!$C22</f>
        <v>1</v>
      </c>
      <c r="H22" s="55"/>
      <c r="I22" s="55"/>
    </row>
    <row r="23" spans="1:9" ht="18.75" x14ac:dyDescent="0.3">
      <c r="A23" s="63" t="s">
        <v>176</v>
      </c>
      <c r="B23" s="64" t="s">
        <v>161</v>
      </c>
      <c r="C23" s="66">
        <v>3</v>
      </c>
      <c r="D23" s="66" t="s">
        <v>132</v>
      </c>
      <c r="E23" s="65">
        <v>3</v>
      </c>
      <c r="F23" s="66">
        <f>'PUNTAS MT'!$C23-'PUNTAS MT'!$E23</f>
        <v>0</v>
      </c>
      <c r="G23" s="67">
        <f>'PUNTAS MT'!$E23/'PUNTAS MT'!$C23</f>
        <v>1</v>
      </c>
      <c r="H23" s="55"/>
      <c r="I23" s="55"/>
    </row>
    <row r="24" spans="1:9" ht="18.75" x14ac:dyDescent="0.3">
      <c r="A24" s="63" t="s">
        <v>176</v>
      </c>
      <c r="B24" s="64" t="s">
        <v>162</v>
      </c>
      <c r="C24" s="66">
        <v>3</v>
      </c>
      <c r="D24" s="66" t="s">
        <v>131</v>
      </c>
      <c r="E24" s="65">
        <v>3</v>
      </c>
      <c r="F24" s="66">
        <f>'PUNTAS MT'!$C24-'PUNTAS MT'!$E24</f>
        <v>0</v>
      </c>
      <c r="G24" s="67">
        <f>'PUNTAS MT'!$E24/'PUNTAS MT'!$C24</f>
        <v>1</v>
      </c>
      <c r="H24" s="55"/>
      <c r="I24" s="55"/>
    </row>
    <row r="25" spans="1:9" ht="18.75" x14ac:dyDescent="0.3">
      <c r="A25" s="63" t="s">
        <v>176</v>
      </c>
      <c r="B25" s="64" t="s">
        <v>163</v>
      </c>
      <c r="C25" s="66">
        <v>6</v>
      </c>
      <c r="D25" s="66" t="s">
        <v>133</v>
      </c>
      <c r="E25" s="65">
        <v>6</v>
      </c>
      <c r="F25" s="66">
        <f>'PUNTAS MT'!$C25-'PUNTAS MT'!$E25</f>
        <v>0</v>
      </c>
      <c r="G25" s="67">
        <f>'PUNTAS MT'!$E25/'PUNTAS MT'!$C25</f>
        <v>1</v>
      </c>
      <c r="H25" s="55"/>
      <c r="I25" s="55"/>
    </row>
    <row r="26" spans="1:9" ht="18.75" x14ac:dyDescent="0.3">
      <c r="A26" s="63" t="s">
        <v>176</v>
      </c>
      <c r="B26" s="64" t="s">
        <v>163</v>
      </c>
      <c r="C26" s="66">
        <v>3</v>
      </c>
      <c r="D26" s="66" t="s">
        <v>132</v>
      </c>
      <c r="E26" s="65">
        <v>3</v>
      </c>
      <c r="F26" s="66">
        <f>'PUNTAS MT'!$C26-'PUNTAS MT'!$E26</f>
        <v>0</v>
      </c>
      <c r="G26" s="67">
        <f>'PUNTAS MT'!$E26/'PUNTAS MT'!$C26</f>
        <v>1</v>
      </c>
      <c r="H26" s="55"/>
      <c r="I26" s="55"/>
    </row>
    <row r="27" spans="1:9" ht="18.75" x14ac:dyDescent="0.3">
      <c r="A27" s="63" t="s">
        <v>176</v>
      </c>
      <c r="B27" s="64" t="s">
        <v>164</v>
      </c>
      <c r="C27" s="66">
        <v>3</v>
      </c>
      <c r="D27" s="66" t="s">
        <v>131</v>
      </c>
      <c r="E27" s="65">
        <v>3</v>
      </c>
      <c r="F27" s="66">
        <f>'PUNTAS MT'!$C27-'PUNTAS MT'!$E27</f>
        <v>0</v>
      </c>
      <c r="G27" s="67">
        <f>'PUNTAS MT'!$E27/'PUNTAS MT'!$C27</f>
        <v>1</v>
      </c>
      <c r="H27" s="55"/>
      <c r="I27" s="55"/>
    </row>
    <row r="28" spans="1:9" ht="18.75" x14ac:dyDescent="0.3">
      <c r="A28" s="63" t="s">
        <v>176</v>
      </c>
      <c r="B28" s="64" t="s">
        <v>164</v>
      </c>
      <c r="C28" s="66">
        <v>3</v>
      </c>
      <c r="D28" s="66" t="s">
        <v>132</v>
      </c>
      <c r="E28" s="65">
        <v>3</v>
      </c>
      <c r="F28" s="66">
        <f>'PUNTAS MT'!$C28-'PUNTAS MT'!$E28</f>
        <v>0</v>
      </c>
      <c r="G28" s="67">
        <f>'PUNTAS MT'!$E28/'PUNTAS MT'!$C28</f>
        <v>1</v>
      </c>
      <c r="H28" s="55"/>
      <c r="I28" s="55"/>
    </row>
    <row r="29" spans="1:9" ht="18.75" x14ac:dyDescent="0.3">
      <c r="A29" s="63" t="s">
        <v>176</v>
      </c>
      <c r="B29" s="64" t="s">
        <v>165</v>
      </c>
      <c r="C29" s="66">
        <v>3</v>
      </c>
      <c r="D29" s="66" t="s">
        <v>131</v>
      </c>
      <c r="E29" s="65">
        <v>3</v>
      </c>
      <c r="F29" s="66">
        <f>'PUNTAS MT'!$C29-'PUNTAS MT'!$E29</f>
        <v>0</v>
      </c>
      <c r="G29" s="67">
        <f>'PUNTAS MT'!$E29/'PUNTAS MT'!$C29</f>
        <v>1</v>
      </c>
      <c r="H29" s="55"/>
      <c r="I29" s="55"/>
    </row>
    <row r="30" spans="1:9" ht="18.75" x14ac:dyDescent="0.3">
      <c r="A30" s="63" t="s">
        <v>176</v>
      </c>
      <c r="B30" s="64" t="s">
        <v>166</v>
      </c>
      <c r="C30" s="66">
        <v>6</v>
      </c>
      <c r="D30" s="66" t="s">
        <v>133</v>
      </c>
      <c r="E30" s="65">
        <v>6</v>
      </c>
      <c r="F30" s="66">
        <f>'PUNTAS MT'!$C30-'PUNTAS MT'!$E30</f>
        <v>0</v>
      </c>
      <c r="G30" s="67">
        <f>'PUNTAS MT'!$E30/'PUNTAS MT'!$C30</f>
        <v>1</v>
      </c>
      <c r="H30" s="55"/>
      <c r="I30" s="55"/>
    </row>
    <row r="31" spans="1:9" ht="18.75" x14ac:dyDescent="0.3">
      <c r="A31" s="63" t="s">
        <v>176</v>
      </c>
      <c r="B31" s="64" t="s">
        <v>166</v>
      </c>
      <c r="C31" s="66">
        <v>3</v>
      </c>
      <c r="D31" s="66" t="s">
        <v>132</v>
      </c>
      <c r="E31" s="65">
        <v>3</v>
      </c>
      <c r="F31" s="66">
        <f>'PUNTAS MT'!$C31-'PUNTAS MT'!$E31</f>
        <v>0</v>
      </c>
      <c r="G31" s="67">
        <f>'PUNTAS MT'!$E31/'PUNTAS MT'!$C31</f>
        <v>1</v>
      </c>
      <c r="H31" s="55"/>
      <c r="I31" s="55"/>
    </row>
    <row r="32" spans="1:9" ht="18.75" x14ac:dyDescent="0.3">
      <c r="A32" s="63" t="s">
        <v>176</v>
      </c>
      <c r="B32" s="64" t="s">
        <v>167</v>
      </c>
      <c r="C32" s="66">
        <v>3</v>
      </c>
      <c r="D32" s="66" t="s">
        <v>131</v>
      </c>
      <c r="E32" s="65">
        <v>3</v>
      </c>
      <c r="F32" s="66">
        <f>'PUNTAS MT'!$C32-'PUNTAS MT'!$E32</f>
        <v>0</v>
      </c>
      <c r="G32" s="67">
        <f>'PUNTAS MT'!$E32/'PUNTAS MT'!$C32</f>
        <v>1</v>
      </c>
      <c r="H32" s="55"/>
      <c r="I32" s="55"/>
    </row>
    <row r="33" spans="1:9" ht="18.75" x14ac:dyDescent="0.3">
      <c r="A33" s="63" t="s">
        <v>176</v>
      </c>
      <c r="B33" s="64" t="s">
        <v>167</v>
      </c>
      <c r="C33" s="66">
        <v>3</v>
      </c>
      <c r="D33" s="66" t="s">
        <v>132</v>
      </c>
      <c r="E33" s="65">
        <v>3</v>
      </c>
      <c r="F33" s="66">
        <f>'PUNTAS MT'!$C33-'PUNTAS MT'!$E33</f>
        <v>0</v>
      </c>
      <c r="G33" s="67">
        <f>'PUNTAS MT'!$E33/'PUNTAS MT'!$C33</f>
        <v>1</v>
      </c>
      <c r="H33" s="55"/>
      <c r="I33" s="55"/>
    </row>
    <row r="34" spans="1:9" ht="18.75" x14ac:dyDescent="0.3">
      <c r="A34" s="63" t="s">
        <v>176</v>
      </c>
      <c r="B34" s="64" t="s">
        <v>168</v>
      </c>
      <c r="C34" s="66">
        <v>3</v>
      </c>
      <c r="D34" s="66" t="s">
        <v>131</v>
      </c>
      <c r="E34" s="65">
        <v>3</v>
      </c>
      <c r="F34" s="66">
        <f>'PUNTAS MT'!$C34-'PUNTAS MT'!$E34</f>
        <v>0</v>
      </c>
      <c r="G34" s="67">
        <f>'PUNTAS MT'!$E34/'PUNTAS MT'!$C34</f>
        <v>1</v>
      </c>
      <c r="H34" s="55"/>
      <c r="I34" s="55"/>
    </row>
    <row r="35" spans="1:9" ht="18.75" x14ac:dyDescent="0.3">
      <c r="A35" s="63" t="s">
        <v>176</v>
      </c>
      <c r="B35" s="64" t="s">
        <v>169</v>
      </c>
      <c r="C35" s="66">
        <v>6</v>
      </c>
      <c r="D35" s="66" t="s">
        <v>133</v>
      </c>
      <c r="E35" s="65">
        <v>0</v>
      </c>
      <c r="F35" s="66">
        <f>'PUNTAS MT'!$C35-'PUNTAS MT'!$E35</f>
        <v>6</v>
      </c>
      <c r="G35" s="67">
        <f>'PUNTAS MT'!$E35/'PUNTAS MT'!$C35</f>
        <v>0</v>
      </c>
      <c r="H35" s="55"/>
      <c r="I35" s="55"/>
    </row>
    <row r="36" spans="1:9" ht="18.75" x14ac:dyDescent="0.3">
      <c r="A36" s="63" t="s">
        <v>176</v>
      </c>
      <c r="B36" s="64" t="s">
        <v>169</v>
      </c>
      <c r="C36" s="66">
        <v>3</v>
      </c>
      <c r="D36" s="66" t="s">
        <v>132</v>
      </c>
      <c r="E36" s="65">
        <v>0</v>
      </c>
      <c r="F36" s="66">
        <f>'PUNTAS MT'!$C36-'PUNTAS MT'!$E36</f>
        <v>3</v>
      </c>
      <c r="G36" s="67">
        <f>'PUNTAS MT'!$E36/'PUNTAS MT'!$C36</f>
        <v>0</v>
      </c>
      <c r="H36" s="55"/>
      <c r="I36" s="55"/>
    </row>
    <row r="37" spans="1:9" ht="18.75" x14ac:dyDescent="0.3">
      <c r="A37" s="63" t="s">
        <v>176</v>
      </c>
      <c r="B37" s="64" t="s">
        <v>170</v>
      </c>
      <c r="C37" s="66">
        <v>3</v>
      </c>
      <c r="D37" s="66" t="s">
        <v>131</v>
      </c>
      <c r="E37" s="65">
        <v>3</v>
      </c>
      <c r="F37" s="66">
        <f>'PUNTAS MT'!$C37-'PUNTAS MT'!$E37</f>
        <v>0</v>
      </c>
      <c r="G37" s="67">
        <f>'PUNTAS MT'!$E37/'PUNTAS MT'!$C37</f>
        <v>1</v>
      </c>
      <c r="H37" s="55"/>
      <c r="I37" s="55"/>
    </row>
    <row r="38" spans="1:9" ht="18.75" x14ac:dyDescent="0.3">
      <c r="A38" s="63" t="s">
        <v>176</v>
      </c>
      <c r="B38" s="64" t="s">
        <v>170</v>
      </c>
      <c r="C38" s="66">
        <v>3</v>
      </c>
      <c r="D38" s="66" t="s">
        <v>132</v>
      </c>
      <c r="E38" s="65">
        <v>3</v>
      </c>
      <c r="F38" s="66">
        <f>'PUNTAS MT'!$C38-'PUNTAS MT'!$E38</f>
        <v>0</v>
      </c>
      <c r="G38" s="67">
        <f>'PUNTAS MT'!$E38/'PUNTAS MT'!$C38</f>
        <v>1</v>
      </c>
      <c r="H38" s="55"/>
      <c r="I38" s="55"/>
    </row>
    <row r="39" spans="1:9" ht="18.75" x14ac:dyDescent="0.3">
      <c r="A39" s="63" t="s">
        <v>176</v>
      </c>
      <c r="B39" s="64" t="s">
        <v>171</v>
      </c>
      <c r="C39" s="66">
        <v>3</v>
      </c>
      <c r="D39" s="66" t="s">
        <v>131</v>
      </c>
      <c r="E39" s="65">
        <v>3</v>
      </c>
      <c r="F39" s="66">
        <f>'PUNTAS MT'!$C39-'PUNTAS MT'!$E39</f>
        <v>0</v>
      </c>
      <c r="G39" s="67">
        <f>'PUNTAS MT'!$E39/'PUNTAS MT'!$C39</f>
        <v>1</v>
      </c>
      <c r="H39" s="55"/>
      <c r="I39" s="55"/>
    </row>
    <row r="40" spans="1:9" ht="18.75" x14ac:dyDescent="0.3">
      <c r="A40" s="63" t="s">
        <v>176</v>
      </c>
      <c r="B40" s="64" t="s">
        <v>138</v>
      </c>
      <c r="C40" s="66">
        <v>3</v>
      </c>
      <c r="D40" s="66" t="s">
        <v>131</v>
      </c>
      <c r="E40" s="65">
        <v>0</v>
      </c>
      <c r="F40" s="66">
        <f>'PUNTAS MT'!$C40-'PUNTAS MT'!$E40</f>
        <v>3</v>
      </c>
      <c r="G40" s="67">
        <f>'PUNTAS MT'!$E40/'PUNTAS MT'!$C40</f>
        <v>0</v>
      </c>
    </row>
    <row r="41" spans="1:9" ht="18.75" x14ac:dyDescent="0.3">
      <c r="A41" s="63" t="s">
        <v>176</v>
      </c>
      <c r="B41" s="64" t="s">
        <v>139</v>
      </c>
      <c r="C41" s="66">
        <v>6</v>
      </c>
      <c r="D41" s="66" t="s">
        <v>133</v>
      </c>
      <c r="E41" s="65">
        <v>0</v>
      </c>
      <c r="F41" s="66">
        <f>'PUNTAS MT'!$C41-'PUNTAS MT'!$E41</f>
        <v>6</v>
      </c>
      <c r="G41" s="67">
        <f>'PUNTAS MT'!$E41/'PUNTAS MT'!$C41</f>
        <v>0</v>
      </c>
    </row>
    <row r="42" spans="1:9" ht="18.75" x14ac:dyDescent="0.3">
      <c r="A42" s="63" t="s">
        <v>176</v>
      </c>
      <c r="B42" s="64" t="s">
        <v>140</v>
      </c>
      <c r="C42" s="66">
        <v>6</v>
      </c>
      <c r="D42" s="66" t="s">
        <v>133</v>
      </c>
      <c r="E42" s="65">
        <v>0</v>
      </c>
      <c r="F42" s="66">
        <f>'PUNTAS MT'!$C42-'PUNTAS MT'!$E42</f>
        <v>6</v>
      </c>
      <c r="G42" s="67">
        <f>'PUNTAS MT'!$E42/'PUNTAS MT'!$C42</f>
        <v>0</v>
      </c>
    </row>
    <row r="43" spans="1:9" ht="18.75" x14ac:dyDescent="0.3">
      <c r="A43" s="63" t="s">
        <v>176</v>
      </c>
      <c r="B43" s="64" t="s">
        <v>141</v>
      </c>
      <c r="C43" s="66">
        <v>6</v>
      </c>
      <c r="D43" s="66" t="s">
        <v>133</v>
      </c>
      <c r="E43" s="65">
        <v>0</v>
      </c>
      <c r="F43" s="66">
        <f>'PUNTAS MT'!$C43-'PUNTAS MT'!$E43</f>
        <v>6</v>
      </c>
      <c r="G43" s="67">
        <f>'PUNTAS MT'!$E43/'PUNTAS MT'!$C43</f>
        <v>0</v>
      </c>
    </row>
    <row r="44" spans="1:9" ht="18.75" x14ac:dyDescent="0.3">
      <c r="A44" s="63" t="s">
        <v>176</v>
      </c>
      <c r="B44" s="64" t="s">
        <v>142</v>
      </c>
      <c r="C44" s="66">
        <v>6</v>
      </c>
      <c r="D44" s="66" t="s">
        <v>133</v>
      </c>
      <c r="E44" s="65">
        <v>0</v>
      </c>
      <c r="F44" s="66">
        <f>'PUNTAS MT'!$C44-'PUNTAS MT'!$E44</f>
        <v>6</v>
      </c>
      <c r="G44" s="67">
        <f>'PUNTAS MT'!$E44/'PUNTAS MT'!$C44</f>
        <v>0</v>
      </c>
    </row>
    <row r="45" spans="1:9" ht="18.75" x14ac:dyDescent="0.3">
      <c r="A45" s="63" t="s">
        <v>176</v>
      </c>
      <c r="B45" s="64" t="s">
        <v>143</v>
      </c>
      <c r="C45" s="66">
        <v>6</v>
      </c>
      <c r="D45" s="66" t="s">
        <v>133</v>
      </c>
      <c r="E45" s="65">
        <v>0</v>
      </c>
      <c r="F45" s="66">
        <f>'PUNTAS MT'!$C45-'PUNTAS MT'!$E45</f>
        <v>6</v>
      </c>
      <c r="G45" s="67">
        <f>'PUNTAS MT'!$E45/'PUNTAS MT'!$C45</f>
        <v>0</v>
      </c>
    </row>
    <row r="46" spans="1:9" ht="18.75" x14ac:dyDescent="0.3">
      <c r="A46" s="63" t="s">
        <v>176</v>
      </c>
      <c r="B46" s="64" t="s">
        <v>144</v>
      </c>
      <c r="C46" s="66">
        <v>6</v>
      </c>
      <c r="D46" s="66" t="s">
        <v>133</v>
      </c>
      <c r="E46" s="65">
        <v>0</v>
      </c>
      <c r="F46" s="66">
        <f>'PUNTAS MT'!$C46-'PUNTAS MT'!$E46</f>
        <v>6</v>
      </c>
      <c r="G46" s="67">
        <f>'PUNTAS MT'!$E46/'PUNTAS MT'!$C46</f>
        <v>0</v>
      </c>
    </row>
    <row r="47" spans="1:9" ht="18.75" x14ac:dyDescent="0.3">
      <c r="A47" s="63" t="s">
        <v>176</v>
      </c>
      <c r="B47" s="64" t="s">
        <v>145</v>
      </c>
      <c r="C47" s="66">
        <v>6</v>
      </c>
      <c r="D47" s="66" t="s">
        <v>133</v>
      </c>
      <c r="E47" s="65">
        <v>0</v>
      </c>
      <c r="F47" s="66">
        <f>'PUNTAS MT'!$C47-'PUNTAS MT'!$E47</f>
        <v>6</v>
      </c>
      <c r="G47" s="67">
        <f>'PUNTAS MT'!$E47/'PUNTAS MT'!$C47</f>
        <v>0</v>
      </c>
    </row>
    <row r="48" spans="1:9" ht="18.75" x14ac:dyDescent="0.3">
      <c r="A48" s="63" t="s">
        <v>176</v>
      </c>
      <c r="B48" s="64" t="s">
        <v>146</v>
      </c>
      <c r="C48" s="66">
        <v>3</v>
      </c>
      <c r="D48" s="66" t="s">
        <v>132</v>
      </c>
      <c r="E48" s="65">
        <v>0</v>
      </c>
      <c r="F48" s="66">
        <f>'PUNTAS MT'!$C48-'PUNTAS MT'!$E48</f>
        <v>3</v>
      </c>
      <c r="G48" s="67">
        <f>'PUNTAS MT'!$E48/'PUNTAS MT'!$C48</f>
        <v>0</v>
      </c>
    </row>
    <row r="49" spans="1:7" ht="18.75" x14ac:dyDescent="0.3">
      <c r="A49" s="63" t="s">
        <v>176</v>
      </c>
      <c r="B49" s="64" t="s">
        <v>147</v>
      </c>
      <c r="C49" s="66">
        <v>3</v>
      </c>
      <c r="D49" s="66" t="s">
        <v>131</v>
      </c>
      <c r="E49" s="65">
        <v>0</v>
      </c>
      <c r="F49" s="66">
        <f>'PUNTAS MT'!$C49-'PUNTAS MT'!$E49</f>
        <v>3</v>
      </c>
      <c r="G49" s="67">
        <f>'PUNTAS MT'!$E49/'PUNTAS MT'!$C49</f>
        <v>0</v>
      </c>
    </row>
    <row r="50" spans="1:7" ht="18.75" x14ac:dyDescent="0.3">
      <c r="A50" s="63" t="s">
        <v>176</v>
      </c>
      <c r="B50" s="64" t="s">
        <v>148</v>
      </c>
      <c r="C50" s="66">
        <v>3</v>
      </c>
      <c r="D50" s="66" t="s">
        <v>131</v>
      </c>
      <c r="E50" s="65">
        <v>0</v>
      </c>
      <c r="F50" s="66">
        <f>'PUNTAS MT'!$C50-'PUNTAS MT'!$E50</f>
        <v>3</v>
      </c>
      <c r="G50" s="67">
        <f>'PUNTAS MT'!$E50/'PUNTAS MT'!$C50</f>
        <v>0</v>
      </c>
    </row>
    <row r="51" spans="1:7" ht="18.75" x14ac:dyDescent="0.3">
      <c r="A51" s="63" t="s">
        <v>176</v>
      </c>
      <c r="B51" s="64" t="s">
        <v>136</v>
      </c>
      <c r="C51" s="66">
        <v>3</v>
      </c>
      <c r="D51" s="66" t="s">
        <v>131</v>
      </c>
      <c r="E51" s="65">
        <v>0</v>
      </c>
      <c r="F51" s="66">
        <f>'PUNTAS MT'!$C51-'PUNTAS MT'!$E51</f>
        <v>3</v>
      </c>
      <c r="G51" s="67">
        <f>'PUNTAS MT'!$E51/'PUNTAS MT'!$C51</f>
        <v>0</v>
      </c>
    </row>
    <row r="52" spans="1:7" ht="18.75" x14ac:dyDescent="0.3">
      <c r="A52" s="63" t="s">
        <v>176</v>
      </c>
      <c r="B52" s="64" t="s">
        <v>135</v>
      </c>
      <c r="C52" s="66">
        <v>3</v>
      </c>
      <c r="D52" s="66" t="s">
        <v>131</v>
      </c>
      <c r="E52" s="65">
        <v>0</v>
      </c>
      <c r="F52" s="66">
        <f>'PUNTAS MT'!$C52-'PUNTAS MT'!$E52</f>
        <v>3</v>
      </c>
      <c r="G52" s="67">
        <f>'PUNTAS MT'!$E52/'PUNTAS MT'!$C52</f>
        <v>0</v>
      </c>
    </row>
    <row r="53" spans="1:7" ht="19.5" thickBot="1" x14ac:dyDescent="0.35">
      <c r="A53" s="63" t="s">
        <v>176</v>
      </c>
      <c r="B53" s="64" t="s">
        <v>134</v>
      </c>
      <c r="C53" s="66">
        <v>3</v>
      </c>
      <c r="D53" s="66" t="s">
        <v>131</v>
      </c>
      <c r="E53" s="65">
        <v>0</v>
      </c>
      <c r="F53" s="66">
        <f>'PUNTAS MT'!$C53-'PUNTAS MT'!$E53</f>
        <v>3</v>
      </c>
      <c r="G53" s="67">
        <f>'PUNTAS MT'!$E53/'PUNTAS MT'!$C53</f>
        <v>0</v>
      </c>
    </row>
    <row r="54" spans="1:7" ht="19.5" thickTop="1" x14ac:dyDescent="0.3">
      <c r="B54" s="68"/>
      <c r="C54" s="69">
        <f>SUM(C2:C53)</f>
        <v>198</v>
      </c>
      <c r="D54" s="70"/>
      <c r="E54" s="70">
        <f>SUM(E2:E53)</f>
        <v>99</v>
      </c>
      <c r="F54" s="70">
        <f>SUM(F2:F53)</f>
        <v>99</v>
      </c>
      <c r="G54" s="71">
        <f>'PUNTAS MT'!$E$54/'PUNTAS MT'!$C$54</f>
        <v>0.5</v>
      </c>
    </row>
  </sheetData>
  <phoneticPr fontId="10" type="noConversion"/>
  <conditionalFormatting sqref="G2:G5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{F731347C-6D33-448E-BB04-62E37370CA1C}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scale="61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31347C-6D33-448E-BB04-62E37370CA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931A-54EC-465F-AA35-EE89B7263172}">
  <dimension ref="A1:K37"/>
  <sheetViews>
    <sheetView zoomScale="130" zoomScaleNormal="130" workbookViewId="0">
      <selection activeCell="N4" sqref="N4"/>
    </sheetView>
  </sheetViews>
  <sheetFormatPr baseColWidth="10" defaultColWidth="9.140625" defaultRowHeight="15" x14ac:dyDescent="0.25"/>
  <cols>
    <col min="1" max="1" width="15.7109375" customWidth="1"/>
    <col min="2" max="2" width="15.28515625" customWidth="1"/>
    <col min="3" max="3" width="29.42578125" customWidth="1"/>
    <col min="4" max="4" width="9.42578125" customWidth="1"/>
    <col min="5" max="5" width="12.85546875" customWidth="1"/>
    <col min="6" max="6" width="11.28515625" customWidth="1"/>
    <col min="7" max="7" width="9.85546875" customWidth="1"/>
    <col min="8" max="8" width="11.42578125" customWidth="1"/>
    <col min="9" max="9" width="10.140625" customWidth="1"/>
    <col min="10" max="10" width="24" customWidth="1"/>
    <col min="11" max="11" width="14.85546875" customWidth="1"/>
  </cols>
  <sheetData>
    <row r="1" spans="1:10" ht="8.25" customHeight="1" thickBot="1" x14ac:dyDescent="0.3"/>
    <row r="2" spans="1:10" ht="39.75" customHeight="1" thickBot="1" x14ac:dyDescent="0.3">
      <c r="A2" s="75" t="e" vm="2">
        <v>#VALUE!</v>
      </c>
      <c r="B2" s="76"/>
      <c r="C2" s="77" t="s">
        <v>0</v>
      </c>
      <c r="D2" s="78"/>
      <c r="E2" s="78"/>
      <c r="F2" s="78"/>
      <c r="G2" s="78"/>
      <c r="H2" s="78"/>
      <c r="I2" s="79"/>
      <c r="J2" s="1"/>
    </row>
    <row r="3" spans="1:10" s="3" customFormat="1" ht="23.25" thickBo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s="3" customFormat="1" ht="12.75" x14ac:dyDescent="0.2">
      <c r="A4" s="4" t="s">
        <v>11</v>
      </c>
      <c r="B4" s="5" t="s">
        <v>12</v>
      </c>
      <c r="C4" s="6" t="s">
        <v>13</v>
      </c>
      <c r="D4" s="7" t="s">
        <v>14</v>
      </c>
      <c r="E4" s="8">
        <v>1</v>
      </c>
      <c r="F4" s="9">
        <v>0.4</v>
      </c>
      <c r="G4" s="10">
        <f>E4-F4</f>
        <v>0.6</v>
      </c>
      <c r="H4" s="11">
        <f>F4/E4</f>
        <v>0.4</v>
      </c>
      <c r="I4" s="7" t="str">
        <f>IF(H4=1,"Completado",IF(H4&gt;0,"En Proceso","Pendiente"))</f>
        <v>En Proceso</v>
      </c>
      <c r="J4" s="12"/>
    </row>
    <row r="5" spans="1:10" x14ac:dyDescent="0.25">
      <c r="A5" s="13" t="s">
        <v>11</v>
      </c>
      <c r="B5" s="14" t="s">
        <v>15</v>
      </c>
      <c r="C5" s="7" t="s">
        <v>16</v>
      </c>
      <c r="D5" s="7" t="s">
        <v>17</v>
      </c>
      <c r="E5" s="15">
        <v>153</v>
      </c>
      <c r="F5" s="10">
        <v>153</v>
      </c>
      <c r="G5" s="10">
        <f>E5-F5</f>
        <v>0</v>
      </c>
      <c r="H5" s="11">
        <f>F5/E5</f>
        <v>1</v>
      </c>
      <c r="I5" s="7" t="str">
        <f>IF(H5=1,"Completado",IF(H5&gt;0,"En Proceso","Pendiente"))</f>
        <v>Completado</v>
      </c>
      <c r="J5" s="12"/>
    </row>
    <row r="6" spans="1:10" x14ac:dyDescent="0.25">
      <c r="A6" s="13" t="s">
        <v>11</v>
      </c>
      <c r="B6" s="14" t="s">
        <v>15</v>
      </c>
      <c r="C6" s="7" t="s">
        <v>18</v>
      </c>
      <c r="D6" s="7" t="s">
        <v>17</v>
      </c>
      <c r="E6" s="15">
        <v>1080</v>
      </c>
      <c r="F6" s="10">
        <v>1080</v>
      </c>
      <c r="G6" s="10">
        <f t="shared" ref="G6:G27" si="0">E6-F6</f>
        <v>0</v>
      </c>
      <c r="H6" s="11">
        <f t="shared" ref="H6:H27" si="1">F6/E6</f>
        <v>1</v>
      </c>
      <c r="I6" s="7" t="str">
        <f t="shared" ref="I6:I27" si="2">IF(H6=1,"Completado",IF(H6&gt;0,"En Proceso","Pendiente"))</f>
        <v>Completado</v>
      </c>
      <c r="J6" s="12"/>
    </row>
    <row r="7" spans="1:10" x14ac:dyDescent="0.25">
      <c r="A7" s="13" t="s">
        <v>11</v>
      </c>
      <c r="B7" s="14" t="s">
        <v>15</v>
      </c>
      <c r="C7" s="7" t="s">
        <v>19</v>
      </c>
      <c r="D7" s="7" t="s">
        <v>17</v>
      </c>
      <c r="E7" s="15">
        <v>23</v>
      </c>
      <c r="F7" s="10">
        <v>23</v>
      </c>
      <c r="G7" s="10">
        <f t="shared" si="0"/>
        <v>0</v>
      </c>
      <c r="H7" s="11">
        <f t="shared" si="1"/>
        <v>1</v>
      </c>
      <c r="I7" s="7" t="str">
        <f t="shared" si="2"/>
        <v>Completado</v>
      </c>
      <c r="J7" s="12"/>
    </row>
    <row r="8" spans="1:10" x14ac:dyDescent="0.25">
      <c r="A8" s="13" t="s">
        <v>11</v>
      </c>
      <c r="B8" s="14" t="s">
        <v>15</v>
      </c>
      <c r="C8" s="7" t="s">
        <v>20</v>
      </c>
      <c r="D8" s="7" t="s">
        <v>17</v>
      </c>
      <c r="E8" s="15">
        <v>2</v>
      </c>
      <c r="F8" s="10">
        <v>2</v>
      </c>
      <c r="G8" s="10">
        <f t="shared" si="0"/>
        <v>0</v>
      </c>
      <c r="H8" s="11">
        <f t="shared" si="1"/>
        <v>1</v>
      </c>
      <c r="I8" s="7" t="str">
        <f t="shared" si="2"/>
        <v>Completado</v>
      </c>
      <c r="J8" s="12"/>
    </row>
    <row r="9" spans="1:10" x14ac:dyDescent="0.25">
      <c r="A9" s="13" t="s">
        <v>11</v>
      </c>
      <c r="B9" s="14" t="s">
        <v>15</v>
      </c>
      <c r="C9" s="7" t="s">
        <v>21</v>
      </c>
      <c r="D9" s="7" t="s">
        <v>17</v>
      </c>
      <c r="E9" s="15">
        <v>5</v>
      </c>
      <c r="F9" s="10">
        <v>4</v>
      </c>
      <c r="G9" s="10">
        <f t="shared" si="0"/>
        <v>1</v>
      </c>
      <c r="H9" s="11">
        <f t="shared" si="1"/>
        <v>0.8</v>
      </c>
      <c r="I9" s="7" t="str">
        <f t="shared" si="2"/>
        <v>En Proceso</v>
      </c>
      <c r="J9" s="12"/>
    </row>
    <row r="10" spans="1:10" x14ac:dyDescent="0.25">
      <c r="A10" s="13" t="s">
        <v>11</v>
      </c>
      <c r="B10" s="14" t="s">
        <v>15</v>
      </c>
      <c r="C10" s="7" t="s">
        <v>22</v>
      </c>
      <c r="D10" s="7" t="s">
        <v>17</v>
      </c>
      <c r="E10" s="15">
        <v>5</v>
      </c>
      <c r="F10" s="10">
        <v>0</v>
      </c>
      <c r="G10" s="10">
        <f t="shared" si="0"/>
        <v>5</v>
      </c>
      <c r="H10" s="11">
        <f t="shared" si="1"/>
        <v>0</v>
      </c>
      <c r="I10" s="7" t="str">
        <f t="shared" si="2"/>
        <v>Pendiente</v>
      </c>
      <c r="J10" s="12"/>
    </row>
    <row r="11" spans="1:10" x14ac:dyDescent="0.25">
      <c r="A11" s="13" t="s">
        <v>11</v>
      </c>
      <c r="B11" s="14" t="s">
        <v>15</v>
      </c>
      <c r="C11" s="7" t="s">
        <v>23</v>
      </c>
      <c r="D11" s="7" t="s">
        <v>17</v>
      </c>
      <c r="E11" s="15">
        <v>23</v>
      </c>
      <c r="F11" s="10">
        <v>0</v>
      </c>
      <c r="G11" s="10">
        <f t="shared" si="0"/>
        <v>23</v>
      </c>
      <c r="H11" s="11">
        <f t="shared" si="1"/>
        <v>0</v>
      </c>
      <c r="I11" s="7" t="str">
        <f t="shared" si="2"/>
        <v>Pendiente</v>
      </c>
      <c r="J11" s="12"/>
    </row>
    <row r="12" spans="1:10" x14ac:dyDescent="0.25">
      <c r="A12" s="13" t="s">
        <v>11</v>
      </c>
      <c r="B12" s="14" t="s">
        <v>15</v>
      </c>
      <c r="C12" s="7" t="s">
        <v>24</v>
      </c>
      <c r="D12" s="7" t="s">
        <v>17</v>
      </c>
      <c r="E12" s="15">
        <v>4</v>
      </c>
      <c r="F12" s="10">
        <v>0</v>
      </c>
      <c r="G12" s="10">
        <f t="shared" si="0"/>
        <v>4</v>
      </c>
      <c r="H12" s="11">
        <f t="shared" si="1"/>
        <v>0</v>
      </c>
      <c r="I12" s="7" t="str">
        <f t="shared" si="2"/>
        <v>Pendiente</v>
      </c>
      <c r="J12" s="12"/>
    </row>
    <row r="13" spans="1:10" x14ac:dyDescent="0.25">
      <c r="A13" s="13" t="s">
        <v>11</v>
      </c>
      <c r="B13" s="14" t="s">
        <v>15</v>
      </c>
      <c r="C13" s="7" t="s">
        <v>25</v>
      </c>
      <c r="D13" s="7" t="s">
        <v>17</v>
      </c>
      <c r="E13" s="15">
        <v>4</v>
      </c>
      <c r="F13" s="10">
        <v>4</v>
      </c>
      <c r="G13" s="10">
        <f t="shared" si="0"/>
        <v>0</v>
      </c>
      <c r="H13" s="11">
        <f t="shared" si="1"/>
        <v>1</v>
      </c>
      <c r="I13" s="7" t="str">
        <f t="shared" si="2"/>
        <v>Completado</v>
      </c>
      <c r="J13" s="12"/>
    </row>
    <row r="14" spans="1:10" x14ac:dyDescent="0.25">
      <c r="A14" s="13" t="s">
        <v>11</v>
      </c>
      <c r="B14" s="14" t="s">
        <v>15</v>
      </c>
      <c r="C14" s="7" t="s">
        <v>26</v>
      </c>
      <c r="D14" s="7" t="s">
        <v>17</v>
      </c>
      <c r="E14" s="15">
        <v>3</v>
      </c>
      <c r="F14" s="10">
        <v>3</v>
      </c>
      <c r="G14" s="10">
        <f t="shared" si="0"/>
        <v>0</v>
      </c>
      <c r="H14" s="11">
        <f t="shared" si="1"/>
        <v>1</v>
      </c>
      <c r="I14" s="7" t="str">
        <f t="shared" si="2"/>
        <v>Completado</v>
      </c>
      <c r="J14" s="12"/>
    </row>
    <row r="15" spans="1:10" x14ac:dyDescent="0.25">
      <c r="A15" s="13" t="s">
        <v>11</v>
      </c>
      <c r="B15" s="14" t="s">
        <v>15</v>
      </c>
      <c r="C15" s="7" t="s">
        <v>27</v>
      </c>
      <c r="D15" s="7" t="s">
        <v>17</v>
      </c>
      <c r="E15" s="15">
        <v>2</v>
      </c>
      <c r="F15" s="10">
        <v>2</v>
      </c>
      <c r="G15" s="10">
        <f t="shared" si="0"/>
        <v>0</v>
      </c>
      <c r="H15" s="11">
        <f t="shared" si="1"/>
        <v>1</v>
      </c>
      <c r="I15" s="7" t="str">
        <f t="shared" si="2"/>
        <v>Completado</v>
      </c>
      <c r="J15" s="12"/>
    </row>
    <row r="16" spans="1:10" x14ac:dyDescent="0.25">
      <c r="A16" s="13" t="s">
        <v>11</v>
      </c>
      <c r="B16" s="14" t="s">
        <v>15</v>
      </c>
      <c r="C16" s="7" t="s">
        <v>40</v>
      </c>
      <c r="D16" s="7" t="s">
        <v>17</v>
      </c>
      <c r="E16" s="15">
        <v>50</v>
      </c>
      <c r="F16" s="10">
        <v>20</v>
      </c>
      <c r="G16" s="10">
        <f t="shared" si="0"/>
        <v>30</v>
      </c>
      <c r="H16" s="11">
        <f t="shared" si="1"/>
        <v>0.4</v>
      </c>
      <c r="I16" s="7" t="str">
        <f t="shared" si="2"/>
        <v>En Proceso</v>
      </c>
      <c r="J16" s="12" t="s">
        <v>41</v>
      </c>
    </row>
    <row r="17" spans="1:11" x14ac:dyDescent="0.25">
      <c r="A17" s="13" t="s">
        <v>11</v>
      </c>
      <c r="B17" s="14" t="s">
        <v>15</v>
      </c>
      <c r="C17" s="7" t="s">
        <v>55</v>
      </c>
      <c r="D17" s="7" t="s">
        <v>17</v>
      </c>
      <c r="E17" s="15">
        <v>2</v>
      </c>
      <c r="F17" s="10">
        <v>2</v>
      </c>
      <c r="G17" s="10">
        <f t="shared" si="0"/>
        <v>0</v>
      </c>
      <c r="H17" s="11">
        <f t="shared" si="1"/>
        <v>1</v>
      </c>
      <c r="I17" s="7" t="str">
        <f t="shared" si="2"/>
        <v>Completado</v>
      </c>
      <c r="J17" s="12"/>
    </row>
    <row r="18" spans="1:11" x14ac:dyDescent="0.25">
      <c r="A18" s="16" t="s">
        <v>11</v>
      </c>
      <c r="B18" s="17" t="s">
        <v>28</v>
      </c>
      <c r="C18" s="18" t="s">
        <v>29</v>
      </c>
      <c r="D18" s="18" t="s">
        <v>17</v>
      </c>
      <c r="E18" s="19">
        <v>153</v>
      </c>
      <c r="F18" s="20">
        <v>153</v>
      </c>
      <c r="G18" s="20">
        <f t="shared" si="0"/>
        <v>0</v>
      </c>
      <c r="H18" s="21">
        <f t="shared" si="1"/>
        <v>1</v>
      </c>
      <c r="I18" s="18" t="str">
        <f t="shared" si="2"/>
        <v>Completado</v>
      </c>
      <c r="J18" s="22"/>
    </row>
    <row r="19" spans="1:11" x14ac:dyDescent="0.25">
      <c r="A19" s="16" t="s">
        <v>11</v>
      </c>
      <c r="B19" s="17" t="s">
        <v>28</v>
      </c>
      <c r="C19" s="18" t="s">
        <v>30</v>
      </c>
      <c r="D19" s="18" t="s">
        <v>17</v>
      </c>
      <c r="E19" s="19">
        <v>2</v>
      </c>
      <c r="F19" s="20">
        <v>0</v>
      </c>
      <c r="G19" s="20">
        <f t="shared" si="0"/>
        <v>2</v>
      </c>
      <c r="H19" s="21">
        <f t="shared" si="1"/>
        <v>0</v>
      </c>
      <c r="I19" s="18" t="str">
        <f t="shared" si="2"/>
        <v>Pendiente</v>
      </c>
      <c r="J19" s="22"/>
    </row>
    <row r="20" spans="1:11" x14ac:dyDescent="0.25">
      <c r="A20" s="16" t="s">
        <v>11</v>
      </c>
      <c r="B20" s="17" t="s">
        <v>28</v>
      </c>
      <c r="C20" s="18" t="s">
        <v>31</v>
      </c>
      <c r="D20" s="18" t="s">
        <v>17</v>
      </c>
      <c r="E20" s="19">
        <v>1080</v>
      </c>
      <c r="F20" s="20">
        <v>648</v>
      </c>
      <c r="G20" s="20">
        <f t="shared" si="0"/>
        <v>432</v>
      </c>
      <c r="H20" s="21">
        <f t="shared" si="1"/>
        <v>0.6</v>
      </c>
      <c r="I20" s="18" t="str">
        <f t="shared" si="2"/>
        <v>En Proceso</v>
      </c>
      <c r="J20" s="22"/>
    </row>
    <row r="21" spans="1:11" x14ac:dyDescent="0.25">
      <c r="A21" s="16" t="s">
        <v>11</v>
      </c>
      <c r="B21" s="17" t="s">
        <v>28</v>
      </c>
      <c r="C21" s="18" t="s">
        <v>32</v>
      </c>
      <c r="D21" s="18" t="s">
        <v>17</v>
      </c>
      <c r="E21" s="19">
        <v>23</v>
      </c>
      <c r="F21" s="20">
        <v>23</v>
      </c>
      <c r="G21" s="20">
        <f t="shared" si="0"/>
        <v>0</v>
      </c>
      <c r="H21" s="21">
        <f t="shared" si="1"/>
        <v>1</v>
      </c>
      <c r="I21" s="18" t="str">
        <f t="shared" si="2"/>
        <v>Completado</v>
      </c>
      <c r="J21" s="22"/>
      <c r="K21" s="7"/>
    </row>
    <row r="22" spans="1:11" x14ac:dyDescent="0.25">
      <c r="A22" s="16" t="s">
        <v>11</v>
      </c>
      <c r="B22" s="17" t="s">
        <v>28</v>
      </c>
      <c r="C22" s="18" t="s">
        <v>33</v>
      </c>
      <c r="D22" s="18" t="s">
        <v>17</v>
      </c>
      <c r="E22" s="19">
        <v>5</v>
      </c>
      <c r="F22" s="20">
        <v>5</v>
      </c>
      <c r="G22" s="20">
        <f t="shared" si="0"/>
        <v>0</v>
      </c>
      <c r="H22" s="21">
        <f t="shared" si="1"/>
        <v>1</v>
      </c>
      <c r="I22" s="18" t="str">
        <f t="shared" si="2"/>
        <v>Completado</v>
      </c>
      <c r="J22" s="22"/>
    </row>
    <row r="23" spans="1:11" x14ac:dyDescent="0.25">
      <c r="A23" s="16" t="s">
        <v>11</v>
      </c>
      <c r="B23" s="17" t="s">
        <v>28</v>
      </c>
      <c r="C23" s="18" t="s">
        <v>34</v>
      </c>
      <c r="D23" s="18" t="s">
        <v>17</v>
      </c>
      <c r="E23" s="19">
        <v>5</v>
      </c>
      <c r="F23" s="20">
        <v>0</v>
      </c>
      <c r="G23" s="20">
        <f t="shared" si="0"/>
        <v>5</v>
      </c>
      <c r="H23" s="21">
        <f t="shared" si="1"/>
        <v>0</v>
      </c>
      <c r="I23" s="18" t="str">
        <f t="shared" si="2"/>
        <v>Pendiente</v>
      </c>
      <c r="J23" s="22"/>
    </row>
    <row r="24" spans="1:11" x14ac:dyDescent="0.25">
      <c r="A24" s="16" t="s">
        <v>11</v>
      </c>
      <c r="B24" s="17" t="s">
        <v>28</v>
      </c>
      <c r="C24" s="18" t="s">
        <v>35</v>
      </c>
      <c r="D24" s="18" t="s">
        <v>17</v>
      </c>
      <c r="E24" s="19">
        <v>23</v>
      </c>
      <c r="F24" s="20">
        <v>0</v>
      </c>
      <c r="G24" s="20">
        <f t="shared" si="0"/>
        <v>23</v>
      </c>
      <c r="H24" s="21">
        <f t="shared" si="1"/>
        <v>0</v>
      </c>
      <c r="I24" s="18" t="str">
        <f t="shared" si="2"/>
        <v>Pendiente</v>
      </c>
      <c r="J24" s="22"/>
    </row>
    <row r="25" spans="1:11" x14ac:dyDescent="0.25">
      <c r="A25" s="16" t="s">
        <v>11</v>
      </c>
      <c r="B25" s="17" t="s">
        <v>28</v>
      </c>
      <c r="C25" s="18" t="s">
        <v>36</v>
      </c>
      <c r="D25" s="18" t="s">
        <v>17</v>
      </c>
      <c r="E25" s="19">
        <v>4</v>
      </c>
      <c r="F25" s="20">
        <v>0</v>
      </c>
      <c r="G25" s="20">
        <f t="shared" si="0"/>
        <v>4</v>
      </c>
      <c r="H25" s="21">
        <f t="shared" si="1"/>
        <v>0</v>
      </c>
      <c r="I25" s="18" t="str">
        <f t="shared" si="2"/>
        <v>Pendiente</v>
      </c>
      <c r="J25" s="22"/>
    </row>
    <row r="26" spans="1:11" x14ac:dyDescent="0.25">
      <c r="A26" s="13" t="s">
        <v>11</v>
      </c>
      <c r="B26" s="14" t="s">
        <v>37</v>
      </c>
      <c r="C26" s="7" t="s">
        <v>56</v>
      </c>
      <c r="D26" s="7" t="s">
        <v>17</v>
      </c>
      <c r="E26" s="15">
        <v>2160</v>
      </c>
      <c r="F26" s="10">
        <v>820</v>
      </c>
      <c r="G26" s="10">
        <f t="shared" si="0"/>
        <v>1340</v>
      </c>
      <c r="H26" s="11">
        <f t="shared" si="1"/>
        <v>0.37962962962962965</v>
      </c>
      <c r="I26" s="7" t="str">
        <f t="shared" si="2"/>
        <v>En Proceso</v>
      </c>
      <c r="J26" s="12" t="s">
        <v>38</v>
      </c>
    </row>
    <row r="27" spans="1:11" x14ac:dyDescent="0.25">
      <c r="A27" s="13" t="s">
        <v>11</v>
      </c>
      <c r="B27" s="14" t="s">
        <v>37</v>
      </c>
      <c r="C27" s="7" t="s">
        <v>39</v>
      </c>
      <c r="D27" s="7" t="s">
        <v>17</v>
      </c>
      <c r="E27" s="15">
        <v>3240</v>
      </c>
      <c r="F27" s="10">
        <v>1200</v>
      </c>
      <c r="G27" s="10">
        <f t="shared" si="0"/>
        <v>2040</v>
      </c>
      <c r="H27" s="11">
        <f t="shared" si="1"/>
        <v>0.37037037037037035</v>
      </c>
      <c r="I27" s="7" t="str">
        <f t="shared" si="2"/>
        <v>En Proceso</v>
      </c>
      <c r="J27" s="12" t="s">
        <v>38</v>
      </c>
    </row>
    <row r="28" spans="1:11" x14ac:dyDescent="0.25">
      <c r="A28" s="42"/>
      <c r="B28" s="43"/>
      <c r="C28" s="44"/>
      <c r="D28" s="44"/>
      <c r="E28" s="45"/>
      <c r="F28" s="46"/>
      <c r="G28" s="46"/>
      <c r="H28" s="47"/>
      <c r="I28" s="44"/>
      <c r="J28" s="48"/>
    </row>
    <row r="29" spans="1:11" x14ac:dyDescent="0.25">
      <c r="A29" s="42"/>
      <c r="B29" s="43"/>
      <c r="C29" s="44"/>
      <c r="D29" s="44"/>
      <c r="E29" s="45"/>
      <c r="F29" s="46"/>
      <c r="G29" s="46"/>
      <c r="H29" s="47"/>
      <c r="I29" s="44"/>
      <c r="J29" s="48"/>
    </row>
    <row r="30" spans="1:11" x14ac:dyDescent="0.25">
      <c r="A30" s="42"/>
      <c r="B30" s="43"/>
      <c r="C30" s="44"/>
      <c r="D30" s="44"/>
      <c r="E30" s="45"/>
      <c r="F30" s="46"/>
      <c r="G30" s="46"/>
      <c r="H30" s="47"/>
      <c r="I30" s="44"/>
      <c r="J30" s="48"/>
    </row>
    <row r="31" spans="1:11" x14ac:dyDescent="0.25">
      <c r="A31" s="42"/>
      <c r="B31" s="43"/>
      <c r="C31" s="44"/>
      <c r="D31" s="44"/>
      <c r="E31" s="45"/>
      <c r="F31" s="46"/>
      <c r="G31" s="46"/>
      <c r="H31" s="47"/>
      <c r="I31" s="44"/>
      <c r="J31" s="48"/>
    </row>
    <row r="32" spans="1:11" x14ac:dyDescent="0.25">
      <c r="A32" s="42"/>
      <c r="B32" s="43"/>
      <c r="C32" s="44"/>
      <c r="D32" s="44"/>
      <c r="E32" s="45"/>
      <c r="F32" s="46"/>
      <c r="G32" s="46"/>
      <c r="H32" s="47"/>
      <c r="I32" s="44"/>
      <c r="J32" s="48"/>
    </row>
    <row r="33" spans="1:10" x14ac:dyDescent="0.25">
      <c r="A33" s="42"/>
      <c r="B33" s="43"/>
      <c r="C33" s="44"/>
      <c r="D33" s="44"/>
      <c r="E33" s="45"/>
      <c r="F33" s="46"/>
      <c r="G33" s="46"/>
      <c r="H33" s="47"/>
      <c r="I33" s="44"/>
      <c r="J33" s="48"/>
    </row>
    <row r="34" spans="1:10" x14ac:dyDescent="0.25">
      <c r="A34" s="42"/>
      <c r="B34" s="43"/>
      <c r="C34" s="44"/>
      <c r="D34" s="44"/>
      <c r="E34" s="45"/>
      <c r="F34" s="46"/>
      <c r="G34" s="46"/>
      <c r="H34" s="47"/>
      <c r="I34" s="44"/>
      <c r="J34" s="48"/>
    </row>
    <row r="35" spans="1:10" x14ac:dyDescent="0.25">
      <c r="A35" s="42"/>
      <c r="B35" s="43"/>
      <c r="C35" s="44"/>
      <c r="D35" s="44"/>
      <c r="E35" s="45"/>
      <c r="F35" s="46"/>
      <c r="G35" s="46"/>
      <c r="H35" s="47"/>
      <c r="I35" s="44"/>
      <c r="J35" s="48"/>
    </row>
    <row r="36" spans="1:10" ht="15.75" thickBot="1" x14ac:dyDescent="0.3">
      <c r="A36" s="23"/>
      <c r="B36" s="24"/>
      <c r="C36" s="25"/>
      <c r="D36" s="25"/>
      <c r="E36" s="26"/>
      <c r="F36" s="27"/>
      <c r="G36" s="27"/>
      <c r="H36" s="28"/>
      <c r="I36" s="25"/>
      <c r="J36" s="29"/>
    </row>
    <row r="37" spans="1:10" x14ac:dyDescent="0.25">
      <c r="A37" s="30"/>
      <c r="B37" s="31"/>
      <c r="C37" s="32"/>
      <c r="D37" s="32"/>
      <c r="E37" s="33"/>
      <c r="F37" s="33"/>
      <c r="G37" s="33"/>
      <c r="H37" s="34"/>
      <c r="I37" s="32"/>
      <c r="J37" s="35"/>
    </row>
  </sheetData>
  <autoFilter ref="A3:J25" xr:uid="{00000000-0001-0000-0000-000000000000}"/>
  <mergeCells count="2">
    <mergeCell ref="A2:B2"/>
    <mergeCell ref="C2:I2"/>
  </mergeCells>
  <conditionalFormatting sqref="H4:H37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{FF113E27-5050-442F-9208-826EB1138109}</x14:id>
        </ext>
      </extLst>
    </cfRule>
  </conditionalFormatting>
  <pageMargins left="0.75" right="0.75" top="1" bottom="1" header="0.5" footer="0.5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13E27-5050-442F-9208-826EB113810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9E4E-A695-461D-9F65-C56CAF588412}">
  <dimension ref="A1:J24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15.7109375" customWidth="1"/>
    <col min="2" max="2" width="15.28515625" customWidth="1"/>
    <col min="3" max="3" width="34.42578125" customWidth="1"/>
    <col min="4" max="4" width="9.42578125" customWidth="1"/>
    <col min="5" max="5" width="11.28515625" customWidth="1"/>
    <col min="6" max="6" width="12.42578125" customWidth="1"/>
    <col min="7" max="7" width="10.7109375" customWidth="1"/>
    <col min="8" max="8" width="12.28515625" customWidth="1"/>
    <col min="9" max="9" width="14" customWidth="1"/>
    <col min="10" max="10" width="29.85546875" customWidth="1"/>
    <col min="11" max="11" width="14.85546875" customWidth="1"/>
  </cols>
  <sheetData>
    <row r="1" spans="1:10" ht="8.25" customHeight="1" thickBot="1" x14ac:dyDescent="0.3"/>
    <row r="2" spans="1:10" ht="39.75" customHeight="1" thickBot="1" x14ac:dyDescent="0.3">
      <c r="A2" s="75" t="e" vm="3">
        <v>#VALUE!</v>
      </c>
      <c r="B2" s="76"/>
      <c r="C2" s="77" t="s">
        <v>45</v>
      </c>
      <c r="D2" s="78"/>
      <c r="E2" s="78"/>
      <c r="F2" s="78"/>
      <c r="G2" s="78"/>
      <c r="H2" s="78"/>
      <c r="I2" s="79"/>
      <c r="J2" s="1"/>
    </row>
    <row r="3" spans="1:10" s="3" customFormat="1" ht="23.25" thickBo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4" t="s">
        <v>42</v>
      </c>
      <c r="B4" s="5" t="s">
        <v>12</v>
      </c>
      <c r="C4" s="6" t="s">
        <v>13</v>
      </c>
      <c r="D4" s="7" t="s">
        <v>14</v>
      </c>
      <c r="E4" s="8">
        <v>1</v>
      </c>
      <c r="F4" s="9">
        <v>1</v>
      </c>
      <c r="G4" s="10">
        <f>E4-F4</f>
        <v>0</v>
      </c>
      <c r="H4" s="11">
        <f>F4/E4</f>
        <v>1</v>
      </c>
      <c r="I4" s="7" t="str">
        <f>IF(H4=1,"Completado",IF(H4&gt;0,"En Proceso","Pendiente"))</f>
        <v>Completado</v>
      </c>
      <c r="J4" s="12"/>
    </row>
    <row r="5" spans="1:10" x14ac:dyDescent="0.25">
      <c r="A5" s="40" t="s">
        <v>42</v>
      </c>
      <c r="B5" s="39" t="s">
        <v>15</v>
      </c>
      <c r="C5" s="37" t="s">
        <v>16</v>
      </c>
      <c r="D5" s="37" t="s">
        <v>17</v>
      </c>
      <c r="E5" s="38">
        <v>50</v>
      </c>
      <c r="F5" s="38">
        <v>50</v>
      </c>
      <c r="G5" s="38">
        <f t="shared" ref="G5:G24" si="0">E5-F5</f>
        <v>0</v>
      </c>
      <c r="H5" s="21">
        <f t="shared" ref="H5:H23" si="1">IFERROR(F5/E5,"")</f>
        <v>1</v>
      </c>
      <c r="I5" s="37" t="str">
        <f t="shared" ref="I5:I24" si="2">IF(H5=1,"Completado",IF(H5&gt;0,"En Proceso","Pendiente"))</f>
        <v>Completado</v>
      </c>
      <c r="J5" s="36"/>
    </row>
    <row r="6" spans="1:10" x14ac:dyDescent="0.25">
      <c r="A6" s="40" t="s">
        <v>42</v>
      </c>
      <c r="B6" s="39" t="s">
        <v>15</v>
      </c>
      <c r="C6" s="37" t="s">
        <v>18</v>
      </c>
      <c r="D6" s="37" t="s">
        <v>17</v>
      </c>
      <c r="E6" s="38">
        <v>400</v>
      </c>
      <c r="F6" s="38">
        <v>300</v>
      </c>
      <c r="G6" s="38">
        <f t="shared" si="0"/>
        <v>100</v>
      </c>
      <c r="H6" s="21">
        <f t="shared" si="1"/>
        <v>0.75</v>
      </c>
      <c r="I6" s="37" t="str">
        <f t="shared" si="2"/>
        <v>En Proceso</v>
      </c>
      <c r="J6" s="36"/>
    </row>
    <row r="7" spans="1:10" x14ac:dyDescent="0.25">
      <c r="A7" s="40" t="s">
        <v>42</v>
      </c>
      <c r="B7" s="39" t="s">
        <v>15</v>
      </c>
      <c r="C7" s="37" t="s">
        <v>19</v>
      </c>
      <c r="D7" s="37" t="s">
        <v>17</v>
      </c>
      <c r="E7" s="38">
        <v>9</v>
      </c>
      <c r="F7" s="38">
        <v>9</v>
      </c>
      <c r="G7" s="38">
        <f t="shared" si="0"/>
        <v>0</v>
      </c>
      <c r="H7" s="21">
        <f t="shared" si="1"/>
        <v>1</v>
      </c>
      <c r="I7" s="37" t="str">
        <f t="shared" si="2"/>
        <v>Completado</v>
      </c>
      <c r="J7" s="36"/>
    </row>
    <row r="8" spans="1:10" x14ac:dyDescent="0.25">
      <c r="A8" s="40" t="s">
        <v>42</v>
      </c>
      <c r="B8" s="39" t="s">
        <v>15</v>
      </c>
      <c r="C8" s="37" t="s">
        <v>20</v>
      </c>
      <c r="D8" s="37" t="s">
        <v>17</v>
      </c>
      <c r="E8" s="38">
        <v>1</v>
      </c>
      <c r="F8" s="38">
        <v>0</v>
      </c>
      <c r="G8" s="38">
        <f t="shared" si="0"/>
        <v>1</v>
      </c>
      <c r="H8" s="21">
        <f t="shared" si="1"/>
        <v>0</v>
      </c>
      <c r="I8" s="37" t="str">
        <f t="shared" si="2"/>
        <v>Pendiente</v>
      </c>
      <c r="J8" s="36"/>
    </row>
    <row r="9" spans="1:10" x14ac:dyDescent="0.25">
      <c r="A9" s="40" t="s">
        <v>42</v>
      </c>
      <c r="B9" s="39" t="s">
        <v>15</v>
      </c>
      <c r="C9" s="37" t="s">
        <v>21</v>
      </c>
      <c r="D9" s="37" t="s">
        <v>17</v>
      </c>
      <c r="E9" s="38">
        <v>2</v>
      </c>
      <c r="F9" s="38">
        <v>2</v>
      </c>
      <c r="G9" s="38">
        <f t="shared" si="0"/>
        <v>0</v>
      </c>
      <c r="H9" s="21">
        <f t="shared" si="1"/>
        <v>1</v>
      </c>
      <c r="I9" s="37" t="str">
        <f t="shared" si="2"/>
        <v>Completado</v>
      </c>
      <c r="J9" s="36"/>
    </row>
    <row r="10" spans="1:10" x14ac:dyDescent="0.25">
      <c r="A10" s="40" t="s">
        <v>42</v>
      </c>
      <c r="B10" s="39" t="s">
        <v>15</v>
      </c>
      <c r="C10" s="37" t="s">
        <v>44</v>
      </c>
      <c r="D10" s="37" t="s">
        <v>17</v>
      </c>
      <c r="E10" s="38">
        <v>2</v>
      </c>
      <c r="F10" s="38">
        <v>2</v>
      </c>
      <c r="G10" s="38">
        <f t="shared" si="0"/>
        <v>0</v>
      </c>
      <c r="H10" s="21">
        <f t="shared" si="1"/>
        <v>1</v>
      </c>
      <c r="I10" s="37" t="str">
        <f t="shared" si="2"/>
        <v>Completado</v>
      </c>
      <c r="J10" s="36"/>
    </row>
    <row r="11" spans="1:10" x14ac:dyDescent="0.25">
      <c r="A11" s="40" t="s">
        <v>42</v>
      </c>
      <c r="B11" s="39" t="s">
        <v>15</v>
      </c>
      <c r="C11" s="37" t="s">
        <v>46</v>
      </c>
      <c r="D11" s="37" t="s">
        <v>17</v>
      </c>
      <c r="E11" s="38">
        <v>10</v>
      </c>
      <c r="F11" s="38">
        <v>10</v>
      </c>
      <c r="G11" s="38">
        <f t="shared" si="0"/>
        <v>0</v>
      </c>
      <c r="H11" s="21">
        <f t="shared" si="1"/>
        <v>1</v>
      </c>
      <c r="I11" s="37" t="str">
        <f t="shared" si="2"/>
        <v>Completado</v>
      </c>
      <c r="J11" s="36"/>
    </row>
    <row r="12" spans="1:10" x14ac:dyDescent="0.25">
      <c r="A12" s="40" t="s">
        <v>42</v>
      </c>
      <c r="B12" s="39" t="s">
        <v>15</v>
      </c>
      <c r="C12" s="37" t="s">
        <v>47</v>
      </c>
      <c r="D12" s="37" t="s">
        <v>17</v>
      </c>
      <c r="E12" s="38">
        <v>2</v>
      </c>
      <c r="F12" s="38">
        <v>2</v>
      </c>
      <c r="G12" s="38">
        <f t="shared" si="0"/>
        <v>0</v>
      </c>
      <c r="H12" s="21">
        <f t="shared" si="1"/>
        <v>1</v>
      </c>
      <c r="I12" s="37" t="str">
        <f t="shared" si="2"/>
        <v>Completado</v>
      </c>
      <c r="J12" s="36"/>
    </row>
    <row r="13" spans="1:10" x14ac:dyDescent="0.25">
      <c r="A13" s="40" t="s">
        <v>42</v>
      </c>
      <c r="B13" s="39" t="s">
        <v>15</v>
      </c>
      <c r="C13" s="37" t="s">
        <v>48</v>
      </c>
      <c r="D13" s="37" t="s">
        <v>17</v>
      </c>
      <c r="E13" s="38">
        <v>2</v>
      </c>
      <c r="F13" s="38">
        <v>2</v>
      </c>
      <c r="G13" s="38">
        <f t="shared" si="0"/>
        <v>0</v>
      </c>
      <c r="H13" s="21">
        <f t="shared" si="1"/>
        <v>1</v>
      </c>
      <c r="I13" s="37" t="str">
        <f t="shared" si="2"/>
        <v>Completado</v>
      </c>
      <c r="J13" s="36"/>
    </row>
    <row r="14" spans="1:10" x14ac:dyDescent="0.25">
      <c r="A14" s="40" t="s">
        <v>42</v>
      </c>
      <c r="B14" s="39" t="s">
        <v>15</v>
      </c>
      <c r="C14" s="37" t="s">
        <v>49</v>
      </c>
      <c r="D14" s="37" t="s">
        <v>51</v>
      </c>
      <c r="E14" s="38">
        <v>430</v>
      </c>
      <c r="F14" s="38">
        <v>0</v>
      </c>
      <c r="G14" s="38">
        <f t="shared" si="0"/>
        <v>430</v>
      </c>
      <c r="H14" s="21">
        <f t="shared" si="1"/>
        <v>0</v>
      </c>
      <c r="I14" s="37" t="str">
        <f t="shared" si="2"/>
        <v>Pendiente</v>
      </c>
      <c r="J14" s="36"/>
    </row>
    <row r="15" spans="1:10" x14ac:dyDescent="0.25">
      <c r="A15" s="40" t="s">
        <v>42</v>
      </c>
      <c r="B15" s="39" t="s">
        <v>15</v>
      </c>
      <c r="C15" s="37" t="s">
        <v>50</v>
      </c>
      <c r="D15" s="37" t="s">
        <v>17</v>
      </c>
      <c r="E15" s="38">
        <v>30</v>
      </c>
      <c r="F15" s="38">
        <v>6</v>
      </c>
      <c r="G15" s="38">
        <f t="shared" si="0"/>
        <v>24</v>
      </c>
      <c r="H15" s="21">
        <f t="shared" si="1"/>
        <v>0.2</v>
      </c>
      <c r="I15" s="37" t="str">
        <f t="shared" si="2"/>
        <v>En Proceso</v>
      </c>
      <c r="J15" s="36"/>
    </row>
    <row r="16" spans="1:10" x14ac:dyDescent="0.25">
      <c r="A16" s="40" t="s">
        <v>42</v>
      </c>
      <c r="B16" s="39" t="s">
        <v>15</v>
      </c>
      <c r="C16" s="37" t="s">
        <v>52</v>
      </c>
      <c r="D16" s="37" t="s">
        <v>17</v>
      </c>
      <c r="E16" s="38">
        <v>1</v>
      </c>
      <c r="F16" s="38">
        <v>0.5</v>
      </c>
      <c r="G16" s="38">
        <f t="shared" si="0"/>
        <v>0.5</v>
      </c>
      <c r="H16" s="21">
        <f t="shared" si="1"/>
        <v>0.5</v>
      </c>
      <c r="I16" s="37" t="str">
        <f t="shared" si="2"/>
        <v>En Proceso</v>
      </c>
      <c r="J16" s="36"/>
    </row>
    <row r="17" spans="1:10" ht="22.5" x14ac:dyDescent="0.25">
      <c r="A17" s="40" t="s">
        <v>42</v>
      </c>
      <c r="B17" s="39" t="s">
        <v>15</v>
      </c>
      <c r="C17" s="41" t="s">
        <v>53</v>
      </c>
      <c r="D17" s="37" t="s">
        <v>17</v>
      </c>
      <c r="E17" s="38">
        <v>1</v>
      </c>
      <c r="F17" s="38">
        <v>0.12</v>
      </c>
      <c r="G17" s="38">
        <f t="shared" si="0"/>
        <v>0.88</v>
      </c>
      <c r="H17" s="21">
        <f t="shared" si="1"/>
        <v>0.12</v>
      </c>
      <c r="I17" s="37" t="str">
        <f t="shared" si="2"/>
        <v>En Proceso</v>
      </c>
      <c r="J17" s="36"/>
    </row>
    <row r="18" spans="1:10" x14ac:dyDescent="0.25">
      <c r="A18" s="40" t="s">
        <v>42</v>
      </c>
      <c r="B18" s="39" t="s">
        <v>15</v>
      </c>
      <c r="C18" s="37" t="s">
        <v>54</v>
      </c>
      <c r="D18" s="37" t="s">
        <v>17</v>
      </c>
      <c r="E18" s="38">
        <v>3</v>
      </c>
      <c r="F18" s="38">
        <v>1.1200000000000001</v>
      </c>
      <c r="G18" s="38">
        <f t="shared" ref="G18" si="3">E18-F18</f>
        <v>1.88</v>
      </c>
      <c r="H18" s="21">
        <f t="shared" ref="H18" si="4">IFERROR(F18/E18,"")</f>
        <v>0.37333333333333335</v>
      </c>
      <c r="I18" s="37" t="str">
        <f t="shared" si="2"/>
        <v>En Proceso</v>
      </c>
      <c r="J18" s="36"/>
    </row>
    <row r="19" spans="1:10" x14ac:dyDescent="0.25">
      <c r="A19" s="13" t="s">
        <v>42</v>
      </c>
      <c r="B19" s="14" t="s">
        <v>28</v>
      </c>
      <c r="C19" s="7" t="s">
        <v>29</v>
      </c>
      <c r="D19" s="7" t="s">
        <v>17</v>
      </c>
      <c r="E19" s="10">
        <v>50</v>
      </c>
      <c r="F19" s="10">
        <v>50</v>
      </c>
      <c r="G19" s="10">
        <f t="shared" si="0"/>
        <v>0</v>
      </c>
      <c r="H19" s="11">
        <f t="shared" si="1"/>
        <v>1</v>
      </c>
      <c r="I19" s="7" t="str">
        <f t="shared" si="2"/>
        <v>Completado</v>
      </c>
      <c r="J19" s="12"/>
    </row>
    <row r="20" spans="1:10" x14ac:dyDescent="0.25">
      <c r="A20" s="13" t="s">
        <v>42</v>
      </c>
      <c r="B20" s="14" t="s">
        <v>28</v>
      </c>
      <c r="C20" s="7" t="s">
        <v>43</v>
      </c>
      <c r="D20" s="7" t="s">
        <v>17</v>
      </c>
      <c r="E20" s="10">
        <v>1</v>
      </c>
      <c r="F20" s="10">
        <v>0</v>
      </c>
      <c r="G20" s="10">
        <f t="shared" si="0"/>
        <v>1</v>
      </c>
      <c r="H20" s="11">
        <f t="shared" si="1"/>
        <v>0</v>
      </c>
      <c r="I20" s="7" t="str">
        <f t="shared" si="2"/>
        <v>Pendiente</v>
      </c>
      <c r="J20" s="12"/>
    </row>
    <row r="21" spans="1:10" x14ac:dyDescent="0.25">
      <c r="A21" s="13" t="s">
        <v>42</v>
      </c>
      <c r="B21" s="14" t="s">
        <v>28</v>
      </c>
      <c r="C21" s="7" t="s">
        <v>31</v>
      </c>
      <c r="D21" s="7" t="s">
        <v>17</v>
      </c>
      <c r="E21" s="10">
        <v>400</v>
      </c>
      <c r="F21" s="10">
        <v>300</v>
      </c>
      <c r="G21" s="10">
        <f t="shared" si="0"/>
        <v>100</v>
      </c>
      <c r="H21" s="11">
        <f t="shared" si="1"/>
        <v>0.75</v>
      </c>
      <c r="I21" s="7" t="str">
        <f t="shared" si="2"/>
        <v>En Proceso</v>
      </c>
      <c r="J21" s="12"/>
    </row>
    <row r="22" spans="1:10" x14ac:dyDescent="0.25">
      <c r="A22" s="13" t="s">
        <v>42</v>
      </c>
      <c r="B22" s="14" t="s">
        <v>28</v>
      </c>
      <c r="C22" s="7" t="s">
        <v>32</v>
      </c>
      <c r="D22" s="7" t="s">
        <v>17</v>
      </c>
      <c r="E22" s="10">
        <v>9</v>
      </c>
      <c r="F22" s="10">
        <v>9</v>
      </c>
      <c r="G22" s="10">
        <f t="shared" si="0"/>
        <v>0</v>
      </c>
      <c r="H22" s="11">
        <f t="shared" si="1"/>
        <v>1</v>
      </c>
      <c r="I22" s="7" t="str">
        <f t="shared" si="2"/>
        <v>Completado</v>
      </c>
      <c r="J22" s="12"/>
    </row>
    <row r="23" spans="1:10" x14ac:dyDescent="0.25">
      <c r="A23" s="13" t="s">
        <v>42</v>
      </c>
      <c r="B23" s="14" t="s">
        <v>28</v>
      </c>
      <c r="C23" s="7" t="s">
        <v>33</v>
      </c>
      <c r="D23" s="7" t="s">
        <v>17</v>
      </c>
      <c r="E23" s="10">
        <v>2</v>
      </c>
      <c r="F23" s="10">
        <v>2</v>
      </c>
      <c r="G23" s="10">
        <f t="shared" si="0"/>
        <v>0</v>
      </c>
      <c r="H23" s="11">
        <f t="shared" si="1"/>
        <v>1</v>
      </c>
      <c r="I23" s="7" t="str">
        <f t="shared" si="2"/>
        <v>Completado</v>
      </c>
      <c r="J23" s="12"/>
    </row>
    <row r="24" spans="1:10" ht="15.75" thickBot="1" x14ac:dyDescent="0.3">
      <c r="A24" s="23" t="s">
        <v>42</v>
      </c>
      <c r="B24" s="24" t="s">
        <v>28</v>
      </c>
      <c r="C24" s="25" t="s">
        <v>36</v>
      </c>
      <c r="D24" s="25" t="s">
        <v>17</v>
      </c>
      <c r="E24" s="27">
        <v>2</v>
      </c>
      <c r="F24" s="27">
        <v>2</v>
      </c>
      <c r="G24" s="27">
        <f t="shared" si="0"/>
        <v>0</v>
      </c>
      <c r="H24" s="28">
        <f>F24/E24</f>
        <v>1</v>
      </c>
      <c r="I24" s="25" t="str">
        <f t="shared" si="2"/>
        <v>Completado</v>
      </c>
      <c r="J24" s="29"/>
    </row>
  </sheetData>
  <autoFilter ref="A3:J24" xr:uid="{00000000-0001-0000-0000-000000000000}"/>
  <mergeCells count="2">
    <mergeCell ref="A2:B2"/>
    <mergeCell ref="C2:I2"/>
  </mergeCells>
  <conditionalFormatting sqref="H4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{86B1F0EA-590A-4758-94DE-971F8B07F31F}</x14:id>
        </ext>
      </extLst>
    </cfRule>
  </conditionalFormatting>
  <conditionalFormatting sqref="H5:H2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{084A4971-2618-465C-97AF-2F7BF4659C51}</x14:id>
        </ext>
      </extLs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B1F0EA-590A-4758-94DE-971F8B07F31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084A4971-2618-465C-97AF-2F7BF4659C5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AvanceJGA</vt:lpstr>
      <vt:lpstr>PUNTAS MT</vt:lpstr>
      <vt:lpstr>Datos_BESS-Nuevo Puerto</vt:lpstr>
      <vt:lpstr>Datos_BESS-Central Costanera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Araya</dc:creator>
  <cp:lastModifiedBy>Juan Gabriel Araya</cp:lastModifiedBy>
  <cp:lastPrinted>2026-10-06T11:25:56Z</cp:lastPrinted>
  <dcterms:created xsi:type="dcterms:W3CDTF">2026-09-03T18:03:06Z</dcterms:created>
  <dcterms:modified xsi:type="dcterms:W3CDTF">2026-10-17T10:29:07Z</dcterms:modified>
</cp:coreProperties>
</file>