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lgagnon/Documents/GitHub/stoi-dash/test_data/"/>
    </mc:Choice>
  </mc:AlternateContent>
  <xr:revisionPtr revIDLastSave="0" documentId="13_ncr:1_{56D3B366-2FF4-8544-911B-209667D91FE1}" xr6:coauthVersionLast="45" xr6:coauthVersionMax="45" xr10:uidLastSave="{00000000-0000-0000-0000-000000000000}"/>
  <bookViews>
    <workbookView xWindow="0" yWindow="720" windowWidth="29400" windowHeight="18400" firstSheet="1" activeTab="7" xr2:uid="{A52BAEE0-47D9-954E-B005-378E29A705E1}"/>
  </bookViews>
  <sheets>
    <sheet name="Entry List" sheetId="9" r:id="rId1"/>
    <sheet name="FX" sheetId="1" r:id="rId2"/>
    <sheet name="PH" sheetId="3" r:id="rId3"/>
    <sheet name="SR" sheetId="4" r:id="rId4"/>
    <sheet name="VT" sheetId="5" r:id="rId5"/>
    <sheet name="PB" sheetId="6" r:id="rId6"/>
    <sheet name="HB" sheetId="7" r:id="rId7"/>
    <sheet name="COMBINE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8" l="1"/>
  <c r="AR2" i="8"/>
  <c r="AQ2" i="8"/>
  <c r="AP2" i="8"/>
  <c r="AQ3" i="8"/>
  <c r="AR3" i="8"/>
  <c r="AS3" i="8"/>
  <c r="AQ4" i="8"/>
  <c r="AR4" i="8"/>
  <c r="AS4" i="8"/>
  <c r="AQ5" i="8"/>
  <c r="AR5" i="8"/>
  <c r="AS5" i="8"/>
  <c r="AQ6" i="8"/>
  <c r="AR6" i="8"/>
  <c r="AS6" i="8"/>
  <c r="AQ7" i="8"/>
  <c r="AR7" i="8"/>
  <c r="AS7" i="8"/>
  <c r="AQ8" i="8"/>
  <c r="AR8" i="8"/>
  <c r="AS8" i="8"/>
  <c r="AQ9" i="8"/>
  <c r="AR9" i="8"/>
  <c r="AS9" i="8"/>
  <c r="AQ10" i="8"/>
  <c r="AR10" i="8"/>
  <c r="AS10" i="8"/>
  <c r="AQ11" i="8"/>
  <c r="AR11" i="8"/>
  <c r="AS11" i="8"/>
  <c r="AQ12" i="8"/>
  <c r="AR12" i="8"/>
  <c r="AS12" i="8"/>
  <c r="AQ13" i="8"/>
  <c r="AR13" i="8"/>
  <c r="AS13" i="8"/>
  <c r="AQ14" i="8"/>
  <c r="AR14" i="8"/>
  <c r="AS14" i="8"/>
  <c r="AQ15" i="8"/>
  <c r="AR15" i="8"/>
  <c r="AS15" i="8"/>
  <c r="AQ16" i="8"/>
  <c r="AR16" i="8"/>
  <c r="AS16" i="8"/>
  <c r="AQ17" i="8"/>
  <c r="AR17" i="8"/>
  <c r="AS17" i="8"/>
  <c r="AQ18" i="8"/>
  <c r="AR18" i="8"/>
  <c r="AS18" i="8"/>
  <c r="AQ19" i="8"/>
  <c r="AR19" i="8"/>
  <c r="AS19" i="8"/>
  <c r="AQ20" i="8"/>
  <c r="AR20" i="8"/>
  <c r="AS20" i="8"/>
  <c r="AQ21" i="8"/>
  <c r="AR21" i="8"/>
  <c r="AS21" i="8"/>
  <c r="AQ22" i="8"/>
  <c r="AR22" i="8"/>
  <c r="AS22" i="8"/>
  <c r="AQ23" i="8"/>
  <c r="AR23" i="8"/>
  <c r="AS23" i="8"/>
  <c r="AQ24" i="8"/>
  <c r="AR24" i="8"/>
  <c r="AS24" i="8"/>
  <c r="AQ25" i="8"/>
  <c r="AR25" i="8"/>
  <c r="AS25" i="8"/>
  <c r="AQ26" i="8"/>
  <c r="AR26" i="8"/>
  <c r="AS26" i="8"/>
  <c r="AQ27" i="8"/>
  <c r="AR27" i="8"/>
  <c r="AS27" i="8"/>
  <c r="AQ28" i="8"/>
  <c r="AR28" i="8"/>
  <c r="AS28" i="8"/>
  <c r="AQ29" i="8"/>
  <c r="AR29" i="8"/>
  <c r="AS29" i="8"/>
  <c r="AQ30" i="8"/>
  <c r="AR30" i="8"/>
  <c r="AS30" i="8"/>
  <c r="AQ31" i="8"/>
  <c r="AR31" i="8"/>
  <c r="AS31" i="8"/>
  <c r="AQ32" i="8"/>
  <c r="AR32" i="8"/>
  <c r="AS32" i="8"/>
  <c r="AQ33" i="8"/>
  <c r="AR33" i="8"/>
  <c r="AS33" i="8"/>
  <c r="AQ34" i="8"/>
  <c r="AR34" i="8"/>
  <c r="AS34" i="8"/>
  <c r="AQ35" i="8"/>
  <c r="AR35" i="8"/>
  <c r="AS35" i="8"/>
  <c r="AQ36" i="8"/>
  <c r="AR36" i="8"/>
  <c r="AS36" i="8"/>
  <c r="AQ37" i="8"/>
  <c r="AR37" i="8"/>
  <c r="AS37" i="8"/>
  <c r="AQ38" i="8"/>
  <c r="AR38" i="8"/>
  <c r="AS38" i="8"/>
  <c r="AQ39" i="8"/>
  <c r="AR39" i="8"/>
  <c r="AS39" i="8"/>
  <c r="AQ40" i="8"/>
  <c r="AR40" i="8"/>
  <c r="AS40" i="8"/>
  <c r="AQ41" i="8"/>
  <c r="AR41" i="8"/>
  <c r="AS41" i="8"/>
  <c r="AQ42" i="8"/>
  <c r="AR42" i="8"/>
  <c r="AS42" i="8"/>
  <c r="AQ43" i="8"/>
  <c r="AR43" i="8"/>
  <c r="AS43" i="8"/>
  <c r="AQ44" i="8"/>
  <c r="AR44" i="8"/>
  <c r="AS44" i="8"/>
  <c r="AQ45" i="8"/>
  <c r="AR45" i="8"/>
  <c r="AS45" i="8"/>
  <c r="AQ46" i="8"/>
  <c r="AR46" i="8"/>
  <c r="AS46" i="8"/>
  <c r="AQ47" i="8"/>
  <c r="AR47" i="8"/>
  <c r="AS47" i="8"/>
  <c r="AQ48" i="8"/>
  <c r="AR48" i="8"/>
  <c r="AS48" i="8"/>
  <c r="AQ49" i="8"/>
  <c r="AR49" i="8"/>
  <c r="AS49" i="8"/>
  <c r="AQ50" i="8"/>
  <c r="AR50" i="8"/>
  <c r="AS50" i="8"/>
  <c r="AQ51" i="8"/>
  <c r="AR51" i="8"/>
  <c r="AS51" i="8"/>
  <c r="AQ52" i="8"/>
  <c r="AR52" i="8"/>
  <c r="AS52" i="8"/>
  <c r="AQ53" i="8"/>
  <c r="AR53" i="8"/>
  <c r="AS53" i="8"/>
  <c r="AQ54" i="8"/>
  <c r="AR54" i="8"/>
  <c r="AS54" i="8"/>
  <c r="AQ55" i="8"/>
  <c r="AR55" i="8"/>
  <c r="AS55" i="8"/>
  <c r="AQ56" i="8"/>
  <c r="AR56" i="8"/>
  <c r="AS56" i="8"/>
  <c r="AQ57" i="8"/>
  <c r="AR57" i="8"/>
  <c r="AS57" i="8"/>
  <c r="AQ58" i="8"/>
  <c r="AR58" i="8"/>
  <c r="AS58" i="8"/>
  <c r="AQ59" i="8"/>
  <c r="AR59" i="8"/>
  <c r="AS59" i="8"/>
  <c r="AQ60" i="8"/>
  <c r="AR60" i="8"/>
  <c r="AS60" i="8"/>
  <c r="AQ61" i="8"/>
  <c r="AR61" i="8"/>
  <c r="AS61" i="8"/>
  <c r="AQ62" i="8"/>
  <c r="AR62" i="8"/>
  <c r="AS62" i="8"/>
  <c r="AQ63" i="8"/>
  <c r="AR63" i="8"/>
  <c r="AS63" i="8"/>
  <c r="AQ64" i="8"/>
  <c r="AR64" i="8"/>
  <c r="AS64" i="8"/>
  <c r="AQ65" i="8"/>
  <c r="AR65" i="8"/>
  <c r="AS65" i="8"/>
  <c r="AQ66" i="8"/>
  <c r="AR66" i="8"/>
  <c r="AS66" i="8"/>
  <c r="AQ67" i="8"/>
  <c r="AR67" i="8"/>
  <c r="AS67" i="8"/>
  <c r="AQ68" i="8"/>
  <c r="AR68" i="8"/>
  <c r="AS68" i="8"/>
  <c r="AQ69" i="8"/>
  <c r="AR69" i="8"/>
  <c r="AS69" i="8"/>
  <c r="AQ70" i="8"/>
  <c r="AR70" i="8"/>
  <c r="AS70" i="8"/>
  <c r="AQ71" i="8"/>
  <c r="AR71" i="8"/>
  <c r="AS71" i="8"/>
  <c r="AQ72" i="8"/>
  <c r="AR72" i="8"/>
  <c r="AS72" i="8"/>
  <c r="AQ73" i="8"/>
  <c r="AR73" i="8"/>
  <c r="AS73" i="8"/>
  <c r="AQ74" i="8"/>
  <c r="AR74" i="8"/>
  <c r="AS74" i="8"/>
  <c r="AQ75" i="8"/>
  <c r="AR75" i="8"/>
  <c r="AS75" i="8"/>
  <c r="AQ76" i="8"/>
  <c r="AR76" i="8"/>
  <c r="AS76" i="8"/>
  <c r="AQ77" i="8"/>
  <c r="AR77" i="8"/>
  <c r="AS77" i="8"/>
  <c r="AQ78" i="8"/>
  <c r="AR78" i="8"/>
  <c r="AS78" i="8"/>
  <c r="AQ79" i="8"/>
  <c r="AR79" i="8"/>
  <c r="AS79" i="8"/>
  <c r="AQ80" i="8"/>
  <c r="AR80" i="8"/>
  <c r="AS80" i="8"/>
  <c r="AQ81" i="8"/>
  <c r="AR81" i="8"/>
  <c r="AS81" i="8"/>
  <c r="AQ82" i="8"/>
  <c r="AR82" i="8"/>
  <c r="AS82" i="8"/>
  <c r="AQ83" i="8"/>
  <c r="AR83" i="8"/>
  <c r="AS83" i="8"/>
  <c r="AQ84" i="8"/>
  <c r="AR84" i="8"/>
  <c r="AS84" i="8"/>
  <c r="AQ85" i="8"/>
  <c r="AR85" i="8"/>
  <c r="AS85" i="8"/>
  <c r="AQ86" i="8"/>
  <c r="AR86" i="8"/>
  <c r="AS86" i="8"/>
  <c r="AQ87" i="8"/>
  <c r="AR87" i="8"/>
  <c r="AS87" i="8"/>
  <c r="AQ88" i="8"/>
  <c r="AR88" i="8"/>
  <c r="AS88" i="8"/>
  <c r="AQ89" i="8"/>
  <c r="AR89" i="8"/>
  <c r="AS89" i="8"/>
  <c r="AQ90" i="8"/>
  <c r="AR90" i="8"/>
  <c r="AS90" i="8"/>
  <c r="AQ91" i="8"/>
  <c r="AR91" i="8"/>
  <c r="AS91" i="8"/>
  <c r="AQ92" i="8"/>
  <c r="AR92" i="8"/>
  <c r="AS92" i="8"/>
  <c r="AQ93" i="8"/>
  <c r="AR93" i="8"/>
  <c r="AS93" i="8"/>
  <c r="AQ94" i="8"/>
  <c r="AR94" i="8"/>
  <c r="AS94" i="8"/>
  <c r="AQ95" i="8"/>
  <c r="AR95" i="8"/>
  <c r="AS95" i="8"/>
  <c r="AQ96" i="8"/>
  <c r="AR96" i="8"/>
  <c r="AS96" i="8"/>
  <c r="AQ97" i="8"/>
  <c r="AR97" i="8"/>
  <c r="AS97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N3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2" i="8"/>
  <c r="AM3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2" i="8"/>
  <c r="I13" i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2" i="8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16" i="6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13" i="7"/>
  <c r="AO3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2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2" i="8"/>
  <c r="N13" i="5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C2" i="9"/>
  <c r="B2" i="9"/>
  <c r="O2" i="9"/>
  <c r="N2" i="9"/>
  <c r="M2" i="9"/>
  <c r="L2" i="9"/>
  <c r="K2" i="9"/>
  <c r="J2" i="9"/>
  <c r="I2" i="9"/>
  <c r="H2" i="9"/>
  <c r="G2" i="9"/>
  <c r="F2" i="9"/>
  <c r="E2" i="9"/>
  <c r="D2" i="9"/>
  <c r="A3" i="9"/>
  <c r="H3" i="9" s="1"/>
  <c r="H13" i="7"/>
  <c r="H12" i="7"/>
  <c r="H11" i="7"/>
  <c r="H10" i="7"/>
  <c r="H9" i="7"/>
  <c r="H8" i="7"/>
  <c r="H7" i="7"/>
  <c r="H6" i="7"/>
  <c r="H5" i="7"/>
  <c r="H4" i="7"/>
  <c r="A4" i="7"/>
  <c r="A5" i="7" s="1"/>
  <c r="A6" i="7" s="1"/>
  <c r="A7" i="7" s="1"/>
  <c r="A8" i="7" s="1"/>
  <c r="A9" i="7" s="1"/>
  <c r="A10" i="7" s="1"/>
  <c r="A11" i="7" s="1"/>
  <c r="A12" i="7" s="1"/>
  <c r="A13" i="7" s="1"/>
  <c r="H3" i="7"/>
  <c r="H2" i="7"/>
  <c r="H14" i="6"/>
  <c r="H15" i="6"/>
  <c r="A14" i="6"/>
  <c r="A15" i="6" s="1"/>
  <c r="H13" i="6"/>
  <c r="H12" i="6"/>
  <c r="H11" i="6"/>
  <c r="H10" i="6"/>
  <c r="H9" i="6"/>
  <c r="H8" i="6"/>
  <c r="H7" i="6"/>
  <c r="H6" i="6"/>
  <c r="H5" i="6"/>
  <c r="H4" i="6"/>
  <c r="A4" i="6"/>
  <c r="A5" i="6" s="1"/>
  <c r="A6" i="6" s="1"/>
  <c r="A7" i="6" s="1"/>
  <c r="A8" i="6" s="1"/>
  <c r="A9" i="6" s="1"/>
  <c r="A10" i="6" s="1"/>
  <c r="A11" i="6" s="1"/>
  <c r="A12" i="6" s="1"/>
  <c r="A13" i="6" s="1"/>
  <c r="H3" i="6"/>
  <c r="H2" i="6"/>
  <c r="E3" i="9" l="1"/>
  <c r="O3" i="9"/>
  <c r="N3" i="9"/>
  <c r="M3" i="9"/>
  <c r="K3" i="9"/>
  <c r="I3" i="9"/>
  <c r="F3" i="9"/>
  <c r="J3" i="9"/>
  <c r="A4" i="9"/>
  <c r="L3" i="9"/>
  <c r="D3" i="9"/>
  <c r="G3" i="9"/>
  <c r="H3" i="5"/>
  <c r="H4" i="5"/>
  <c r="H5" i="5"/>
  <c r="H6" i="5"/>
  <c r="M6" i="5" s="1"/>
  <c r="H7" i="5"/>
  <c r="H8" i="5"/>
  <c r="H9" i="5"/>
  <c r="H10" i="5"/>
  <c r="H11" i="5"/>
  <c r="H12" i="5"/>
  <c r="H13" i="5"/>
  <c r="L3" i="5"/>
  <c r="L4" i="5"/>
  <c r="L5" i="5"/>
  <c r="L6" i="5"/>
  <c r="L7" i="5"/>
  <c r="L8" i="5"/>
  <c r="L9" i="5"/>
  <c r="L10" i="5"/>
  <c r="L11" i="5"/>
  <c r="L12" i="5"/>
  <c r="L13" i="5"/>
  <c r="M13" i="5" s="1"/>
  <c r="L2" i="5"/>
  <c r="H2" i="5"/>
  <c r="A4" i="5"/>
  <c r="A5" i="5" s="1"/>
  <c r="A6" i="5" s="1"/>
  <c r="A7" i="5" s="1"/>
  <c r="A8" i="5" s="1"/>
  <c r="A9" i="5" s="1"/>
  <c r="A10" i="5" s="1"/>
  <c r="A11" i="5" s="1"/>
  <c r="A12" i="5" s="1"/>
  <c r="A13" i="5" s="1"/>
  <c r="H13" i="4"/>
  <c r="H12" i="4"/>
  <c r="H11" i="4"/>
  <c r="H10" i="4"/>
  <c r="H9" i="4"/>
  <c r="H8" i="4"/>
  <c r="H7" i="4"/>
  <c r="H6" i="4"/>
  <c r="H5" i="4"/>
  <c r="H4" i="4"/>
  <c r="A4" i="4"/>
  <c r="A5" i="4" s="1"/>
  <c r="A6" i="4" s="1"/>
  <c r="A7" i="4" s="1"/>
  <c r="A8" i="4" s="1"/>
  <c r="A9" i="4" s="1"/>
  <c r="A10" i="4" s="1"/>
  <c r="A11" i="4" s="1"/>
  <c r="A12" i="4" s="1"/>
  <c r="A13" i="4" s="1"/>
  <c r="H3" i="4"/>
  <c r="H2" i="4"/>
  <c r="H13" i="3"/>
  <c r="H12" i="3"/>
  <c r="H11" i="3"/>
  <c r="H10" i="3"/>
  <c r="H9" i="3"/>
  <c r="H8" i="3"/>
  <c r="H7" i="3"/>
  <c r="H6" i="3"/>
  <c r="H5" i="3"/>
  <c r="H4" i="3"/>
  <c r="A4" i="3"/>
  <c r="A5" i="3" s="1"/>
  <c r="A6" i="3" s="1"/>
  <c r="A7" i="3" s="1"/>
  <c r="A8" i="3" s="1"/>
  <c r="A9" i="3" s="1"/>
  <c r="A10" i="3" s="1"/>
  <c r="A11" i="3" s="1"/>
  <c r="A12" i="3" s="1"/>
  <c r="A13" i="3" s="1"/>
  <c r="H3" i="3"/>
  <c r="H2" i="3"/>
  <c r="H13" i="1"/>
  <c r="A4" i="1"/>
  <c r="A5" i="1" s="1"/>
  <c r="A6" i="1" s="1"/>
  <c r="A7" i="1" s="1"/>
  <c r="A8" i="1" s="1"/>
  <c r="A9" i="1" s="1"/>
  <c r="A10" i="1" s="1"/>
  <c r="A11" i="1" s="1"/>
  <c r="A12" i="1" s="1"/>
  <c r="A13" i="1" s="1"/>
  <c r="H3" i="1"/>
  <c r="H4" i="1"/>
  <c r="H5" i="1"/>
  <c r="H6" i="1"/>
  <c r="H7" i="1"/>
  <c r="H8" i="1"/>
  <c r="H9" i="1"/>
  <c r="H10" i="1"/>
  <c r="H11" i="1"/>
  <c r="H12" i="1"/>
  <c r="H2" i="1"/>
  <c r="A5" i="9" l="1"/>
  <c r="L4" i="9"/>
  <c r="J4" i="9"/>
  <c r="H4" i="9"/>
  <c r="O4" i="9"/>
  <c r="N4" i="9"/>
  <c r="M4" i="9"/>
  <c r="K4" i="9"/>
  <c r="I4" i="9"/>
  <c r="D4" i="9"/>
  <c r="G4" i="9"/>
  <c r="E4" i="9"/>
  <c r="F4" i="9"/>
  <c r="M7" i="5"/>
  <c r="M12" i="5"/>
  <c r="M11" i="5"/>
  <c r="M5" i="5"/>
  <c r="M4" i="5"/>
  <c r="M3" i="5"/>
  <c r="M2" i="5"/>
  <c r="M10" i="5"/>
  <c r="M9" i="5"/>
  <c r="M8" i="5"/>
  <c r="A6" i="9" l="1"/>
  <c r="L5" i="9"/>
  <c r="J5" i="9"/>
  <c r="O5" i="9"/>
  <c r="N5" i="9"/>
  <c r="M5" i="9"/>
  <c r="K5" i="9"/>
  <c r="I5" i="9"/>
  <c r="H5" i="9"/>
  <c r="G5" i="9"/>
  <c r="D5" i="9"/>
  <c r="F5" i="9"/>
  <c r="E5" i="9"/>
  <c r="A7" i="9" l="1"/>
  <c r="L6" i="9"/>
  <c r="J6" i="9"/>
  <c r="H6" i="9"/>
  <c r="O6" i="9"/>
  <c r="N6" i="9"/>
  <c r="M6" i="9"/>
  <c r="K6" i="9"/>
  <c r="I6" i="9"/>
  <c r="F6" i="9"/>
  <c r="E6" i="9"/>
  <c r="G6" i="9"/>
  <c r="D6" i="9"/>
  <c r="A8" i="9" l="1"/>
  <c r="L7" i="9"/>
  <c r="O7" i="9"/>
  <c r="N7" i="9"/>
  <c r="M7" i="9"/>
  <c r="K7" i="9"/>
  <c r="I7" i="9"/>
  <c r="J7" i="9"/>
  <c r="E7" i="9"/>
  <c r="F7" i="9"/>
  <c r="G7" i="9"/>
  <c r="D7" i="9"/>
  <c r="H7" i="9"/>
  <c r="A9" i="9" l="1"/>
  <c r="G8" i="9"/>
  <c r="E8" i="9"/>
  <c r="L8" i="9"/>
  <c r="O8" i="9"/>
  <c r="N8" i="9"/>
  <c r="M8" i="9"/>
  <c r="I8" i="9"/>
  <c r="J8" i="9"/>
  <c r="H8" i="9"/>
  <c r="F8" i="9"/>
  <c r="K8" i="9"/>
  <c r="D8" i="9"/>
  <c r="A10" i="9" l="1"/>
  <c r="O9" i="9"/>
  <c r="N9" i="9"/>
  <c r="M9" i="9"/>
  <c r="H9" i="9"/>
  <c r="F9" i="9"/>
  <c r="G9" i="9"/>
  <c r="E9" i="9"/>
  <c r="L9" i="9"/>
  <c r="I9" i="9"/>
  <c r="D9" i="9"/>
  <c r="K9" i="9"/>
  <c r="J9" i="9"/>
  <c r="A11" i="9" l="1"/>
  <c r="L10" i="9"/>
  <c r="J10" i="9"/>
  <c r="H10" i="9"/>
  <c r="F10" i="9"/>
  <c r="G10" i="9"/>
  <c r="E10" i="9"/>
  <c r="O10" i="9"/>
  <c r="N10" i="9"/>
  <c r="I10" i="9"/>
  <c r="M10" i="9"/>
  <c r="K10" i="9"/>
  <c r="D10" i="9"/>
  <c r="A12" i="9" l="1"/>
  <c r="O11" i="9"/>
  <c r="N11" i="9"/>
  <c r="M11" i="9"/>
  <c r="K11" i="9"/>
  <c r="I11" i="9"/>
  <c r="J11" i="9"/>
  <c r="H11" i="9"/>
  <c r="F11" i="9"/>
  <c r="E11" i="9"/>
  <c r="L11" i="9"/>
  <c r="D11" i="9"/>
  <c r="G11" i="9"/>
  <c r="A13" i="9" l="1"/>
  <c r="L12" i="9"/>
  <c r="J12" i="9"/>
  <c r="O12" i="9"/>
  <c r="N12" i="9"/>
  <c r="M12" i="9"/>
  <c r="K12" i="9"/>
  <c r="I12" i="9"/>
  <c r="H12" i="9"/>
  <c r="G12" i="9"/>
  <c r="D12" i="9"/>
  <c r="F12" i="9"/>
  <c r="E12" i="9"/>
  <c r="A14" i="9" l="1"/>
  <c r="L13" i="9"/>
  <c r="J13" i="9"/>
  <c r="O13" i="9"/>
  <c r="N13" i="9"/>
  <c r="M13" i="9"/>
  <c r="K13" i="9"/>
  <c r="I13" i="9"/>
  <c r="G13" i="9"/>
  <c r="H13" i="9"/>
  <c r="D13" i="9"/>
  <c r="F13" i="9"/>
  <c r="E13" i="9"/>
  <c r="A15" i="9" l="1"/>
  <c r="L14" i="9"/>
  <c r="J14" i="9"/>
  <c r="O14" i="9"/>
  <c r="M14" i="9"/>
  <c r="N14" i="9"/>
  <c r="H14" i="9"/>
  <c r="K14" i="9"/>
  <c r="E14" i="9"/>
  <c r="D14" i="9"/>
  <c r="I14" i="9"/>
  <c r="F14" i="9"/>
  <c r="G14" i="9"/>
  <c r="A16" i="9" l="1"/>
  <c r="J15" i="9"/>
  <c r="O15" i="9"/>
  <c r="K15" i="9"/>
  <c r="M15" i="9"/>
  <c r="L15" i="9"/>
  <c r="D15" i="9"/>
  <c r="I15" i="9"/>
  <c r="F15" i="9"/>
  <c r="H15" i="9"/>
  <c r="G15" i="9"/>
  <c r="N15" i="9"/>
  <c r="E15" i="9"/>
  <c r="A17" i="9" l="1"/>
  <c r="K16" i="9"/>
  <c r="I16" i="9"/>
  <c r="G16" i="9"/>
  <c r="O16" i="9"/>
  <c r="M16" i="9"/>
  <c r="L16" i="9"/>
  <c r="H16" i="9"/>
  <c r="D16" i="9"/>
  <c r="J16" i="9"/>
  <c r="E16" i="9"/>
  <c r="F16" i="9"/>
  <c r="N16" i="9"/>
  <c r="A18" i="9" l="1"/>
  <c r="O17" i="9"/>
  <c r="N17" i="9"/>
  <c r="M17" i="9"/>
  <c r="H17" i="9"/>
  <c r="F17" i="9"/>
  <c r="K17" i="9"/>
  <c r="I17" i="9"/>
  <c r="G17" i="9"/>
  <c r="E17" i="9"/>
  <c r="L17" i="9"/>
  <c r="D17" i="9"/>
  <c r="J17" i="9"/>
  <c r="A19" i="9" l="1"/>
  <c r="L18" i="9"/>
  <c r="H18" i="9"/>
  <c r="F18" i="9"/>
  <c r="K18" i="9"/>
  <c r="I18" i="9"/>
  <c r="G18" i="9"/>
  <c r="E18" i="9"/>
  <c r="O18" i="9"/>
  <c r="M18" i="9"/>
  <c r="J18" i="9"/>
  <c r="N18" i="9"/>
  <c r="D18" i="9"/>
  <c r="O19" i="9" l="1"/>
  <c r="N19" i="9"/>
  <c r="M19" i="9"/>
  <c r="K19" i="9"/>
  <c r="I19" i="9"/>
  <c r="H19" i="9"/>
  <c r="F19" i="9"/>
  <c r="L19" i="9"/>
  <c r="J19" i="9"/>
  <c r="A20" i="9"/>
  <c r="G19" i="9"/>
  <c r="E19" i="9"/>
  <c r="D19" i="9"/>
  <c r="A21" i="9" l="1"/>
  <c r="L20" i="9"/>
  <c r="J20" i="9"/>
  <c r="O20" i="9"/>
  <c r="N20" i="9"/>
  <c r="M20" i="9"/>
  <c r="K20" i="9"/>
  <c r="I20" i="9"/>
  <c r="F20" i="9"/>
  <c r="E20" i="9"/>
  <c r="H20" i="9"/>
  <c r="G20" i="9"/>
  <c r="D20" i="9"/>
  <c r="A22" i="9" l="1"/>
  <c r="L21" i="9"/>
  <c r="J21" i="9"/>
  <c r="O21" i="9"/>
  <c r="N21" i="9"/>
  <c r="M21" i="9"/>
  <c r="K21" i="9"/>
  <c r="I21" i="9"/>
  <c r="F21" i="9"/>
  <c r="E21" i="9"/>
  <c r="D21" i="9"/>
  <c r="H21" i="9"/>
  <c r="G21" i="9"/>
  <c r="A23" i="9" l="1"/>
  <c r="L22" i="9"/>
  <c r="J22" i="9"/>
  <c r="O22" i="9"/>
  <c r="N22" i="9"/>
  <c r="M22" i="9"/>
  <c r="K22" i="9"/>
  <c r="H22" i="9"/>
  <c r="D22" i="9"/>
  <c r="E22" i="9"/>
  <c r="G22" i="9"/>
  <c r="I22" i="9"/>
  <c r="F22" i="9"/>
  <c r="A24" i="9" l="1"/>
  <c r="L23" i="9"/>
  <c r="O23" i="9"/>
  <c r="N23" i="9"/>
  <c r="M23" i="9"/>
  <c r="J23" i="9"/>
  <c r="H23" i="9"/>
  <c r="K23" i="9"/>
  <c r="G23" i="9"/>
  <c r="E23" i="9"/>
  <c r="D23" i="9"/>
  <c r="F23" i="9"/>
  <c r="I23" i="9"/>
  <c r="A25" i="9" l="1"/>
  <c r="J24" i="9"/>
  <c r="G24" i="9"/>
  <c r="L24" i="9"/>
  <c r="O24" i="9"/>
  <c r="N24" i="9"/>
  <c r="M24" i="9"/>
  <c r="H24" i="9"/>
  <c r="I24" i="9"/>
  <c r="F24" i="9"/>
  <c r="D24" i="9"/>
  <c r="E24" i="9"/>
  <c r="K24" i="9"/>
  <c r="A26" i="9" l="1"/>
  <c r="O25" i="9"/>
  <c r="N25" i="9"/>
  <c r="M25" i="9"/>
  <c r="H25" i="9"/>
  <c r="F25" i="9"/>
  <c r="J25" i="9"/>
  <c r="G25" i="9"/>
  <c r="E25" i="9"/>
  <c r="L25" i="9"/>
  <c r="I25" i="9"/>
  <c r="D25" i="9"/>
  <c r="K25" i="9"/>
  <c r="A27" i="9" l="1"/>
  <c r="L26" i="9"/>
  <c r="H26" i="9"/>
  <c r="F26" i="9"/>
  <c r="J26" i="9"/>
  <c r="G26" i="9"/>
  <c r="E26" i="9"/>
  <c r="O26" i="9"/>
  <c r="I26" i="9"/>
  <c r="N26" i="9"/>
  <c r="K26" i="9"/>
  <c r="D26" i="9"/>
  <c r="M26" i="9"/>
  <c r="A28" i="9" l="1"/>
  <c r="O27" i="9"/>
  <c r="N27" i="9"/>
  <c r="M27" i="9"/>
  <c r="K27" i="9"/>
  <c r="I27" i="9"/>
  <c r="H27" i="9"/>
  <c r="F27" i="9"/>
  <c r="G27" i="9"/>
  <c r="J27" i="9"/>
  <c r="L27" i="9"/>
  <c r="E27" i="9"/>
  <c r="D27" i="9"/>
  <c r="A29" i="9" l="1"/>
  <c r="L28" i="9"/>
  <c r="J28" i="9"/>
  <c r="O28" i="9"/>
  <c r="N28" i="9"/>
  <c r="M28" i="9"/>
  <c r="K28" i="9"/>
  <c r="I28" i="9"/>
  <c r="H28" i="9"/>
  <c r="F28" i="9"/>
  <c r="G28" i="9"/>
  <c r="D28" i="9"/>
  <c r="E28" i="9"/>
  <c r="A30" i="9" l="1"/>
  <c r="L29" i="9"/>
  <c r="J29" i="9"/>
  <c r="O29" i="9"/>
  <c r="N29" i="9"/>
  <c r="M29" i="9"/>
  <c r="K29" i="9"/>
  <c r="I29" i="9"/>
  <c r="H29" i="9"/>
  <c r="F29" i="9"/>
  <c r="D29" i="9"/>
  <c r="G29" i="9"/>
  <c r="E29" i="9"/>
  <c r="A31" i="9" l="1"/>
  <c r="L30" i="9"/>
  <c r="J30" i="9"/>
  <c r="K30" i="9"/>
  <c r="I30" i="9"/>
  <c r="O30" i="9"/>
  <c r="N30" i="9"/>
  <c r="E30" i="9"/>
  <c r="D30" i="9"/>
  <c r="F30" i="9"/>
  <c r="H30" i="9"/>
  <c r="M30" i="9"/>
  <c r="G30" i="9"/>
  <c r="A32" i="9" l="1"/>
  <c r="K31" i="9"/>
  <c r="I31" i="9"/>
  <c r="N31" i="9"/>
  <c r="J31" i="9"/>
  <c r="F31" i="9"/>
  <c r="O31" i="9"/>
  <c r="M31" i="9"/>
  <c r="D31" i="9"/>
  <c r="L31" i="9"/>
  <c r="H31" i="9"/>
  <c r="G31" i="9"/>
  <c r="E31" i="9"/>
  <c r="A33" i="9" l="1"/>
  <c r="G32" i="9"/>
  <c r="K32" i="9"/>
  <c r="I32" i="9"/>
  <c r="O32" i="9"/>
  <c r="N32" i="9"/>
  <c r="M32" i="9"/>
  <c r="F32" i="9"/>
  <c r="E32" i="9"/>
  <c r="J32" i="9"/>
  <c r="D32" i="9"/>
  <c r="L32" i="9"/>
  <c r="H32" i="9"/>
  <c r="A34" i="9" l="1"/>
  <c r="O33" i="9"/>
  <c r="N33" i="9"/>
  <c r="M33" i="9"/>
  <c r="H33" i="9"/>
  <c r="F33" i="9"/>
  <c r="G33" i="9"/>
  <c r="E33" i="9"/>
  <c r="I33" i="9"/>
  <c r="D33" i="9"/>
  <c r="K33" i="9"/>
  <c r="J33" i="9"/>
  <c r="L33" i="9"/>
  <c r="A35" i="9" l="1"/>
  <c r="L34" i="9"/>
  <c r="H34" i="9"/>
  <c r="F34" i="9"/>
  <c r="G34" i="9"/>
  <c r="E34" i="9"/>
  <c r="M34" i="9"/>
  <c r="N34" i="9"/>
  <c r="K34" i="9"/>
  <c r="O34" i="9"/>
  <c r="D34" i="9"/>
  <c r="J34" i="9"/>
  <c r="I34" i="9"/>
  <c r="A36" i="9" l="1"/>
  <c r="O35" i="9"/>
  <c r="N35" i="9"/>
  <c r="M35" i="9"/>
  <c r="K35" i="9"/>
  <c r="I35" i="9"/>
  <c r="J35" i="9"/>
  <c r="H35" i="9"/>
  <c r="F35" i="9"/>
  <c r="L35" i="9"/>
  <c r="G35" i="9"/>
  <c r="E35" i="9"/>
  <c r="D35" i="9"/>
  <c r="L36" i="9" l="1"/>
  <c r="J36" i="9"/>
  <c r="O36" i="9"/>
  <c r="N36" i="9"/>
  <c r="M36" i="9"/>
  <c r="K36" i="9"/>
  <c r="I36" i="9"/>
  <c r="H36" i="9"/>
  <c r="G36" i="9"/>
  <c r="A37" i="9"/>
  <c r="F36" i="9"/>
  <c r="E36" i="9"/>
  <c r="D36" i="9"/>
  <c r="A38" i="9" l="1"/>
  <c r="L37" i="9"/>
  <c r="J37" i="9"/>
  <c r="O37" i="9"/>
  <c r="N37" i="9"/>
  <c r="M37" i="9"/>
  <c r="K37" i="9"/>
  <c r="I37" i="9"/>
  <c r="H37" i="9"/>
  <c r="G37" i="9"/>
  <c r="E37" i="9"/>
  <c r="F37" i="9"/>
  <c r="D37" i="9"/>
  <c r="A39" i="9" l="1"/>
  <c r="L38" i="9"/>
  <c r="J38" i="9"/>
  <c r="O38" i="9"/>
  <c r="N38" i="9"/>
  <c r="M38" i="9"/>
  <c r="K38" i="9"/>
  <c r="H38" i="9"/>
  <c r="G38" i="9"/>
  <c r="I38" i="9"/>
  <c r="E38" i="9"/>
  <c r="D38" i="9"/>
  <c r="F38" i="9"/>
  <c r="A40" i="9" l="1"/>
  <c r="L39" i="9"/>
  <c r="O39" i="9"/>
  <c r="N39" i="9"/>
  <c r="M39" i="9"/>
  <c r="J39" i="9"/>
  <c r="K39" i="9"/>
  <c r="H39" i="9"/>
  <c r="D39" i="9"/>
  <c r="I39" i="9"/>
  <c r="G39" i="9"/>
  <c r="F39" i="9"/>
  <c r="E39" i="9"/>
  <c r="A41" i="9" l="1"/>
  <c r="G40" i="9"/>
  <c r="L40" i="9"/>
  <c r="O40" i="9"/>
  <c r="N40" i="9"/>
  <c r="M40" i="9"/>
  <c r="J40" i="9"/>
  <c r="K40" i="9"/>
  <c r="E40" i="9"/>
  <c r="F40" i="9"/>
  <c r="D40" i="9"/>
  <c r="I40" i="9"/>
  <c r="H40" i="9"/>
  <c r="A42" i="9" l="1"/>
  <c r="O41" i="9"/>
  <c r="N41" i="9"/>
  <c r="M41" i="9"/>
  <c r="K41" i="9"/>
  <c r="I41" i="9"/>
  <c r="H41" i="9"/>
  <c r="F41" i="9"/>
  <c r="G41" i="9"/>
  <c r="L41" i="9"/>
  <c r="D41" i="9"/>
  <c r="J41" i="9"/>
  <c r="E41" i="9"/>
  <c r="A43" i="9" l="1"/>
  <c r="L42" i="9"/>
  <c r="K42" i="9"/>
  <c r="I42" i="9"/>
  <c r="H42" i="9"/>
  <c r="F42" i="9"/>
  <c r="G42" i="9"/>
  <c r="E42" i="9"/>
  <c r="M42" i="9"/>
  <c r="J42" i="9"/>
  <c r="N42" i="9"/>
  <c r="O42" i="9"/>
  <c r="D42" i="9"/>
  <c r="A44" i="9" l="1"/>
  <c r="O43" i="9"/>
  <c r="N43" i="9"/>
  <c r="M43" i="9"/>
  <c r="K43" i="9"/>
  <c r="I43" i="9"/>
  <c r="H43" i="9"/>
  <c r="F43" i="9"/>
  <c r="J43" i="9"/>
  <c r="L43" i="9"/>
  <c r="G43" i="9"/>
  <c r="D43" i="9"/>
  <c r="E43" i="9"/>
  <c r="A45" i="9" l="1"/>
  <c r="L44" i="9"/>
  <c r="J44" i="9"/>
  <c r="O44" i="9"/>
  <c r="N44" i="9"/>
  <c r="M44" i="9"/>
  <c r="K44" i="9"/>
  <c r="I44" i="9"/>
  <c r="H44" i="9"/>
  <c r="E44" i="9"/>
  <c r="F44" i="9"/>
  <c r="D44" i="9"/>
  <c r="G44" i="9"/>
  <c r="L45" i="9" l="1"/>
  <c r="J45" i="9"/>
  <c r="O45" i="9"/>
  <c r="N45" i="9"/>
  <c r="M45" i="9"/>
  <c r="K45" i="9"/>
  <c r="I45" i="9"/>
  <c r="F45" i="9"/>
  <c r="E45" i="9"/>
  <c r="H45" i="9"/>
  <c r="A46" i="9"/>
  <c r="G45" i="9"/>
  <c r="D45" i="9"/>
  <c r="L46" i="9" l="1"/>
  <c r="J46" i="9"/>
  <c r="K46" i="9"/>
  <c r="I46" i="9"/>
  <c r="M46" i="9"/>
  <c r="F46" i="9"/>
  <c r="A47" i="9"/>
  <c r="N46" i="9"/>
  <c r="H46" i="9"/>
  <c r="E46" i="9"/>
  <c r="O46" i="9"/>
  <c r="D46" i="9"/>
  <c r="G46" i="9"/>
  <c r="A48" i="9" l="1"/>
  <c r="L47" i="9"/>
  <c r="J47" i="9"/>
  <c r="O47" i="9"/>
  <c r="I47" i="9"/>
  <c r="H47" i="9"/>
  <c r="N47" i="9"/>
  <c r="M47" i="9"/>
  <c r="E47" i="9"/>
  <c r="K47" i="9"/>
  <c r="F47" i="9"/>
  <c r="G47" i="9"/>
  <c r="D47" i="9"/>
  <c r="A49" i="9" l="1"/>
  <c r="G48" i="9"/>
  <c r="O48" i="9"/>
  <c r="I48" i="9"/>
  <c r="H48" i="9"/>
  <c r="L48" i="9"/>
  <c r="J48" i="9"/>
  <c r="D48" i="9"/>
  <c r="F48" i="9"/>
  <c r="M48" i="9"/>
  <c r="K48" i="9"/>
  <c r="N48" i="9"/>
  <c r="E48" i="9"/>
  <c r="A50" i="9" l="1"/>
  <c r="O49" i="9"/>
  <c r="N49" i="9"/>
  <c r="M49" i="9"/>
  <c r="J49" i="9"/>
  <c r="H49" i="9"/>
  <c r="F49" i="9"/>
  <c r="G49" i="9"/>
  <c r="I49" i="9"/>
  <c r="L49" i="9"/>
  <c r="E49" i="9"/>
  <c r="D49" i="9"/>
  <c r="K49" i="9"/>
  <c r="A51" i="9" l="1"/>
  <c r="L50" i="9"/>
  <c r="J50" i="9"/>
  <c r="H50" i="9"/>
  <c r="F50" i="9"/>
  <c r="G50" i="9"/>
  <c r="O50" i="9"/>
  <c r="I50" i="9"/>
  <c r="N50" i="9"/>
  <c r="D50" i="9"/>
  <c r="M50" i="9"/>
  <c r="K50" i="9"/>
  <c r="E50" i="9"/>
  <c r="A52" i="9" l="1"/>
  <c r="O51" i="9"/>
  <c r="N51" i="9"/>
  <c r="M51" i="9"/>
  <c r="K51" i="9"/>
  <c r="I51" i="9"/>
  <c r="J51" i="9"/>
  <c r="H51" i="9"/>
  <c r="F51" i="9"/>
  <c r="G51" i="9"/>
  <c r="L51" i="9"/>
  <c r="D51" i="9"/>
  <c r="E51" i="9"/>
  <c r="A53" i="9" l="1"/>
  <c r="L52" i="9"/>
  <c r="J52" i="9"/>
  <c r="O52" i="9"/>
  <c r="N52" i="9"/>
  <c r="M52" i="9"/>
  <c r="K52" i="9"/>
  <c r="I52" i="9"/>
  <c r="H52" i="9"/>
  <c r="G52" i="9"/>
  <c r="D52" i="9"/>
  <c r="F52" i="9"/>
  <c r="E52" i="9"/>
  <c r="A54" i="9" l="1"/>
  <c r="L53" i="9"/>
  <c r="J53" i="9"/>
  <c r="O53" i="9"/>
  <c r="N53" i="9"/>
  <c r="M53" i="9"/>
  <c r="K53" i="9"/>
  <c r="I53" i="9"/>
  <c r="H53" i="9"/>
  <c r="G53" i="9"/>
  <c r="E53" i="9"/>
  <c r="D53" i="9"/>
  <c r="F53" i="9"/>
  <c r="A55" i="9" l="1"/>
  <c r="L54" i="9"/>
  <c r="J54" i="9"/>
  <c r="O54" i="9"/>
  <c r="N54" i="9"/>
  <c r="M54" i="9"/>
  <c r="K54" i="9"/>
  <c r="G54" i="9"/>
  <c r="E54" i="9"/>
  <c r="I54" i="9"/>
  <c r="H54" i="9"/>
  <c r="F54" i="9"/>
  <c r="D54" i="9"/>
  <c r="A56" i="9" l="1"/>
  <c r="L55" i="9"/>
  <c r="K55" i="9"/>
  <c r="I55" i="9"/>
  <c r="O55" i="9"/>
  <c r="N55" i="9"/>
  <c r="M55" i="9"/>
  <c r="H55" i="9"/>
  <c r="G55" i="9"/>
  <c r="E55" i="9"/>
  <c r="F55" i="9"/>
  <c r="J55" i="9"/>
  <c r="D55" i="9"/>
  <c r="A57" i="9" l="1"/>
  <c r="G56" i="9"/>
  <c r="L56" i="9"/>
  <c r="K56" i="9"/>
  <c r="I56" i="9"/>
  <c r="O56" i="9"/>
  <c r="N56" i="9"/>
  <c r="M56" i="9"/>
  <c r="F56" i="9"/>
  <c r="E56" i="9"/>
  <c r="J56" i="9"/>
  <c r="D56" i="9"/>
  <c r="H56" i="9"/>
  <c r="A58" i="9" l="1"/>
  <c r="O57" i="9"/>
  <c r="N57" i="9"/>
  <c r="M57" i="9"/>
  <c r="H57" i="9"/>
  <c r="F57" i="9"/>
  <c r="G57" i="9"/>
  <c r="L57" i="9"/>
  <c r="K57" i="9"/>
  <c r="I57" i="9"/>
  <c r="E57" i="9"/>
  <c r="D57" i="9"/>
  <c r="J57" i="9"/>
  <c r="A59" i="9" l="1"/>
  <c r="L58" i="9"/>
  <c r="H58" i="9"/>
  <c r="F58" i="9"/>
  <c r="G58" i="9"/>
  <c r="N58" i="9"/>
  <c r="K58" i="9"/>
  <c r="O58" i="9"/>
  <c r="D58" i="9"/>
  <c r="M58" i="9"/>
  <c r="J58" i="9"/>
  <c r="I58" i="9"/>
  <c r="E58" i="9"/>
  <c r="O59" i="9" l="1"/>
  <c r="N59" i="9"/>
  <c r="M59" i="9"/>
  <c r="K59" i="9"/>
  <c r="I59" i="9"/>
  <c r="H59" i="9"/>
  <c r="F59" i="9"/>
  <c r="J59" i="9"/>
  <c r="D59" i="9"/>
  <c r="G59" i="9"/>
  <c r="L59" i="9"/>
  <c r="E59" i="9"/>
  <c r="A60" i="9"/>
  <c r="A61" i="9" l="1"/>
  <c r="L60" i="9"/>
  <c r="J60" i="9"/>
  <c r="O60" i="9"/>
  <c r="N60" i="9"/>
  <c r="M60" i="9"/>
  <c r="K60" i="9"/>
  <c r="I60" i="9"/>
  <c r="F60" i="9"/>
  <c r="G60" i="9"/>
  <c r="D60" i="9"/>
  <c r="H60" i="9"/>
  <c r="E60" i="9"/>
  <c r="A62" i="9" l="1"/>
  <c r="L61" i="9"/>
  <c r="J61" i="9"/>
  <c r="O61" i="9"/>
  <c r="N61" i="9"/>
  <c r="M61" i="9"/>
  <c r="K61" i="9"/>
  <c r="I61" i="9"/>
  <c r="H61" i="9"/>
  <c r="F61" i="9"/>
  <c r="D61" i="9"/>
  <c r="E61" i="9"/>
  <c r="G61" i="9"/>
  <c r="A63" i="9" l="1"/>
  <c r="L62" i="9"/>
  <c r="J62" i="9"/>
  <c r="H62" i="9"/>
  <c r="N62" i="9"/>
  <c r="K62" i="9"/>
  <c r="M62" i="9"/>
  <c r="G62" i="9"/>
  <c r="E62" i="9"/>
  <c r="F62" i="9"/>
  <c r="O62" i="9"/>
  <c r="D62" i="9"/>
  <c r="I62" i="9"/>
  <c r="A64" i="9" l="1"/>
  <c r="J63" i="9"/>
  <c r="M63" i="9"/>
  <c r="H63" i="9"/>
  <c r="N63" i="9"/>
  <c r="K63" i="9"/>
  <c r="G63" i="9"/>
  <c r="E63" i="9"/>
  <c r="L63" i="9"/>
  <c r="O63" i="9"/>
  <c r="F63" i="9"/>
  <c r="D63" i="9"/>
  <c r="I63" i="9"/>
  <c r="A65" i="9" l="1"/>
  <c r="G64" i="9"/>
  <c r="J64" i="9"/>
  <c r="M64" i="9"/>
  <c r="H64" i="9"/>
  <c r="I64" i="9"/>
  <c r="L64" i="9"/>
  <c r="E64" i="9"/>
  <c r="F64" i="9"/>
  <c r="N64" i="9"/>
  <c r="O64" i="9"/>
  <c r="D64" i="9"/>
  <c r="K64" i="9"/>
  <c r="A66" i="9" l="1"/>
  <c r="O65" i="9"/>
  <c r="N65" i="9"/>
  <c r="M65" i="9"/>
  <c r="H65" i="9"/>
  <c r="F65" i="9"/>
  <c r="G65" i="9"/>
  <c r="J65" i="9"/>
  <c r="I65" i="9"/>
  <c r="L65" i="9"/>
  <c r="E65" i="9"/>
  <c r="D65" i="9"/>
  <c r="K65" i="9"/>
  <c r="A67" i="9" l="1"/>
  <c r="L66" i="9"/>
  <c r="K66" i="9"/>
  <c r="I66" i="9"/>
  <c r="H66" i="9"/>
  <c r="F66" i="9"/>
  <c r="G66" i="9"/>
  <c r="J66" i="9"/>
  <c r="M66" i="9"/>
  <c r="E66" i="9"/>
  <c r="O66" i="9"/>
  <c r="D66" i="9"/>
  <c r="N66" i="9"/>
  <c r="A68" i="9" l="1"/>
  <c r="O67" i="9"/>
  <c r="N67" i="9"/>
  <c r="M67" i="9"/>
  <c r="K67" i="9"/>
  <c r="I67" i="9"/>
  <c r="H67" i="9"/>
  <c r="F67" i="9"/>
  <c r="L67" i="9"/>
  <c r="J67" i="9"/>
  <c r="D67" i="9"/>
  <c r="E67" i="9"/>
  <c r="G67" i="9"/>
  <c r="A69" i="9" l="1"/>
  <c r="L68" i="9"/>
  <c r="J68" i="9"/>
  <c r="O68" i="9"/>
  <c r="N68" i="9"/>
  <c r="M68" i="9"/>
  <c r="K68" i="9"/>
  <c r="I68" i="9"/>
  <c r="D68" i="9"/>
  <c r="F68" i="9"/>
  <c r="H68" i="9"/>
  <c r="G68" i="9"/>
  <c r="E68" i="9"/>
  <c r="A70" i="9" l="1"/>
  <c r="L69" i="9"/>
  <c r="J69" i="9"/>
  <c r="O69" i="9"/>
  <c r="N69" i="9"/>
  <c r="M69" i="9"/>
  <c r="K69" i="9"/>
  <c r="I69" i="9"/>
  <c r="H69" i="9"/>
  <c r="G69" i="9"/>
  <c r="D69" i="9"/>
  <c r="F69" i="9"/>
  <c r="E69" i="9"/>
  <c r="A71" i="9" l="1"/>
  <c r="L70" i="9"/>
  <c r="J70" i="9"/>
  <c r="O70" i="9"/>
  <c r="N70" i="9"/>
  <c r="M70" i="9"/>
  <c r="K70" i="9"/>
  <c r="I70" i="9"/>
  <c r="F70" i="9"/>
  <c r="H70" i="9"/>
  <c r="G70" i="9"/>
  <c r="D70" i="9"/>
  <c r="E70" i="9"/>
  <c r="A72" i="9" l="1"/>
  <c r="L71" i="9"/>
  <c r="O71" i="9"/>
  <c r="N71" i="9"/>
  <c r="M71" i="9"/>
  <c r="K71" i="9"/>
  <c r="I71" i="9"/>
  <c r="J71" i="9"/>
  <c r="F71" i="9"/>
  <c r="E71" i="9"/>
  <c r="D71" i="9"/>
  <c r="H71" i="9"/>
  <c r="G71" i="9"/>
  <c r="A73" i="9" l="1"/>
  <c r="G72" i="9"/>
  <c r="L72" i="9"/>
  <c r="O72" i="9"/>
  <c r="N72" i="9"/>
  <c r="M72" i="9"/>
  <c r="I72" i="9"/>
  <c r="H72" i="9"/>
  <c r="K72" i="9"/>
  <c r="E72" i="9"/>
  <c r="J72" i="9"/>
  <c r="F72" i="9"/>
  <c r="D72" i="9"/>
  <c r="A74" i="9" l="1"/>
  <c r="O73" i="9"/>
  <c r="N73" i="9"/>
  <c r="M73" i="9"/>
  <c r="H73" i="9"/>
  <c r="F73" i="9"/>
  <c r="G73" i="9"/>
  <c r="L73" i="9"/>
  <c r="I73" i="9"/>
  <c r="E73" i="9"/>
  <c r="D73" i="9"/>
  <c r="J73" i="9"/>
  <c r="K73" i="9"/>
  <c r="A75" i="9" l="1"/>
  <c r="L74" i="9"/>
  <c r="J74" i="9"/>
  <c r="H74" i="9"/>
  <c r="F74" i="9"/>
  <c r="G74" i="9"/>
  <c r="O74" i="9"/>
  <c r="K74" i="9"/>
  <c r="E74" i="9"/>
  <c r="M74" i="9"/>
  <c r="N74" i="9"/>
  <c r="I74" i="9"/>
  <c r="D74" i="9"/>
  <c r="A76" i="9" l="1"/>
  <c r="O75" i="9"/>
  <c r="N75" i="9"/>
  <c r="M75" i="9"/>
  <c r="K75" i="9"/>
  <c r="I75" i="9"/>
  <c r="J75" i="9"/>
  <c r="H75" i="9"/>
  <c r="F75" i="9"/>
  <c r="L75" i="9"/>
  <c r="G75" i="9"/>
  <c r="E75" i="9"/>
  <c r="D75" i="9"/>
  <c r="L76" i="9" l="1"/>
  <c r="J76" i="9"/>
  <c r="O76" i="9"/>
  <c r="N76" i="9"/>
  <c r="M76" i="9"/>
  <c r="K76" i="9"/>
  <c r="I76" i="9"/>
  <c r="H76" i="9"/>
  <c r="G76" i="9"/>
  <c r="D76" i="9"/>
  <c r="E76" i="9"/>
  <c r="F76" i="9"/>
  <c r="A77" i="9"/>
  <c r="A78" i="9" l="1"/>
  <c r="L77" i="9"/>
  <c r="J77" i="9"/>
  <c r="O77" i="9"/>
  <c r="N77" i="9"/>
  <c r="M77" i="9"/>
  <c r="K77" i="9"/>
  <c r="I77" i="9"/>
  <c r="H77" i="9"/>
  <c r="G77" i="9"/>
  <c r="F77" i="9"/>
  <c r="D77" i="9"/>
  <c r="E77" i="9"/>
  <c r="A79" i="9" l="1"/>
  <c r="L78" i="9"/>
  <c r="J78" i="9"/>
  <c r="O78" i="9"/>
  <c r="K78" i="9"/>
  <c r="N78" i="9"/>
  <c r="I78" i="9"/>
  <c r="F78" i="9"/>
  <c r="H78" i="9"/>
  <c r="D78" i="9"/>
  <c r="G78" i="9"/>
  <c r="M78" i="9"/>
  <c r="E78" i="9"/>
  <c r="A80" i="9" l="1"/>
  <c r="J79" i="9"/>
  <c r="O79" i="9"/>
  <c r="K79" i="9"/>
  <c r="L79" i="9"/>
  <c r="N79" i="9"/>
  <c r="D79" i="9"/>
  <c r="I79" i="9"/>
  <c r="F79" i="9"/>
  <c r="H79" i="9"/>
  <c r="M79" i="9"/>
  <c r="E79" i="9"/>
  <c r="G79" i="9"/>
  <c r="A81" i="9" l="1"/>
  <c r="K80" i="9"/>
  <c r="I80" i="9"/>
  <c r="G80" i="9"/>
  <c r="N80" i="9"/>
  <c r="O80" i="9"/>
  <c r="M80" i="9"/>
  <c r="E80" i="9"/>
  <c r="F80" i="9"/>
  <c r="J80" i="9"/>
  <c r="L80" i="9"/>
  <c r="D80" i="9"/>
  <c r="H80" i="9"/>
  <c r="A82" i="9" l="1"/>
  <c r="O81" i="9"/>
  <c r="N81" i="9"/>
  <c r="M81" i="9"/>
  <c r="H81" i="9"/>
  <c r="F81" i="9"/>
  <c r="K81" i="9"/>
  <c r="I81" i="9"/>
  <c r="G81" i="9"/>
  <c r="E81" i="9"/>
  <c r="D81" i="9"/>
  <c r="J81" i="9"/>
  <c r="L81" i="9"/>
  <c r="A83" i="9" l="1"/>
  <c r="L82" i="9"/>
  <c r="H82" i="9"/>
  <c r="F82" i="9"/>
  <c r="K82" i="9"/>
  <c r="I82" i="9"/>
  <c r="G82" i="9"/>
  <c r="N82" i="9"/>
  <c r="M82" i="9"/>
  <c r="J82" i="9"/>
  <c r="O82" i="9"/>
  <c r="E82" i="9"/>
  <c r="D82" i="9"/>
  <c r="A84" i="9" l="1"/>
  <c r="O83" i="9"/>
  <c r="N83" i="9"/>
  <c r="M83" i="9"/>
  <c r="K83" i="9"/>
  <c r="I83" i="9"/>
  <c r="H83" i="9"/>
  <c r="F83" i="9"/>
  <c r="J83" i="9"/>
  <c r="E83" i="9"/>
  <c r="L83" i="9"/>
  <c r="G83" i="9"/>
  <c r="D83" i="9"/>
  <c r="A85" i="9" l="1"/>
  <c r="L84" i="9"/>
  <c r="J84" i="9"/>
  <c r="O84" i="9"/>
  <c r="N84" i="9"/>
  <c r="M84" i="9"/>
  <c r="K84" i="9"/>
  <c r="I84" i="9"/>
  <c r="F84" i="9"/>
  <c r="E84" i="9"/>
  <c r="G84" i="9"/>
  <c r="D84" i="9"/>
  <c r="H84" i="9"/>
  <c r="A86" i="9" l="1"/>
  <c r="L85" i="9"/>
  <c r="J85" i="9"/>
  <c r="O85" i="9"/>
  <c r="N85" i="9"/>
  <c r="M85" i="9"/>
  <c r="K85" i="9"/>
  <c r="I85" i="9"/>
  <c r="F85" i="9"/>
  <c r="G85" i="9"/>
  <c r="D85" i="9"/>
  <c r="E85" i="9"/>
  <c r="H85" i="9"/>
  <c r="A87" i="9" l="1"/>
  <c r="L86" i="9"/>
  <c r="J86" i="9"/>
  <c r="O86" i="9"/>
  <c r="N86" i="9"/>
  <c r="M86" i="9"/>
  <c r="K86" i="9"/>
  <c r="H86" i="9"/>
  <c r="G86" i="9"/>
  <c r="D86" i="9"/>
  <c r="F86" i="9"/>
  <c r="I86" i="9"/>
  <c r="E86" i="9"/>
  <c r="A88" i="9" l="1"/>
  <c r="L87" i="9"/>
  <c r="O87" i="9"/>
  <c r="N87" i="9"/>
  <c r="M87" i="9"/>
  <c r="H87" i="9"/>
  <c r="J87" i="9"/>
  <c r="I87" i="9"/>
  <c r="G87" i="9"/>
  <c r="K87" i="9"/>
  <c r="D87" i="9"/>
  <c r="E87" i="9"/>
  <c r="F87" i="9"/>
  <c r="A89" i="9" l="1"/>
  <c r="J88" i="9"/>
  <c r="G88" i="9"/>
  <c r="L88" i="9"/>
  <c r="O88" i="9"/>
  <c r="N88" i="9"/>
  <c r="M88" i="9"/>
  <c r="I88" i="9"/>
  <c r="H88" i="9"/>
  <c r="K88" i="9"/>
  <c r="D88" i="9"/>
  <c r="E88" i="9"/>
  <c r="F88" i="9"/>
  <c r="O89" i="9" l="1"/>
  <c r="N89" i="9"/>
  <c r="M89" i="9"/>
  <c r="H89" i="9"/>
  <c r="F89" i="9"/>
  <c r="J89" i="9"/>
  <c r="G89" i="9"/>
  <c r="L89" i="9"/>
  <c r="I89" i="9"/>
  <c r="E89" i="9"/>
  <c r="D89" i="9"/>
  <c r="K89" i="9"/>
  <c r="A90" i="9"/>
  <c r="A91" i="9" l="1"/>
  <c r="L90" i="9"/>
  <c r="H90" i="9"/>
  <c r="F90" i="9"/>
  <c r="J90" i="9"/>
  <c r="G90" i="9"/>
  <c r="M90" i="9"/>
  <c r="N90" i="9"/>
  <c r="I90" i="9"/>
  <c r="E90" i="9"/>
  <c r="O90" i="9"/>
  <c r="D90" i="9"/>
  <c r="K90" i="9"/>
  <c r="A92" i="9" l="1"/>
  <c r="O91" i="9"/>
  <c r="N91" i="9"/>
  <c r="M91" i="9"/>
  <c r="K91" i="9"/>
  <c r="I91" i="9"/>
  <c r="H91" i="9"/>
  <c r="F91" i="9"/>
  <c r="J91" i="9"/>
  <c r="G91" i="9"/>
  <c r="L91" i="9"/>
  <c r="E91" i="9"/>
  <c r="D91" i="9"/>
  <c r="A93" i="9" l="1"/>
  <c r="L92" i="9"/>
  <c r="J92" i="9"/>
  <c r="O92" i="9"/>
  <c r="N92" i="9"/>
  <c r="M92" i="9"/>
  <c r="K92" i="9"/>
  <c r="I92" i="9"/>
  <c r="H92" i="9"/>
  <c r="G92" i="9"/>
  <c r="E92" i="9"/>
  <c r="F92" i="9"/>
  <c r="D92" i="9"/>
  <c r="A94" i="9" l="1"/>
  <c r="L93" i="9"/>
  <c r="J93" i="9"/>
  <c r="O93" i="9"/>
  <c r="N93" i="9"/>
  <c r="M93" i="9"/>
  <c r="K93" i="9"/>
  <c r="I93" i="9"/>
  <c r="F93" i="9"/>
  <c r="G93" i="9"/>
  <c r="E93" i="9"/>
  <c r="H93" i="9"/>
  <c r="D93" i="9"/>
  <c r="A95" i="9" l="1"/>
  <c r="L94" i="9"/>
  <c r="J94" i="9"/>
  <c r="K94" i="9"/>
  <c r="I94" i="9"/>
  <c r="M94" i="9"/>
  <c r="D94" i="9"/>
  <c r="N94" i="9"/>
  <c r="F94" i="9"/>
  <c r="H94" i="9"/>
  <c r="G94" i="9"/>
  <c r="E94" i="9"/>
  <c r="O94" i="9"/>
  <c r="A96" i="9" l="1"/>
  <c r="K95" i="9"/>
  <c r="I95" i="9"/>
  <c r="M95" i="9"/>
  <c r="L95" i="9"/>
  <c r="F95" i="9"/>
  <c r="D95" i="9"/>
  <c r="H95" i="9"/>
  <c r="N95" i="9"/>
  <c r="O95" i="9"/>
  <c r="J95" i="9"/>
  <c r="G95" i="9"/>
  <c r="E95" i="9"/>
  <c r="A97" i="9" l="1"/>
  <c r="G96" i="9"/>
  <c r="K96" i="9"/>
  <c r="I96" i="9"/>
  <c r="L96" i="9"/>
  <c r="O96" i="9"/>
  <c r="M96" i="9"/>
  <c r="N96" i="9"/>
  <c r="F96" i="9"/>
  <c r="D96" i="9"/>
  <c r="J96" i="9"/>
  <c r="H96" i="9"/>
  <c r="E96" i="9"/>
  <c r="O97" i="9" l="1"/>
  <c r="N97" i="9"/>
  <c r="M97" i="9"/>
  <c r="H97" i="9"/>
  <c r="F97" i="9"/>
  <c r="G97" i="9"/>
  <c r="L97" i="9"/>
  <c r="K97" i="9"/>
  <c r="E97" i="9"/>
  <c r="D97" i="9"/>
  <c r="J97" i="9"/>
  <c r="I97" i="9"/>
</calcChain>
</file>

<file path=xl/sharedStrings.xml><?xml version="1.0" encoding="utf-8"?>
<sst xmlns="http://schemas.openxmlformats.org/spreadsheetml/2006/main" count="628" uniqueCount="150">
  <si>
    <t>Rank</t>
  </si>
  <si>
    <t>Bib</t>
  </si>
  <si>
    <t>Name</t>
  </si>
  <si>
    <t>Country</t>
  </si>
  <si>
    <t>D</t>
  </si>
  <si>
    <t>E</t>
  </si>
  <si>
    <t>Penalty</t>
  </si>
  <si>
    <t>Total</t>
  </si>
  <si>
    <t>Qualified</t>
  </si>
  <si>
    <t>JARMAN Jake</t>
  </si>
  <si>
    <t>GBR</t>
  </si>
  <si>
    <t>Q</t>
  </si>
  <si>
    <t>YULO Carlos Edriel</t>
  </si>
  <si>
    <t>PHI</t>
  </si>
  <si>
    <t>ZAPATA Rayderley</t>
  </si>
  <si>
    <t>ESP</t>
  </si>
  <si>
    <t>KOVTUN Illia</t>
  </si>
  <si>
    <t>WHITEHOUSE Luke</t>
  </si>
  <si>
    <t>UKR</t>
  </si>
  <si>
    <t>ZHANG Boheng</t>
  </si>
  <si>
    <t>DOLGOPYAT Artem</t>
  </si>
  <si>
    <t>KARIMI Milad</t>
  </si>
  <si>
    <t>OKA Shinnosuke</t>
  </si>
  <si>
    <t>RYU Sunghyun</t>
  </si>
  <si>
    <t>PLATA Joel</t>
  </si>
  <si>
    <t>PENEV Kevin</t>
  </si>
  <si>
    <t>CHN</t>
  </si>
  <si>
    <t>ISR</t>
  </si>
  <si>
    <t>KAZ</t>
  </si>
  <si>
    <t>JPN</t>
  </si>
  <si>
    <t>KOR</t>
  </si>
  <si>
    <t>BUL</t>
  </si>
  <si>
    <t>R1</t>
  </si>
  <si>
    <t>R2</t>
  </si>
  <si>
    <t>R3</t>
  </si>
  <si>
    <t>McCLENAGHAN Rhys</t>
  </si>
  <si>
    <t>NEDOROSCIK Stephen</t>
  </si>
  <si>
    <t>WHITLOCK Max</t>
  </si>
  <si>
    <t>SUGINO Takaaki</t>
  </si>
  <si>
    <t>VERNIAIEV Oleg</t>
  </si>
  <si>
    <t>KURBANOV Nariman</t>
  </si>
  <si>
    <t>HUR Woong</t>
  </si>
  <si>
    <t>de MUNCK Loran</t>
  </si>
  <si>
    <t>ZOU Jingyuan</t>
  </si>
  <si>
    <t>DUNKEL Nils</t>
  </si>
  <si>
    <t>HASHIMOTO Daiki</t>
  </si>
  <si>
    <t>IRL</t>
  </si>
  <si>
    <t>USA</t>
  </si>
  <si>
    <t>NED</t>
  </si>
  <si>
    <t>GER</t>
  </si>
  <si>
    <t>LIU Yang</t>
  </si>
  <si>
    <t>AIT SAID Samir</t>
  </si>
  <si>
    <t>CUYLE Glen</t>
  </si>
  <si>
    <t>ASIL Adem</t>
  </si>
  <si>
    <t>PETROUNIAS Eleftherios</t>
  </si>
  <si>
    <t>DAVTYAN Vahagn</t>
  </si>
  <si>
    <t>HEPWORTH Harry</t>
  </si>
  <si>
    <t>HONG Asher</t>
  </si>
  <si>
    <t>COLAK Ibrahim</t>
  </si>
  <si>
    <t>TANIGAWA Wataru</t>
  </si>
  <si>
    <t>FRA</t>
  </si>
  <si>
    <t>BEL</t>
  </si>
  <si>
    <t>TUR</t>
  </si>
  <si>
    <t>GRE</t>
  </si>
  <si>
    <t>ARM</t>
  </si>
  <si>
    <t>NR</t>
  </si>
  <si>
    <t>D1</t>
  </si>
  <si>
    <t>E1</t>
  </si>
  <si>
    <t>Penalty1</t>
  </si>
  <si>
    <t>Score1</t>
  </si>
  <si>
    <t>D2</t>
  </si>
  <si>
    <t>E2</t>
  </si>
  <si>
    <t>Penalty2</t>
  </si>
  <si>
    <t>Score2</t>
  </si>
  <si>
    <t>CHEPRUNYI Nazar</t>
  </si>
  <si>
    <t>BENOVIC Aurel</t>
  </si>
  <si>
    <t>RADIVILOV Igor</t>
  </si>
  <si>
    <t>DAVTYAN Artur</t>
  </si>
  <si>
    <t>OLFATI Mahdi</t>
  </si>
  <si>
    <t>LEE Junho</t>
  </si>
  <si>
    <t>CRO</t>
  </si>
  <si>
    <t>IRI</t>
  </si>
  <si>
    <t>DAUSER Oleg</t>
  </si>
  <si>
    <t>ARICAN Ferhat</t>
  </si>
  <si>
    <t>KAYA Kazuma</t>
  </si>
  <si>
    <t>FRASER Joe</t>
  </si>
  <si>
    <t>XIAO Ruoteng</t>
  </si>
  <si>
    <t>BARAJAS Angel</t>
  </si>
  <si>
    <t>MESZAROS Krisztofer</t>
  </si>
  <si>
    <t>HUN</t>
  </si>
  <si>
    <t>COL</t>
  </si>
  <si>
    <t>TANG Chia-Hung</t>
  </si>
  <si>
    <t>SRBIC Tin</t>
  </si>
  <si>
    <t>SU Weide</t>
  </si>
  <si>
    <t>GEORGIOU Marios</t>
  </si>
  <si>
    <t>ABBADINI Yumin</t>
  </si>
  <si>
    <t>RICHARD Frederick</t>
  </si>
  <si>
    <t>SOARES Diogo</t>
  </si>
  <si>
    <t>TPE</t>
  </si>
  <si>
    <t>CYP</t>
  </si>
  <si>
    <t>ITA</t>
  </si>
  <si>
    <t>BRA</t>
  </si>
  <si>
    <t>Competition</t>
  </si>
  <si>
    <t>Results</t>
  </si>
  <si>
    <t>Category</t>
  </si>
  <si>
    <t>OG</t>
  </si>
  <si>
    <t>QF</t>
  </si>
  <si>
    <t>SR</t>
  </si>
  <si>
    <t>YOB</t>
  </si>
  <si>
    <t>FX_D</t>
  </si>
  <si>
    <t>FX_E</t>
  </si>
  <si>
    <t>FX_ND</t>
  </si>
  <si>
    <t>FX_Score</t>
  </si>
  <si>
    <t>FX_Q</t>
  </si>
  <si>
    <t>PH_D</t>
  </si>
  <si>
    <t>PH_E</t>
  </si>
  <si>
    <t>PH_ND</t>
  </si>
  <si>
    <t>PH_Score</t>
  </si>
  <si>
    <t>PH_Q</t>
  </si>
  <si>
    <t>SR_D</t>
  </si>
  <si>
    <t>SR_E</t>
  </si>
  <si>
    <t>SR_ND</t>
  </si>
  <si>
    <t>SR_Score</t>
  </si>
  <si>
    <t>SR_Q</t>
  </si>
  <si>
    <t>VT_D1</t>
  </si>
  <si>
    <t>VT_E1</t>
  </si>
  <si>
    <t>VT_ND1</t>
  </si>
  <si>
    <t>VT_Score1</t>
  </si>
  <si>
    <t>VT_D2</t>
  </si>
  <si>
    <t>VT_E2</t>
  </si>
  <si>
    <t>VT_ND2</t>
  </si>
  <si>
    <t>VT_Score2</t>
  </si>
  <si>
    <t>VT_Score</t>
  </si>
  <si>
    <t>VT_Q</t>
  </si>
  <si>
    <t>PB_D</t>
  </si>
  <si>
    <t>PB_E</t>
  </si>
  <si>
    <t>PB_ND</t>
  </si>
  <si>
    <t>PB_Score</t>
  </si>
  <si>
    <t>PB_Q</t>
  </si>
  <si>
    <t>HB_D</t>
  </si>
  <si>
    <t>HB_E</t>
  </si>
  <si>
    <t>HB_ND</t>
  </si>
  <si>
    <t>HB_Score</t>
  </si>
  <si>
    <t>HB_Q</t>
  </si>
  <si>
    <t>Subdivision</t>
  </si>
  <si>
    <t>AA_D</t>
  </si>
  <si>
    <t>AA_E</t>
  </si>
  <si>
    <t>AA_ND</t>
  </si>
  <si>
    <t>AA_Score</t>
  </si>
  <si>
    <t>AA_Q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</si>
</sst>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357A-6BC2-B546-ABB3-38E641A79914}">
  <dimension ref="A1:Q97"/>
  <sheetViews>
    <sheetView topLeftCell="I1" workbookViewId="0">
      <selection activeCell="R2" sqref="R2"/>
    </sheetView>
  </sheetViews>
  <sheetFormatPr baseColWidth="10" defaultRowHeight="16" x14ac:dyDescent="0.2"/>
  <cols>
    <col min="1" max="1" width="15.83203125" customWidth="1"/>
    <col min="2" max="2" width="24.6640625" customWidth="1"/>
    <col min="3" max="3" width="22" customWidth="1"/>
    <col min="4" max="4" width="24.1640625" customWidth="1"/>
    <col min="5" max="5" width="17.6640625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2</v>
      </c>
      <c r="E1" t="s">
        <v>3</v>
      </c>
      <c r="F1" t="s">
        <v>2</v>
      </c>
      <c r="G1" t="s">
        <v>3</v>
      </c>
      <c r="H1" t="s">
        <v>2</v>
      </c>
      <c r="I1" t="s">
        <v>3</v>
      </c>
      <c r="J1" t="s">
        <v>2</v>
      </c>
      <c r="K1" t="s">
        <v>3</v>
      </c>
      <c r="L1" t="s">
        <v>2</v>
      </c>
      <c r="M1" t="s">
        <v>3</v>
      </c>
      <c r="N1" t="s">
        <v>2</v>
      </c>
      <c r="O1" t="s">
        <v>3</v>
      </c>
      <c r="P1" t="s">
        <v>108</v>
      </c>
      <c r="Q1" t="s">
        <v>144</v>
      </c>
    </row>
    <row r="2" spans="1:17" x14ac:dyDescent="0.2">
      <c r="A2">
        <v>101</v>
      </c>
      <c r="B2" t="str">
        <f>_xlfn.IFNA(D2,_xlfn.IFNA(F2,_xlfn.IFNA(H2,_xlfn.IFNA(J2,_xlfn.IFNA(L2,_xlfn.IFNA(N2,""))))))</f>
        <v>DAVTYAN Artur</v>
      </c>
      <c r="C2" t="str">
        <f>_xlfn.IFNA(E2,_xlfn.IFNA(G2,_xlfn.IFNA(I2,_xlfn.IFNA(K2,_xlfn.IFNA(M2,_xlfn.IFNA(O2,""))))))</f>
        <v>ARM</v>
      </c>
      <c r="D2" t="e">
        <f>VLOOKUP($A2,FX!$B$2:$D$13,2,FALSE)</f>
        <v>#N/A</v>
      </c>
      <c r="E2" t="e">
        <f>VLOOKUP($A2,FX!$B$2:$D$13,3,FALSE)</f>
        <v>#N/A</v>
      </c>
      <c r="F2" t="e">
        <f>VLOOKUP($A2,PH!$B$2:$D$13,2,FALSE)</f>
        <v>#N/A</v>
      </c>
      <c r="G2" t="e">
        <f>VLOOKUP($A2,PH!$B$2:$D$13,3,FALSE)</f>
        <v>#N/A</v>
      </c>
      <c r="H2" t="e">
        <f>VLOOKUP($A2,SR!$B$2:$D$13,2,FALSE)</f>
        <v>#N/A</v>
      </c>
      <c r="I2" t="e">
        <f>VLOOKUP($A2,SR!$B$2:$D$13,3,FALSE)</f>
        <v>#N/A</v>
      </c>
      <c r="J2" t="str">
        <f>VLOOKUP($A2,VT!$B$2:$D$13,2,FALSE)</f>
        <v>DAVTYAN Artur</v>
      </c>
      <c r="K2" t="str">
        <f>VLOOKUP($A2,VT!$B$2:$D$13,3,FALSE)</f>
        <v>ARM</v>
      </c>
      <c r="L2" t="e">
        <f>VLOOKUP($A2,PB!$B$2:$D$13,2,FALSE)</f>
        <v>#N/A</v>
      </c>
      <c r="M2" t="e">
        <f>VLOOKUP($A2,PB!$B$2:$D$13,3,FALSE)</f>
        <v>#N/A</v>
      </c>
      <c r="N2" t="e">
        <f>VLOOKUP($A2,HB!$B$2:$D$13,2,FALSE)</f>
        <v>#N/A</v>
      </c>
      <c r="O2" t="e">
        <f>VLOOKUP($A2,HB!$B$2:$D$13,3,FALSE)</f>
        <v>#N/A</v>
      </c>
    </row>
    <row r="3" spans="1:17" x14ac:dyDescent="0.2">
      <c r="A3">
        <f>A2+1</f>
        <v>102</v>
      </c>
      <c r="B3" t="str">
        <f t="shared" ref="B3:B66" si="0">_xlfn.IFNA(D3,_xlfn.IFNA(F3,_xlfn.IFNA(H3,_xlfn.IFNA(J3,_xlfn.IFNA(L3,_xlfn.IFNA(N3,""))))))</f>
        <v>DAVTYAN Vahagn</v>
      </c>
      <c r="C3" t="str">
        <f t="shared" ref="C3:C66" si="1">_xlfn.IFNA(E3,_xlfn.IFNA(G3,_xlfn.IFNA(I3,_xlfn.IFNA(K3,_xlfn.IFNA(M3,_xlfn.IFNA(O3,""))))))</f>
        <v>ARM</v>
      </c>
      <c r="D3" t="e">
        <f>VLOOKUP($A3,FX!$B$2:$D$13,2,FALSE)</f>
        <v>#N/A</v>
      </c>
      <c r="E3" t="e">
        <f>VLOOKUP($A3,FX!$B$2:$D$13,3,FALSE)</f>
        <v>#N/A</v>
      </c>
      <c r="F3" t="e">
        <f>VLOOKUP($A3,PH!$B$2:$D$13,2,FALSE)</f>
        <v>#N/A</v>
      </c>
      <c r="G3" t="e">
        <f>VLOOKUP($A3,PH!$B$2:$D$13,3,FALSE)</f>
        <v>#N/A</v>
      </c>
      <c r="H3" t="str">
        <f>VLOOKUP($A3,SR!$B$2:$D$13,2,FALSE)</f>
        <v>DAVTYAN Vahagn</v>
      </c>
      <c r="I3" t="str">
        <f>VLOOKUP($A3,SR!$B$2:$D$13,3,FALSE)</f>
        <v>ARM</v>
      </c>
      <c r="J3" t="e">
        <f>VLOOKUP($A3,VT!$B$2:$D$13,2,FALSE)</f>
        <v>#N/A</v>
      </c>
      <c r="K3" t="e">
        <f>VLOOKUP($A3,VT!$B$2:$D$13,3,FALSE)</f>
        <v>#N/A</v>
      </c>
      <c r="L3" t="e">
        <f>VLOOKUP($A3,PB!$B$2:$D$13,2,FALSE)</f>
        <v>#N/A</v>
      </c>
      <c r="M3" t="e">
        <f>VLOOKUP($A3,PB!$B$2:$D$13,3,FALSE)</f>
        <v>#N/A</v>
      </c>
      <c r="N3" t="e">
        <f>VLOOKUP($A3,HB!$B$2:$D$13,2,FALSE)</f>
        <v>#N/A</v>
      </c>
      <c r="O3" t="e">
        <f>VLOOKUP($A3,HB!$B$2:$D$13,3,FALSE)</f>
        <v>#N/A</v>
      </c>
    </row>
    <row r="4" spans="1:17" x14ac:dyDescent="0.2">
      <c r="A4">
        <f t="shared" ref="A4:A67" si="2">A3+1</f>
        <v>103</v>
      </c>
      <c r="B4" t="str">
        <f t="shared" si="0"/>
        <v/>
      </c>
      <c r="C4" t="str">
        <f t="shared" si="1"/>
        <v/>
      </c>
      <c r="D4" t="e">
        <f>VLOOKUP($A4,FX!$B$2:$D$13,2,FALSE)</f>
        <v>#N/A</v>
      </c>
      <c r="E4" t="e">
        <f>VLOOKUP($A4,FX!$B$2:$D$13,3,FALSE)</f>
        <v>#N/A</v>
      </c>
      <c r="F4" t="e">
        <f>VLOOKUP($A4,PH!$B$2:$D$13,2,FALSE)</f>
        <v>#N/A</v>
      </c>
      <c r="G4" t="e">
        <f>VLOOKUP($A4,PH!$B$2:$D$13,3,FALSE)</f>
        <v>#N/A</v>
      </c>
      <c r="H4" t="e">
        <f>VLOOKUP($A4,SR!$B$2:$D$13,2,FALSE)</f>
        <v>#N/A</v>
      </c>
      <c r="I4" t="e">
        <f>VLOOKUP($A4,SR!$B$2:$D$13,3,FALSE)</f>
        <v>#N/A</v>
      </c>
      <c r="J4" t="e">
        <f>VLOOKUP($A4,VT!$B$2:$D$13,2,FALSE)</f>
        <v>#N/A</v>
      </c>
      <c r="K4" t="e">
        <f>VLOOKUP($A4,VT!$B$2:$D$13,3,FALSE)</f>
        <v>#N/A</v>
      </c>
      <c r="L4" t="e">
        <f>VLOOKUP($A4,PB!$B$2:$D$13,2,FALSE)</f>
        <v>#N/A</v>
      </c>
      <c r="M4" t="e">
        <f>VLOOKUP($A4,PB!$B$2:$D$13,3,FALSE)</f>
        <v>#N/A</v>
      </c>
      <c r="N4" t="e">
        <f>VLOOKUP($A4,HB!$B$2:$D$13,2,FALSE)</f>
        <v>#N/A</v>
      </c>
      <c r="O4" t="e">
        <f>VLOOKUP($A4,HB!$B$2:$D$13,3,FALSE)</f>
        <v>#N/A</v>
      </c>
    </row>
    <row r="5" spans="1:17" x14ac:dyDescent="0.2">
      <c r="A5">
        <f t="shared" si="2"/>
        <v>104</v>
      </c>
      <c r="B5" t="str">
        <f t="shared" si="0"/>
        <v>CUYLE Glen</v>
      </c>
      <c r="C5" t="str">
        <f t="shared" si="1"/>
        <v>BEL</v>
      </c>
      <c r="D5" t="e">
        <f>VLOOKUP($A5,FX!$B$2:$D$13,2,FALSE)</f>
        <v>#N/A</v>
      </c>
      <c r="E5" t="e">
        <f>VLOOKUP($A5,FX!$B$2:$D$13,3,FALSE)</f>
        <v>#N/A</v>
      </c>
      <c r="F5" t="e">
        <f>VLOOKUP($A5,PH!$B$2:$D$13,2,FALSE)</f>
        <v>#N/A</v>
      </c>
      <c r="G5" t="e">
        <f>VLOOKUP($A5,PH!$B$2:$D$13,3,FALSE)</f>
        <v>#N/A</v>
      </c>
      <c r="H5" t="str">
        <f>VLOOKUP($A5,SR!$B$2:$D$13,2,FALSE)</f>
        <v>CUYLE Glen</v>
      </c>
      <c r="I5" t="str">
        <f>VLOOKUP($A5,SR!$B$2:$D$13,3,FALSE)</f>
        <v>BEL</v>
      </c>
      <c r="J5" t="e">
        <f>VLOOKUP($A5,VT!$B$2:$D$13,2,FALSE)</f>
        <v>#N/A</v>
      </c>
      <c r="K5" t="e">
        <f>VLOOKUP($A5,VT!$B$2:$D$13,3,FALSE)</f>
        <v>#N/A</v>
      </c>
      <c r="L5" t="e">
        <f>VLOOKUP($A5,PB!$B$2:$D$13,2,FALSE)</f>
        <v>#N/A</v>
      </c>
      <c r="M5" t="e">
        <f>VLOOKUP($A5,PB!$B$2:$D$13,3,FALSE)</f>
        <v>#N/A</v>
      </c>
      <c r="N5" t="e">
        <f>VLOOKUP($A5,HB!$B$2:$D$13,2,FALSE)</f>
        <v>#N/A</v>
      </c>
      <c r="O5" t="e">
        <f>VLOOKUP($A5,HB!$B$2:$D$13,3,FALSE)</f>
        <v>#N/A</v>
      </c>
    </row>
    <row r="6" spans="1:17" x14ac:dyDescent="0.2">
      <c r="A6">
        <f t="shared" si="2"/>
        <v>105</v>
      </c>
      <c r="B6" t="str">
        <f t="shared" si="0"/>
        <v/>
      </c>
      <c r="C6" t="str">
        <f t="shared" si="1"/>
        <v/>
      </c>
      <c r="D6" t="e">
        <f>VLOOKUP($A6,FX!$B$2:$D$13,2,FALSE)</f>
        <v>#N/A</v>
      </c>
      <c r="E6" t="e">
        <f>VLOOKUP($A6,FX!$B$2:$D$13,3,FALSE)</f>
        <v>#N/A</v>
      </c>
      <c r="F6" t="e">
        <f>VLOOKUP($A6,PH!$B$2:$D$13,2,FALSE)</f>
        <v>#N/A</v>
      </c>
      <c r="G6" t="e">
        <f>VLOOKUP($A6,PH!$B$2:$D$13,3,FALSE)</f>
        <v>#N/A</v>
      </c>
      <c r="H6" t="e">
        <f>VLOOKUP($A6,SR!$B$2:$D$13,2,FALSE)</f>
        <v>#N/A</v>
      </c>
      <c r="I6" t="e">
        <f>VLOOKUP($A6,SR!$B$2:$D$13,3,FALSE)</f>
        <v>#N/A</v>
      </c>
      <c r="J6" t="e">
        <f>VLOOKUP($A6,VT!$B$2:$D$13,2,FALSE)</f>
        <v>#N/A</v>
      </c>
      <c r="K6" t="e">
        <f>VLOOKUP($A6,VT!$B$2:$D$13,3,FALSE)</f>
        <v>#N/A</v>
      </c>
      <c r="L6" t="e">
        <f>VLOOKUP($A6,PB!$B$2:$D$13,2,FALSE)</f>
        <v>#N/A</v>
      </c>
      <c r="M6" t="e">
        <f>VLOOKUP($A6,PB!$B$2:$D$13,3,FALSE)</f>
        <v>#N/A</v>
      </c>
      <c r="N6" t="e">
        <f>VLOOKUP($A6,HB!$B$2:$D$13,2,FALSE)</f>
        <v>#N/A</v>
      </c>
      <c r="O6" t="e">
        <f>VLOOKUP($A6,HB!$B$2:$D$13,3,FALSE)</f>
        <v>#N/A</v>
      </c>
    </row>
    <row r="7" spans="1:17" x14ac:dyDescent="0.2">
      <c r="A7">
        <f t="shared" si="2"/>
        <v>106</v>
      </c>
      <c r="B7" t="str">
        <f t="shared" si="0"/>
        <v/>
      </c>
      <c r="C7" t="str">
        <f t="shared" si="1"/>
        <v/>
      </c>
      <c r="D7" t="e">
        <f>VLOOKUP($A7,FX!$B$2:$D$13,2,FALSE)</f>
        <v>#N/A</v>
      </c>
      <c r="E7" t="e">
        <f>VLOOKUP($A7,FX!$B$2:$D$13,3,FALSE)</f>
        <v>#N/A</v>
      </c>
      <c r="F7" t="e">
        <f>VLOOKUP($A7,PH!$B$2:$D$13,2,FALSE)</f>
        <v>#N/A</v>
      </c>
      <c r="G7" t="e">
        <f>VLOOKUP($A7,PH!$B$2:$D$13,3,FALSE)</f>
        <v>#N/A</v>
      </c>
      <c r="H7" t="e">
        <f>VLOOKUP($A7,SR!$B$2:$D$13,2,FALSE)</f>
        <v>#N/A</v>
      </c>
      <c r="I7" t="e">
        <f>VLOOKUP($A7,SR!$B$2:$D$13,3,FALSE)</f>
        <v>#N/A</v>
      </c>
      <c r="J7" t="e">
        <f>VLOOKUP($A7,VT!$B$2:$D$13,2,FALSE)</f>
        <v>#N/A</v>
      </c>
      <c r="K7" t="e">
        <f>VLOOKUP($A7,VT!$B$2:$D$13,3,FALSE)</f>
        <v>#N/A</v>
      </c>
      <c r="L7" t="e">
        <f>VLOOKUP($A7,PB!$B$2:$D$13,2,FALSE)</f>
        <v>#N/A</v>
      </c>
      <c r="M7" t="e">
        <f>VLOOKUP($A7,PB!$B$2:$D$13,3,FALSE)</f>
        <v>#N/A</v>
      </c>
      <c r="N7" t="e">
        <f>VLOOKUP($A7,HB!$B$2:$D$13,2,FALSE)</f>
        <v>#N/A</v>
      </c>
      <c r="O7" t="e">
        <f>VLOOKUP($A7,HB!$B$2:$D$13,3,FALSE)</f>
        <v>#N/A</v>
      </c>
    </row>
    <row r="8" spans="1:17" x14ac:dyDescent="0.2">
      <c r="A8">
        <f t="shared" si="2"/>
        <v>107</v>
      </c>
      <c r="B8" t="str">
        <f t="shared" si="0"/>
        <v/>
      </c>
      <c r="C8" t="str">
        <f t="shared" si="1"/>
        <v/>
      </c>
      <c r="D8" t="e">
        <f>VLOOKUP($A8,FX!$B$2:$D$13,2,FALSE)</f>
        <v>#N/A</v>
      </c>
      <c r="E8" t="e">
        <f>VLOOKUP($A8,FX!$B$2:$D$13,3,FALSE)</f>
        <v>#N/A</v>
      </c>
      <c r="F8" t="e">
        <f>VLOOKUP($A8,PH!$B$2:$D$13,2,FALSE)</f>
        <v>#N/A</v>
      </c>
      <c r="G8" t="e">
        <f>VLOOKUP($A8,PH!$B$2:$D$13,3,FALSE)</f>
        <v>#N/A</v>
      </c>
      <c r="H8" t="e">
        <f>VLOOKUP($A8,SR!$B$2:$D$13,2,FALSE)</f>
        <v>#N/A</v>
      </c>
      <c r="I8" t="e">
        <f>VLOOKUP($A8,SR!$B$2:$D$13,3,FALSE)</f>
        <v>#N/A</v>
      </c>
      <c r="J8" t="e">
        <f>VLOOKUP($A8,VT!$B$2:$D$13,2,FALSE)</f>
        <v>#N/A</v>
      </c>
      <c r="K8" t="e">
        <f>VLOOKUP($A8,VT!$B$2:$D$13,3,FALSE)</f>
        <v>#N/A</v>
      </c>
      <c r="L8" t="e">
        <f>VLOOKUP($A8,PB!$B$2:$D$13,2,FALSE)</f>
        <v>#N/A</v>
      </c>
      <c r="M8" t="e">
        <f>VLOOKUP($A8,PB!$B$2:$D$13,3,FALSE)</f>
        <v>#N/A</v>
      </c>
      <c r="N8" t="e">
        <f>VLOOKUP($A8,HB!$B$2:$D$13,2,FALSE)</f>
        <v>#N/A</v>
      </c>
      <c r="O8" t="e">
        <f>VLOOKUP($A8,HB!$B$2:$D$13,3,FALSE)</f>
        <v>#N/A</v>
      </c>
    </row>
    <row r="9" spans="1:17" x14ac:dyDescent="0.2">
      <c r="A9">
        <f t="shared" si="2"/>
        <v>108</v>
      </c>
      <c r="B9" t="str">
        <f t="shared" si="0"/>
        <v>SOARES Diogo</v>
      </c>
      <c r="C9" t="str">
        <f t="shared" si="1"/>
        <v>BRA</v>
      </c>
      <c r="D9" t="e">
        <f>VLOOKUP($A9,FX!$B$2:$D$13,2,FALSE)</f>
        <v>#N/A</v>
      </c>
      <c r="E9" t="e">
        <f>VLOOKUP($A9,FX!$B$2:$D$13,3,FALSE)</f>
        <v>#N/A</v>
      </c>
      <c r="F9" t="e">
        <f>VLOOKUP($A9,PH!$B$2:$D$13,2,FALSE)</f>
        <v>#N/A</v>
      </c>
      <c r="G9" t="e">
        <f>VLOOKUP($A9,PH!$B$2:$D$13,3,FALSE)</f>
        <v>#N/A</v>
      </c>
      <c r="H9" t="e">
        <f>VLOOKUP($A9,SR!$B$2:$D$13,2,FALSE)</f>
        <v>#N/A</v>
      </c>
      <c r="I9" t="e">
        <f>VLOOKUP($A9,SR!$B$2:$D$13,3,FALSE)</f>
        <v>#N/A</v>
      </c>
      <c r="J9" t="e">
        <f>VLOOKUP($A9,VT!$B$2:$D$13,2,FALSE)</f>
        <v>#N/A</v>
      </c>
      <c r="K9" t="e">
        <f>VLOOKUP($A9,VT!$B$2:$D$13,3,FALSE)</f>
        <v>#N/A</v>
      </c>
      <c r="L9" t="e">
        <f>VLOOKUP($A9,PB!$B$2:$D$13,2,FALSE)</f>
        <v>#N/A</v>
      </c>
      <c r="M9" t="e">
        <f>VLOOKUP($A9,PB!$B$2:$D$13,3,FALSE)</f>
        <v>#N/A</v>
      </c>
      <c r="N9" t="str">
        <f>VLOOKUP($A9,HB!$B$2:$D$13,2,FALSE)</f>
        <v>SOARES Diogo</v>
      </c>
      <c r="O9" t="str">
        <f>VLOOKUP($A9,HB!$B$2:$D$13,3,FALSE)</f>
        <v>BRA</v>
      </c>
    </row>
    <row r="10" spans="1:17" x14ac:dyDescent="0.2">
      <c r="A10">
        <f t="shared" si="2"/>
        <v>109</v>
      </c>
      <c r="B10" t="str">
        <f t="shared" si="0"/>
        <v>PENEV Kevin</v>
      </c>
      <c r="C10" t="str">
        <f t="shared" si="1"/>
        <v>BUL</v>
      </c>
      <c r="D10" t="str">
        <f>VLOOKUP($A10,FX!$B$2:$D$13,2,FALSE)</f>
        <v>PENEV Kevin</v>
      </c>
      <c r="E10" t="str">
        <f>VLOOKUP($A10,FX!$B$2:$D$13,3,FALSE)</f>
        <v>BUL</v>
      </c>
      <c r="F10" t="e">
        <f>VLOOKUP($A10,PH!$B$2:$D$13,2,FALSE)</f>
        <v>#N/A</v>
      </c>
      <c r="G10" t="e">
        <f>VLOOKUP($A10,PH!$B$2:$D$13,3,FALSE)</f>
        <v>#N/A</v>
      </c>
      <c r="H10" t="e">
        <f>VLOOKUP($A10,SR!$B$2:$D$13,2,FALSE)</f>
        <v>#N/A</v>
      </c>
      <c r="I10" t="e">
        <f>VLOOKUP($A10,SR!$B$2:$D$13,3,FALSE)</f>
        <v>#N/A</v>
      </c>
      <c r="J10" t="e">
        <f>VLOOKUP($A10,VT!$B$2:$D$13,2,FALSE)</f>
        <v>#N/A</v>
      </c>
      <c r="K10" t="e">
        <f>VLOOKUP($A10,VT!$B$2:$D$13,3,FALSE)</f>
        <v>#N/A</v>
      </c>
      <c r="L10" t="e">
        <f>VLOOKUP($A10,PB!$B$2:$D$13,2,FALSE)</f>
        <v>#N/A</v>
      </c>
      <c r="M10" t="e">
        <f>VLOOKUP($A10,PB!$B$2:$D$13,3,FALSE)</f>
        <v>#N/A</v>
      </c>
      <c r="N10" t="e">
        <f>VLOOKUP($A10,HB!$B$2:$D$13,2,FALSE)</f>
        <v>#N/A</v>
      </c>
      <c r="O10" t="e">
        <f>VLOOKUP($A10,HB!$B$2:$D$13,3,FALSE)</f>
        <v>#N/A</v>
      </c>
    </row>
    <row r="11" spans="1:17" x14ac:dyDescent="0.2">
      <c r="A11">
        <f t="shared" si="2"/>
        <v>110</v>
      </c>
      <c r="B11" t="str">
        <f t="shared" si="0"/>
        <v/>
      </c>
      <c r="C11" t="str">
        <f t="shared" si="1"/>
        <v/>
      </c>
      <c r="D11" t="e">
        <f>VLOOKUP($A11,FX!$B$2:$D$13,2,FALSE)</f>
        <v>#N/A</v>
      </c>
      <c r="E11" t="e">
        <f>VLOOKUP($A11,FX!$B$2:$D$13,3,FALSE)</f>
        <v>#N/A</v>
      </c>
      <c r="F11" t="e">
        <f>VLOOKUP($A11,PH!$B$2:$D$13,2,FALSE)</f>
        <v>#N/A</v>
      </c>
      <c r="G11" t="e">
        <f>VLOOKUP($A11,PH!$B$2:$D$13,3,FALSE)</f>
        <v>#N/A</v>
      </c>
      <c r="H11" t="e">
        <f>VLOOKUP($A11,SR!$B$2:$D$13,2,FALSE)</f>
        <v>#N/A</v>
      </c>
      <c r="I11" t="e">
        <f>VLOOKUP($A11,SR!$B$2:$D$13,3,FALSE)</f>
        <v>#N/A</v>
      </c>
      <c r="J11" t="e">
        <f>VLOOKUP($A11,VT!$B$2:$D$13,2,FALSE)</f>
        <v>#N/A</v>
      </c>
      <c r="K11" t="e">
        <f>VLOOKUP($A11,VT!$B$2:$D$13,3,FALSE)</f>
        <v>#N/A</v>
      </c>
      <c r="L11" t="e">
        <f>VLOOKUP($A11,PB!$B$2:$D$13,2,FALSE)</f>
        <v>#N/A</v>
      </c>
      <c r="M11" t="e">
        <f>VLOOKUP($A11,PB!$B$2:$D$13,3,FALSE)</f>
        <v>#N/A</v>
      </c>
      <c r="N11" t="e">
        <f>VLOOKUP($A11,HB!$B$2:$D$13,2,FALSE)</f>
        <v>#N/A</v>
      </c>
      <c r="O11" t="e">
        <f>VLOOKUP($A11,HB!$B$2:$D$13,3,FALSE)</f>
        <v>#N/A</v>
      </c>
    </row>
    <row r="12" spans="1:17" x14ac:dyDescent="0.2">
      <c r="A12">
        <f t="shared" si="2"/>
        <v>111</v>
      </c>
      <c r="B12" t="str">
        <f t="shared" si="0"/>
        <v/>
      </c>
      <c r="C12" t="str">
        <f t="shared" si="1"/>
        <v/>
      </c>
      <c r="D12" t="e">
        <f>VLOOKUP($A12,FX!$B$2:$D$13,2,FALSE)</f>
        <v>#N/A</v>
      </c>
      <c r="E12" t="e">
        <f>VLOOKUP($A12,FX!$B$2:$D$13,3,FALSE)</f>
        <v>#N/A</v>
      </c>
      <c r="F12" t="e">
        <f>VLOOKUP($A12,PH!$B$2:$D$13,2,FALSE)</f>
        <v>#N/A</v>
      </c>
      <c r="G12" t="e">
        <f>VLOOKUP($A12,PH!$B$2:$D$13,3,FALSE)</f>
        <v>#N/A</v>
      </c>
      <c r="H12" t="e">
        <f>VLOOKUP($A12,SR!$B$2:$D$13,2,FALSE)</f>
        <v>#N/A</v>
      </c>
      <c r="I12" t="e">
        <f>VLOOKUP($A12,SR!$B$2:$D$13,3,FALSE)</f>
        <v>#N/A</v>
      </c>
      <c r="J12" t="e">
        <f>VLOOKUP($A12,VT!$B$2:$D$13,2,FALSE)</f>
        <v>#N/A</v>
      </c>
      <c r="K12" t="e">
        <f>VLOOKUP($A12,VT!$B$2:$D$13,3,FALSE)</f>
        <v>#N/A</v>
      </c>
      <c r="L12" t="e">
        <f>VLOOKUP($A12,PB!$B$2:$D$13,2,FALSE)</f>
        <v>#N/A</v>
      </c>
      <c r="M12" t="e">
        <f>VLOOKUP($A12,PB!$B$2:$D$13,3,FALSE)</f>
        <v>#N/A</v>
      </c>
      <c r="N12" t="e">
        <f>VLOOKUP($A12,HB!$B$2:$D$13,2,FALSE)</f>
        <v>#N/A</v>
      </c>
      <c r="O12" t="e">
        <f>VLOOKUP($A12,HB!$B$2:$D$13,3,FALSE)</f>
        <v>#N/A</v>
      </c>
    </row>
    <row r="13" spans="1:17" x14ac:dyDescent="0.2">
      <c r="A13">
        <f t="shared" si="2"/>
        <v>112</v>
      </c>
      <c r="B13" t="str">
        <f t="shared" si="0"/>
        <v/>
      </c>
      <c r="C13" t="str">
        <f t="shared" si="1"/>
        <v/>
      </c>
      <c r="D13" t="e">
        <f>VLOOKUP($A13,FX!$B$2:$D$13,2,FALSE)</f>
        <v>#N/A</v>
      </c>
      <c r="E13" t="e">
        <f>VLOOKUP($A13,FX!$B$2:$D$13,3,FALSE)</f>
        <v>#N/A</v>
      </c>
      <c r="F13" t="e">
        <f>VLOOKUP($A13,PH!$B$2:$D$13,2,FALSE)</f>
        <v>#N/A</v>
      </c>
      <c r="G13" t="e">
        <f>VLOOKUP($A13,PH!$B$2:$D$13,3,FALSE)</f>
        <v>#N/A</v>
      </c>
      <c r="H13" t="e">
        <f>VLOOKUP($A13,SR!$B$2:$D$13,2,FALSE)</f>
        <v>#N/A</v>
      </c>
      <c r="I13" t="e">
        <f>VLOOKUP($A13,SR!$B$2:$D$13,3,FALSE)</f>
        <v>#N/A</v>
      </c>
      <c r="J13" t="e">
        <f>VLOOKUP($A13,VT!$B$2:$D$13,2,FALSE)</f>
        <v>#N/A</v>
      </c>
      <c r="K13" t="e">
        <f>VLOOKUP($A13,VT!$B$2:$D$13,3,FALSE)</f>
        <v>#N/A</v>
      </c>
      <c r="L13" t="e">
        <f>VLOOKUP($A13,PB!$B$2:$D$13,2,FALSE)</f>
        <v>#N/A</v>
      </c>
      <c r="M13" t="e">
        <f>VLOOKUP($A13,PB!$B$2:$D$13,3,FALSE)</f>
        <v>#N/A</v>
      </c>
      <c r="N13" t="e">
        <f>VLOOKUP($A13,HB!$B$2:$D$13,2,FALSE)</f>
        <v>#N/A</v>
      </c>
      <c r="O13" t="e">
        <f>VLOOKUP($A13,HB!$B$2:$D$13,3,FALSE)</f>
        <v>#N/A</v>
      </c>
    </row>
    <row r="14" spans="1:17" x14ac:dyDescent="0.2">
      <c r="A14">
        <f t="shared" si="2"/>
        <v>113</v>
      </c>
      <c r="B14" t="str">
        <f t="shared" si="0"/>
        <v/>
      </c>
      <c r="C14" t="str">
        <f t="shared" si="1"/>
        <v/>
      </c>
      <c r="D14" t="e">
        <f>VLOOKUP($A14,FX!$B$2:$D$13,2,FALSE)</f>
        <v>#N/A</v>
      </c>
      <c r="E14" t="e">
        <f>VLOOKUP($A14,FX!$B$2:$D$13,3,FALSE)</f>
        <v>#N/A</v>
      </c>
      <c r="F14" t="e">
        <f>VLOOKUP($A14,PH!$B$2:$D$13,2,FALSE)</f>
        <v>#N/A</v>
      </c>
      <c r="G14" t="e">
        <f>VLOOKUP($A14,PH!$B$2:$D$13,3,FALSE)</f>
        <v>#N/A</v>
      </c>
      <c r="H14" t="e">
        <f>VLOOKUP($A14,SR!$B$2:$D$13,2,FALSE)</f>
        <v>#N/A</v>
      </c>
      <c r="I14" t="e">
        <f>VLOOKUP($A14,SR!$B$2:$D$13,3,FALSE)</f>
        <v>#N/A</v>
      </c>
      <c r="J14" t="e">
        <f>VLOOKUP($A14,VT!$B$2:$D$13,2,FALSE)</f>
        <v>#N/A</v>
      </c>
      <c r="K14" t="e">
        <f>VLOOKUP($A14,VT!$B$2:$D$13,3,FALSE)</f>
        <v>#N/A</v>
      </c>
      <c r="L14" t="e">
        <f>VLOOKUP($A14,PB!$B$2:$D$13,2,FALSE)</f>
        <v>#N/A</v>
      </c>
      <c r="M14" t="e">
        <f>VLOOKUP($A14,PB!$B$2:$D$13,3,FALSE)</f>
        <v>#N/A</v>
      </c>
      <c r="N14" t="e">
        <f>VLOOKUP($A14,HB!$B$2:$D$13,2,FALSE)</f>
        <v>#N/A</v>
      </c>
      <c r="O14" t="e">
        <f>VLOOKUP($A14,HB!$B$2:$D$13,3,FALSE)</f>
        <v>#N/A</v>
      </c>
    </row>
    <row r="15" spans="1:17" x14ac:dyDescent="0.2">
      <c r="A15">
        <f t="shared" si="2"/>
        <v>114</v>
      </c>
      <c r="B15" t="str">
        <f t="shared" si="0"/>
        <v/>
      </c>
      <c r="C15" t="str">
        <f t="shared" si="1"/>
        <v/>
      </c>
      <c r="D15" t="e">
        <f>VLOOKUP($A15,FX!$B$2:$D$13,2,FALSE)</f>
        <v>#N/A</v>
      </c>
      <c r="E15" t="e">
        <f>VLOOKUP($A15,FX!$B$2:$D$13,3,FALSE)</f>
        <v>#N/A</v>
      </c>
      <c r="F15" t="e">
        <f>VLOOKUP($A15,PH!$B$2:$D$13,2,FALSE)</f>
        <v>#N/A</v>
      </c>
      <c r="G15" t="e">
        <f>VLOOKUP($A15,PH!$B$2:$D$13,3,FALSE)</f>
        <v>#N/A</v>
      </c>
      <c r="H15" t="e">
        <f>VLOOKUP($A15,SR!$B$2:$D$13,2,FALSE)</f>
        <v>#N/A</v>
      </c>
      <c r="I15" t="e">
        <f>VLOOKUP($A15,SR!$B$2:$D$13,3,FALSE)</f>
        <v>#N/A</v>
      </c>
      <c r="J15" t="e">
        <f>VLOOKUP($A15,VT!$B$2:$D$13,2,FALSE)</f>
        <v>#N/A</v>
      </c>
      <c r="K15" t="e">
        <f>VLOOKUP($A15,VT!$B$2:$D$13,3,FALSE)</f>
        <v>#N/A</v>
      </c>
      <c r="L15" t="e">
        <f>VLOOKUP($A15,PB!$B$2:$D$13,2,FALSE)</f>
        <v>#N/A</v>
      </c>
      <c r="M15" t="e">
        <f>VLOOKUP($A15,PB!$B$2:$D$13,3,FALSE)</f>
        <v>#N/A</v>
      </c>
      <c r="N15" t="e">
        <f>VLOOKUP($A15,HB!$B$2:$D$13,2,FALSE)</f>
        <v>#N/A</v>
      </c>
      <c r="O15" t="e">
        <f>VLOOKUP($A15,HB!$B$2:$D$13,3,FALSE)</f>
        <v>#N/A</v>
      </c>
    </row>
    <row r="16" spans="1:17" x14ac:dyDescent="0.2">
      <c r="A16">
        <f t="shared" si="2"/>
        <v>115</v>
      </c>
      <c r="B16" t="str">
        <f t="shared" si="0"/>
        <v>LIU Yang</v>
      </c>
      <c r="C16" t="str">
        <f t="shared" si="1"/>
        <v>CHN</v>
      </c>
      <c r="D16" t="e">
        <f>VLOOKUP($A16,FX!$B$2:$D$13,2,FALSE)</f>
        <v>#N/A</v>
      </c>
      <c r="E16" t="e">
        <f>VLOOKUP($A16,FX!$B$2:$D$13,3,FALSE)</f>
        <v>#N/A</v>
      </c>
      <c r="F16" t="e">
        <f>VLOOKUP($A16,PH!$B$2:$D$13,2,FALSE)</f>
        <v>#N/A</v>
      </c>
      <c r="G16" t="e">
        <f>VLOOKUP($A16,PH!$B$2:$D$13,3,FALSE)</f>
        <v>#N/A</v>
      </c>
      <c r="H16" t="str">
        <f>VLOOKUP($A16,SR!$B$2:$D$13,2,FALSE)</f>
        <v>LIU Yang</v>
      </c>
      <c r="I16" t="str">
        <f>VLOOKUP($A16,SR!$B$2:$D$13,3,FALSE)</f>
        <v>CHN</v>
      </c>
      <c r="J16" t="e">
        <f>VLOOKUP($A16,VT!$B$2:$D$13,2,FALSE)</f>
        <v>#N/A</v>
      </c>
      <c r="K16" t="e">
        <f>VLOOKUP($A16,VT!$B$2:$D$13,3,FALSE)</f>
        <v>#N/A</v>
      </c>
      <c r="L16" t="e">
        <f>VLOOKUP($A16,PB!$B$2:$D$13,2,FALSE)</f>
        <v>#N/A</v>
      </c>
      <c r="M16" t="e">
        <f>VLOOKUP($A16,PB!$B$2:$D$13,3,FALSE)</f>
        <v>#N/A</v>
      </c>
      <c r="N16" t="e">
        <f>VLOOKUP($A16,HB!$B$2:$D$13,2,FALSE)</f>
        <v>#N/A</v>
      </c>
      <c r="O16" t="e">
        <f>VLOOKUP($A16,HB!$B$2:$D$13,3,FALSE)</f>
        <v>#N/A</v>
      </c>
    </row>
    <row r="17" spans="1:15" x14ac:dyDescent="0.2">
      <c r="A17">
        <f t="shared" si="2"/>
        <v>116</v>
      </c>
      <c r="B17" t="str">
        <f t="shared" si="0"/>
        <v>SU Weide</v>
      </c>
      <c r="C17" t="str">
        <f t="shared" si="1"/>
        <v>CHN</v>
      </c>
      <c r="D17" t="e">
        <f>VLOOKUP($A17,FX!$B$2:$D$13,2,FALSE)</f>
        <v>#N/A</v>
      </c>
      <c r="E17" t="e">
        <f>VLOOKUP($A17,FX!$B$2:$D$13,3,FALSE)</f>
        <v>#N/A</v>
      </c>
      <c r="F17" t="e">
        <f>VLOOKUP($A17,PH!$B$2:$D$13,2,FALSE)</f>
        <v>#N/A</v>
      </c>
      <c r="G17" t="e">
        <f>VLOOKUP($A17,PH!$B$2:$D$13,3,FALSE)</f>
        <v>#N/A</v>
      </c>
      <c r="H17" t="e">
        <f>VLOOKUP($A17,SR!$B$2:$D$13,2,FALSE)</f>
        <v>#N/A</v>
      </c>
      <c r="I17" t="e">
        <f>VLOOKUP($A17,SR!$B$2:$D$13,3,FALSE)</f>
        <v>#N/A</v>
      </c>
      <c r="J17" t="e">
        <f>VLOOKUP($A17,VT!$B$2:$D$13,2,FALSE)</f>
        <v>#N/A</v>
      </c>
      <c r="K17" t="e">
        <f>VLOOKUP($A17,VT!$B$2:$D$13,3,FALSE)</f>
        <v>#N/A</v>
      </c>
      <c r="L17" t="e">
        <f>VLOOKUP($A17,PB!$B$2:$D$13,2,FALSE)</f>
        <v>#N/A</v>
      </c>
      <c r="M17" t="e">
        <f>VLOOKUP($A17,PB!$B$2:$D$13,3,FALSE)</f>
        <v>#N/A</v>
      </c>
      <c r="N17" t="str">
        <f>VLOOKUP($A17,HB!$B$2:$D$13,2,FALSE)</f>
        <v>SU Weide</v>
      </c>
      <c r="O17" t="str">
        <f>VLOOKUP($A17,HB!$B$2:$D$13,3,FALSE)</f>
        <v>CHN</v>
      </c>
    </row>
    <row r="18" spans="1:15" x14ac:dyDescent="0.2">
      <c r="A18">
        <f t="shared" si="2"/>
        <v>117</v>
      </c>
      <c r="B18" t="str">
        <f t="shared" si="0"/>
        <v>XIAO Ruoteng</v>
      </c>
      <c r="C18" t="str">
        <f t="shared" si="1"/>
        <v>CHN</v>
      </c>
      <c r="D18" t="e">
        <f>VLOOKUP($A18,FX!$B$2:$D$13,2,FALSE)</f>
        <v>#N/A</v>
      </c>
      <c r="E18" t="e">
        <f>VLOOKUP($A18,FX!$B$2:$D$13,3,FALSE)</f>
        <v>#N/A</v>
      </c>
      <c r="F18" t="e">
        <f>VLOOKUP($A18,PH!$B$2:$D$13,2,FALSE)</f>
        <v>#N/A</v>
      </c>
      <c r="G18" t="e">
        <f>VLOOKUP($A18,PH!$B$2:$D$13,3,FALSE)</f>
        <v>#N/A</v>
      </c>
      <c r="H18" t="e">
        <f>VLOOKUP($A18,SR!$B$2:$D$13,2,FALSE)</f>
        <v>#N/A</v>
      </c>
      <c r="I18" t="e">
        <f>VLOOKUP($A18,SR!$B$2:$D$13,3,FALSE)</f>
        <v>#N/A</v>
      </c>
      <c r="J18" t="e">
        <f>VLOOKUP($A18,VT!$B$2:$D$13,2,FALSE)</f>
        <v>#N/A</v>
      </c>
      <c r="K18" t="e">
        <f>VLOOKUP($A18,VT!$B$2:$D$13,3,FALSE)</f>
        <v>#N/A</v>
      </c>
      <c r="L18" t="str">
        <f>VLOOKUP($A18,PB!$B$2:$D$13,2,FALSE)</f>
        <v>XIAO Ruoteng</v>
      </c>
      <c r="M18" t="str">
        <f>VLOOKUP($A18,PB!$B$2:$D$13,3,FALSE)</f>
        <v>CHN</v>
      </c>
      <c r="N18" t="e">
        <f>VLOOKUP($A18,HB!$B$2:$D$13,2,FALSE)</f>
        <v>#N/A</v>
      </c>
      <c r="O18" t="e">
        <f>VLOOKUP($A18,HB!$B$2:$D$13,3,FALSE)</f>
        <v>#N/A</v>
      </c>
    </row>
    <row r="19" spans="1:15" x14ac:dyDescent="0.2">
      <c r="A19">
        <f t="shared" si="2"/>
        <v>118</v>
      </c>
      <c r="B19" t="str">
        <f t="shared" si="0"/>
        <v>ZHANG Boheng</v>
      </c>
      <c r="C19" t="str">
        <f t="shared" si="1"/>
        <v>CHN</v>
      </c>
      <c r="D19" t="str">
        <f>VLOOKUP($A19,FX!$B$2:$D$13,2,FALSE)</f>
        <v>ZHANG Boheng</v>
      </c>
      <c r="E19" t="str">
        <f>VLOOKUP($A19,FX!$B$2:$D$13,3,FALSE)</f>
        <v>CHN</v>
      </c>
      <c r="F19" t="e">
        <f>VLOOKUP($A19,PH!$B$2:$D$13,2,FALSE)</f>
        <v>#N/A</v>
      </c>
      <c r="G19" t="e">
        <f>VLOOKUP($A19,PH!$B$2:$D$13,3,FALSE)</f>
        <v>#N/A</v>
      </c>
      <c r="H19" t="str">
        <f>VLOOKUP($A19,SR!$B$2:$D$13,2,FALSE)</f>
        <v>ZHANG Boheng</v>
      </c>
      <c r="I19" t="str">
        <f>VLOOKUP($A19,SR!$B$2:$D$13,3,FALSE)</f>
        <v>CHN</v>
      </c>
      <c r="J19" t="e">
        <f>VLOOKUP($A19,VT!$B$2:$D$13,2,FALSE)</f>
        <v>#N/A</v>
      </c>
      <c r="K19" t="e">
        <f>VLOOKUP($A19,VT!$B$2:$D$13,3,FALSE)</f>
        <v>#N/A</v>
      </c>
      <c r="L19" t="str">
        <f>VLOOKUP($A19,PB!$B$2:$D$13,2,FALSE)</f>
        <v>ZHANG Boheng</v>
      </c>
      <c r="M19" t="str">
        <f>VLOOKUP($A19,PB!$B$2:$D$13,3,FALSE)</f>
        <v>CHN</v>
      </c>
      <c r="N19" t="str">
        <f>VLOOKUP($A19,HB!$B$2:$D$13,2,FALSE)</f>
        <v>ZHANG Boheng</v>
      </c>
      <c r="O19" t="str">
        <f>VLOOKUP($A19,HB!$B$2:$D$13,3,FALSE)</f>
        <v>CHN</v>
      </c>
    </row>
    <row r="20" spans="1:15" x14ac:dyDescent="0.2">
      <c r="A20">
        <f t="shared" si="2"/>
        <v>119</v>
      </c>
      <c r="B20" t="str">
        <f t="shared" si="0"/>
        <v>ZOU Jingyuan</v>
      </c>
      <c r="C20" t="str">
        <f t="shared" si="1"/>
        <v>CHN</v>
      </c>
      <c r="D20" t="e">
        <f>VLOOKUP($A20,FX!$B$2:$D$13,2,FALSE)</f>
        <v>#N/A</v>
      </c>
      <c r="E20" t="e">
        <f>VLOOKUP($A20,FX!$B$2:$D$13,3,FALSE)</f>
        <v>#N/A</v>
      </c>
      <c r="F20" t="str">
        <f>VLOOKUP($A20,PH!$B$2:$D$13,2,FALSE)</f>
        <v>ZOU Jingyuan</v>
      </c>
      <c r="G20" t="str">
        <f>VLOOKUP($A20,PH!$B$2:$D$13,3,FALSE)</f>
        <v>CHN</v>
      </c>
      <c r="H20" t="str">
        <f>VLOOKUP($A20,SR!$B$2:$D$13,2,FALSE)</f>
        <v>ZOU Jingyuan</v>
      </c>
      <c r="I20" t="str">
        <f>VLOOKUP($A20,SR!$B$2:$D$13,3,FALSE)</f>
        <v>CHN</v>
      </c>
      <c r="J20" t="e">
        <f>VLOOKUP($A20,VT!$B$2:$D$13,2,FALSE)</f>
        <v>#N/A</v>
      </c>
      <c r="K20" t="e">
        <f>VLOOKUP($A20,VT!$B$2:$D$13,3,FALSE)</f>
        <v>#N/A</v>
      </c>
      <c r="L20" t="str">
        <f>VLOOKUP($A20,PB!$B$2:$D$13,2,FALSE)</f>
        <v>ZOU Jingyuan</v>
      </c>
      <c r="M20" t="str">
        <f>VLOOKUP($A20,PB!$B$2:$D$13,3,FALSE)</f>
        <v>CHN</v>
      </c>
      <c r="N20" t="e">
        <f>VLOOKUP($A20,HB!$B$2:$D$13,2,FALSE)</f>
        <v>#N/A</v>
      </c>
      <c r="O20" t="e">
        <f>VLOOKUP($A20,HB!$B$2:$D$13,3,FALSE)</f>
        <v>#N/A</v>
      </c>
    </row>
    <row r="21" spans="1:15" x14ac:dyDescent="0.2">
      <c r="A21">
        <f t="shared" si="2"/>
        <v>120</v>
      </c>
      <c r="B21" t="str">
        <f t="shared" si="0"/>
        <v>BARAJAS Angel</v>
      </c>
      <c r="C21" t="str">
        <f t="shared" si="1"/>
        <v>COL</v>
      </c>
      <c r="D21" t="e">
        <f>VLOOKUP($A21,FX!$B$2:$D$13,2,FALSE)</f>
        <v>#N/A</v>
      </c>
      <c r="E21" t="e">
        <f>VLOOKUP($A21,FX!$B$2:$D$13,3,FALSE)</f>
        <v>#N/A</v>
      </c>
      <c r="F21" t="e">
        <f>VLOOKUP($A21,PH!$B$2:$D$13,2,FALSE)</f>
        <v>#N/A</v>
      </c>
      <c r="G21" t="e">
        <f>VLOOKUP($A21,PH!$B$2:$D$13,3,FALSE)</f>
        <v>#N/A</v>
      </c>
      <c r="H21" t="e">
        <f>VLOOKUP($A21,SR!$B$2:$D$13,2,FALSE)</f>
        <v>#N/A</v>
      </c>
      <c r="I21" t="e">
        <f>VLOOKUP($A21,SR!$B$2:$D$13,3,FALSE)</f>
        <v>#N/A</v>
      </c>
      <c r="J21" t="e">
        <f>VLOOKUP($A21,VT!$B$2:$D$13,2,FALSE)</f>
        <v>#N/A</v>
      </c>
      <c r="K21" t="e">
        <f>VLOOKUP($A21,VT!$B$2:$D$13,3,FALSE)</f>
        <v>#N/A</v>
      </c>
      <c r="L21" t="e">
        <f>VLOOKUP($A21,PB!$B$2:$D$13,2,FALSE)</f>
        <v>#N/A</v>
      </c>
      <c r="M21" t="e">
        <f>VLOOKUP($A21,PB!$B$2:$D$13,3,FALSE)</f>
        <v>#N/A</v>
      </c>
      <c r="N21" t="str">
        <f>VLOOKUP($A21,HB!$B$2:$D$13,2,FALSE)</f>
        <v>BARAJAS Angel</v>
      </c>
      <c r="O21" t="str">
        <f>VLOOKUP($A21,HB!$B$2:$D$13,3,FALSE)</f>
        <v>COL</v>
      </c>
    </row>
    <row r="22" spans="1:15" x14ac:dyDescent="0.2">
      <c r="A22">
        <f t="shared" si="2"/>
        <v>121</v>
      </c>
      <c r="B22" t="str">
        <f t="shared" si="0"/>
        <v>BENOVIC Aurel</v>
      </c>
      <c r="C22" t="str">
        <f t="shared" si="1"/>
        <v>CRO</v>
      </c>
      <c r="D22" t="e">
        <f>VLOOKUP($A22,FX!$B$2:$D$13,2,FALSE)</f>
        <v>#N/A</v>
      </c>
      <c r="E22" t="e">
        <f>VLOOKUP($A22,FX!$B$2:$D$13,3,FALSE)</f>
        <v>#N/A</v>
      </c>
      <c r="F22" t="e">
        <f>VLOOKUP($A22,PH!$B$2:$D$13,2,FALSE)</f>
        <v>#N/A</v>
      </c>
      <c r="G22" t="e">
        <f>VLOOKUP($A22,PH!$B$2:$D$13,3,FALSE)</f>
        <v>#N/A</v>
      </c>
      <c r="H22" t="e">
        <f>VLOOKUP($A22,SR!$B$2:$D$13,2,FALSE)</f>
        <v>#N/A</v>
      </c>
      <c r="I22" t="e">
        <f>VLOOKUP($A22,SR!$B$2:$D$13,3,FALSE)</f>
        <v>#N/A</v>
      </c>
      <c r="J22" t="str">
        <f>VLOOKUP($A22,VT!$B$2:$D$13,2,FALSE)</f>
        <v>BENOVIC Aurel</v>
      </c>
      <c r="K22" t="str">
        <f>VLOOKUP($A22,VT!$B$2:$D$13,3,FALSE)</f>
        <v>CRO</v>
      </c>
      <c r="L22" t="e">
        <f>VLOOKUP($A22,PB!$B$2:$D$13,2,FALSE)</f>
        <v>#N/A</v>
      </c>
      <c r="M22" t="e">
        <f>VLOOKUP($A22,PB!$B$2:$D$13,3,FALSE)</f>
        <v>#N/A</v>
      </c>
      <c r="N22" t="e">
        <f>VLOOKUP($A22,HB!$B$2:$D$13,2,FALSE)</f>
        <v>#N/A</v>
      </c>
      <c r="O22" t="e">
        <f>VLOOKUP($A22,HB!$B$2:$D$13,3,FALSE)</f>
        <v>#N/A</v>
      </c>
    </row>
    <row r="23" spans="1:15" x14ac:dyDescent="0.2">
      <c r="A23">
        <f t="shared" si="2"/>
        <v>122</v>
      </c>
      <c r="B23" t="str">
        <f t="shared" si="0"/>
        <v>SRBIC Tin</v>
      </c>
      <c r="C23" t="str">
        <f t="shared" si="1"/>
        <v>CRO</v>
      </c>
      <c r="D23" t="e">
        <f>VLOOKUP($A23,FX!$B$2:$D$13,2,FALSE)</f>
        <v>#N/A</v>
      </c>
      <c r="E23" t="e">
        <f>VLOOKUP($A23,FX!$B$2:$D$13,3,FALSE)</f>
        <v>#N/A</v>
      </c>
      <c r="F23" t="e">
        <f>VLOOKUP($A23,PH!$B$2:$D$13,2,FALSE)</f>
        <v>#N/A</v>
      </c>
      <c r="G23" t="e">
        <f>VLOOKUP($A23,PH!$B$2:$D$13,3,FALSE)</f>
        <v>#N/A</v>
      </c>
      <c r="H23" t="e">
        <f>VLOOKUP($A23,SR!$B$2:$D$13,2,FALSE)</f>
        <v>#N/A</v>
      </c>
      <c r="I23" t="e">
        <f>VLOOKUP($A23,SR!$B$2:$D$13,3,FALSE)</f>
        <v>#N/A</v>
      </c>
      <c r="J23" t="e">
        <f>VLOOKUP($A23,VT!$B$2:$D$13,2,FALSE)</f>
        <v>#N/A</v>
      </c>
      <c r="K23" t="e">
        <f>VLOOKUP($A23,VT!$B$2:$D$13,3,FALSE)</f>
        <v>#N/A</v>
      </c>
      <c r="L23" t="e">
        <f>VLOOKUP($A23,PB!$B$2:$D$13,2,FALSE)</f>
        <v>#N/A</v>
      </c>
      <c r="M23" t="e">
        <f>VLOOKUP($A23,PB!$B$2:$D$13,3,FALSE)</f>
        <v>#N/A</v>
      </c>
      <c r="N23" t="str">
        <f>VLOOKUP($A23,HB!$B$2:$D$13,2,FALSE)</f>
        <v>SRBIC Tin</v>
      </c>
      <c r="O23" t="str">
        <f>VLOOKUP($A23,HB!$B$2:$D$13,3,FALSE)</f>
        <v>CRO</v>
      </c>
    </row>
    <row r="24" spans="1:15" x14ac:dyDescent="0.2">
      <c r="A24">
        <f t="shared" si="2"/>
        <v>123</v>
      </c>
      <c r="B24" t="str">
        <f t="shared" si="0"/>
        <v>GEORGIOU Marios</v>
      </c>
      <c r="C24" t="str">
        <f t="shared" si="1"/>
        <v>CYP</v>
      </c>
      <c r="D24" t="e">
        <f>VLOOKUP($A24,FX!$B$2:$D$13,2,FALSE)</f>
        <v>#N/A</v>
      </c>
      <c r="E24" t="e">
        <f>VLOOKUP($A24,FX!$B$2:$D$13,3,FALSE)</f>
        <v>#N/A</v>
      </c>
      <c r="F24" t="e">
        <f>VLOOKUP($A24,PH!$B$2:$D$13,2,FALSE)</f>
        <v>#N/A</v>
      </c>
      <c r="G24" t="e">
        <f>VLOOKUP($A24,PH!$B$2:$D$13,3,FALSE)</f>
        <v>#N/A</v>
      </c>
      <c r="H24" t="e">
        <f>VLOOKUP($A24,SR!$B$2:$D$13,2,FALSE)</f>
        <v>#N/A</v>
      </c>
      <c r="I24" t="e">
        <f>VLOOKUP($A24,SR!$B$2:$D$13,3,FALSE)</f>
        <v>#N/A</v>
      </c>
      <c r="J24" t="e">
        <f>VLOOKUP($A24,VT!$B$2:$D$13,2,FALSE)</f>
        <v>#N/A</v>
      </c>
      <c r="K24" t="e">
        <f>VLOOKUP($A24,VT!$B$2:$D$13,3,FALSE)</f>
        <v>#N/A</v>
      </c>
      <c r="L24" t="e">
        <f>VLOOKUP($A24,PB!$B$2:$D$13,2,FALSE)</f>
        <v>#N/A</v>
      </c>
      <c r="M24" t="e">
        <f>VLOOKUP($A24,PB!$B$2:$D$13,3,FALSE)</f>
        <v>#N/A</v>
      </c>
      <c r="N24" t="str">
        <f>VLOOKUP($A24,HB!$B$2:$D$13,2,FALSE)</f>
        <v>GEORGIOU Marios</v>
      </c>
      <c r="O24" t="str">
        <f>VLOOKUP($A24,HB!$B$2:$D$13,3,FALSE)</f>
        <v>CYP</v>
      </c>
    </row>
    <row r="25" spans="1:15" x14ac:dyDescent="0.2">
      <c r="A25">
        <f t="shared" si="2"/>
        <v>124</v>
      </c>
      <c r="B25" t="str">
        <f t="shared" si="0"/>
        <v/>
      </c>
      <c r="C25" t="str">
        <f t="shared" si="1"/>
        <v/>
      </c>
      <c r="D25" t="e">
        <f>VLOOKUP($A25,FX!$B$2:$D$13,2,FALSE)</f>
        <v>#N/A</v>
      </c>
      <c r="E25" t="e">
        <f>VLOOKUP($A25,FX!$B$2:$D$13,3,FALSE)</f>
        <v>#N/A</v>
      </c>
      <c r="F25" t="e">
        <f>VLOOKUP($A25,PH!$B$2:$D$13,2,FALSE)</f>
        <v>#N/A</v>
      </c>
      <c r="G25" t="e">
        <f>VLOOKUP($A25,PH!$B$2:$D$13,3,FALSE)</f>
        <v>#N/A</v>
      </c>
      <c r="H25" t="e">
        <f>VLOOKUP($A25,SR!$B$2:$D$13,2,FALSE)</f>
        <v>#N/A</v>
      </c>
      <c r="I25" t="e">
        <f>VLOOKUP($A25,SR!$B$2:$D$13,3,FALSE)</f>
        <v>#N/A</v>
      </c>
      <c r="J25" t="e">
        <f>VLOOKUP($A25,VT!$B$2:$D$13,2,FALSE)</f>
        <v>#N/A</v>
      </c>
      <c r="K25" t="e">
        <f>VLOOKUP($A25,VT!$B$2:$D$13,3,FALSE)</f>
        <v>#N/A</v>
      </c>
      <c r="L25" t="e">
        <f>VLOOKUP($A25,PB!$B$2:$D$13,2,FALSE)</f>
        <v>#N/A</v>
      </c>
      <c r="M25" t="e">
        <f>VLOOKUP($A25,PB!$B$2:$D$13,3,FALSE)</f>
        <v>#N/A</v>
      </c>
      <c r="N25" t="e">
        <f>VLOOKUP($A25,HB!$B$2:$D$13,2,FALSE)</f>
        <v>#N/A</v>
      </c>
      <c r="O25" t="e">
        <f>VLOOKUP($A25,HB!$B$2:$D$13,3,FALSE)</f>
        <v>#N/A</v>
      </c>
    </row>
    <row r="26" spans="1:15" x14ac:dyDescent="0.2">
      <c r="A26">
        <f t="shared" si="2"/>
        <v>125</v>
      </c>
      <c r="B26" t="str">
        <f t="shared" si="0"/>
        <v/>
      </c>
      <c r="C26" t="str">
        <f t="shared" si="1"/>
        <v/>
      </c>
      <c r="D26" t="e">
        <f>VLOOKUP($A26,FX!$B$2:$D$13,2,FALSE)</f>
        <v>#N/A</v>
      </c>
      <c r="E26" t="e">
        <f>VLOOKUP($A26,FX!$B$2:$D$13,3,FALSE)</f>
        <v>#N/A</v>
      </c>
      <c r="F26" t="e">
        <f>VLOOKUP($A26,PH!$B$2:$D$13,2,FALSE)</f>
        <v>#N/A</v>
      </c>
      <c r="G26" t="e">
        <f>VLOOKUP($A26,PH!$B$2:$D$13,3,FALSE)</f>
        <v>#N/A</v>
      </c>
      <c r="H26" t="e">
        <f>VLOOKUP($A26,SR!$B$2:$D$13,2,FALSE)</f>
        <v>#N/A</v>
      </c>
      <c r="I26" t="e">
        <f>VLOOKUP($A26,SR!$B$2:$D$13,3,FALSE)</f>
        <v>#N/A</v>
      </c>
      <c r="J26" t="e">
        <f>VLOOKUP($A26,VT!$B$2:$D$13,2,FALSE)</f>
        <v>#N/A</v>
      </c>
      <c r="K26" t="e">
        <f>VLOOKUP($A26,VT!$B$2:$D$13,3,FALSE)</f>
        <v>#N/A</v>
      </c>
      <c r="L26" t="e">
        <f>VLOOKUP($A26,PB!$B$2:$D$13,2,FALSE)</f>
        <v>#N/A</v>
      </c>
      <c r="M26" t="e">
        <f>VLOOKUP($A26,PB!$B$2:$D$13,3,FALSE)</f>
        <v>#N/A</v>
      </c>
      <c r="N26" t="e">
        <f>VLOOKUP($A26,HB!$B$2:$D$13,2,FALSE)</f>
        <v>#N/A</v>
      </c>
      <c r="O26" t="e">
        <f>VLOOKUP($A26,HB!$B$2:$D$13,3,FALSE)</f>
        <v>#N/A</v>
      </c>
    </row>
    <row r="27" spans="1:15" x14ac:dyDescent="0.2">
      <c r="A27">
        <f t="shared" si="2"/>
        <v>126</v>
      </c>
      <c r="B27" t="str">
        <f t="shared" si="0"/>
        <v/>
      </c>
      <c r="C27" t="str">
        <f t="shared" si="1"/>
        <v/>
      </c>
      <c r="D27" t="e">
        <f>VLOOKUP($A27,FX!$B$2:$D$13,2,FALSE)</f>
        <v>#N/A</v>
      </c>
      <c r="E27" t="e">
        <f>VLOOKUP($A27,FX!$B$2:$D$13,3,FALSE)</f>
        <v>#N/A</v>
      </c>
      <c r="F27" t="e">
        <f>VLOOKUP($A27,PH!$B$2:$D$13,2,FALSE)</f>
        <v>#N/A</v>
      </c>
      <c r="G27" t="e">
        <f>VLOOKUP($A27,PH!$B$2:$D$13,3,FALSE)</f>
        <v>#N/A</v>
      </c>
      <c r="H27" t="e">
        <f>VLOOKUP($A27,SR!$B$2:$D$13,2,FALSE)</f>
        <v>#N/A</v>
      </c>
      <c r="I27" t="e">
        <f>VLOOKUP($A27,SR!$B$2:$D$13,3,FALSE)</f>
        <v>#N/A</v>
      </c>
      <c r="J27" t="e">
        <f>VLOOKUP($A27,VT!$B$2:$D$13,2,FALSE)</f>
        <v>#N/A</v>
      </c>
      <c r="K27" t="e">
        <f>VLOOKUP($A27,VT!$B$2:$D$13,3,FALSE)</f>
        <v>#N/A</v>
      </c>
      <c r="L27" t="e">
        <f>VLOOKUP($A27,PB!$B$2:$D$13,2,FALSE)</f>
        <v>#N/A</v>
      </c>
      <c r="M27" t="e">
        <f>VLOOKUP($A27,PB!$B$2:$D$13,3,FALSE)</f>
        <v>#N/A</v>
      </c>
      <c r="N27" t="e">
        <f>VLOOKUP($A27,HB!$B$2:$D$13,2,FALSE)</f>
        <v>#N/A</v>
      </c>
      <c r="O27" t="e">
        <f>VLOOKUP($A27,HB!$B$2:$D$13,3,FALSE)</f>
        <v>#N/A</v>
      </c>
    </row>
    <row r="28" spans="1:15" x14ac:dyDescent="0.2">
      <c r="A28">
        <f t="shared" si="2"/>
        <v>127</v>
      </c>
      <c r="B28" t="str">
        <f t="shared" si="0"/>
        <v/>
      </c>
      <c r="C28" t="str">
        <f t="shared" si="1"/>
        <v/>
      </c>
      <c r="D28" t="e">
        <f>VLOOKUP($A28,FX!$B$2:$D$13,2,FALSE)</f>
        <v>#N/A</v>
      </c>
      <c r="E28" t="e">
        <f>VLOOKUP($A28,FX!$B$2:$D$13,3,FALSE)</f>
        <v>#N/A</v>
      </c>
      <c r="F28" t="e">
        <f>VLOOKUP($A28,PH!$B$2:$D$13,2,FALSE)</f>
        <v>#N/A</v>
      </c>
      <c r="G28" t="e">
        <f>VLOOKUP($A28,PH!$B$2:$D$13,3,FALSE)</f>
        <v>#N/A</v>
      </c>
      <c r="H28" t="e">
        <f>VLOOKUP($A28,SR!$B$2:$D$13,2,FALSE)</f>
        <v>#N/A</v>
      </c>
      <c r="I28" t="e">
        <f>VLOOKUP($A28,SR!$B$2:$D$13,3,FALSE)</f>
        <v>#N/A</v>
      </c>
      <c r="J28" t="e">
        <f>VLOOKUP($A28,VT!$B$2:$D$13,2,FALSE)</f>
        <v>#N/A</v>
      </c>
      <c r="K28" t="e">
        <f>VLOOKUP($A28,VT!$B$2:$D$13,3,FALSE)</f>
        <v>#N/A</v>
      </c>
      <c r="L28" t="e">
        <f>VLOOKUP($A28,PB!$B$2:$D$13,2,FALSE)</f>
        <v>#N/A</v>
      </c>
      <c r="M28" t="e">
        <f>VLOOKUP($A28,PB!$B$2:$D$13,3,FALSE)</f>
        <v>#N/A</v>
      </c>
      <c r="N28" t="e">
        <f>VLOOKUP($A28,HB!$B$2:$D$13,2,FALSE)</f>
        <v>#N/A</v>
      </c>
      <c r="O28" t="e">
        <f>VLOOKUP($A28,HB!$B$2:$D$13,3,FALSE)</f>
        <v>#N/A</v>
      </c>
    </row>
    <row r="29" spans="1:15" x14ac:dyDescent="0.2">
      <c r="A29">
        <f t="shared" si="2"/>
        <v>128</v>
      </c>
      <c r="B29" t="str">
        <f t="shared" si="0"/>
        <v/>
      </c>
      <c r="C29" t="str">
        <f t="shared" si="1"/>
        <v/>
      </c>
      <c r="D29" t="e">
        <f>VLOOKUP($A29,FX!$B$2:$D$13,2,FALSE)</f>
        <v>#N/A</v>
      </c>
      <c r="E29" t="e">
        <f>VLOOKUP($A29,FX!$B$2:$D$13,3,FALSE)</f>
        <v>#N/A</v>
      </c>
      <c r="F29" t="e">
        <f>VLOOKUP($A29,PH!$B$2:$D$13,2,FALSE)</f>
        <v>#N/A</v>
      </c>
      <c r="G29" t="e">
        <f>VLOOKUP($A29,PH!$B$2:$D$13,3,FALSE)</f>
        <v>#N/A</v>
      </c>
      <c r="H29" t="e">
        <f>VLOOKUP($A29,SR!$B$2:$D$13,2,FALSE)</f>
        <v>#N/A</v>
      </c>
      <c r="I29" t="e">
        <f>VLOOKUP($A29,SR!$B$2:$D$13,3,FALSE)</f>
        <v>#N/A</v>
      </c>
      <c r="J29" t="e">
        <f>VLOOKUP($A29,VT!$B$2:$D$13,2,FALSE)</f>
        <v>#N/A</v>
      </c>
      <c r="K29" t="e">
        <f>VLOOKUP($A29,VT!$B$2:$D$13,3,FALSE)</f>
        <v>#N/A</v>
      </c>
      <c r="L29" t="e">
        <f>VLOOKUP($A29,PB!$B$2:$D$13,2,FALSE)</f>
        <v>#N/A</v>
      </c>
      <c r="M29" t="e">
        <f>VLOOKUP($A29,PB!$B$2:$D$13,3,FALSE)</f>
        <v>#N/A</v>
      </c>
      <c r="N29" t="e">
        <f>VLOOKUP($A29,HB!$B$2:$D$13,2,FALSE)</f>
        <v>#N/A</v>
      </c>
      <c r="O29" t="e">
        <f>VLOOKUP($A29,HB!$B$2:$D$13,3,FALSE)</f>
        <v>#N/A</v>
      </c>
    </row>
    <row r="30" spans="1:15" x14ac:dyDescent="0.2">
      <c r="A30">
        <f t="shared" si="2"/>
        <v>129</v>
      </c>
      <c r="B30" t="str">
        <f t="shared" si="0"/>
        <v>PLATA Joel</v>
      </c>
      <c r="C30" t="str">
        <f t="shared" si="1"/>
        <v>ESP</v>
      </c>
      <c r="D30" t="str">
        <f>VLOOKUP($A30,FX!$B$2:$D$13,2,FALSE)</f>
        <v>PLATA Joel</v>
      </c>
      <c r="E30" t="str">
        <f>VLOOKUP($A30,FX!$B$2:$D$13,3,FALSE)</f>
        <v>ESP</v>
      </c>
      <c r="F30" t="e">
        <f>VLOOKUP($A30,PH!$B$2:$D$13,2,FALSE)</f>
        <v>#N/A</v>
      </c>
      <c r="G30" t="e">
        <f>VLOOKUP($A30,PH!$B$2:$D$13,3,FALSE)</f>
        <v>#N/A</v>
      </c>
      <c r="H30" t="e">
        <f>VLOOKUP($A30,SR!$B$2:$D$13,2,FALSE)</f>
        <v>#N/A</v>
      </c>
      <c r="I30" t="e">
        <f>VLOOKUP($A30,SR!$B$2:$D$13,3,FALSE)</f>
        <v>#N/A</v>
      </c>
      <c r="J30" t="e">
        <f>VLOOKUP($A30,VT!$B$2:$D$13,2,FALSE)</f>
        <v>#N/A</v>
      </c>
      <c r="K30" t="e">
        <f>VLOOKUP($A30,VT!$B$2:$D$13,3,FALSE)</f>
        <v>#N/A</v>
      </c>
      <c r="L30" t="e">
        <f>VLOOKUP($A30,PB!$B$2:$D$13,2,FALSE)</f>
        <v>#N/A</v>
      </c>
      <c r="M30" t="e">
        <f>VLOOKUP($A30,PB!$B$2:$D$13,3,FALSE)</f>
        <v>#N/A</v>
      </c>
      <c r="N30" t="e">
        <f>VLOOKUP($A30,HB!$B$2:$D$13,2,FALSE)</f>
        <v>#N/A</v>
      </c>
      <c r="O30" t="e">
        <f>VLOOKUP($A30,HB!$B$2:$D$13,3,FALSE)</f>
        <v>#N/A</v>
      </c>
    </row>
    <row r="31" spans="1:15" x14ac:dyDescent="0.2">
      <c r="A31">
        <f t="shared" si="2"/>
        <v>130</v>
      </c>
      <c r="B31" t="str">
        <f t="shared" si="0"/>
        <v>ZAPATA Rayderley</v>
      </c>
      <c r="C31" t="str">
        <f t="shared" si="1"/>
        <v>ESP</v>
      </c>
      <c r="D31" t="str">
        <f>VLOOKUP($A31,FX!$B$2:$D$13,2,FALSE)</f>
        <v>ZAPATA Rayderley</v>
      </c>
      <c r="E31" t="str">
        <f>VLOOKUP($A31,FX!$B$2:$D$13,3,FALSE)</f>
        <v>ESP</v>
      </c>
      <c r="F31" t="e">
        <f>VLOOKUP($A31,PH!$B$2:$D$13,2,FALSE)</f>
        <v>#N/A</v>
      </c>
      <c r="G31" t="e">
        <f>VLOOKUP($A31,PH!$B$2:$D$13,3,FALSE)</f>
        <v>#N/A</v>
      </c>
      <c r="H31" t="e">
        <f>VLOOKUP($A31,SR!$B$2:$D$13,2,FALSE)</f>
        <v>#N/A</v>
      </c>
      <c r="I31" t="e">
        <f>VLOOKUP($A31,SR!$B$2:$D$13,3,FALSE)</f>
        <v>#N/A</v>
      </c>
      <c r="J31" t="e">
        <f>VLOOKUP($A31,VT!$B$2:$D$13,2,FALSE)</f>
        <v>#N/A</v>
      </c>
      <c r="K31" t="e">
        <f>VLOOKUP($A31,VT!$B$2:$D$13,3,FALSE)</f>
        <v>#N/A</v>
      </c>
      <c r="L31" t="e">
        <f>VLOOKUP($A31,PB!$B$2:$D$13,2,FALSE)</f>
        <v>#N/A</v>
      </c>
      <c r="M31" t="e">
        <f>VLOOKUP($A31,PB!$B$2:$D$13,3,FALSE)</f>
        <v>#N/A</v>
      </c>
      <c r="N31" t="e">
        <f>VLOOKUP($A31,HB!$B$2:$D$13,2,FALSE)</f>
        <v>#N/A</v>
      </c>
      <c r="O31" t="e">
        <f>VLOOKUP($A31,HB!$B$2:$D$13,3,FALSE)</f>
        <v>#N/A</v>
      </c>
    </row>
    <row r="32" spans="1:15" x14ac:dyDescent="0.2">
      <c r="A32">
        <f t="shared" si="2"/>
        <v>131</v>
      </c>
      <c r="B32" t="str">
        <f t="shared" si="0"/>
        <v>AIT SAID Samir</v>
      </c>
      <c r="C32" t="str">
        <f t="shared" si="1"/>
        <v>FRA</v>
      </c>
      <c r="D32" t="e">
        <f>VLOOKUP($A32,FX!$B$2:$D$13,2,FALSE)</f>
        <v>#N/A</v>
      </c>
      <c r="E32" t="e">
        <f>VLOOKUP($A32,FX!$B$2:$D$13,3,FALSE)</f>
        <v>#N/A</v>
      </c>
      <c r="F32" t="e">
        <f>VLOOKUP($A32,PH!$B$2:$D$13,2,FALSE)</f>
        <v>#N/A</v>
      </c>
      <c r="G32" t="e">
        <f>VLOOKUP($A32,PH!$B$2:$D$13,3,FALSE)</f>
        <v>#N/A</v>
      </c>
      <c r="H32" t="str">
        <f>VLOOKUP($A32,SR!$B$2:$D$13,2,FALSE)</f>
        <v>AIT SAID Samir</v>
      </c>
      <c r="I32" t="str">
        <f>VLOOKUP($A32,SR!$B$2:$D$13,3,FALSE)</f>
        <v>FRA</v>
      </c>
      <c r="J32" t="e">
        <f>VLOOKUP($A32,VT!$B$2:$D$13,2,FALSE)</f>
        <v>#N/A</v>
      </c>
      <c r="K32" t="e">
        <f>VLOOKUP($A32,VT!$B$2:$D$13,3,FALSE)</f>
        <v>#N/A</v>
      </c>
      <c r="L32" t="e">
        <f>VLOOKUP($A32,PB!$B$2:$D$13,2,FALSE)</f>
        <v>#N/A</v>
      </c>
      <c r="M32" t="e">
        <f>VLOOKUP($A32,PB!$B$2:$D$13,3,FALSE)</f>
        <v>#N/A</v>
      </c>
      <c r="N32" t="e">
        <f>VLOOKUP($A32,HB!$B$2:$D$13,2,FALSE)</f>
        <v>#N/A</v>
      </c>
      <c r="O32" t="e">
        <f>VLOOKUP($A32,HB!$B$2:$D$13,3,FALSE)</f>
        <v>#N/A</v>
      </c>
    </row>
    <row r="33" spans="1:15" x14ac:dyDescent="0.2">
      <c r="A33">
        <f t="shared" si="2"/>
        <v>132</v>
      </c>
      <c r="B33" t="str">
        <f t="shared" si="0"/>
        <v>FRASER Joe</v>
      </c>
      <c r="C33" t="str">
        <f t="shared" si="1"/>
        <v>GBR</v>
      </c>
      <c r="D33" t="e">
        <f>VLOOKUP($A33,FX!$B$2:$D$13,2,FALSE)</f>
        <v>#N/A</v>
      </c>
      <c r="E33" t="e">
        <f>VLOOKUP($A33,FX!$B$2:$D$13,3,FALSE)</f>
        <v>#N/A</v>
      </c>
      <c r="F33" t="e">
        <f>VLOOKUP($A33,PH!$B$2:$D$13,2,FALSE)</f>
        <v>#N/A</v>
      </c>
      <c r="G33" t="e">
        <f>VLOOKUP($A33,PH!$B$2:$D$13,3,FALSE)</f>
        <v>#N/A</v>
      </c>
      <c r="H33" t="e">
        <f>VLOOKUP($A33,SR!$B$2:$D$13,2,FALSE)</f>
        <v>#N/A</v>
      </c>
      <c r="I33" t="e">
        <f>VLOOKUP($A33,SR!$B$2:$D$13,3,FALSE)</f>
        <v>#N/A</v>
      </c>
      <c r="J33" t="e">
        <f>VLOOKUP($A33,VT!$B$2:$D$13,2,FALSE)</f>
        <v>#N/A</v>
      </c>
      <c r="K33" t="e">
        <f>VLOOKUP($A33,VT!$B$2:$D$13,3,FALSE)</f>
        <v>#N/A</v>
      </c>
      <c r="L33" t="str">
        <f>VLOOKUP($A33,PB!$B$2:$D$13,2,FALSE)</f>
        <v>FRASER Joe</v>
      </c>
      <c r="M33" t="str">
        <f>VLOOKUP($A33,PB!$B$2:$D$13,3,FALSE)</f>
        <v>GBR</v>
      </c>
      <c r="N33" t="str">
        <f>VLOOKUP($A33,HB!$B$2:$D$13,2,FALSE)</f>
        <v>FRASER Joe</v>
      </c>
      <c r="O33" t="str">
        <f>VLOOKUP($A33,HB!$B$2:$D$13,3,FALSE)</f>
        <v>GBR</v>
      </c>
    </row>
    <row r="34" spans="1:15" x14ac:dyDescent="0.2">
      <c r="A34">
        <f t="shared" si="2"/>
        <v>133</v>
      </c>
      <c r="B34" t="str">
        <f t="shared" si="0"/>
        <v>HEPWORTH Harry</v>
      </c>
      <c r="C34" t="str">
        <f t="shared" si="1"/>
        <v>GBR</v>
      </c>
      <c r="D34" t="e">
        <f>VLOOKUP($A34,FX!$B$2:$D$13,2,FALSE)</f>
        <v>#N/A</v>
      </c>
      <c r="E34" t="e">
        <f>VLOOKUP($A34,FX!$B$2:$D$13,3,FALSE)</f>
        <v>#N/A</v>
      </c>
      <c r="F34" t="e">
        <f>VLOOKUP($A34,PH!$B$2:$D$13,2,FALSE)</f>
        <v>#N/A</v>
      </c>
      <c r="G34" t="e">
        <f>VLOOKUP($A34,PH!$B$2:$D$13,3,FALSE)</f>
        <v>#N/A</v>
      </c>
      <c r="H34" t="str">
        <f>VLOOKUP($A34,SR!$B$2:$D$13,2,FALSE)</f>
        <v>HEPWORTH Harry</v>
      </c>
      <c r="I34" t="str">
        <f>VLOOKUP($A34,SR!$B$2:$D$13,3,FALSE)</f>
        <v>GBR</v>
      </c>
      <c r="J34" t="str">
        <f>VLOOKUP($A34,VT!$B$2:$D$13,2,FALSE)</f>
        <v>HEPWORTH Harry</v>
      </c>
      <c r="K34" t="str">
        <f>VLOOKUP($A34,VT!$B$2:$D$13,3,FALSE)</f>
        <v>GBR</v>
      </c>
      <c r="L34" t="e">
        <f>VLOOKUP($A34,PB!$B$2:$D$13,2,FALSE)</f>
        <v>#N/A</v>
      </c>
      <c r="M34" t="e">
        <f>VLOOKUP($A34,PB!$B$2:$D$13,3,FALSE)</f>
        <v>#N/A</v>
      </c>
      <c r="N34" t="e">
        <f>VLOOKUP($A34,HB!$B$2:$D$13,2,FALSE)</f>
        <v>#N/A</v>
      </c>
      <c r="O34" t="e">
        <f>VLOOKUP($A34,HB!$B$2:$D$13,3,FALSE)</f>
        <v>#N/A</v>
      </c>
    </row>
    <row r="35" spans="1:15" x14ac:dyDescent="0.2">
      <c r="A35">
        <f t="shared" si="2"/>
        <v>134</v>
      </c>
      <c r="B35" t="str">
        <f t="shared" si="0"/>
        <v>JARMAN Jake</v>
      </c>
      <c r="C35" t="str">
        <f t="shared" si="1"/>
        <v>GBR</v>
      </c>
      <c r="D35" t="str">
        <f>VLOOKUP($A35,FX!$B$2:$D$13,2,FALSE)</f>
        <v>JARMAN Jake</v>
      </c>
      <c r="E35" t="str">
        <f>VLOOKUP($A35,FX!$B$2:$D$13,3,FALSE)</f>
        <v>GBR</v>
      </c>
      <c r="F35" t="e">
        <f>VLOOKUP($A35,PH!$B$2:$D$13,2,FALSE)</f>
        <v>#N/A</v>
      </c>
      <c r="G35" t="e">
        <f>VLOOKUP($A35,PH!$B$2:$D$13,3,FALSE)</f>
        <v>#N/A</v>
      </c>
      <c r="H35" t="e">
        <f>VLOOKUP($A35,SR!$B$2:$D$13,2,FALSE)</f>
        <v>#N/A</v>
      </c>
      <c r="I35" t="e">
        <f>VLOOKUP($A35,SR!$B$2:$D$13,3,FALSE)</f>
        <v>#N/A</v>
      </c>
      <c r="J35" t="str">
        <f>VLOOKUP($A35,VT!$B$2:$D$13,2,FALSE)</f>
        <v>JARMAN Jake</v>
      </c>
      <c r="K35" t="str">
        <f>VLOOKUP($A35,VT!$B$2:$D$13,3,FALSE)</f>
        <v>GBR</v>
      </c>
      <c r="L35" t="e">
        <f>VLOOKUP($A35,PB!$B$2:$D$13,2,FALSE)</f>
        <v>#N/A</v>
      </c>
      <c r="M35" t="e">
        <f>VLOOKUP($A35,PB!$B$2:$D$13,3,FALSE)</f>
        <v>#N/A</v>
      </c>
      <c r="N35" t="e">
        <f>VLOOKUP($A35,HB!$B$2:$D$13,2,FALSE)</f>
        <v>#N/A</v>
      </c>
      <c r="O35" t="e">
        <f>VLOOKUP($A35,HB!$B$2:$D$13,3,FALSE)</f>
        <v>#N/A</v>
      </c>
    </row>
    <row r="36" spans="1:15" x14ac:dyDescent="0.2">
      <c r="A36">
        <f t="shared" si="2"/>
        <v>135</v>
      </c>
      <c r="B36" t="str">
        <f t="shared" si="0"/>
        <v>WHITEHOUSE Luke</v>
      </c>
      <c r="C36" t="str">
        <f t="shared" si="1"/>
        <v>GBR</v>
      </c>
      <c r="D36" t="str">
        <f>VLOOKUP($A36,FX!$B$2:$D$13,2,FALSE)</f>
        <v>WHITEHOUSE Luke</v>
      </c>
      <c r="E36" t="str">
        <f>VLOOKUP($A36,FX!$B$2:$D$13,3,FALSE)</f>
        <v>GBR</v>
      </c>
      <c r="F36" t="e">
        <f>VLOOKUP($A36,PH!$B$2:$D$13,2,FALSE)</f>
        <v>#N/A</v>
      </c>
      <c r="G36" t="e">
        <f>VLOOKUP($A36,PH!$B$2:$D$13,3,FALSE)</f>
        <v>#N/A</v>
      </c>
      <c r="H36" t="e">
        <f>VLOOKUP($A36,SR!$B$2:$D$13,2,FALSE)</f>
        <v>#N/A</v>
      </c>
      <c r="I36" t="e">
        <f>VLOOKUP($A36,SR!$B$2:$D$13,3,FALSE)</f>
        <v>#N/A</v>
      </c>
      <c r="J36" t="e">
        <f>VLOOKUP($A36,VT!$B$2:$D$13,2,FALSE)</f>
        <v>#N/A</v>
      </c>
      <c r="K36" t="e">
        <f>VLOOKUP($A36,VT!$B$2:$D$13,3,FALSE)</f>
        <v>#N/A</v>
      </c>
      <c r="L36" t="e">
        <f>VLOOKUP($A36,PB!$B$2:$D$13,2,FALSE)</f>
        <v>#N/A</v>
      </c>
      <c r="M36" t="e">
        <f>VLOOKUP($A36,PB!$B$2:$D$13,3,FALSE)</f>
        <v>#N/A</v>
      </c>
      <c r="N36" t="e">
        <f>VLOOKUP($A36,HB!$B$2:$D$13,2,FALSE)</f>
        <v>#N/A</v>
      </c>
      <c r="O36" t="e">
        <f>VLOOKUP($A36,HB!$B$2:$D$13,3,FALSE)</f>
        <v>#N/A</v>
      </c>
    </row>
    <row r="37" spans="1:15" x14ac:dyDescent="0.2">
      <c r="A37">
        <f t="shared" si="2"/>
        <v>136</v>
      </c>
      <c r="B37" t="str">
        <f t="shared" si="0"/>
        <v>WHITLOCK Max</v>
      </c>
      <c r="C37" t="str">
        <f t="shared" si="1"/>
        <v>GBR</v>
      </c>
      <c r="D37" t="e">
        <f>VLOOKUP($A37,FX!$B$2:$D$13,2,FALSE)</f>
        <v>#N/A</v>
      </c>
      <c r="E37" t="e">
        <f>VLOOKUP($A37,FX!$B$2:$D$13,3,FALSE)</f>
        <v>#N/A</v>
      </c>
      <c r="F37" t="str">
        <f>VLOOKUP($A37,PH!$B$2:$D$13,2,FALSE)</f>
        <v>WHITLOCK Max</v>
      </c>
      <c r="G37" t="str">
        <f>VLOOKUP($A37,PH!$B$2:$D$13,3,FALSE)</f>
        <v>GBR</v>
      </c>
      <c r="H37" t="e">
        <f>VLOOKUP($A37,SR!$B$2:$D$13,2,FALSE)</f>
        <v>#N/A</v>
      </c>
      <c r="I37" t="e">
        <f>VLOOKUP($A37,SR!$B$2:$D$13,3,FALSE)</f>
        <v>#N/A</v>
      </c>
      <c r="J37" t="e">
        <f>VLOOKUP($A37,VT!$B$2:$D$13,2,FALSE)</f>
        <v>#N/A</v>
      </c>
      <c r="K37" t="e">
        <f>VLOOKUP($A37,VT!$B$2:$D$13,3,FALSE)</f>
        <v>#N/A</v>
      </c>
      <c r="L37" t="e">
        <f>VLOOKUP($A37,PB!$B$2:$D$13,2,FALSE)</f>
        <v>#N/A</v>
      </c>
      <c r="M37" t="e">
        <f>VLOOKUP($A37,PB!$B$2:$D$13,3,FALSE)</f>
        <v>#N/A</v>
      </c>
      <c r="N37" t="e">
        <f>VLOOKUP($A37,HB!$B$2:$D$13,2,FALSE)</f>
        <v>#N/A</v>
      </c>
      <c r="O37" t="e">
        <f>VLOOKUP($A37,HB!$B$2:$D$13,3,FALSE)</f>
        <v>#N/A</v>
      </c>
    </row>
    <row r="38" spans="1:15" x14ac:dyDescent="0.2">
      <c r="A38">
        <f t="shared" si="2"/>
        <v>137</v>
      </c>
      <c r="B38" t="str">
        <f t="shared" si="0"/>
        <v/>
      </c>
      <c r="C38" t="str">
        <f t="shared" si="1"/>
        <v/>
      </c>
      <c r="D38" t="e">
        <f>VLOOKUP($A38,FX!$B$2:$D$13,2,FALSE)</f>
        <v>#N/A</v>
      </c>
      <c r="E38" t="e">
        <f>VLOOKUP($A38,FX!$B$2:$D$13,3,FALSE)</f>
        <v>#N/A</v>
      </c>
      <c r="F38" t="e">
        <f>VLOOKUP($A38,PH!$B$2:$D$13,2,FALSE)</f>
        <v>#N/A</v>
      </c>
      <c r="G38" t="e">
        <f>VLOOKUP($A38,PH!$B$2:$D$13,3,FALSE)</f>
        <v>#N/A</v>
      </c>
      <c r="H38" t="e">
        <f>VLOOKUP($A38,SR!$B$2:$D$13,2,FALSE)</f>
        <v>#N/A</v>
      </c>
      <c r="I38" t="e">
        <f>VLOOKUP($A38,SR!$B$2:$D$13,3,FALSE)</f>
        <v>#N/A</v>
      </c>
      <c r="J38" t="e">
        <f>VLOOKUP($A38,VT!$B$2:$D$13,2,FALSE)</f>
        <v>#N/A</v>
      </c>
      <c r="K38" t="e">
        <f>VLOOKUP($A38,VT!$B$2:$D$13,3,FALSE)</f>
        <v>#N/A</v>
      </c>
      <c r="L38" t="e">
        <f>VLOOKUP($A38,PB!$B$2:$D$13,2,FALSE)</f>
        <v>#N/A</v>
      </c>
      <c r="M38" t="e">
        <f>VLOOKUP($A38,PB!$B$2:$D$13,3,FALSE)</f>
        <v>#N/A</v>
      </c>
      <c r="N38" t="e">
        <f>VLOOKUP($A38,HB!$B$2:$D$13,2,FALSE)</f>
        <v>#N/A</v>
      </c>
      <c r="O38" t="e">
        <f>VLOOKUP($A38,HB!$B$2:$D$13,3,FALSE)</f>
        <v>#N/A</v>
      </c>
    </row>
    <row r="39" spans="1:15" x14ac:dyDescent="0.2">
      <c r="A39">
        <f t="shared" si="2"/>
        <v>138</v>
      </c>
      <c r="B39" t="str">
        <f t="shared" si="0"/>
        <v>DAUSER Oleg</v>
      </c>
      <c r="C39" t="str">
        <f t="shared" si="1"/>
        <v>GER</v>
      </c>
      <c r="D39" t="e">
        <f>VLOOKUP($A39,FX!$B$2:$D$13,2,FALSE)</f>
        <v>#N/A</v>
      </c>
      <c r="E39" t="e">
        <f>VLOOKUP($A39,FX!$B$2:$D$13,3,FALSE)</f>
        <v>#N/A</v>
      </c>
      <c r="F39" t="e">
        <f>VLOOKUP($A39,PH!$B$2:$D$13,2,FALSE)</f>
        <v>#N/A</v>
      </c>
      <c r="G39" t="e">
        <f>VLOOKUP($A39,PH!$B$2:$D$13,3,FALSE)</f>
        <v>#N/A</v>
      </c>
      <c r="H39" t="e">
        <f>VLOOKUP($A39,SR!$B$2:$D$13,2,FALSE)</f>
        <v>#N/A</v>
      </c>
      <c r="I39" t="e">
        <f>VLOOKUP($A39,SR!$B$2:$D$13,3,FALSE)</f>
        <v>#N/A</v>
      </c>
      <c r="J39" t="e">
        <f>VLOOKUP($A39,VT!$B$2:$D$13,2,FALSE)</f>
        <v>#N/A</v>
      </c>
      <c r="K39" t="e">
        <f>VLOOKUP($A39,VT!$B$2:$D$13,3,FALSE)</f>
        <v>#N/A</v>
      </c>
      <c r="L39" t="str">
        <f>VLOOKUP($A39,PB!$B$2:$D$13,2,FALSE)</f>
        <v>DAUSER Oleg</v>
      </c>
      <c r="M39" t="str">
        <f>VLOOKUP($A39,PB!$B$2:$D$13,3,FALSE)</f>
        <v>GER</v>
      </c>
      <c r="N39" t="e">
        <f>VLOOKUP($A39,HB!$B$2:$D$13,2,FALSE)</f>
        <v>#N/A</v>
      </c>
      <c r="O39" t="e">
        <f>VLOOKUP($A39,HB!$B$2:$D$13,3,FALSE)</f>
        <v>#N/A</v>
      </c>
    </row>
    <row r="40" spans="1:15" x14ac:dyDescent="0.2">
      <c r="A40">
        <f t="shared" si="2"/>
        <v>139</v>
      </c>
      <c r="B40" t="str">
        <f t="shared" si="0"/>
        <v>DUNKEL Nils</v>
      </c>
      <c r="C40" t="str">
        <f t="shared" si="1"/>
        <v>GER</v>
      </c>
      <c r="D40" t="e">
        <f>VLOOKUP($A40,FX!$B$2:$D$13,2,FALSE)</f>
        <v>#N/A</v>
      </c>
      <c r="E40" t="e">
        <f>VLOOKUP($A40,FX!$B$2:$D$13,3,FALSE)</f>
        <v>#N/A</v>
      </c>
      <c r="F40" t="str">
        <f>VLOOKUP($A40,PH!$B$2:$D$13,2,FALSE)</f>
        <v>DUNKEL Nils</v>
      </c>
      <c r="G40" t="str">
        <f>VLOOKUP($A40,PH!$B$2:$D$13,3,FALSE)</f>
        <v>GER</v>
      </c>
      <c r="H40" t="e">
        <f>VLOOKUP($A40,SR!$B$2:$D$13,2,FALSE)</f>
        <v>#N/A</v>
      </c>
      <c r="I40" t="e">
        <f>VLOOKUP($A40,SR!$B$2:$D$13,3,FALSE)</f>
        <v>#N/A</v>
      </c>
      <c r="J40" t="e">
        <f>VLOOKUP($A40,VT!$B$2:$D$13,2,FALSE)</f>
        <v>#N/A</v>
      </c>
      <c r="K40" t="e">
        <f>VLOOKUP($A40,VT!$B$2:$D$13,3,FALSE)</f>
        <v>#N/A</v>
      </c>
      <c r="L40" t="e">
        <f>VLOOKUP($A40,PB!$B$2:$D$13,2,FALSE)</f>
        <v>#N/A</v>
      </c>
      <c r="M40" t="e">
        <f>VLOOKUP($A40,PB!$B$2:$D$13,3,FALSE)</f>
        <v>#N/A</v>
      </c>
      <c r="N40" t="e">
        <f>VLOOKUP($A40,HB!$B$2:$D$13,2,FALSE)</f>
        <v>#N/A</v>
      </c>
      <c r="O40" t="e">
        <f>VLOOKUP($A40,HB!$B$2:$D$13,3,FALSE)</f>
        <v>#N/A</v>
      </c>
    </row>
    <row r="41" spans="1:15" x14ac:dyDescent="0.2">
      <c r="A41">
        <f t="shared" si="2"/>
        <v>140</v>
      </c>
      <c r="B41" t="str">
        <f t="shared" si="0"/>
        <v/>
      </c>
      <c r="C41" t="str">
        <f t="shared" si="1"/>
        <v/>
      </c>
      <c r="D41" t="e">
        <f>VLOOKUP($A41,FX!$B$2:$D$13,2,FALSE)</f>
        <v>#N/A</v>
      </c>
      <c r="E41" t="e">
        <f>VLOOKUP($A41,FX!$B$2:$D$13,3,FALSE)</f>
        <v>#N/A</v>
      </c>
      <c r="F41" t="e">
        <f>VLOOKUP($A41,PH!$B$2:$D$13,2,FALSE)</f>
        <v>#N/A</v>
      </c>
      <c r="G41" t="e">
        <f>VLOOKUP($A41,PH!$B$2:$D$13,3,FALSE)</f>
        <v>#N/A</v>
      </c>
      <c r="H41" t="e">
        <f>VLOOKUP($A41,SR!$B$2:$D$13,2,FALSE)</f>
        <v>#N/A</v>
      </c>
      <c r="I41" t="e">
        <f>VLOOKUP($A41,SR!$B$2:$D$13,3,FALSE)</f>
        <v>#N/A</v>
      </c>
      <c r="J41" t="e">
        <f>VLOOKUP($A41,VT!$B$2:$D$13,2,FALSE)</f>
        <v>#N/A</v>
      </c>
      <c r="K41" t="e">
        <f>VLOOKUP($A41,VT!$B$2:$D$13,3,FALSE)</f>
        <v>#N/A</v>
      </c>
      <c r="L41" t="e">
        <f>VLOOKUP($A41,PB!$B$2:$D$13,2,FALSE)</f>
        <v>#N/A</v>
      </c>
      <c r="M41" t="e">
        <f>VLOOKUP($A41,PB!$B$2:$D$13,3,FALSE)</f>
        <v>#N/A</v>
      </c>
      <c r="N41" t="e">
        <f>VLOOKUP($A41,HB!$B$2:$D$13,2,FALSE)</f>
        <v>#N/A</v>
      </c>
      <c r="O41" t="e">
        <f>VLOOKUP($A41,HB!$B$2:$D$13,3,FALSE)</f>
        <v>#N/A</v>
      </c>
    </row>
    <row r="42" spans="1:15" x14ac:dyDescent="0.2">
      <c r="A42">
        <f t="shared" si="2"/>
        <v>141</v>
      </c>
      <c r="B42" t="str">
        <f t="shared" si="0"/>
        <v/>
      </c>
      <c r="C42" t="str">
        <f t="shared" si="1"/>
        <v/>
      </c>
      <c r="D42" t="e">
        <f>VLOOKUP($A42,FX!$B$2:$D$13,2,FALSE)</f>
        <v>#N/A</v>
      </c>
      <c r="E42" t="e">
        <f>VLOOKUP($A42,FX!$B$2:$D$13,3,FALSE)</f>
        <v>#N/A</v>
      </c>
      <c r="F42" t="e">
        <f>VLOOKUP($A42,PH!$B$2:$D$13,2,FALSE)</f>
        <v>#N/A</v>
      </c>
      <c r="G42" t="e">
        <f>VLOOKUP($A42,PH!$B$2:$D$13,3,FALSE)</f>
        <v>#N/A</v>
      </c>
      <c r="H42" t="e">
        <f>VLOOKUP($A42,SR!$B$2:$D$13,2,FALSE)</f>
        <v>#N/A</v>
      </c>
      <c r="I42" t="e">
        <f>VLOOKUP($A42,SR!$B$2:$D$13,3,FALSE)</f>
        <v>#N/A</v>
      </c>
      <c r="J42" t="e">
        <f>VLOOKUP($A42,VT!$B$2:$D$13,2,FALSE)</f>
        <v>#N/A</v>
      </c>
      <c r="K42" t="e">
        <f>VLOOKUP($A42,VT!$B$2:$D$13,3,FALSE)</f>
        <v>#N/A</v>
      </c>
      <c r="L42" t="e">
        <f>VLOOKUP($A42,PB!$B$2:$D$13,2,FALSE)</f>
        <v>#N/A</v>
      </c>
      <c r="M42" t="e">
        <f>VLOOKUP($A42,PB!$B$2:$D$13,3,FALSE)</f>
        <v>#N/A</v>
      </c>
      <c r="N42" t="e">
        <f>VLOOKUP($A42,HB!$B$2:$D$13,2,FALSE)</f>
        <v>#N/A</v>
      </c>
      <c r="O42" t="e">
        <f>VLOOKUP($A42,HB!$B$2:$D$13,3,FALSE)</f>
        <v>#N/A</v>
      </c>
    </row>
    <row r="43" spans="1:15" x14ac:dyDescent="0.2">
      <c r="A43">
        <f t="shared" si="2"/>
        <v>142</v>
      </c>
      <c r="B43" t="str">
        <f t="shared" si="0"/>
        <v>PETROUNIAS Eleftherios</v>
      </c>
      <c r="C43" t="str">
        <f t="shared" si="1"/>
        <v>GRE</v>
      </c>
      <c r="D43" t="e">
        <f>VLOOKUP($A43,FX!$B$2:$D$13,2,FALSE)</f>
        <v>#N/A</v>
      </c>
      <c r="E43" t="e">
        <f>VLOOKUP($A43,FX!$B$2:$D$13,3,FALSE)</f>
        <v>#N/A</v>
      </c>
      <c r="F43" t="e">
        <f>VLOOKUP($A43,PH!$B$2:$D$13,2,FALSE)</f>
        <v>#N/A</v>
      </c>
      <c r="G43" t="e">
        <f>VLOOKUP($A43,PH!$B$2:$D$13,3,FALSE)</f>
        <v>#N/A</v>
      </c>
      <c r="H43" t="str">
        <f>VLOOKUP($A43,SR!$B$2:$D$13,2,FALSE)</f>
        <v>PETROUNIAS Eleftherios</v>
      </c>
      <c r="I43" t="str">
        <f>VLOOKUP($A43,SR!$B$2:$D$13,3,FALSE)</f>
        <v>GRE</v>
      </c>
      <c r="J43" t="e">
        <f>VLOOKUP($A43,VT!$B$2:$D$13,2,FALSE)</f>
        <v>#N/A</v>
      </c>
      <c r="K43" t="e">
        <f>VLOOKUP($A43,VT!$B$2:$D$13,3,FALSE)</f>
        <v>#N/A</v>
      </c>
      <c r="L43" t="e">
        <f>VLOOKUP($A43,PB!$B$2:$D$13,2,FALSE)</f>
        <v>#N/A</v>
      </c>
      <c r="M43" t="e">
        <f>VLOOKUP($A43,PB!$B$2:$D$13,3,FALSE)</f>
        <v>#N/A</v>
      </c>
      <c r="N43" t="e">
        <f>VLOOKUP($A43,HB!$B$2:$D$13,2,FALSE)</f>
        <v>#N/A</v>
      </c>
      <c r="O43" t="e">
        <f>VLOOKUP($A43,HB!$B$2:$D$13,3,FALSE)</f>
        <v>#N/A</v>
      </c>
    </row>
    <row r="44" spans="1:15" x14ac:dyDescent="0.2">
      <c r="A44">
        <f t="shared" si="2"/>
        <v>143</v>
      </c>
      <c r="B44" t="str">
        <f t="shared" si="0"/>
        <v/>
      </c>
      <c r="C44" t="str">
        <f t="shared" si="1"/>
        <v/>
      </c>
      <c r="D44" t="e">
        <f>VLOOKUP($A44,FX!$B$2:$D$13,2,FALSE)</f>
        <v>#N/A</v>
      </c>
      <c r="E44" t="e">
        <f>VLOOKUP($A44,FX!$B$2:$D$13,3,FALSE)</f>
        <v>#N/A</v>
      </c>
      <c r="F44" t="e">
        <f>VLOOKUP($A44,PH!$B$2:$D$13,2,FALSE)</f>
        <v>#N/A</v>
      </c>
      <c r="G44" t="e">
        <f>VLOOKUP($A44,PH!$B$2:$D$13,3,FALSE)</f>
        <v>#N/A</v>
      </c>
      <c r="H44" t="e">
        <f>VLOOKUP($A44,SR!$B$2:$D$13,2,FALSE)</f>
        <v>#N/A</v>
      </c>
      <c r="I44" t="e">
        <f>VLOOKUP($A44,SR!$B$2:$D$13,3,FALSE)</f>
        <v>#N/A</v>
      </c>
      <c r="J44" t="e">
        <f>VLOOKUP($A44,VT!$B$2:$D$13,2,FALSE)</f>
        <v>#N/A</v>
      </c>
      <c r="K44" t="e">
        <f>VLOOKUP($A44,VT!$B$2:$D$13,3,FALSE)</f>
        <v>#N/A</v>
      </c>
      <c r="L44" t="e">
        <f>VLOOKUP($A44,PB!$B$2:$D$13,2,FALSE)</f>
        <v>#N/A</v>
      </c>
      <c r="M44" t="e">
        <f>VLOOKUP($A44,PB!$B$2:$D$13,3,FALSE)</f>
        <v>#N/A</v>
      </c>
      <c r="N44" t="e">
        <f>VLOOKUP($A44,HB!$B$2:$D$13,2,FALSE)</f>
        <v>#N/A</v>
      </c>
      <c r="O44" t="e">
        <f>VLOOKUP($A44,HB!$B$2:$D$13,3,FALSE)</f>
        <v>#N/A</v>
      </c>
    </row>
    <row r="45" spans="1:15" x14ac:dyDescent="0.2">
      <c r="A45">
        <f t="shared" si="2"/>
        <v>144</v>
      </c>
      <c r="B45" t="str">
        <f t="shared" si="0"/>
        <v/>
      </c>
      <c r="C45" t="str">
        <f t="shared" si="1"/>
        <v/>
      </c>
      <c r="D45" t="e">
        <f>VLOOKUP($A45,FX!$B$2:$D$13,2,FALSE)</f>
        <v>#N/A</v>
      </c>
      <c r="E45" t="e">
        <f>VLOOKUP($A45,FX!$B$2:$D$13,3,FALSE)</f>
        <v>#N/A</v>
      </c>
      <c r="F45" t="e">
        <f>VLOOKUP($A45,PH!$B$2:$D$13,2,FALSE)</f>
        <v>#N/A</v>
      </c>
      <c r="G45" t="e">
        <f>VLOOKUP($A45,PH!$B$2:$D$13,3,FALSE)</f>
        <v>#N/A</v>
      </c>
      <c r="H45" t="e">
        <f>VLOOKUP($A45,SR!$B$2:$D$13,2,FALSE)</f>
        <v>#N/A</v>
      </c>
      <c r="I45" t="e">
        <f>VLOOKUP($A45,SR!$B$2:$D$13,3,FALSE)</f>
        <v>#N/A</v>
      </c>
      <c r="J45" t="e">
        <f>VLOOKUP($A45,VT!$B$2:$D$13,2,FALSE)</f>
        <v>#N/A</v>
      </c>
      <c r="K45" t="e">
        <f>VLOOKUP($A45,VT!$B$2:$D$13,3,FALSE)</f>
        <v>#N/A</v>
      </c>
      <c r="L45" t="e">
        <f>VLOOKUP($A45,PB!$B$2:$D$13,2,FALSE)</f>
        <v>#N/A</v>
      </c>
      <c r="M45" t="e">
        <f>VLOOKUP($A45,PB!$B$2:$D$13,3,FALSE)</f>
        <v>#N/A</v>
      </c>
      <c r="N45" t="e">
        <f>VLOOKUP($A45,HB!$B$2:$D$13,2,FALSE)</f>
        <v>#N/A</v>
      </c>
      <c r="O45" t="e">
        <f>VLOOKUP($A45,HB!$B$2:$D$13,3,FALSE)</f>
        <v>#N/A</v>
      </c>
    </row>
    <row r="46" spans="1:15" x14ac:dyDescent="0.2">
      <c r="A46">
        <f t="shared" si="2"/>
        <v>145</v>
      </c>
      <c r="B46" t="str">
        <f t="shared" si="0"/>
        <v>OLFATI Mahdi</v>
      </c>
      <c r="C46" t="str">
        <f t="shared" si="1"/>
        <v>IRI</v>
      </c>
      <c r="D46" t="e">
        <f>VLOOKUP($A46,FX!$B$2:$D$13,2,FALSE)</f>
        <v>#N/A</v>
      </c>
      <c r="E46" t="e">
        <f>VLOOKUP($A46,FX!$B$2:$D$13,3,FALSE)</f>
        <v>#N/A</v>
      </c>
      <c r="F46" t="e">
        <f>VLOOKUP($A46,PH!$B$2:$D$13,2,FALSE)</f>
        <v>#N/A</v>
      </c>
      <c r="G46" t="e">
        <f>VLOOKUP($A46,PH!$B$2:$D$13,3,FALSE)</f>
        <v>#N/A</v>
      </c>
      <c r="H46" t="e">
        <f>VLOOKUP($A46,SR!$B$2:$D$13,2,FALSE)</f>
        <v>#N/A</v>
      </c>
      <c r="I46" t="e">
        <f>VLOOKUP($A46,SR!$B$2:$D$13,3,FALSE)</f>
        <v>#N/A</v>
      </c>
      <c r="J46" t="str">
        <f>VLOOKUP($A46,VT!$B$2:$D$13,2,FALSE)</f>
        <v>OLFATI Mahdi</v>
      </c>
      <c r="K46" t="str">
        <f>VLOOKUP($A46,VT!$B$2:$D$13,3,FALSE)</f>
        <v>IRI</v>
      </c>
      <c r="L46" t="e">
        <f>VLOOKUP($A46,PB!$B$2:$D$13,2,FALSE)</f>
        <v>#N/A</v>
      </c>
      <c r="M46" t="e">
        <f>VLOOKUP($A46,PB!$B$2:$D$13,3,FALSE)</f>
        <v>#N/A</v>
      </c>
      <c r="N46" t="e">
        <f>VLOOKUP($A46,HB!$B$2:$D$13,2,FALSE)</f>
        <v>#N/A</v>
      </c>
      <c r="O46" t="e">
        <f>VLOOKUP($A46,HB!$B$2:$D$13,3,FALSE)</f>
        <v>#N/A</v>
      </c>
    </row>
    <row r="47" spans="1:15" x14ac:dyDescent="0.2">
      <c r="A47">
        <f t="shared" si="2"/>
        <v>146</v>
      </c>
      <c r="B47" t="str">
        <f t="shared" si="0"/>
        <v>McCLENAGHAN Rhys</v>
      </c>
      <c r="C47" t="str">
        <f t="shared" si="1"/>
        <v>IRL</v>
      </c>
      <c r="D47" t="e">
        <f>VLOOKUP($A47,FX!$B$2:$D$13,2,FALSE)</f>
        <v>#N/A</v>
      </c>
      <c r="E47" t="e">
        <f>VLOOKUP($A47,FX!$B$2:$D$13,3,FALSE)</f>
        <v>#N/A</v>
      </c>
      <c r="F47" t="str">
        <f>VLOOKUP($A47,PH!$B$2:$D$13,2,FALSE)</f>
        <v>McCLENAGHAN Rhys</v>
      </c>
      <c r="G47" t="str">
        <f>VLOOKUP($A47,PH!$B$2:$D$13,3,FALSE)</f>
        <v>IRL</v>
      </c>
      <c r="H47" t="e">
        <f>VLOOKUP($A47,SR!$B$2:$D$13,2,FALSE)</f>
        <v>#N/A</v>
      </c>
      <c r="I47" t="e">
        <f>VLOOKUP($A47,SR!$B$2:$D$13,3,FALSE)</f>
        <v>#N/A</v>
      </c>
      <c r="J47" t="e">
        <f>VLOOKUP($A47,VT!$B$2:$D$13,2,FALSE)</f>
        <v>#N/A</v>
      </c>
      <c r="K47" t="e">
        <f>VLOOKUP($A47,VT!$B$2:$D$13,3,FALSE)</f>
        <v>#N/A</v>
      </c>
      <c r="L47" t="e">
        <f>VLOOKUP($A47,PB!$B$2:$D$13,2,FALSE)</f>
        <v>#N/A</v>
      </c>
      <c r="M47" t="e">
        <f>VLOOKUP($A47,PB!$B$2:$D$13,3,FALSE)</f>
        <v>#N/A</v>
      </c>
      <c r="N47" t="e">
        <f>VLOOKUP($A47,HB!$B$2:$D$13,2,FALSE)</f>
        <v>#N/A</v>
      </c>
      <c r="O47" t="e">
        <f>VLOOKUP($A47,HB!$B$2:$D$13,3,FALSE)</f>
        <v>#N/A</v>
      </c>
    </row>
    <row r="48" spans="1:15" x14ac:dyDescent="0.2">
      <c r="A48">
        <f t="shared" si="2"/>
        <v>147</v>
      </c>
      <c r="B48" t="str">
        <f t="shared" si="0"/>
        <v>DOLGOPYAT Artem</v>
      </c>
      <c r="C48" t="str">
        <f t="shared" si="1"/>
        <v>ISR</v>
      </c>
      <c r="D48" t="str">
        <f>VLOOKUP($A48,FX!$B$2:$D$13,2,FALSE)</f>
        <v>DOLGOPYAT Artem</v>
      </c>
      <c r="E48" t="str">
        <f>VLOOKUP($A48,FX!$B$2:$D$13,3,FALSE)</f>
        <v>ISR</v>
      </c>
      <c r="F48" t="e">
        <f>VLOOKUP($A48,PH!$B$2:$D$13,2,FALSE)</f>
        <v>#N/A</v>
      </c>
      <c r="G48" t="e">
        <f>VLOOKUP($A48,PH!$B$2:$D$13,3,FALSE)</f>
        <v>#N/A</v>
      </c>
      <c r="H48" t="e">
        <f>VLOOKUP($A48,SR!$B$2:$D$13,2,FALSE)</f>
        <v>#N/A</v>
      </c>
      <c r="I48" t="e">
        <f>VLOOKUP($A48,SR!$B$2:$D$13,3,FALSE)</f>
        <v>#N/A</v>
      </c>
      <c r="J48" t="e">
        <f>VLOOKUP($A48,VT!$B$2:$D$13,2,FALSE)</f>
        <v>#N/A</v>
      </c>
      <c r="K48" t="e">
        <f>VLOOKUP($A48,VT!$B$2:$D$13,3,FALSE)</f>
        <v>#N/A</v>
      </c>
      <c r="L48" t="e">
        <f>VLOOKUP($A48,PB!$B$2:$D$13,2,FALSE)</f>
        <v>#N/A</v>
      </c>
      <c r="M48" t="e">
        <f>VLOOKUP($A48,PB!$B$2:$D$13,3,FALSE)</f>
        <v>#N/A</v>
      </c>
      <c r="N48" t="e">
        <f>VLOOKUP($A48,HB!$B$2:$D$13,2,FALSE)</f>
        <v>#N/A</v>
      </c>
      <c r="O48" t="e">
        <f>VLOOKUP($A48,HB!$B$2:$D$13,3,FALSE)</f>
        <v>#N/A</v>
      </c>
    </row>
    <row r="49" spans="1:15" x14ac:dyDescent="0.2">
      <c r="A49">
        <f t="shared" si="2"/>
        <v>148</v>
      </c>
      <c r="B49" t="str">
        <f t="shared" si="0"/>
        <v>ABBADINI Yumin</v>
      </c>
      <c r="C49" t="str">
        <f t="shared" si="1"/>
        <v>ITA</v>
      </c>
      <c r="D49" t="e">
        <f>VLOOKUP($A49,FX!$B$2:$D$13,2,FALSE)</f>
        <v>#N/A</v>
      </c>
      <c r="E49" t="e">
        <f>VLOOKUP($A49,FX!$B$2:$D$13,3,FALSE)</f>
        <v>#N/A</v>
      </c>
      <c r="F49" t="e">
        <f>VLOOKUP($A49,PH!$B$2:$D$13,2,FALSE)</f>
        <v>#N/A</v>
      </c>
      <c r="G49" t="e">
        <f>VLOOKUP($A49,PH!$B$2:$D$13,3,FALSE)</f>
        <v>#N/A</v>
      </c>
      <c r="H49" t="e">
        <f>VLOOKUP($A49,SR!$B$2:$D$13,2,FALSE)</f>
        <v>#N/A</v>
      </c>
      <c r="I49" t="e">
        <f>VLOOKUP($A49,SR!$B$2:$D$13,3,FALSE)</f>
        <v>#N/A</v>
      </c>
      <c r="J49" t="e">
        <f>VLOOKUP($A49,VT!$B$2:$D$13,2,FALSE)</f>
        <v>#N/A</v>
      </c>
      <c r="K49" t="e">
        <f>VLOOKUP($A49,VT!$B$2:$D$13,3,FALSE)</f>
        <v>#N/A</v>
      </c>
      <c r="L49" t="e">
        <f>VLOOKUP($A49,PB!$B$2:$D$13,2,FALSE)</f>
        <v>#N/A</v>
      </c>
      <c r="M49" t="e">
        <f>VLOOKUP($A49,PB!$B$2:$D$13,3,FALSE)</f>
        <v>#N/A</v>
      </c>
      <c r="N49" t="str">
        <f>VLOOKUP($A49,HB!$B$2:$D$13,2,FALSE)</f>
        <v>ABBADINI Yumin</v>
      </c>
      <c r="O49" t="str">
        <f>VLOOKUP($A49,HB!$B$2:$D$13,3,FALSE)</f>
        <v>ITA</v>
      </c>
    </row>
    <row r="50" spans="1:15" x14ac:dyDescent="0.2">
      <c r="A50">
        <f t="shared" si="2"/>
        <v>149</v>
      </c>
      <c r="B50" t="str">
        <f t="shared" si="0"/>
        <v/>
      </c>
      <c r="C50" t="str">
        <f t="shared" si="1"/>
        <v/>
      </c>
      <c r="D50" t="e">
        <f>VLOOKUP($A50,FX!$B$2:$D$13,2,FALSE)</f>
        <v>#N/A</v>
      </c>
      <c r="E50" t="e">
        <f>VLOOKUP($A50,FX!$B$2:$D$13,3,FALSE)</f>
        <v>#N/A</v>
      </c>
      <c r="F50" t="e">
        <f>VLOOKUP($A50,PH!$B$2:$D$13,2,FALSE)</f>
        <v>#N/A</v>
      </c>
      <c r="G50" t="e">
        <f>VLOOKUP($A50,PH!$B$2:$D$13,3,FALSE)</f>
        <v>#N/A</v>
      </c>
      <c r="H50" t="e">
        <f>VLOOKUP($A50,SR!$B$2:$D$13,2,FALSE)</f>
        <v>#N/A</v>
      </c>
      <c r="I50" t="e">
        <f>VLOOKUP($A50,SR!$B$2:$D$13,3,FALSE)</f>
        <v>#N/A</v>
      </c>
      <c r="J50" t="e">
        <f>VLOOKUP($A50,VT!$B$2:$D$13,2,FALSE)</f>
        <v>#N/A</v>
      </c>
      <c r="K50" t="e">
        <f>VLOOKUP($A50,VT!$B$2:$D$13,3,FALSE)</f>
        <v>#N/A</v>
      </c>
      <c r="L50" t="e">
        <f>VLOOKUP($A50,PB!$B$2:$D$13,2,FALSE)</f>
        <v>#N/A</v>
      </c>
      <c r="M50" t="e">
        <f>VLOOKUP($A50,PB!$B$2:$D$13,3,FALSE)</f>
        <v>#N/A</v>
      </c>
      <c r="N50" t="e">
        <f>VLOOKUP($A50,HB!$B$2:$D$13,2,FALSE)</f>
        <v>#N/A</v>
      </c>
      <c r="O50" t="e">
        <f>VLOOKUP($A50,HB!$B$2:$D$13,3,FALSE)</f>
        <v>#N/A</v>
      </c>
    </row>
    <row r="51" spans="1:15" x14ac:dyDescent="0.2">
      <c r="A51">
        <f t="shared" si="2"/>
        <v>150</v>
      </c>
      <c r="B51" t="str">
        <f t="shared" si="0"/>
        <v/>
      </c>
      <c r="C51" t="str">
        <f t="shared" si="1"/>
        <v/>
      </c>
      <c r="D51" t="e">
        <f>VLOOKUP($A51,FX!$B$2:$D$13,2,FALSE)</f>
        <v>#N/A</v>
      </c>
      <c r="E51" t="e">
        <f>VLOOKUP($A51,FX!$B$2:$D$13,3,FALSE)</f>
        <v>#N/A</v>
      </c>
      <c r="F51" t="e">
        <f>VLOOKUP($A51,PH!$B$2:$D$13,2,FALSE)</f>
        <v>#N/A</v>
      </c>
      <c r="G51" t="e">
        <f>VLOOKUP($A51,PH!$B$2:$D$13,3,FALSE)</f>
        <v>#N/A</v>
      </c>
      <c r="H51" t="e">
        <f>VLOOKUP($A51,SR!$B$2:$D$13,2,FALSE)</f>
        <v>#N/A</v>
      </c>
      <c r="I51" t="e">
        <f>VLOOKUP($A51,SR!$B$2:$D$13,3,FALSE)</f>
        <v>#N/A</v>
      </c>
      <c r="J51" t="e">
        <f>VLOOKUP($A51,VT!$B$2:$D$13,2,FALSE)</f>
        <v>#N/A</v>
      </c>
      <c r="K51" t="e">
        <f>VLOOKUP($A51,VT!$B$2:$D$13,3,FALSE)</f>
        <v>#N/A</v>
      </c>
      <c r="L51" t="e">
        <f>VLOOKUP($A51,PB!$B$2:$D$13,2,FALSE)</f>
        <v>#N/A</v>
      </c>
      <c r="M51" t="e">
        <f>VLOOKUP($A51,PB!$B$2:$D$13,3,FALSE)</f>
        <v>#N/A</v>
      </c>
      <c r="N51" t="e">
        <f>VLOOKUP($A51,HB!$B$2:$D$13,2,FALSE)</f>
        <v>#N/A</v>
      </c>
      <c r="O51" t="e">
        <f>VLOOKUP($A51,HB!$B$2:$D$13,3,FALSE)</f>
        <v>#N/A</v>
      </c>
    </row>
    <row r="52" spans="1:15" x14ac:dyDescent="0.2">
      <c r="A52">
        <f t="shared" si="2"/>
        <v>151</v>
      </c>
      <c r="B52" t="str">
        <f t="shared" si="0"/>
        <v/>
      </c>
      <c r="C52" t="str">
        <f t="shared" si="1"/>
        <v/>
      </c>
      <c r="D52" t="e">
        <f>VLOOKUP($A52,FX!$B$2:$D$13,2,FALSE)</f>
        <v>#N/A</v>
      </c>
      <c r="E52" t="e">
        <f>VLOOKUP($A52,FX!$B$2:$D$13,3,FALSE)</f>
        <v>#N/A</v>
      </c>
      <c r="F52" t="e">
        <f>VLOOKUP($A52,PH!$B$2:$D$13,2,FALSE)</f>
        <v>#N/A</v>
      </c>
      <c r="G52" t="e">
        <f>VLOOKUP($A52,PH!$B$2:$D$13,3,FALSE)</f>
        <v>#N/A</v>
      </c>
      <c r="H52" t="e">
        <f>VLOOKUP($A52,SR!$B$2:$D$13,2,FALSE)</f>
        <v>#N/A</v>
      </c>
      <c r="I52" t="e">
        <f>VLOOKUP($A52,SR!$B$2:$D$13,3,FALSE)</f>
        <v>#N/A</v>
      </c>
      <c r="J52" t="e">
        <f>VLOOKUP($A52,VT!$B$2:$D$13,2,FALSE)</f>
        <v>#N/A</v>
      </c>
      <c r="K52" t="e">
        <f>VLOOKUP($A52,VT!$B$2:$D$13,3,FALSE)</f>
        <v>#N/A</v>
      </c>
      <c r="L52" t="e">
        <f>VLOOKUP($A52,PB!$B$2:$D$13,2,FALSE)</f>
        <v>#N/A</v>
      </c>
      <c r="M52" t="e">
        <f>VLOOKUP($A52,PB!$B$2:$D$13,3,FALSE)</f>
        <v>#N/A</v>
      </c>
      <c r="N52" t="e">
        <f>VLOOKUP($A52,HB!$B$2:$D$13,2,FALSE)</f>
        <v>#N/A</v>
      </c>
      <c r="O52" t="e">
        <f>VLOOKUP($A52,HB!$B$2:$D$13,3,FALSE)</f>
        <v>#N/A</v>
      </c>
    </row>
    <row r="53" spans="1:15" x14ac:dyDescent="0.2">
      <c r="A53">
        <f t="shared" si="2"/>
        <v>152</v>
      </c>
      <c r="B53" t="str">
        <f t="shared" si="0"/>
        <v/>
      </c>
      <c r="C53" t="str">
        <f t="shared" si="1"/>
        <v/>
      </c>
      <c r="D53" t="e">
        <f>VLOOKUP($A53,FX!$B$2:$D$13,2,FALSE)</f>
        <v>#N/A</v>
      </c>
      <c r="E53" t="e">
        <f>VLOOKUP($A53,FX!$B$2:$D$13,3,FALSE)</f>
        <v>#N/A</v>
      </c>
      <c r="F53" t="e">
        <f>VLOOKUP($A53,PH!$B$2:$D$13,2,FALSE)</f>
        <v>#N/A</v>
      </c>
      <c r="G53" t="e">
        <f>VLOOKUP($A53,PH!$B$2:$D$13,3,FALSE)</f>
        <v>#N/A</v>
      </c>
      <c r="H53" t="e">
        <f>VLOOKUP($A53,SR!$B$2:$D$13,2,FALSE)</f>
        <v>#N/A</v>
      </c>
      <c r="I53" t="e">
        <f>VLOOKUP($A53,SR!$B$2:$D$13,3,FALSE)</f>
        <v>#N/A</v>
      </c>
      <c r="J53" t="e">
        <f>VLOOKUP($A53,VT!$B$2:$D$13,2,FALSE)</f>
        <v>#N/A</v>
      </c>
      <c r="K53" t="e">
        <f>VLOOKUP($A53,VT!$B$2:$D$13,3,FALSE)</f>
        <v>#N/A</v>
      </c>
      <c r="L53" t="e">
        <f>VLOOKUP($A53,PB!$B$2:$D$13,2,FALSE)</f>
        <v>#N/A</v>
      </c>
      <c r="M53" t="e">
        <f>VLOOKUP($A53,PB!$B$2:$D$13,3,FALSE)</f>
        <v>#N/A</v>
      </c>
      <c r="N53" t="e">
        <f>VLOOKUP($A53,HB!$B$2:$D$13,2,FALSE)</f>
        <v>#N/A</v>
      </c>
      <c r="O53" t="e">
        <f>VLOOKUP($A53,HB!$B$2:$D$13,3,FALSE)</f>
        <v>#N/A</v>
      </c>
    </row>
    <row r="54" spans="1:15" x14ac:dyDescent="0.2">
      <c r="A54">
        <f t="shared" si="2"/>
        <v>153</v>
      </c>
      <c r="B54" t="str">
        <f t="shared" si="0"/>
        <v/>
      </c>
      <c r="C54" t="str">
        <f t="shared" si="1"/>
        <v/>
      </c>
      <c r="D54" t="e">
        <f>VLOOKUP($A54,FX!$B$2:$D$13,2,FALSE)</f>
        <v>#N/A</v>
      </c>
      <c r="E54" t="e">
        <f>VLOOKUP($A54,FX!$B$2:$D$13,3,FALSE)</f>
        <v>#N/A</v>
      </c>
      <c r="F54" t="e">
        <f>VLOOKUP($A54,PH!$B$2:$D$13,2,FALSE)</f>
        <v>#N/A</v>
      </c>
      <c r="G54" t="e">
        <f>VLOOKUP($A54,PH!$B$2:$D$13,3,FALSE)</f>
        <v>#N/A</v>
      </c>
      <c r="H54" t="e">
        <f>VLOOKUP($A54,SR!$B$2:$D$13,2,FALSE)</f>
        <v>#N/A</v>
      </c>
      <c r="I54" t="e">
        <f>VLOOKUP($A54,SR!$B$2:$D$13,3,FALSE)</f>
        <v>#N/A</v>
      </c>
      <c r="J54" t="e">
        <f>VLOOKUP($A54,VT!$B$2:$D$13,2,FALSE)</f>
        <v>#N/A</v>
      </c>
      <c r="K54" t="e">
        <f>VLOOKUP($A54,VT!$B$2:$D$13,3,FALSE)</f>
        <v>#N/A</v>
      </c>
      <c r="L54" t="e">
        <f>VLOOKUP($A54,PB!$B$2:$D$13,2,FALSE)</f>
        <v>#N/A</v>
      </c>
      <c r="M54" t="e">
        <f>VLOOKUP($A54,PB!$B$2:$D$13,3,FALSE)</f>
        <v>#N/A</v>
      </c>
      <c r="N54" t="e">
        <f>VLOOKUP($A54,HB!$B$2:$D$13,2,FALSE)</f>
        <v>#N/A</v>
      </c>
      <c r="O54" t="e">
        <f>VLOOKUP($A54,HB!$B$2:$D$13,3,FALSE)</f>
        <v>#N/A</v>
      </c>
    </row>
    <row r="55" spans="1:15" x14ac:dyDescent="0.2">
      <c r="A55">
        <f t="shared" si="2"/>
        <v>154</v>
      </c>
      <c r="B55" t="str">
        <f t="shared" si="0"/>
        <v>HASHIMOTO Daiki</v>
      </c>
      <c r="C55" t="str">
        <f t="shared" si="1"/>
        <v>JPN</v>
      </c>
      <c r="D55" t="e">
        <f>VLOOKUP($A55,FX!$B$2:$D$13,2,FALSE)</f>
        <v>#N/A</v>
      </c>
      <c r="E55" t="e">
        <f>VLOOKUP($A55,FX!$B$2:$D$13,3,FALSE)</f>
        <v>#N/A</v>
      </c>
      <c r="F55" t="str">
        <f>VLOOKUP($A55,PH!$B$2:$D$13,2,FALSE)</f>
        <v>HASHIMOTO Daiki</v>
      </c>
      <c r="G55" t="str">
        <f>VLOOKUP($A55,PH!$B$2:$D$13,3,FALSE)</f>
        <v>JPN</v>
      </c>
      <c r="H55" t="e">
        <f>VLOOKUP($A55,SR!$B$2:$D$13,2,FALSE)</f>
        <v>#N/A</v>
      </c>
      <c r="I55" t="e">
        <f>VLOOKUP($A55,SR!$B$2:$D$13,3,FALSE)</f>
        <v>#N/A</v>
      </c>
      <c r="J55" t="e">
        <f>VLOOKUP($A55,VT!$B$2:$D$13,2,FALSE)</f>
        <v>#N/A</v>
      </c>
      <c r="K55" t="e">
        <f>VLOOKUP($A55,VT!$B$2:$D$13,3,FALSE)</f>
        <v>#N/A</v>
      </c>
      <c r="L55" t="str">
        <f>VLOOKUP($A55,PB!$B$2:$D$13,2,FALSE)</f>
        <v>HASHIMOTO Daiki</v>
      </c>
      <c r="M55" t="str">
        <f>VLOOKUP($A55,PB!$B$2:$D$13,3,FALSE)</f>
        <v>JPN</v>
      </c>
      <c r="N55" t="e">
        <f>VLOOKUP($A55,HB!$B$2:$D$13,2,FALSE)</f>
        <v>#N/A</v>
      </c>
      <c r="O55" t="e">
        <f>VLOOKUP($A55,HB!$B$2:$D$13,3,FALSE)</f>
        <v>#N/A</v>
      </c>
    </row>
    <row r="56" spans="1:15" x14ac:dyDescent="0.2">
      <c r="A56">
        <f t="shared" si="2"/>
        <v>155</v>
      </c>
      <c r="B56" t="str">
        <f t="shared" si="0"/>
        <v>KAYA Kazuma</v>
      </c>
      <c r="C56" t="str">
        <f t="shared" si="1"/>
        <v>JPN</v>
      </c>
      <c r="D56" t="e">
        <f>VLOOKUP($A56,FX!$B$2:$D$13,2,FALSE)</f>
        <v>#N/A</v>
      </c>
      <c r="E56" t="e">
        <f>VLOOKUP($A56,FX!$B$2:$D$13,3,FALSE)</f>
        <v>#N/A</v>
      </c>
      <c r="F56" t="e">
        <f>VLOOKUP($A56,PH!$B$2:$D$13,2,FALSE)</f>
        <v>#N/A</v>
      </c>
      <c r="G56" t="e">
        <f>VLOOKUP($A56,PH!$B$2:$D$13,3,FALSE)</f>
        <v>#N/A</v>
      </c>
      <c r="H56" t="e">
        <f>VLOOKUP($A56,SR!$B$2:$D$13,2,FALSE)</f>
        <v>#N/A</v>
      </c>
      <c r="I56" t="e">
        <f>VLOOKUP($A56,SR!$B$2:$D$13,3,FALSE)</f>
        <v>#N/A</v>
      </c>
      <c r="J56" t="e">
        <f>VLOOKUP($A56,VT!$B$2:$D$13,2,FALSE)</f>
        <v>#N/A</v>
      </c>
      <c r="K56" t="e">
        <f>VLOOKUP($A56,VT!$B$2:$D$13,3,FALSE)</f>
        <v>#N/A</v>
      </c>
      <c r="L56" t="str">
        <f>VLOOKUP($A56,PB!$B$2:$D$13,2,FALSE)</f>
        <v>KAYA Kazuma</v>
      </c>
      <c r="M56" t="str">
        <f>VLOOKUP($A56,PB!$B$2:$D$13,3,FALSE)</f>
        <v>JPN</v>
      </c>
      <c r="N56" t="e">
        <f>VLOOKUP($A56,HB!$B$2:$D$13,2,FALSE)</f>
        <v>#N/A</v>
      </c>
      <c r="O56" t="e">
        <f>VLOOKUP($A56,HB!$B$2:$D$13,3,FALSE)</f>
        <v>#N/A</v>
      </c>
    </row>
    <row r="57" spans="1:15" x14ac:dyDescent="0.2">
      <c r="A57">
        <f t="shared" si="2"/>
        <v>156</v>
      </c>
      <c r="B57" t="str">
        <f t="shared" si="0"/>
        <v>OKA Shinnosuke</v>
      </c>
      <c r="C57" t="str">
        <f t="shared" si="1"/>
        <v>JPN</v>
      </c>
      <c r="D57" t="str">
        <f>VLOOKUP($A57,FX!$B$2:$D$13,2,FALSE)</f>
        <v>OKA Shinnosuke</v>
      </c>
      <c r="E57" t="str">
        <f>VLOOKUP($A57,FX!$B$2:$D$13,3,FALSE)</f>
        <v>JPN</v>
      </c>
      <c r="F57" t="str">
        <f>VLOOKUP($A57,PH!$B$2:$D$13,2,FALSE)</f>
        <v>OKA Shinnosuke</v>
      </c>
      <c r="G57" t="str">
        <f>VLOOKUP($A57,PH!$B$2:$D$13,3,FALSE)</f>
        <v>JPN</v>
      </c>
      <c r="H57" t="e">
        <f>VLOOKUP($A57,SR!$B$2:$D$13,2,FALSE)</f>
        <v>#N/A</v>
      </c>
      <c r="I57" t="e">
        <f>VLOOKUP($A57,SR!$B$2:$D$13,3,FALSE)</f>
        <v>#N/A</v>
      </c>
      <c r="J57" t="e">
        <f>VLOOKUP($A57,VT!$B$2:$D$13,2,FALSE)</f>
        <v>#N/A</v>
      </c>
      <c r="K57" t="e">
        <f>VLOOKUP($A57,VT!$B$2:$D$13,3,FALSE)</f>
        <v>#N/A</v>
      </c>
      <c r="L57" t="str">
        <f>VLOOKUP($A57,PB!$B$2:$D$13,2,FALSE)</f>
        <v>OKA Shinnosuke</v>
      </c>
      <c r="M57" t="str">
        <f>VLOOKUP($A57,PB!$B$2:$D$13,3,FALSE)</f>
        <v>JPN</v>
      </c>
      <c r="N57" t="str">
        <f>VLOOKUP($A57,HB!$B$2:$D$13,2,FALSE)</f>
        <v>OKA Shinnosuke</v>
      </c>
      <c r="O57" t="str">
        <f>VLOOKUP($A57,HB!$B$2:$D$13,3,FALSE)</f>
        <v>JPN</v>
      </c>
    </row>
    <row r="58" spans="1:15" x14ac:dyDescent="0.2">
      <c r="A58">
        <f t="shared" si="2"/>
        <v>157</v>
      </c>
      <c r="B58" t="str">
        <f t="shared" si="0"/>
        <v>SUGINO Takaaki</v>
      </c>
      <c r="C58" t="str">
        <f t="shared" si="1"/>
        <v>JPN</v>
      </c>
      <c r="D58" t="e">
        <f>VLOOKUP($A58,FX!$B$2:$D$13,2,FALSE)</f>
        <v>#N/A</v>
      </c>
      <c r="E58" t="e">
        <f>VLOOKUP($A58,FX!$B$2:$D$13,3,FALSE)</f>
        <v>#N/A</v>
      </c>
      <c r="F58" t="str">
        <f>VLOOKUP($A58,PH!$B$2:$D$13,2,FALSE)</f>
        <v>SUGINO Takaaki</v>
      </c>
      <c r="G58" t="str">
        <f>VLOOKUP($A58,PH!$B$2:$D$13,3,FALSE)</f>
        <v>JPN</v>
      </c>
      <c r="H58" t="e">
        <f>VLOOKUP($A58,SR!$B$2:$D$13,2,FALSE)</f>
        <v>#N/A</v>
      </c>
      <c r="I58" t="e">
        <f>VLOOKUP($A58,SR!$B$2:$D$13,3,FALSE)</f>
        <v>#N/A</v>
      </c>
      <c r="J58" t="e">
        <f>VLOOKUP($A58,VT!$B$2:$D$13,2,FALSE)</f>
        <v>#N/A</v>
      </c>
      <c r="K58" t="e">
        <f>VLOOKUP($A58,VT!$B$2:$D$13,3,FALSE)</f>
        <v>#N/A</v>
      </c>
      <c r="L58" t="e">
        <f>VLOOKUP($A58,PB!$B$2:$D$13,2,FALSE)</f>
        <v>#N/A</v>
      </c>
      <c r="M58" t="e">
        <f>VLOOKUP($A58,PB!$B$2:$D$13,3,FALSE)</f>
        <v>#N/A</v>
      </c>
      <c r="N58" t="str">
        <f>VLOOKUP($A58,HB!$B$2:$D$13,2,FALSE)</f>
        <v>SUGINO Takaaki</v>
      </c>
      <c r="O58" t="str">
        <f>VLOOKUP($A58,HB!$B$2:$D$13,3,FALSE)</f>
        <v>JPN</v>
      </c>
    </row>
    <row r="59" spans="1:15" x14ac:dyDescent="0.2">
      <c r="A59">
        <f t="shared" si="2"/>
        <v>158</v>
      </c>
      <c r="B59" t="str">
        <f t="shared" si="0"/>
        <v>TANIGAWA Wataru</v>
      </c>
      <c r="C59" t="str">
        <f t="shared" si="1"/>
        <v>JPN</v>
      </c>
      <c r="D59" t="e">
        <f>VLOOKUP($A59,FX!$B$2:$D$13,2,FALSE)</f>
        <v>#N/A</v>
      </c>
      <c r="E59" t="e">
        <f>VLOOKUP($A59,FX!$B$2:$D$13,3,FALSE)</f>
        <v>#N/A</v>
      </c>
      <c r="F59" t="e">
        <f>VLOOKUP($A59,PH!$B$2:$D$13,2,FALSE)</f>
        <v>#N/A</v>
      </c>
      <c r="G59" t="e">
        <f>VLOOKUP($A59,PH!$B$2:$D$13,3,FALSE)</f>
        <v>#N/A</v>
      </c>
      <c r="H59" t="str">
        <f>VLOOKUP($A59,SR!$B$2:$D$13,2,FALSE)</f>
        <v>TANIGAWA Wataru</v>
      </c>
      <c r="I59" t="str">
        <f>VLOOKUP($A59,SR!$B$2:$D$13,3,FALSE)</f>
        <v>JPN</v>
      </c>
      <c r="J59" t="str">
        <f>VLOOKUP($A59,VT!$B$2:$D$13,2,FALSE)</f>
        <v>TANIGAWA Wataru</v>
      </c>
      <c r="K59" t="str">
        <f>VLOOKUP($A59,VT!$B$2:$D$13,3,FALSE)</f>
        <v>JPN</v>
      </c>
      <c r="L59" t="str">
        <f>VLOOKUP($A59,PB!$B$2:$D$13,2,FALSE)</f>
        <v>TANIGAWA Wataru</v>
      </c>
      <c r="M59" t="str">
        <f>VLOOKUP($A59,PB!$B$2:$D$13,3,FALSE)</f>
        <v>JPN</v>
      </c>
      <c r="N59" t="e">
        <f>VLOOKUP($A59,HB!$B$2:$D$13,2,FALSE)</f>
        <v>#N/A</v>
      </c>
      <c r="O59" t="e">
        <f>VLOOKUP($A59,HB!$B$2:$D$13,3,FALSE)</f>
        <v>#N/A</v>
      </c>
    </row>
    <row r="60" spans="1:15" x14ac:dyDescent="0.2">
      <c r="A60">
        <f t="shared" si="2"/>
        <v>159</v>
      </c>
      <c r="B60" t="str">
        <f t="shared" si="0"/>
        <v>KARIMI Milad</v>
      </c>
      <c r="C60" t="str">
        <f t="shared" si="1"/>
        <v>KAZ</v>
      </c>
      <c r="D60" t="str">
        <f>VLOOKUP($A60,FX!$B$2:$D$13,2,FALSE)</f>
        <v>KARIMI Milad</v>
      </c>
      <c r="E60" t="str">
        <f>VLOOKUP($A60,FX!$B$2:$D$13,3,FALSE)</f>
        <v>KAZ</v>
      </c>
      <c r="F60" t="e">
        <f>VLOOKUP($A60,PH!$B$2:$D$13,2,FALSE)</f>
        <v>#N/A</v>
      </c>
      <c r="G60" t="e">
        <f>VLOOKUP($A60,PH!$B$2:$D$13,3,FALSE)</f>
        <v>#N/A</v>
      </c>
      <c r="H60" t="e">
        <f>VLOOKUP($A60,SR!$B$2:$D$13,2,FALSE)</f>
        <v>#N/A</v>
      </c>
      <c r="I60" t="e">
        <f>VLOOKUP($A60,SR!$B$2:$D$13,3,FALSE)</f>
        <v>#N/A</v>
      </c>
      <c r="J60" t="e">
        <f>VLOOKUP($A60,VT!$B$2:$D$13,2,FALSE)</f>
        <v>#N/A</v>
      </c>
      <c r="K60" t="e">
        <f>VLOOKUP($A60,VT!$B$2:$D$13,3,FALSE)</f>
        <v>#N/A</v>
      </c>
      <c r="L60" t="e">
        <f>VLOOKUP($A60,PB!$B$2:$D$13,2,FALSE)</f>
        <v>#N/A</v>
      </c>
      <c r="M60" t="e">
        <f>VLOOKUP($A60,PB!$B$2:$D$13,3,FALSE)</f>
        <v>#N/A</v>
      </c>
      <c r="N60" t="e">
        <f>VLOOKUP($A60,HB!$B$2:$D$13,2,FALSE)</f>
        <v>#N/A</v>
      </c>
      <c r="O60" t="e">
        <f>VLOOKUP($A60,HB!$B$2:$D$13,3,FALSE)</f>
        <v>#N/A</v>
      </c>
    </row>
    <row r="61" spans="1:15" x14ac:dyDescent="0.2">
      <c r="A61">
        <f t="shared" si="2"/>
        <v>160</v>
      </c>
      <c r="B61" t="str">
        <f t="shared" si="0"/>
        <v>KURBANOV Nariman</v>
      </c>
      <c r="C61" t="str">
        <f t="shared" si="1"/>
        <v>KAZ</v>
      </c>
      <c r="D61" t="e">
        <f>VLOOKUP($A61,FX!$B$2:$D$13,2,FALSE)</f>
        <v>#N/A</v>
      </c>
      <c r="E61" t="e">
        <f>VLOOKUP($A61,FX!$B$2:$D$13,3,FALSE)</f>
        <v>#N/A</v>
      </c>
      <c r="F61" t="str">
        <f>VLOOKUP($A61,PH!$B$2:$D$13,2,FALSE)</f>
        <v>KURBANOV Nariman</v>
      </c>
      <c r="G61" t="str">
        <f>VLOOKUP($A61,PH!$B$2:$D$13,3,FALSE)</f>
        <v>KAZ</v>
      </c>
      <c r="H61" t="e">
        <f>VLOOKUP($A61,SR!$B$2:$D$13,2,FALSE)</f>
        <v>#N/A</v>
      </c>
      <c r="I61" t="e">
        <f>VLOOKUP($A61,SR!$B$2:$D$13,3,FALSE)</f>
        <v>#N/A</v>
      </c>
      <c r="J61" t="e">
        <f>VLOOKUP($A61,VT!$B$2:$D$13,2,FALSE)</f>
        <v>#N/A</v>
      </c>
      <c r="K61" t="e">
        <f>VLOOKUP($A61,VT!$B$2:$D$13,3,FALSE)</f>
        <v>#N/A</v>
      </c>
      <c r="L61" t="e">
        <f>VLOOKUP($A61,PB!$B$2:$D$13,2,FALSE)</f>
        <v>#N/A</v>
      </c>
      <c r="M61" t="e">
        <f>VLOOKUP($A61,PB!$B$2:$D$13,3,FALSE)</f>
        <v>#N/A</v>
      </c>
      <c r="N61" t="e">
        <f>VLOOKUP($A61,HB!$B$2:$D$13,2,FALSE)</f>
        <v>#N/A</v>
      </c>
      <c r="O61" t="e">
        <f>VLOOKUP($A61,HB!$B$2:$D$13,3,FALSE)</f>
        <v>#N/A</v>
      </c>
    </row>
    <row r="62" spans="1:15" x14ac:dyDescent="0.2">
      <c r="A62">
        <f t="shared" si="2"/>
        <v>161</v>
      </c>
      <c r="B62" t="str">
        <f t="shared" si="0"/>
        <v>HUR Woong</v>
      </c>
      <c r="C62" t="str">
        <f t="shared" si="1"/>
        <v>KOR</v>
      </c>
      <c r="D62" t="e">
        <f>VLOOKUP($A62,FX!$B$2:$D$13,2,FALSE)</f>
        <v>#N/A</v>
      </c>
      <c r="E62" t="e">
        <f>VLOOKUP($A62,FX!$B$2:$D$13,3,FALSE)</f>
        <v>#N/A</v>
      </c>
      <c r="F62" t="str">
        <f>VLOOKUP($A62,PH!$B$2:$D$13,2,FALSE)</f>
        <v>HUR Woong</v>
      </c>
      <c r="G62" t="str">
        <f>VLOOKUP($A62,PH!$B$2:$D$13,3,FALSE)</f>
        <v>KOR</v>
      </c>
      <c r="H62" t="e">
        <f>VLOOKUP($A62,SR!$B$2:$D$13,2,FALSE)</f>
        <v>#N/A</v>
      </c>
      <c r="I62" t="e">
        <f>VLOOKUP($A62,SR!$B$2:$D$13,3,FALSE)</f>
        <v>#N/A</v>
      </c>
      <c r="J62" t="e">
        <f>VLOOKUP($A62,VT!$B$2:$D$13,2,FALSE)</f>
        <v>#N/A</v>
      </c>
      <c r="K62" t="e">
        <f>VLOOKUP($A62,VT!$B$2:$D$13,3,FALSE)</f>
        <v>#N/A</v>
      </c>
      <c r="L62" t="e">
        <f>VLOOKUP($A62,PB!$B$2:$D$13,2,FALSE)</f>
        <v>#N/A</v>
      </c>
      <c r="M62" t="e">
        <f>VLOOKUP($A62,PB!$B$2:$D$13,3,FALSE)</f>
        <v>#N/A</v>
      </c>
      <c r="N62" t="e">
        <f>VLOOKUP($A62,HB!$B$2:$D$13,2,FALSE)</f>
        <v>#N/A</v>
      </c>
      <c r="O62" t="e">
        <f>VLOOKUP($A62,HB!$B$2:$D$13,3,FALSE)</f>
        <v>#N/A</v>
      </c>
    </row>
    <row r="63" spans="1:15" x14ac:dyDescent="0.2">
      <c r="A63">
        <f t="shared" si="2"/>
        <v>162</v>
      </c>
      <c r="B63" t="str">
        <f t="shared" si="0"/>
        <v>LEE Junho</v>
      </c>
      <c r="C63" t="str">
        <f t="shared" si="1"/>
        <v>KOR</v>
      </c>
      <c r="D63" t="e">
        <f>VLOOKUP($A63,FX!$B$2:$D$13,2,FALSE)</f>
        <v>#N/A</v>
      </c>
      <c r="E63" t="e">
        <f>VLOOKUP($A63,FX!$B$2:$D$13,3,FALSE)</f>
        <v>#N/A</v>
      </c>
      <c r="F63" t="e">
        <f>VLOOKUP($A63,PH!$B$2:$D$13,2,FALSE)</f>
        <v>#N/A</v>
      </c>
      <c r="G63" t="e">
        <f>VLOOKUP($A63,PH!$B$2:$D$13,3,FALSE)</f>
        <v>#N/A</v>
      </c>
      <c r="H63" t="e">
        <f>VLOOKUP($A63,SR!$B$2:$D$13,2,FALSE)</f>
        <v>#N/A</v>
      </c>
      <c r="I63" t="e">
        <f>VLOOKUP($A63,SR!$B$2:$D$13,3,FALSE)</f>
        <v>#N/A</v>
      </c>
      <c r="J63" t="str">
        <f>VLOOKUP($A63,VT!$B$2:$D$13,2,FALSE)</f>
        <v>LEE Junho</v>
      </c>
      <c r="K63" t="str">
        <f>VLOOKUP($A63,VT!$B$2:$D$13,3,FALSE)</f>
        <v>KOR</v>
      </c>
      <c r="L63" t="e">
        <f>VLOOKUP($A63,PB!$B$2:$D$13,2,FALSE)</f>
        <v>#N/A</v>
      </c>
      <c r="M63" t="e">
        <f>VLOOKUP($A63,PB!$B$2:$D$13,3,FALSE)</f>
        <v>#N/A</v>
      </c>
      <c r="N63" t="e">
        <f>VLOOKUP($A63,HB!$B$2:$D$13,2,FALSE)</f>
        <v>#N/A</v>
      </c>
      <c r="O63" t="e">
        <f>VLOOKUP($A63,HB!$B$2:$D$13,3,FALSE)</f>
        <v>#N/A</v>
      </c>
    </row>
    <row r="64" spans="1:15" x14ac:dyDescent="0.2">
      <c r="A64">
        <f t="shared" si="2"/>
        <v>163</v>
      </c>
      <c r="B64" t="str">
        <f t="shared" si="0"/>
        <v>RYU Sunghyun</v>
      </c>
      <c r="C64" t="str">
        <f t="shared" si="1"/>
        <v>KOR</v>
      </c>
      <c r="D64" t="str">
        <f>VLOOKUP($A64,FX!$B$2:$D$13,2,FALSE)</f>
        <v>RYU Sunghyun</v>
      </c>
      <c r="E64" t="str">
        <f>VLOOKUP($A64,FX!$B$2:$D$13,3,FALSE)</f>
        <v>KOR</v>
      </c>
      <c r="F64" t="e">
        <f>VLOOKUP($A64,PH!$B$2:$D$13,2,FALSE)</f>
        <v>#N/A</v>
      </c>
      <c r="G64" t="e">
        <f>VLOOKUP($A64,PH!$B$2:$D$13,3,FALSE)</f>
        <v>#N/A</v>
      </c>
      <c r="H64" t="e">
        <f>VLOOKUP($A64,SR!$B$2:$D$13,2,FALSE)</f>
        <v>#N/A</v>
      </c>
      <c r="I64" t="e">
        <f>VLOOKUP($A64,SR!$B$2:$D$13,3,FALSE)</f>
        <v>#N/A</v>
      </c>
      <c r="J64" t="e">
        <f>VLOOKUP($A64,VT!$B$2:$D$13,2,FALSE)</f>
        <v>#N/A</v>
      </c>
      <c r="K64" t="e">
        <f>VLOOKUP($A64,VT!$B$2:$D$13,3,FALSE)</f>
        <v>#N/A</v>
      </c>
      <c r="L64" t="e">
        <f>VLOOKUP($A64,PB!$B$2:$D$13,2,FALSE)</f>
        <v>#N/A</v>
      </c>
      <c r="M64" t="e">
        <f>VLOOKUP($A64,PB!$B$2:$D$13,3,FALSE)</f>
        <v>#N/A</v>
      </c>
      <c r="N64" t="e">
        <f>VLOOKUP($A64,HB!$B$2:$D$13,2,FALSE)</f>
        <v>#N/A</v>
      </c>
      <c r="O64" t="e">
        <f>VLOOKUP($A64,HB!$B$2:$D$13,3,FALSE)</f>
        <v>#N/A</v>
      </c>
    </row>
    <row r="65" spans="1:15" x14ac:dyDescent="0.2">
      <c r="A65">
        <f t="shared" si="2"/>
        <v>164</v>
      </c>
      <c r="B65" t="str">
        <f t="shared" si="0"/>
        <v/>
      </c>
      <c r="C65" t="str">
        <f t="shared" si="1"/>
        <v/>
      </c>
      <c r="D65" t="e">
        <f>VLOOKUP($A65,FX!$B$2:$D$13,2,FALSE)</f>
        <v>#N/A</v>
      </c>
      <c r="E65" t="e">
        <f>VLOOKUP($A65,FX!$B$2:$D$13,3,FALSE)</f>
        <v>#N/A</v>
      </c>
      <c r="F65" t="e">
        <f>VLOOKUP($A65,PH!$B$2:$D$13,2,FALSE)</f>
        <v>#N/A</v>
      </c>
      <c r="G65" t="e">
        <f>VLOOKUP($A65,PH!$B$2:$D$13,3,FALSE)</f>
        <v>#N/A</v>
      </c>
      <c r="H65" t="e">
        <f>VLOOKUP($A65,SR!$B$2:$D$13,2,FALSE)</f>
        <v>#N/A</v>
      </c>
      <c r="I65" t="e">
        <f>VLOOKUP($A65,SR!$B$2:$D$13,3,FALSE)</f>
        <v>#N/A</v>
      </c>
      <c r="J65" t="e">
        <f>VLOOKUP($A65,VT!$B$2:$D$13,2,FALSE)</f>
        <v>#N/A</v>
      </c>
      <c r="K65" t="e">
        <f>VLOOKUP($A65,VT!$B$2:$D$13,3,FALSE)</f>
        <v>#N/A</v>
      </c>
      <c r="L65" t="e">
        <f>VLOOKUP($A65,PB!$B$2:$D$13,2,FALSE)</f>
        <v>#N/A</v>
      </c>
      <c r="M65" t="e">
        <f>VLOOKUP($A65,PB!$B$2:$D$13,3,FALSE)</f>
        <v>#N/A</v>
      </c>
      <c r="N65" t="e">
        <f>VLOOKUP($A65,HB!$B$2:$D$13,2,FALSE)</f>
        <v>#N/A</v>
      </c>
      <c r="O65" t="e">
        <f>VLOOKUP($A65,HB!$B$2:$D$13,3,FALSE)</f>
        <v>#N/A</v>
      </c>
    </row>
    <row r="66" spans="1:15" x14ac:dyDescent="0.2">
      <c r="A66">
        <f t="shared" si="2"/>
        <v>165</v>
      </c>
      <c r="B66" t="str">
        <f t="shared" si="0"/>
        <v>de MUNCK Loran</v>
      </c>
      <c r="C66" t="str">
        <f t="shared" si="1"/>
        <v>NED</v>
      </c>
      <c r="D66" t="e">
        <f>VLOOKUP($A66,FX!$B$2:$D$13,2,FALSE)</f>
        <v>#N/A</v>
      </c>
      <c r="E66" t="e">
        <f>VLOOKUP($A66,FX!$B$2:$D$13,3,FALSE)</f>
        <v>#N/A</v>
      </c>
      <c r="F66" t="str">
        <f>VLOOKUP($A66,PH!$B$2:$D$13,2,FALSE)</f>
        <v>de MUNCK Loran</v>
      </c>
      <c r="G66" t="str">
        <f>VLOOKUP($A66,PH!$B$2:$D$13,3,FALSE)</f>
        <v>NED</v>
      </c>
      <c r="H66" t="e">
        <f>VLOOKUP($A66,SR!$B$2:$D$13,2,FALSE)</f>
        <v>#N/A</v>
      </c>
      <c r="I66" t="e">
        <f>VLOOKUP($A66,SR!$B$2:$D$13,3,FALSE)</f>
        <v>#N/A</v>
      </c>
      <c r="J66" t="e">
        <f>VLOOKUP($A66,VT!$B$2:$D$13,2,FALSE)</f>
        <v>#N/A</v>
      </c>
      <c r="K66" t="e">
        <f>VLOOKUP($A66,VT!$B$2:$D$13,3,FALSE)</f>
        <v>#N/A</v>
      </c>
      <c r="L66" t="e">
        <f>VLOOKUP($A66,PB!$B$2:$D$13,2,FALSE)</f>
        <v>#N/A</v>
      </c>
      <c r="M66" t="e">
        <f>VLOOKUP($A66,PB!$B$2:$D$13,3,FALSE)</f>
        <v>#N/A</v>
      </c>
      <c r="N66" t="e">
        <f>VLOOKUP($A66,HB!$B$2:$D$13,2,FALSE)</f>
        <v>#N/A</v>
      </c>
      <c r="O66" t="e">
        <f>VLOOKUP($A66,HB!$B$2:$D$13,3,FALSE)</f>
        <v>#N/A</v>
      </c>
    </row>
    <row r="67" spans="1:15" x14ac:dyDescent="0.2">
      <c r="A67">
        <f t="shared" si="2"/>
        <v>166</v>
      </c>
      <c r="B67" t="str">
        <f t="shared" ref="B67:B97" si="3">_xlfn.IFNA(D67,_xlfn.IFNA(F67,_xlfn.IFNA(H67,_xlfn.IFNA(J67,_xlfn.IFNA(L67,_xlfn.IFNA(N67,""))))))</f>
        <v/>
      </c>
      <c r="C67" t="str">
        <f t="shared" ref="C67:C97" si="4">_xlfn.IFNA(E67,_xlfn.IFNA(G67,_xlfn.IFNA(I67,_xlfn.IFNA(K67,_xlfn.IFNA(M67,_xlfn.IFNA(O67,""))))))</f>
        <v/>
      </c>
      <c r="D67" t="e">
        <f>VLOOKUP($A67,FX!$B$2:$D$13,2,FALSE)</f>
        <v>#N/A</v>
      </c>
      <c r="E67" t="e">
        <f>VLOOKUP($A67,FX!$B$2:$D$13,3,FALSE)</f>
        <v>#N/A</v>
      </c>
      <c r="F67" t="e">
        <f>VLOOKUP($A67,PH!$B$2:$D$13,2,FALSE)</f>
        <v>#N/A</v>
      </c>
      <c r="G67" t="e">
        <f>VLOOKUP($A67,PH!$B$2:$D$13,3,FALSE)</f>
        <v>#N/A</v>
      </c>
      <c r="H67" t="e">
        <f>VLOOKUP($A67,SR!$B$2:$D$13,2,FALSE)</f>
        <v>#N/A</v>
      </c>
      <c r="I67" t="e">
        <f>VLOOKUP($A67,SR!$B$2:$D$13,3,FALSE)</f>
        <v>#N/A</v>
      </c>
      <c r="J67" t="e">
        <f>VLOOKUP($A67,VT!$B$2:$D$13,2,FALSE)</f>
        <v>#N/A</v>
      </c>
      <c r="K67" t="e">
        <f>VLOOKUP($A67,VT!$B$2:$D$13,3,FALSE)</f>
        <v>#N/A</v>
      </c>
      <c r="L67" t="e">
        <f>VLOOKUP($A67,PB!$B$2:$D$13,2,FALSE)</f>
        <v>#N/A</v>
      </c>
      <c r="M67" t="e">
        <f>VLOOKUP($A67,PB!$B$2:$D$13,3,FALSE)</f>
        <v>#N/A</v>
      </c>
      <c r="N67" t="e">
        <f>VLOOKUP($A67,HB!$B$2:$D$13,2,FALSE)</f>
        <v>#N/A</v>
      </c>
      <c r="O67" t="e">
        <f>VLOOKUP($A67,HB!$B$2:$D$13,3,FALSE)</f>
        <v>#N/A</v>
      </c>
    </row>
    <row r="68" spans="1:15" x14ac:dyDescent="0.2">
      <c r="A68">
        <f t="shared" ref="A68:A97" si="5">A67+1</f>
        <v>167</v>
      </c>
      <c r="B68" t="str">
        <f t="shared" si="3"/>
        <v/>
      </c>
      <c r="C68" t="str">
        <f t="shared" si="4"/>
        <v/>
      </c>
      <c r="D68" t="e">
        <f>VLOOKUP($A68,FX!$B$2:$D$13,2,FALSE)</f>
        <v>#N/A</v>
      </c>
      <c r="E68" t="e">
        <f>VLOOKUP($A68,FX!$B$2:$D$13,3,FALSE)</f>
        <v>#N/A</v>
      </c>
      <c r="F68" t="e">
        <f>VLOOKUP($A68,PH!$B$2:$D$13,2,FALSE)</f>
        <v>#N/A</v>
      </c>
      <c r="G68" t="e">
        <f>VLOOKUP($A68,PH!$B$2:$D$13,3,FALSE)</f>
        <v>#N/A</v>
      </c>
      <c r="H68" t="e">
        <f>VLOOKUP($A68,SR!$B$2:$D$13,2,FALSE)</f>
        <v>#N/A</v>
      </c>
      <c r="I68" t="e">
        <f>VLOOKUP($A68,SR!$B$2:$D$13,3,FALSE)</f>
        <v>#N/A</v>
      </c>
      <c r="J68" t="e">
        <f>VLOOKUP($A68,VT!$B$2:$D$13,2,FALSE)</f>
        <v>#N/A</v>
      </c>
      <c r="K68" t="e">
        <f>VLOOKUP($A68,VT!$B$2:$D$13,3,FALSE)</f>
        <v>#N/A</v>
      </c>
      <c r="L68" t="e">
        <f>VLOOKUP($A68,PB!$B$2:$D$13,2,FALSE)</f>
        <v>#N/A</v>
      </c>
      <c r="M68" t="e">
        <f>VLOOKUP($A68,PB!$B$2:$D$13,3,FALSE)</f>
        <v>#N/A</v>
      </c>
      <c r="N68" t="e">
        <f>VLOOKUP($A68,HB!$B$2:$D$13,2,FALSE)</f>
        <v>#N/A</v>
      </c>
      <c r="O68" t="e">
        <f>VLOOKUP($A68,HB!$B$2:$D$13,3,FALSE)</f>
        <v>#N/A</v>
      </c>
    </row>
    <row r="69" spans="1:15" x14ac:dyDescent="0.2">
      <c r="A69">
        <f t="shared" si="5"/>
        <v>168</v>
      </c>
      <c r="B69" t="str">
        <f t="shared" si="3"/>
        <v/>
      </c>
      <c r="C69" t="str">
        <f t="shared" si="4"/>
        <v/>
      </c>
      <c r="D69" t="e">
        <f>VLOOKUP($A69,FX!$B$2:$D$13,2,FALSE)</f>
        <v>#N/A</v>
      </c>
      <c r="E69" t="e">
        <f>VLOOKUP($A69,FX!$B$2:$D$13,3,FALSE)</f>
        <v>#N/A</v>
      </c>
      <c r="F69" t="e">
        <f>VLOOKUP($A69,PH!$B$2:$D$13,2,FALSE)</f>
        <v>#N/A</v>
      </c>
      <c r="G69" t="e">
        <f>VLOOKUP($A69,PH!$B$2:$D$13,3,FALSE)</f>
        <v>#N/A</v>
      </c>
      <c r="H69" t="e">
        <f>VLOOKUP($A69,SR!$B$2:$D$13,2,FALSE)</f>
        <v>#N/A</v>
      </c>
      <c r="I69" t="e">
        <f>VLOOKUP($A69,SR!$B$2:$D$13,3,FALSE)</f>
        <v>#N/A</v>
      </c>
      <c r="J69" t="e">
        <f>VLOOKUP($A69,VT!$B$2:$D$13,2,FALSE)</f>
        <v>#N/A</v>
      </c>
      <c r="K69" t="e">
        <f>VLOOKUP($A69,VT!$B$2:$D$13,3,FALSE)</f>
        <v>#N/A</v>
      </c>
      <c r="L69" t="e">
        <f>VLOOKUP($A69,PB!$B$2:$D$13,2,FALSE)</f>
        <v>#N/A</v>
      </c>
      <c r="M69" t="e">
        <f>VLOOKUP($A69,PB!$B$2:$D$13,3,FALSE)</f>
        <v>#N/A</v>
      </c>
      <c r="N69" t="e">
        <f>VLOOKUP($A69,HB!$B$2:$D$13,2,FALSE)</f>
        <v>#N/A</v>
      </c>
      <c r="O69" t="e">
        <f>VLOOKUP($A69,HB!$B$2:$D$13,3,FALSE)</f>
        <v>#N/A</v>
      </c>
    </row>
    <row r="70" spans="1:15" x14ac:dyDescent="0.2">
      <c r="A70">
        <f t="shared" si="5"/>
        <v>169</v>
      </c>
      <c r="B70" t="str">
        <f t="shared" si="3"/>
        <v/>
      </c>
      <c r="C70" t="str">
        <f t="shared" si="4"/>
        <v/>
      </c>
      <c r="D70" t="e">
        <f>VLOOKUP($A70,FX!$B$2:$D$13,2,FALSE)</f>
        <v>#N/A</v>
      </c>
      <c r="E70" t="e">
        <f>VLOOKUP($A70,FX!$B$2:$D$13,3,FALSE)</f>
        <v>#N/A</v>
      </c>
      <c r="F70" t="e">
        <f>VLOOKUP($A70,PH!$B$2:$D$13,2,FALSE)</f>
        <v>#N/A</v>
      </c>
      <c r="G70" t="e">
        <f>VLOOKUP($A70,PH!$B$2:$D$13,3,FALSE)</f>
        <v>#N/A</v>
      </c>
      <c r="H70" t="e">
        <f>VLOOKUP($A70,SR!$B$2:$D$13,2,FALSE)</f>
        <v>#N/A</v>
      </c>
      <c r="I70" t="e">
        <f>VLOOKUP($A70,SR!$B$2:$D$13,3,FALSE)</f>
        <v>#N/A</v>
      </c>
      <c r="J70" t="e">
        <f>VLOOKUP($A70,VT!$B$2:$D$13,2,FALSE)</f>
        <v>#N/A</v>
      </c>
      <c r="K70" t="e">
        <f>VLOOKUP($A70,VT!$B$2:$D$13,3,FALSE)</f>
        <v>#N/A</v>
      </c>
      <c r="L70" t="e">
        <f>VLOOKUP($A70,PB!$B$2:$D$13,2,FALSE)</f>
        <v>#N/A</v>
      </c>
      <c r="M70" t="e">
        <f>VLOOKUP($A70,PB!$B$2:$D$13,3,FALSE)</f>
        <v>#N/A</v>
      </c>
      <c r="N70" t="e">
        <f>VLOOKUP($A70,HB!$B$2:$D$13,2,FALSE)</f>
        <v>#N/A</v>
      </c>
      <c r="O70" t="e">
        <f>VLOOKUP($A70,HB!$B$2:$D$13,3,FALSE)</f>
        <v>#N/A</v>
      </c>
    </row>
    <row r="71" spans="1:15" x14ac:dyDescent="0.2">
      <c r="A71">
        <f t="shared" si="5"/>
        <v>170</v>
      </c>
      <c r="B71" t="str">
        <f t="shared" si="3"/>
        <v>YULO Carlos Edriel</v>
      </c>
      <c r="C71" t="str">
        <f t="shared" si="4"/>
        <v>PHI</v>
      </c>
      <c r="D71" t="str">
        <f>VLOOKUP($A71,FX!$B$2:$D$13,2,FALSE)</f>
        <v>YULO Carlos Edriel</v>
      </c>
      <c r="E71" t="str">
        <f>VLOOKUP($A71,FX!$B$2:$D$13,3,FALSE)</f>
        <v>PHI</v>
      </c>
      <c r="F71" t="e">
        <f>VLOOKUP($A71,PH!$B$2:$D$13,2,FALSE)</f>
        <v>#N/A</v>
      </c>
      <c r="G71" t="e">
        <f>VLOOKUP($A71,PH!$B$2:$D$13,3,FALSE)</f>
        <v>#N/A</v>
      </c>
      <c r="H71" t="e">
        <f>VLOOKUP($A71,SR!$B$2:$D$13,2,FALSE)</f>
        <v>#N/A</v>
      </c>
      <c r="I71" t="e">
        <f>VLOOKUP($A71,SR!$B$2:$D$13,3,FALSE)</f>
        <v>#N/A</v>
      </c>
      <c r="J71" t="str">
        <f>VLOOKUP($A71,VT!$B$2:$D$13,2,FALSE)</f>
        <v>YULO Carlos Edriel</v>
      </c>
      <c r="K71" t="str">
        <f>VLOOKUP($A71,VT!$B$2:$D$13,3,FALSE)</f>
        <v>PHI</v>
      </c>
      <c r="L71" t="e">
        <f>VLOOKUP($A71,PB!$B$2:$D$13,2,FALSE)</f>
        <v>#N/A</v>
      </c>
      <c r="M71" t="e">
        <f>VLOOKUP($A71,PB!$B$2:$D$13,3,FALSE)</f>
        <v>#N/A</v>
      </c>
      <c r="N71" t="e">
        <f>VLOOKUP($A71,HB!$B$2:$D$13,2,FALSE)</f>
        <v>#N/A</v>
      </c>
      <c r="O71" t="e">
        <f>VLOOKUP($A71,HB!$B$2:$D$13,3,FALSE)</f>
        <v>#N/A</v>
      </c>
    </row>
    <row r="72" spans="1:15" x14ac:dyDescent="0.2">
      <c r="A72">
        <f t="shared" si="5"/>
        <v>171</v>
      </c>
      <c r="B72" t="str">
        <f t="shared" si="3"/>
        <v/>
      </c>
      <c r="C72" t="str">
        <f t="shared" si="4"/>
        <v/>
      </c>
      <c r="D72" t="e">
        <f>VLOOKUP($A72,FX!$B$2:$D$13,2,FALSE)</f>
        <v>#N/A</v>
      </c>
      <c r="E72" t="e">
        <f>VLOOKUP($A72,FX!$B$2:$D$13,3,FALSE)</f>
        <v>#N/A</v>
      </c>
      <c r="F72" t="e">
        <f>VLOOKUP($A72,PH!$B$2:$D$13,2,FALSE)</f>
        <v>#N/A</v>
      </c>
      <c r="G72" t="e">
        <f>VLOOKUP($A72,PH!$B$2:$D$13,3,FALSE)</f>
        <v>#N/A</v>
      </c>
      <c r="H72" t="e">
        <f>VLOOKUP($A72,SR!$B$2:$D$13,2,FALSE)</f>
        <v>#N/A</v>
      </c>
      <c r="I72" t="e">
        <f>VLOOKUP($A72,SR!$B$2:$D$13,3,FALSE)</f>
        <v>#N/A</v>
      </c>
      <c r="J72" t="e">
        <f>VLOOKUP($A72,VT!$B$2:$D$13,2,FALSE)</f>
        <v>#N/A</v>
      </c>
      <c r="K72" t="e">
        <f>VLOOKUP($A72,VT!$B$2:$D$13,3,FALSE)</f>
        <v>#N/A</v>
      </c>
      <c r="L72" t="e">
        <f>VLOOKUP($A72,PB!$B$2:$D$13,2,FALSE)</f>
        <v>#N/A</v>
      </c>
      <c r="M72" t="e">
        <f>VLOOKUP($A72,PB!$B$2:$D$13,3,FALSE)</f>
        <v>#N/A</v>
      </c>
      <c r="N72" t="e">
        <f>VLOOKUP($A72,HB!$B$2:$D$13,2,FALSE)</f>
        <v>#N/A</v>
      </c>
      <c r="O72" t="e">
        <f>VLOOKUP($A72,HB!$B$2:$D$13,3,FALSE)</f>
        <v>#N/A</v>
      </c>
    </row>
    <row r="73" spans="1:15" x14ac:dyDescent="0.2">
      <c r="A73">
        <f t="shared" si="5"/>
        <v>172</v>
      </c>
      <c r="B73" t="str">
        <f t="shared" si="3"/>
        <v/>
      </c>
      <c r="C73" t="str">
        <f t="shared" si="4"/>
        <v/>
      </c>
      <c r="D73" t="e">
        <f>VLOOKUP($A73,FX!$B$2:$D$13,2,FALSE)</f>
        <v>#N/A</v>
      </c>
      <c r="E73" t="e">
        <f>VLOOKUP($A73,FX!$B$2:$D$13,3,FALSE)</f>
        <v>#N/A</v>
      </c>
      <c r="F73" t="e">
        <f>VLOOKUP($A73,PH!$B$2:$D$13,2,FALSE)</f>
        <v>#N/A</v>
      </c>
      <c r="G73" t="e">
        <f>VLOOKUP($A73,PH!$B$2:$D$13,3,FALSE)</f>
        <v>#N/A</v>
      </c>
      <c r="H73" t="e">
        <f>VLOOKUP($A73,SR!$B$2:$D$13,2,FALSE)</f>
        <v>#N/A</v>
      </c>
      <c r="I73" t="e">
        <f>VLOOKUP($A73,SR!$B$2:$D$13,3,FALSE)</f>
        <v>#N/A</v>
      </c>
      <c r="J73" t="e">
        <f>VLOOKUP($A73,VT!$B$2:$D$13,2,FALSE)</f>
        <v>#N/A</v>
      </c>
      <c r="K73" t="e">
        <f>VLOOKUP($A73,VT!$B$2:$D$13,3,FALSE)</f>
        <v>#N/A</v>
      </c>
      <c r="L73" t="e">
        <f>VLOOKUP($A73,PB!$B$2:$D$13,2,FALSE)</f>
        <v>#N/A</v>
      </c>
      <c r="M73" t="e">
        <f>VLOOKUP($A73,PB!$B$2:$D$13,3,FALSE)</f>
        <v>#N/A</v>
      </c>
      <c r="N73" t="e">
        <f>VLOOKUP($A73,HB!$B$2:$D$13,2,FALSE)</f>
        <v>#N/A</v>
      </c>
      <c r="O73" t="e">
        <f>VLOOKUP($A73,HB!$B$2:$D$13,3,FALSE)</f>
        <v>#N/A</v>
      </c>
    </row>
    <row r="74" spans="1:15" x14ac:dyDescent="0.2">
      <c r="A74">
        <f t="shared" si="5"/>
        <v>173</v>
      </c>
      <c r="B74" t="str">
        <f t="shared" si="3"/>
        <v/>
      </c>
      <c r="C74" t="str">
        <f t="shared" si="4"/>
        <v/>
      </c>
      <c r="D74" t="e">
        <f>VLOOKUP($A74,FX!$B$2:$D$13,2,FALSE)</f>
        <v>#N/A</v>
      </c>
      <c r="E74" t="e">
        <f>VLOOKUP($A74,FX!$B$2:$D$13,3,FALSE)</f>
        <v>#N/A</v>
      </c>
      <c r="F74" t="e">
        <f>VLOOKUP($A74,PH!$B$2:$D$13,2,FALSE)</f>
        <v>#N/A</v>
      </c>
      <c r="G74" t="e">
        <f>VLOOKUP($A74,PH!$B$2:$D$13,3,FALSE)</f>
        <v>#N/A</v>
      </c>
      <c r="H74" t="e">
        <f>VLOOKUP($A74,SR!$B$2:$D$13,2,FALSE)</f>
        <v>#N/A</v>
      </c>
      <c r="I74" t="e">
        <f>VLOOKUP($A74,SR!$B$2:$D$13,3,FALSE)</f>
        <v>#N/A</v>
      </c>
      <c r="J74" t="e">
        <f>VLOOKUP($A74,VT!$B$2:$D$13,2,FALSE)</f>
        <v>#N/A</v>
      </c>
      <c r="K74" t="e">
        <f>VLOOKUP($A74,VT!$B$2:$D$13,3,FALSE)</f>
        <v>#N/A</v>
      </c>
      <c r="L74" t="e">
        <f>VLOOKUP($A74,PB!$B$2:$D$13,2,FALSE)</f>
        <v>#N/A</v>
      </c>
      <c r="M74" t="e">
        <f>VLOOKUP($A74,PB!$B$2:$D$13,3,FALSE)</f>
        <v>#N/A</v>
      </c>
      <c r="N74" t="e">
        <f>VLOOKUP($A74,HB!$B$2:$D$13,2,FALSE)</f>
        <v>#N/A</v>
      </c>
      <c r="O74" t="e">
        <f>VLOOKUP($A74,HB!$B$2:$D$13,3,FALSE)</f>
        <v>#N/A</v>
      </c>
    </row>
    <row r="75" spans="1:15" x14ac:dyDescent="0.2">
      <c r="A75">
        <f t="shared" si="5"/>
        <v>174</v>
      </c>
      <c r="B75" t="str">
        <f t="shared" si="3"/>
        <v/>
      </c>
      <c r="C75" t="str">
        <f t="shared" si="4"/>
        <v/>
      </c>
      <c r="D75" t="e">
        <f>VLOOKUP($A75,FX!$B$2:$D$13,2,FALSE)</f>
        <v>#N/A</v>
      </c>
      <c r="E75" t="e">
        <f>VLOOKUP($A75,FX!$B$2:$D$13,3,FALSE)</f>
        <v>#N/A</v>
      </c>
      <c r="F75" t="e">
        <f>VLOOKUP($A75,PH!$B$2:$D$13,2,FALSE)</f>
        <v>#N/A</v>
      </c>
      <c r="G75" t="e">
        <f>VLOOKUP($A75,PH!$B$2:$D$13,3,FALSE)</f>
        <v>#N/A</v>
      </c>
      <c r="H75" t="e">
        <f>VLOOKUP($A75,SR!$B$2:$D$13,2,FALSE)</f>
        <v>#N/A</v>
      </c>
      <c r="I75" t="e">
        <f>VLOOKUP($A75,SR!$B$2:$D$13,3,FALSE)</f>
        <v>#N/A</v>
      </c>
      <c r="J75" t="e">
        <f>VLOOKUP($A75,VT!$B$2:$D$13,2,FALSE)</f>
        <v>#N/A</v>
      </c>
      <c r="K75" t="e">
        <f>VLOOKUP($A75,VT!$B$2:$D$13,3,FALSE)</f>
        <v>#N/A</v>
      </c>
      <c r="L75" t="e">
        <f>VLOOKUP($A75,PB!$B$2:$D$13,2,FALSE)</f>
        <v>#N/A</v>
      </c>
      <c r="M75" t="e">
        <f>VLOOKUP($A75,PB!$B$2:$D$13,3,FALSE)</f>
        <v>#N/A</v>
      </c>
      <c r="N75" t="e">
        <f>VLOOKUP($A75,HB!$B$2:$D$13,2,FALSE)</f>
        <v>#N/A</v>
      </c>
      <c r="O75" t="e">
        <f>VLOOKUP($A75,HB!$B$2:$D$13,3,FALSE)</f>
        <v>#N/A</v>
      </c>
    </row>
    <row r="76" spans="1:15" x14ac:dyDescent="0.2">
      <c r="A76">
        <f t="shared" si="5"/>
        <v>175</v>
      </c>
      <c r="B76" t="str">
        <f t="shared" si="3"/>
        <v/>
      </c>
      <c r="C76" t="str">
        <f t="shared" si="4"/>
        <v/>
      </c>
      <c r="D76" t="e">
        <f>VLOOKUP($A76,FX!$B$2:$D$13,2,FALSE)</f>
        <v>#N/A</v>
      </c>
      <c r="E76" t="e">
        <f>VLOOKUP($A76,FX!$B$2:$D$13,3,FALSE)</f>
        <v>#N/A</v>
      </c>
      <c r="F76" t="e">
        <f>VLOOKUP($A76,PH!$B$2:$D$13,2,FALSE)</f>
        <v>#N/A</v>
      </c>
      <c r="G76" t="e">
        <f>VLOOKUP($A76,PH!$B$2:$D$13,3,FALSE)</f>
        <v>#N/A</v>
      </c>
      <c r="H76" t="e">
        <f>VLOOKUP($A76,SR!$B$2:$D$13,2,FALSE)</f>
        <v>#N/A</v>
      </c>
      <c r="I76" t="e">
        <f>VLOOKUP($A76,SR!$B$2:$D$13,3,FALSE)</f>
        <v>#N/A</v>
      </c>
      <c r="J76" t="e">
        <f>VLOOKUP($A76,VT!$B$2:$D$13,2,FALSE)</f>
        <v>#N/A</v>
      </c>
      <c r="K76" t="e">
        <f>VLOOKUP($A76,VT!$B$2:$D$13,3,FALSE)</f>
        <v>#N/A</v>
      </c>
      <c r="L76" t="e">
        <f>VLOOKUP($A76,PB!$B$2:$D$13,2,FALSE)</f>
        <v>#N/A</v>
      </c>
      <c r="M76" t="e">
        <f>VLOOKUP($A76,PB!$B$2:$D$13,3,FALSE)</f>
        <v>#N/A</v>
      </c>
      <c r="N76" t="e">
        <f>VLOOKUP($A76,HB!$B$2:$D$13,2,FALSE)</f>
        <v>#N/A</v>
      </c>
      <c r="O76" t="e">
        <f>VLOOKUP($A76,HB!$B$2:$D$13,3,FALSE)</f>
        <v>#N/A</v>
      </c>
    </row>
    <row r="77" spans="1:15" x14ac:dyDescent="0.2">
      <c r="A77">
        <f t="shared" si="5"/>
        <v>176</v>
      </c>
      <c r="B77" t="str">
        <f t="shared" si="3"/>
        <v/>
      </c>
      <c r="C77" t="str">
        <f t="shared" si="4"/>
        <v/>
      </c>
      <c r="D77" t="e">
        <f>VLOOKUP($A77,FX!$B$2:$D$13,2,FALSE)</f>
        <v>#N/A</v>
      </c>
      <c r="E77" t="e">
        <f>VLOOKUP($A77,FX!$B$2:$D$13,3,FALSE)</f>
        <v>#N/A</v>
      </c>
      <c r="F77" t="e">
        <f>VLOOKUP($A77,PH!$B$2:$D$13,2,FALSE)</f>
        <v>#N/A</v>
      </c>
      <c r="G77" t="e">
        <f>VLOOKUP($A77,PH!$B$2:$D$13,3,FALSE)</f>
        <v>#N/A</v>
      </c>
      <c r="H77" t="e">
        <f>VLOOKUP($A77,SR!$B$2:$D$13,2,FALSE)</f>
        <v>#N/A</v>
      </c>
      <c r="I77" t="e">
        <f>VLOOKUP($A77,SR!$B$2:$D$13,3,FALSE)</f>
        <v>#N/A</v>
      </c>
      <c r="J77" t="e">
        <f>VLOOKUP($A77,VT!$B$2:$D$13,2,FALSE)</f>
        <v>#N/A</v>
      </c>
      <c r="K77" t="e">
        <f>VLOOKUP($A77,VT!$B$2:$D$13,3,FALSE)</f>
        <v>#N/A</v>
      </c>
      <c r="L77" t="e">
        <f>VLOOKUP($A77,PB!$B$2:$D$13,2,FALSE)</f>
        <v>#N/A</v>
      </c>
      <c r="M77" t="e">
        <f>VLOOKUP($A77,PB!$B$2:$D$13,3,FALSE)</f>
        <v>#N/A</v>
      </c>
      <c r="N77" t="e">
        <f>VLOOKUP($A77,HB!$B$2:$D$13,2,FALSE)</f>
        <v>#N/A</v>
      </c>
      <c r="O77" t="e">
        <f>VLOOKUP($A77,HB!$B$2:$D$13,3,FALSE)</f>
        <v>#N/A</v>
      </c>
    </row>
    <row r="78" spans="1:15" x14ac:dyDescent="0.2">
      <c r="A78">
        <f t="shared" si="5"/>
        <v>177</v>
      </c>
      <c r="B78" t="str">
        <f t="shared" si="3"/>
        <v/>
      </c>
      <c r="C78" t="str">
        <f t="shared" si="4"/>
        <v/>
      </c>
      <c r="D78" t="e">
        <f>VLOOKUP($A78,FX!$B$2:$D$13,2,FALSE)</f>
        <v>#N/A</v>
      </c>
      <c r="E78" t="e">
        <f>VLOOKUP($A78,FX!$B$2:$D$13,3,FALSE)</f>
        <v>#N/A</v>
      </c>
      <c r="F78" t="e">
        <f>VLOOKUP($A78,PH!$B$2:$D$13,2,FALSE)</f>
        <v>#N/A</v>
      </c>
      <c r="G78" t="e">
        <f>VLOOKUP($A78,PH!$B$2:$D$13,3,FALSE)</f>
        <v>#N/A</v>
      </c>
      <c r="H78" t="e">
        <f>VLOOKUP($A78,SR!$B$2:$D$13,2,FALSE)</f>
        <v>#N/A</v>
      </c>
      <c r="I78" t="e">
        <f>VLOOKUP($A78,SR!$B$2:$D$13,3,FALSE)</f>
        <v>#N/A</v>
      </c>
      <c r="J78" t="e">
        <f>VLOOKUP($A78,VT!$B$2:$D$13,2,FALSE)</f>
        <v>#N/A</v>
      </c>
      <c r="K78" t="e">
        <f>VLOOKUP($A78,VT!$B$2:$D$13,3,FALSE)</f>
        <v>#N/A</v>
      </c>
      <c r="L78" t="e">
        <f>VLOOKUP($A78,PB!$B$2:$D$13,2,FALSE)</f>
        <v>#N/A</v>
      </c>
      <c r="M78" t="e">
        <f>VLOOKUP($A78,PB!$B$2:$D$13,3,FALSE)</f>
        <v>#N/A</v>
      </c>
      <c r="N78" t="e">
        <f>VLOOKUP($A78,HB!$B$2:$D$13,2,FALSE)</f>
        <v>#N/A</v>
      </c>
      <c r="O78" t="e">
        <f>VLOOKUP($A78,HB!$B$2:$D$13,3,FALSE)</f>
        <v>#N/A</v>
      </c>
    </row>
    <row r="79" spans="1:15" x14ac:dyDescent="0.2">
      <c r="A79">
        <f t="shared" si="5"/>
        <v>178</v>
      </c>
      <c r="B79" t="str">
        <f t="shared" si="3"/>
        <v>TANG Chia-Hung</v>
      </c>
      <c r="C79" t="str">
        <f t="shared" si="4"/>
        <v>TPE</v>
      </c>
      <c r="D79" t="e">
        <f>VLOOKUP($A79,FX!$B$2:$D$13,2,FALSE)</f>
        <v>#N/A</v>
      </c>
      <c r="E79" t="e">
        <f>VLOOKUP($A79,FX!$B$2:$D$13,3,FALSE)</f>
        <v>#N/A</v>
      </c>
      <c r="F79" t="e">
        <f>VLOOKUP($A79,PH!$B$2:$D$13,2,FALSE)</f>
        <v>#N/A</v>
      </c>
      <c r="G79" t="e">
        <f>VLOOKUP($A79,PH!$B$2:$D$13,3,FALSE)</f>
        <v>#N/A</v>
      </c>
      <c r="H79" t="e">
        <f>VLOOKUP($A79,SR!$B$2:$D$13,2,FALSE)</f>
        <v>#N/A</v>
      </c>
      <c r="I79" t="e">
        <f>VLOOKUP($A79,SR!$B$2:$D$13,3,FALSE)</f>
        <v>#N/A</v>
      </c>
      <c r="J79" t="e">
        <f>VLOOKUP($A79,VT!$B$2:$D$13,2,FALSE)</f>
        <v>#N/A</v>
      </c>
      <c r="K79" t="e">
        <f>VLOOKUP($A79,VT!$B$2:$D$13,3,FALSE)</f>
        <v>#N/A</v>
      </c>
      <c r="L79" t="e">
        <f>VLOOKUP($A79,PB!$B$2:$D$13,2,FALSE)</f>
        <v>#N/A</v>
      </c>
      <c r="M79" t="e">
        <f>VLOOKUP($A79,PB!$B$2:$D$13,3,FALSE)</f>
        <v>#N/A</v>
      </c>
      <c r="N79" t="str">
        <f>VLOOKUP($A79,HB!$B$2:$D$13,2,FALSE)</f>
        <v>TANG Chia-Hung</v>
      </c>
      <c r="O79" t="str">
        <f>VLOOKUP($A79,HB!$B$2:$D$13,3,FALSE)</f>
        <v>TPE</v>
      </c>
    </row>
    <row r="80" spans="1:15" x14ac:dyDescent="0.2">
      <c r="A80">
        <f t="shared" si="5"/>
        <v>179</v>
      </c>
      <c r="B80" t="str">
        <f t="shared" si="3"/>
        <v>ARICAN Ferhat</v>
      </c>
      <c r="C80" t="str">
        <f t="shared" si="4"/>
        <v>TUR</v>
      </c>
      <c r="D80" t="e">
        <f>VLOOKUP($A80,FX!$B$2:$D$13,2,FALSE)</f>
        <v>#N/A</v>
      </c>
      <c r="E80" t="e">
        <f>VLOOKUP($A80,FX!$B$2:$D$13,3,FALSE)</f>
        <v>#N/A</v>
      </c>
      <c r="F80" t="e">
        <f>VLOOKUP($A80,PH!$B$2:$D$13,2,FALSE)</f>
        <v>#N/A</v>
      </c>
      <c r="G80" t="e">
        <f>VLOOKUP($A80,PH!$B$2:$D$13,3,FALSE)</f>
        <v>#N/A</v>
      </c>
      <c r="H80" t="e">
        <f>VLOOKUP($A80,SR!$B$2:$D$13,2,FALSE)</f>
        <v>#N/A</v>
      </c>
      <c r="I80" t="e">
        <f>VLOOKUP($A80,SR!$B$2:$D$13,3,FALSE)</f>
        <v>#N/A</v>
      </c>
      <c r="J80" t="e">
        <f>VLOOKUP($A80,VT!$B$2:$D$13,2,FALSE)</f>
        <v>#N/A</v>
      </c>
      <c r="K80" t="e">
        <f>VLOOKUP($A80,VT!$B$2:$D$13,3,FALSE)</f>
        <v>#N/A</v>
      </c>
      <c r="L80" t="str">
        <f>VLOOKUP($A80,PB!$B$2:$D$13,2,FALSE)</f>
        <v>ARICAN Ferhat</v>
      </c>
      <c r="M80" t="str">
        <f>VLOOKUP($A80,PB!$B$2:$D$13,3,FALSE)</f>
        <v>TUR</v>
      </c>
      <c r="N80" t="e">
        <f>VLOOKUP($A80,HB!$B$2:$D$13,2,FALSE)</f>
        <v>#N/A</v>
      </c>
      <c r="O80" t="e">
        <f>VLOOKUP($A80,HB!$B$2:$D$13,3,FALSE)</f>
        <v>#N/A</v>
      </c>
    </row>
    <row r="81" spans="1:15" x14ac:dyDescent="0.2">
      <c r="A81">
        <f t="shared" si="5"/>
        <v>180</v>
      </c>
      <c r="B81" t="str">
        <f t="shared" si="3"/>
        <v>ASIL Adem</v>
      </c>
      <c r="C81" t="str">
        <f t="shared" si="4"/>
        <v>TUR</v>
      </c>
      <c r="D81" t="e">
        <f>VLOOKUP($A81,FX!$B$2:$D$13,2,FALSE)</f>
        <v>#N/A</v>
      </c>
      <c r="E81" t="e">
        <f>VLOOKUP($A81,FX!$B$2:$D$13,3,FALSE)</f>
        <v>#N/A</v>
      </c>
      <c r="F81" t="e">
        <f>VLOOKUP($A81,PH!$B$2:$D$13,2,FALSE)</f>
        <v>#N/A</v>
      </c>
      <c r="G81" t="e">
        <f>VLOOKUP($A81,PH!$B$2:$D$13,3,FALSE)</f>
        <v>#N/A</v>
      </c>
      <c r="H81" t="str">
        <f>VLOOKUP($A81,SR!$B$2:$D$13,2,FALSE)</f>
        <v>ASIL Adem</v>
      </c>
      <c r="I81" t="str">
        <f>VLOOKUP($A81,SR!$B$2:$D$13,3,FALSE)</f>
        <v>TUR</v>
      </c>
      <c r="J81" t="str">
        <f>VLOOKUP($A81,VT!$B$2:$D$13,2,FALSE)</f>
        <v>ASIL Adem</v>
      </c>
      <c r="K81" t="str">
        <f>VLOOKUP($A81,VT!$B$2:$D$13,3,FALSE)</f>
        <v>TUR</v>
      </c>
      <c r="L81" t="e">
        <f>VLOOKUP($A81,PB!$B$2:$D$13,2,FALSE)</f>
        <v>#N/A</v>
      </c>
      <c r="M81" t="e">
        <f>VLOOKUP($A81,PB!$B$2:$D$13,3,FALSE)</f>
        <v>#N/A</v>
      </c>
      <c r="N81" t="e">
        <f>VLOOKUP($A81,HB!$B$2:$D$13,2,FALSE)</f>
        <v>#N/A</v>
      </c>
      <c r="O81" t="e">
        <f>VLOOKUP($A81,HB!$B$2:$D$13,3,FALSE)</f>
        <v>#N/A</v>
      </c>
    </row>
    <row r="82" spans="1:15" x14ac:dyDescent="0.2">
      <c r="A82">
        <f t="shared" si="5"/>
        <v>181</v>
      </c>
      <c r="B82" t="str">
        <f t="shared" si="3"/>
        <v>COLAK Ibrahim</v>
      </c>
      <c r="C82" t="str">
        <f t="shared" si="4"/>
        <v>TUR</v>
      </c>
      <c r="D82" t="e">
        <f>VLOOKUP($A82,FX!$B$2:$D$13,2,FALSE)</f>
        <v>#N/A</v>
      </c>
      <c r="E82" t="e">
        <f>VLOOKUP($A82,FX!$B$2:$D$13,3,FALSE)</f>
        <v>#N/A</v>
      </c>
      <c r="F82" t="e">
        <f>VLOOKUP($A82,PH!$B$2:$D$13,2,FALSE)</f>
        <v>#N/A</v>
      </c>
      <c r="G82" t="e">
        <f>VLOOKUP($A82,PH!$B$2:$D$13,3,FALSE)</f>
        <v>#N/A</v>
      </c>
      <c r="H82" t="str">
        <f>VLOOKUP($A82,SR!$B$2:$D$13,2,FALSE)</f>
        <v>COLAK Ibrahim</v>
      </c>
      <c r="I82" t="str">
        <f>VLOOKUP($A82,SR!$B$2:$D$13,3,FALSE)</f>
        <v>TUR</v>
      </c>
      <c r="J82" t="e">
        <f>VLOOKUP($A82,VT!$B$2:$D$13,2,FALSE)</f>
        <v>#N/A</v>
      </c>
      <c r="K82" t="e">
        <f>VLOOKUP($A82,VT!$B$2:$D$13,3,FALSE)</f>
        <v>#N/A</v>
      </c>
      <c r="L82" t="e">
        <f>VLOOKUP($A82,PB!$B$2:$D$13,2,FALSE)</f>
        <v>#N/A</v>
      </c>
      <c r="M82" t="e">
        <f>VLOOKUP($A82,PB!$B$2:$D$13,3,FALSE)</f>
        <v>#N/A</v>
      </c>
      <c r="N82" t="e">
        <f>VLOOKUP($A82,HB!$B$2:$D$13,2,FALSE)</f>
        <v>#N/A</v>
      </c>
      <c r="O82" t="e">
        <f>VLOOKUP($A82,HB!$B$2:$D$13,3,FALSE)</f>
        <v>#N/A</v>
      </c>
    </row>
    <row r="83" spans="1:15" x14ac:dyDescent="0.2">
      <c r="A83">
        <f t="shared" si="5"/>
        <v>182</v>
      </c>
      <c r="B83" t="str">
        <f t="shared" si="3"/>
        <v/>
      </c>
      <c r="C83" t="str">
        <f t="shared" si="4"/>
        <v/>
      </c>
      <c r="D83" t="e">
        <f>VLOOKUP($A83,FX!$B$2:$D$13,2,FALSE)</f>
        <v>#N/A</v>
      </c>
      <c r="E83" t="e">
        <f>VLOOKUP($A83,FX!$B$2:$D$13,3,FALSE)</f>
        <v>#N/A</v>
      </c>
      <c r="F83" t="e">
        <f>VLOOKUP($A83,PH!$B$2:$D$13,2,FALSE)</f>
        <v>#N/A</v>
      </c>
      <c r="G83" t="e">
        <f>VLOOKUP($A83,PH!$B$2:$D$13,3,FALSE)</f>
        <v>#N/A</v>
      </c>
      <c r="H83" t="e">
        <f>VLOOKUP($A83,SR!$B$2:$D$13,2,FALSE)</f>
        <v>#N/A</v>
      </c>
      <c r="I83" t="e">
        <f>VLOOKUP($A83,SR!$B$2:$D$13,3,FALSE)</f>
        <v>#N/A</v>
      </c>
      <c r="J83" t="e">
        <f>VLOOKUP($A83,VT!$B$2:$D$13,2,FALSE)</f>
        <v>#N/A</v>
      </c>
      <c r="K83" t="e">
        <f>VLOOKUP($A83,VT!$B$2:$D$13,3,FALSE)</f>
        <v>#N/A</v>
      </c>
      <c r="L83" t="e">
        <f>VLOOKUP($A83,PB!$B$2:$D$13,2,FALSE)</f>
        <v>#N/A</v>
      </c>
      <c r="M83" t="e">
        <f>VLOOKUP($A83,PB!$B$2:$D$13,3,FALSE)</f>
        <v>#N/A</v>
      </c>
      <c r="N83" t="e">
        <f>VLOOKUP($A83,HB!$B$2:$D$13,2,FALSE)</f>
        <v>#N/A</v>
      </c>
      <c r="O83" t="e">
        <f>VLOOKUP($A83,HB!$B$2:$D$13,3,FALSE)</f>
        <v>#N/A</v>
      </c>
    </row>
    <row r="84" spans="1:15" x14ac:dyDescent="0.2">
      <c r="A84">
        <f t="shared" si="5"/>
        <v>183</v>
      </c>
      <c r="B84" t="str">
        <f t="shared" si="3"/>
        <v/>
      </c>
      <c r="C84" t="str">
        <f t="shared" si="4"/>
        <v/>
      </c>
      <c r="D84" t="e">
        <f>VLOOKUP($A84,FX!$B$2:$D$13,2,FALSE)</f>
        <v>#N/A</v>
      </c>
      <c r="E84" t="e">
        <f>VLOOKUP($A84,FX!$B$2:$D$13,3,FALSE)</f>
        <v>#N/A</v>
      </c>
      <c r="F84" t="e">
        <f>VLOOKUP($A84,PH!$B$2:$D$13,2,FALSE)</f>
        <v>#N/A</v>
      </c>
      <c r="G84" t="e">
        <f>VLOOKUP($A84,PH!$B$2:$D$13,3,FALSE)</f>
        <v>#N/A</v>
      </c>
      <c r="H84" t="e">
        <f>VLOOKUP($A84,SR!$B$2:$D$13,2,FALSE)</f>
        <v>#N/A</v>
      </c>
      <c r="I84" t="e">
        <f>VLOOKUP($A84,SR!$B$2:$D$13,3,FALSE)</f>
        <v>#N/A</v>
      </c>
      <c r="J84" t="e">
        <f>VLOOKUP($A84,VT!$B$2:$D$13,2,FALSE)</f>
        <v>#N/A</v>
      </c>
      <c r="K84" t="e">
        <f>VLOOKUP($A84,VT!$B$2:$D$13,3,FALSE)</f>
        <v>#N/A</v>
      </c>
      <c r="L84" t="e">
        <f>VLOOKUP($A84,PB!$B$2:$D$13,2,FALSE)</f>
        <v>#N/A</v>
      </c>
      <c r="M84" t="e">
        <f>VLOOKUP($A84,PB!$B$2:$D$13,3,FALSE)</f>
        <v>#N/A</v>
      </c>
      <c r="N84" t="e">
        <f>VLOOKUP($A84,HB!$B$2:$D$13,2,FALSE)</f>
        <v>#N/A</v>
      </c>
      <c r="O84" t="e">
        <f>VLOOKUP($A84,HB!$B$2:$D$13,3,FALSE)</f>
        <v>#N/A</v>
      </c>
    </row>
    <row r="85" spans="1:15" x14ac:dyDescent="0.2">
      <c r="A85">
        <f t="shared" si="5"/>
        <v>184</v>
      </c>
      <c r="B85" t="str">
        <f t="shared" si="3"/>
        <v>CHEPRUNYI Nazar</v>
      </c>
      <c r="C85" t="str">
        <f t="shared" si="4"/>
        <v>UKR</v>
      </c>
      <c r="D85" t="e">
        <f>VLOOKUP($A85,FX!$B$2:$D$13,2,FALSE)</f>
        <v>#N/A</v>
      </c>
      <c r="E85" t="e">
        <f>VLOOKUP($A85,FX!$B$2:$D$13,3,FALSE)</f>
        <v>#N/A</v>
      </c>
      <c r="F85" t="e">
        <f>VLOOKUP($A85,PH!$B$2:$D$13,2,FALSE)</f>
        <v>#N/A</v>
      </c>
      <c r="G85" t="e">
        <f>VLOOKUP($A85,PH!$B$2:$D$13,3,FALSE)</f>
        <v>#N/A</v>
      </c>
      <c r="H85" t="e">
        <f>VLOOKUP($A85,SR!$B$2:$D$13,2,FALSE)</f>
        <v>#N/A</v>
      </c>
      <c r="I85" t="e">
        <f>VLOOKUP($A85,SR!$B$2:$D$13,3,FALSE)</f>
        <v>#N/A</v>
      </c>
      <c r="J85" t="str">
        <f>VLOOKUP($A85,VT!$B$2:$D$13,2,FALSE)</f>
        <v>CHEPRUNYI Nazar</v>
      </c>
      <c r="K85" t="str">
        <f>VLOOKUP($A85,VT!$B$2:$D$13,3,FALSE)</f>
        <v>UKR</v>
      </c>
      <c r="L85" t="e">
        <f>VLOOKUP($A85,PB!$B$2:$D$13,2,FALSE)</f>
        <v>#N/A</v>
      </c>
      <c r="M85" t="e">
        <f>VLOOKUP($A85,PB!$B$2:$D$13,3,FALSE)</f>
        <v>#N/A</v>
      </c>
      <c r="N85" t="e">
        <f>VLOOKUP($A85,HB!$B$2:$D$13,2,FALSE)</f>
        <v>#N/A</v>
      </c>
      <c r="O85" t="e">
        <f>VLOOKUP($A85,HB!$B$2:$D$13,3,FALSE)</f>
        <v>#N/A</v>
      </c>
    </row>
    <row r="86" spans="1:15" x14ac:dyDescent="0.2">
      <c r="A86">
        <f t="shared" si="5"/>
        <v>185</v>
      </c>
      <c r="B86" t="str">
        <f t="shared" si="3"/>
        <v>KOVTUN Illia</v>
      </c>
      <c r="C86" t="str">
        <f t="shared" si="4"/>
        <v>UKR</v>
      </c>
      <c r="D86" t="str">
        <f>VLOOKUP($A86,FX!$B$2:$D$13,2,FALSE)</f>
        <v>KOVTUN Illia</v>
      </c>
      <c r="E86" t="str">
        <f>VLOOKUP($A86,FX!$B$2:$D$13,3,FALSE)</f>
        <v>UKR</v>
      </c>
      <c r="F86" t="e">
        <f>VLOOKUP($A86,PH!$B$2:$D$13,2,FALSE)</f>
        <v>#N/A</v>
      </c>
      <c r="G86" t="e">
        <f>VLOOKUP($A86,PH!$B$2:$D$13,3,FALSE)</f>
        <v>#N/A</v>
      </c>
      <c r="H86" t="e">
        <f>VLOOKUP($A86,SR!$B$2:$D$13,2,FALSE)</f>
        <v>#N/A</v>
      </c>
      <c r="I86" t="e">
        <f>VLOOKUP($A86,SR!$B$2:$D$13,3,FALSE)</f>
        <v>#N/A</v>
      </c>
      <c r="J86" t="e">
        <f>VLOOKUP($A86,VT!$B$2:$D$13,2,FALSE)</f>
        <v>#N/A</v>
      </c>
      <c r="K86" t="e">
        <f>VLOOKUP($A86,VT!$B$2:$D$13,3,FALSE)</f>
        <v>#N/A</v>
      </c>
      <c r="L86" t="str">
        <f>VLOOKUP($A86,PB!$B$2:$D$13,2,FALSE)</f>
        <v>KOVTUN Illia</v>
      </c>
      <c r="M86" t="str">
        <f>VLOOKUP($A86,PB!$B$2:$D$13,3,FALSE)</f>
        <v>UKR</v>
      </c>
      <c r="N86" t="e">
        <f>VLOOKUP($A86,HB!$B$2:$D$13,2,FALSE)</f>
        <v>#N/A</v>
      </c>
      <c r="O86" t="e">
        <f>VLOOKUP($A86,HB!$B$2:$D$13,3,FALSE)</f>
        <v>#N/A</v>
      </c>
    </row>
    <row r="87" spans="1:15" x14ac:dyDescent="0.2">
      <c r="A87">
        <f t="shared" si="5"/>
        <v>186</v>
      </c>
      <c r="B87" t="str">
        <f t="shared" si="3"/>
        <v>RADIVILOV Igor</v>
      </c>
      <c r="C87" t="str">
        <f t="shared" si="4"/>
        <v>UKR</v>
      </c>
      <c r="D87" t="e">
        <f>VLOOKUP($A87,FX!$B$2:$D$13,2,FALSE)</f>
        <v>#N/A</v>
      </c>
      <c r="E87" t="e">
        <f>VLOOKUP($A87,FX!$B$2:$D$13,3,FALSE)</f>
        <v>#N/A</v>
      </c>
      <c r="F87" t="e">
        <f>VLOOKUP($A87,PH!$B$2:$D$13,2,FALSE)</f>
        <v>#N/A</v>
      </c>
      <c r="G87" t="e">
        <f>VLOOKUP($A87,PH!$B$2:$D$13,3,FALSE)</f>
        <v>#N/A</v>
      </c>
      <c r="H87" t="e">
        <f>VLOOKUP($A87,SR!$B$2:$D$13,2,FALSE)</f>
        <v>#N/A</v>
      </c>
      <c r="I87" t="e">
        <f>VLOOKUP($A87,SR!$B$2:$D$13,3,FALSE)</f>
        <v>#N/A</v>
      </c>
      <c r="J87" t="str">
        <f>VLOOKUP($A87,VT!$B$2:$D$13,2,FALSE)</f>
        <v>RADIVILOV Igor</v>
      </c>
      <c r="K87" t="str">
        <f>VLOOKUP($A87,VT!$B$2:$D$13,3,FALSE)</f>
        <v>UKR</v>
      </c>
      <c r="L87" t="e">
        <f>VLOOKUP($A87,PB!$B$2:$D$13,2,FALSE)</f>
        <v>#N/A</v>
      </c>
      <c r="M87" t="e">
        <f>VLOOKUP($A87,PB!$B$2:$D$13,3,FALSE)</f>
        <v>#N/A</v>
      </c>
      <c r="N87" t="e">
        <f>VLOOKUP($A87,HB!$B$2:$D$13,2,FALSE)</f>
        <v>#N/A</v>
      </c>
      <c r="O87" t="e">
        <f>VLOOKUP($A87,HB!$B$2:$D$13,3,FALSE)</f>
        <v>#N/A</v>
      </c>
    </row>
    <row r="88" spans="1:15" x14ac:dyDescent="0.2">
      <c r="A88">
        <f t="shared" si="5"/>
        <v>187</v>
      </c>
      <c r="B88" t="str">
        <f t="shared" si="3"/>
        <v/>
      </c>
      <c r="C88" t="str">
        <f t="shared" si="4"/>
        <v/>
      </c>
      <c r="D88" t="e">
        <f>VLOOKUP($A88,FX!$B$2:$D$13,2,FALSE)</f>
        <v>#N/A</v>
      </c>
      <c r="E88" t="e">
        <f>VLOOKUP($A88,FX!$B$2:$D$13,3,FALSE)</f>
        <v>#N/A</v>
      </c>
      <c r="F88" t="e">
        <f>VLOOKUP($A88,PH!$B$2:$D$13,2,FALSE)</f>
        <v>#N/A</v>
      </c>
      <c r="G88" t="e">
        <f>VLOOKUP($A88,PH!$B$2:$D$13,3,FALSE)</f>
        <v>#N/A</v>
      </c>
      <c r="H88" t="e">
        <f>VLOOKUP($A88,SR!$B$2:$D$13,2,FALSE)</f>
        <v>#N/A</v>
      </c>
      <c r="I88" t="e">
        <f>VLOOKUP($A88,SR!$B$2:$D$13,3,FALSE)</f>
        <v>#N/A</v>
      </c>
      <c r="J88" t="e">
        <f>VLOOKUP($A88,VT!$B$2:$D$13,2,FALSE)</f>
        <v>#N/A</v>
      </c>
      <c r="K88" t="e">
        <f>VLOOKUP($A88,VT!$B$2:$D$13,3,FALSE)</f>
        <v>#N/A</v>
      </c>
      <c r="L88" t="e">
        <f>VLOOKUP($A88,PB!$B$2:$D$13,2,FALSE)</f>
        <v>#N/A</v>
      </c>
      <c r="M88" t="e">
        <f>VLOOKUP($A88,PB!$B$2:$D$13,3,FALSE)</f>
        <v>#N/A</v>
      </c>
      <c r="N88" t="e">
        <f>VLOOKUP($A88,HB!$B$2:$D$13,2,FALSE)</f>
        <v>#N/A</v>
      </c>
      <c r="O88" t="e">
        <f>VLOOKUP($A88,HB!$B$2:$D$13,3,FALSE)</f>
        <v>#N/A</v>
      </c>
    </row>
    <row r="89" spans="1:15" x14ac:dyDescent="0.2">
      <c r="A89">
        <f t="shared" si="5"/>
        <v>188</v>
      </c>
      <c r="B89" t="str">
        <f t="shared" si="3"/>
        <v>VERNIAIEV Oleg</v>
      </c>
      <c r="C89" t="str">
        <f t="shared" si="4"/>
        <v>UKR</v>
      </c>
      <c r="D89" t="e">
        <f>VLOOKUP($A89,FX!$B$2:$D$13,2,FALSE)</f>
        <v>#N/A</v>
      </c>
      <c r="E89" t="e">
        <f>VLOOKUP($A89,FX!$B$2:$D$13,3,FALSE)</f>
        <v>#N/A</v>
      </c>
      <c r="F89" t="str">
        <f>VLOOKUP($A89,PH!$B$2:$D$13,2,FALSE)</f>
        <v>VERNIAIEV Oleg</v>
      </c>
      <c r="G89" t="str">
        <f>VLOOKUP($A89,PH!$B$2:$D$13,3,FALSE)</f>
        <v>UKR</v>
      </c>
      <c r="H89" t="e">
        <f>VLOOKUP($A89,SR!$B$2:$D$13,2,FALSE)</f>
        <v>#N/A</v>
      </c>
      <c r="I89" t="e">
        <f>VLOOKUP($A89,SR!$B$2:$D$13,3,FALSE)</f>
        <v>#N/A</v>
      </c>
      <c r="J89" t="e">
        <f>VLOOKUP($A89,VT!$B$2:$D$13,2,FALSE)</f>
        <v>#N/A</v>
      </c>
      <c r="K89" t="e">
        <f>VLOOKUP($A89,VT!$B$2:$D$13,3,FALSE)</f>
        <v>#N/A</v>
      </c>
      <c r="L89" t="str">
        <f>VLOOKUP($A89,PB!$B$2:$D$13,2,FALSE)</f>
        <v>VERNIAIEV Oleg</v>
      </c>
      <c r="M89" t="str">
        <f>VLOOKUP($A89,PB!$B$2:$D$13,3,FALSE)</f>
        <v>UKR</v>
      </c>
      <c r="N89" t="e">
        <f>VLOOKUP($A89,HB!$B$2:$D$13,2,FALSE)</f>
        <v>#N/A</v>
      </c>
      <c r="O89" t="e">
        <f>VLOOKUP($A89,HB!$B$2:$D$13,3,FALSE)</f>
        <v>#N/A</v>
      </c>
    </row>
    <row r="90" spans="1:15" x14ac:dyDescent="0.2">
      <c r="A90">
        <f t="shared" si="5"/>
        <v>189</v>
      </c>
      <c r="B90" t="str">
        <f t="shared" si="3"/>
        <v>HONG Asher</v>
      </c>
      <c r="C90" t="str">
        <f t="shared" si="4"/>
        <v>USA</v>
      </c>
      <c r="D90" t="e">
        <f>VLOOKUP($A90,FX!$B$2:$D$13,2,FALSE)</f>
        <v>#N/A</v>
      </c>
      <c r="E90" t="e">
        <f>VLOOKUP($A90,FX!$B$2:$D$13,3,FALSE)</f>
        <v>#N/A</v>
      </c>
      <c r="F90" t="e">
        <f>VLOOKUP($A90,PH!$B$2:$D$13,2,FALSE)</f>
        <v>#N/A</v>
      </c>
      <c r="G90" t="e">
        <f>VLOOKUP($A90,PH!$B$2:$D$13,3,FALSE)</f>
        <v>#N/A</v>
      </c>
      <c r="H90" t="str">
        <f>VLOOKUP($A90,SR!$B$2:$D$13,2,FALSE)</f>
        <v>HONG Asher</v>
      </c>
      <c r="I90" t="str">
        <f>VLOOKUP($A90,SR!$B$2:$D$13,3,FALSE)</f>
        <v>USA</v>
      </c>
      <c r="J90" t="str">
        <f>VLOOKUP($A90,VT!$B$2:$D$13,2,FALSE)</f>
        <v>HONG Asher</v>
      </c>
      <c r="K90" t="str">
        <f>VLOOKUP($A90,VT!$B$2:$D$13,3,FALSE)</f>
        <v>USA</v>
      </c>
      <c r="L90" t="e">
        <f>VLOOKUP($A90,PB!$B$2:$D$13,2,FALSE)</f>
        <v>#N/A</v>
      </c>
      <c r="M90" t="e">
        <f>VLOOKUP($A90,PB!$B$2:$D$13,3,FALSE)</f>
        <v>#N/A</v>
      </c>
      <c r="N90" t="e">
        <f>VLOOKUP($A90,HB!$B$2:$D$13,2,FALSE)</f>
        <v>#N/A</v>
      </c>
      <c r="O90" t="e">
        <f>VLOOKUP($A90,HB!$B$2:$D$13,3,FALSE)</f>
        <v>#N/A</v>
      </c>
    </row>
    <row r="91" spans="1:15" x14ac:dyDescent="0.2">
      <c r="A91">
        <f t="shared" si="5"/>
        <v>190</v>
      </c>
      <c r="B91" t="str">
        <f t="shared" si="3"/>
        <v/>
      </c>
      <c r="C91" t="str">
        <f t="shared" si="4"/>
        <v/>
      </c>
      <c r="D91" t="e">
        <f>VLOOKUP($A91,FX!$B$2:$D$13,2,FALSE)</f>
        <v>#N/A</v>
      </c>
      <c r="E91" t="e">
        <f>VLOOKUP($A91,FX!$B$2:$D$13,3,FALSE)</f>
        <v>#N/A</v>
      </c>
      <c r="F91" t="e">
        <f>VLOOKUP($A91,PH!$B$2:$D$13,2,FALSE)</f>
        <v>#N/A</v>
      </c>
      <c r="G91" t="e">
        <f>VLOOKUP($A91,PH!$B$2:$D$13,3,FALSE)</f>
        <v>#N/A</v>
      </c>
      <c r="H91" t="e">
        <f>VLOOKUP($A91,SR!$B$2:$D$13,2,FALSE)</f>
        <v>#N/A</v>
      </c>
      <c r="I91" t="e">
        <f>VLOOKUP($A91,SR!$B$2:$D$13,3,FALSE)</f>
        <v>#N/A</v>
      </c>
      <c r="J91" t="e">
        <f>VLOOKUP($A91,VT!$B$2:$D$13,2,FALSE)</f>
        <v>#N/A</v>
      </c>
      <c r="K91" t="e">
        <f>VLOOKUP($A91,VT!$B$2:$D$13,3,FALSE)</f>
        <v>#N/A</v>
      </c>
      <c r="L91" t="e">
        <f>VLOOKUP($A91,PB!$B$2:$D$13,2,FALSE)</f>
        <v>#N/A</v>
      </c>
      <c r="M91" t="e">
        <f>VLOOKUP($A91,PB!$B$2:$D$13,3,FALSE)</f>
        <v>#N/A</v>
      </c>
      <c r="N91" t="e">
        <f>VLOOKUP($A91,HB!$B$2:$D$13,2,FALSE)</f>
        <v>#N/A</v>
      </c>
      <c r="O91" t="e">
        <f>VLOOKUP($A91,HB!$B$2:$D$13,3,FALSE)</f>
        <v>#N/A</v>
      </c>
    </row>
    <row r="92" spans="1:15" x14ac:dyDescent="0.2">
      <c r="A92">
        <f t="shared" si="5"/>
        <v>191</v>
      </c>
      <c r="B92" t="str">
        <f t="shared" si="3"/>
        <v/>
      </c>
      <c r="C92" t="str">
        <f t="shared" si="4"/>
        <v/>
      </c>
      <c r="D92" t="e">
        <f>VLOOKUP($A92,FX!$B$2:$D$13,2,FALSE)</f>
        <v>#N/A</v>
      </c>
      <c r="E92" t="e">
        <f>VLOOKUP($A92,FX!$B$2:$D$13,3,FALSE)</f>
        <v>#N/A</v>
      </c>
      <c r="F92" t="e">
        <f>VLOOKUP($A92,PH!$B$2:$D$13,2,FALSE)</f>
        <v>#N/A</v>
      </c>
      <c r="G92" t="e">
        <f>VLOOKUP($A92,PH!$B$2:$D$13,3,FALSE)</f>
        <v>#N/A</v>
      </c>
      <c r="H92" t="e">
        <f>VLOOKUP($A92,SR!$B$2:$D$13,2,FALSE)</f>
        <v>#N/A</v>
      </c>
      <c r="I92" t="e">
        <f>VLOOKUP($A92,SR!$B$2:$D$13,3,FALSE)</f>
        <v>#N/A</v>
      </c>
      <c r="J92" t="e">
        <f>VLOOKUP($A92,VT!$B$2:$D$13,2,FALSE)</f>
        <v>#N/A</v>
      </c>
      <c r="K92" t="e">
        <f>VLOOKUP($A92,VT!$B$2:$D$13,3,FALSE)</f>
        <v>#N/A</v>
      </c>
      <c r="L92" t="e">
        <f>VLOOKUP($A92,PB!$B$2:$D$13,2,FALSE)</f>
        <v>#N/A</v>
      </c>
      <c r="M92" t="e">
        <f>VLOOKUP($A92,PB!$B$2:$D$13,3,FALSE)</f>
        <v>#N/A</v>
      </c>
      <c r="N92" t="e">
        <f>VLOOKUP($A92,HB!$B$2:$D$13,2,FALSE)</f>
        <v>#N/A</v>
      </c>
      <c r="O92" t="e">
        <f>VLOOKUP($A92,HB!$B$2:$D$13,3,FALSE)</f>
        <v>#N/A</v>
      </c>
    </row>
    <row r="93" spans="1:15" x14ac:dyDescent="0.2">
      <c r="A93">
        <f t="shared" si="5"/>
        <v>192</v>
      </c>
      <c r="B93" t="str">
        <f t="shared" si="3"/>
        <v>NEDOROSCIK Stephen</v>
      </c>
      <c r="C93" t="str">
        <f t="shared" si="4"/>
        <v>USA</v>
      </c>
      <c r="D93" t="e">
        <f>VLOOKUP($A93,FX!$B$2:$D$13,2,FALSE)</f>
        <v>#N/A</v>
      </c>
      <c r="E93" t="e">
        <f>VLOOKUP($A93,FX!$B$2:$D$13,3,FALSE)</f>
        <v>#N/A</v>
      </c>
      <c r="F93" t="str">
        <f>VLOOKUP($A93,PH!$B$2:$D$13,2,FALSE)</f>
        <v>NEDOROSCIK Stephen</v>
      </c>
      <c r="G93" t="str">
        <f>VLOOKUP($A93,PH!$B$2:$D$13,3,FALSE)</f>
        <v>USA</v>
      </c>
      <c r="H93" t="e">
        <f>VLOOKUP($A93,SR!$B$2:$D$13,2,FALSE)</f>
        <v>#N/A</v>
      </c>
      <c r="I93" t="e">
        <f>VLOOKUP($A93,SR!$B$2:$D$13,3,FALSE)</f>
        <v>#N/A</v>
      </c>
      <c r="J93" t="e">
        <f>VLOOKUP($A93,VT!$B$2:$D$13,2,FALSE)</f>
        <v>#N/A</v>
      </c>
      <c r="K93" t="e">
        <f>VLOOKUP($A93,VT!$B$2:$D$13,3,FALSE)</f>
        <v>#N/A</v>
      </c>
      <c r="L93" t="e">
        <f>VLOOKUP($A93,PB!$B$2:$D$13,2,FALSE)</f>
        <v>#N/A</v>
      </c>
      <c r="M93" t="e">
        <f>VLOOKUP($A93,PB!$B$2:$D$13,3,FALSE)</f>
        <v>#N/A</v>
      </c>
      <c r="N93" t="e">
        <f>VLOOKUP($A93,HB!$B$2:$D$13,2,FALSE)</f>
        <v>#N/A</v>
      </c>
      <c r="O93" t="e">
        <f>VLOOKUP($A93,HB!$B$2:$D$13,3,FALSE)</f>
        <v>#N/A</v>
      </c>
    </row>
    <row r="94" spans="1:15" x14ac:dyDescent="0.2">
      <c r="A94">
        <f t="shared" si="5"/>
        <v>193</v>
      </c>
      <c r="B94" t="str">
        <f t="shared" si="3"/>
        <v>RICHARD Frederick</v>
      </c>
      <c r="C94" t="str">
        <f t="shared" si="4"/>
        <v>USA</v>
      </c>
      <c r="D94" t="e">
        <f>VLOOKUP($A94,FX!$B$2:$D$13,2,FALSE)</f>
        <v>#N/A</v>
      </c>
      <c r="E94" t="e">
        <f>VLOOKUP($A94,FX!$B$2:$D$13,3,FALSE)</f>
        <v>#N/A</v>
      </c>
      <c r="F94" t="e">
        <f>VLOOKUP($A94,PH!$B$2:$D$13,2,FALSE)</f>
        <v>#N/A</v>
      </c>
      <c r="G94" t="e">
        <f>VLOOKUP($A94,PH!$B$2:$D$13,3,FALSE)</f>
        <v>#N/A</v>
      </c>
      <c r="H94" t="e">
        <f>VLOOKUP($A94,SR!$B$2:$D$13,2,FALSE)</f>
        <v>#N/A</v>
      </c>
      <c r="I94" t="e">
        <f>VLOOKUP($A94,SR!$B$2:$D$13,3,FALSE)</f>
        <v>#N/A</v>
      </c>
      <c r="J94" t="e">
        <f>VLOOKUP($A94,VT!$B$2:$D$13,2,FALSE)</f>
        <v>#N/A</v>
      </c>
      <c r="K94" t="e">
        <f>VLOOKUP($A94,VT!$B$2:$D$13,3,FALSE)</f>
        <v>#N/A</v>
      </c>
      <c r="L94" t="e">
        <f>VLOOKUP($A94,PB!$B$2:$D$13,2,FALSE)</f>
        <v>#N/A</v>
      </c>
      <c r="M94" t="e">
        <f>VLOOKUP($A94,PB!$B$2:$D$13,3,FALSE)</f>
        <v>#N/A</v>
      </c>
      <c r="N94" t="str">
        <f>VLOOKUP($A94,HB!$B$2:$D$13,2,FALSE)</f>
        <v>RICHARD Frederick</v>
      </c>
      <c r="O94" t="str">
        <f>VLOOKUP($A94,HB!$B$2:$D$13,3,FALSE)</f>
        <v>USA</v>
      </c>
    </row>
    <row r="95" spans="1:15" x14ac:dyDescent="0.2">
      <c r="A95">
        <f t="shared" si="5"/>
        <v>194</v>
      </c>
      <c r="B95" t="str">
        <f t="shared" si="3"/>
        <v/>
      </c>
      <c r="C95" t="str">
        <f t="shared" si="4"/>
        <v/>
      </c>
      <c r="D95" t="e">
        <f>VLOOKUP($A95,FX!$B$2:$D$13,2,FALSE)</f>
        <v>#N/A</v>
      </c>
      <c r="E95" t="e">
        <f>VLOOKUP($A95,FX!$B$2:$D$13,3,FALSE)</f>
        <v>#N/A</v>
      </c>
      <c r="F95" t="e">
        <f>VLOOKUP($A95,PH!$B$2:$D$13,2,FALSE)</f>
        <v>#N/A</v>
      </c>
      <c r="G95" t="e">
        <f>VLOOKUP($A95,PH!$B$2:$D$13,3,FALSE)</f>
        <v>#N/A</v>
      </c>
      <c r="H95" t="e">
        <f>VLOOKUP($A95,SR!$B$2:$D$13,2,FALSE)</f>
        <v>#N/A</v>
      </c>
      <c r="I95" t="e">
        <f>VLOOKUP($A95,SR!$B$2:$D$13,3,FALSE)</f>
        <v>#N/A</v>
      </c>
      <c r="J95" t="e">
        <f>VLOOKUP($A95,VT!$B$2:$D$13,2,FALSE)</f>
        <v>#N/A</v>
      </c>
      <c r="K95" t="e">
        <f>VLOOKUP($A95,VT!$B$2:$D$13,3,FALSE)</f>
        <v>#N/A</v>
      </c>
      <c r="L95" t="e">
        <f>VLOOKUP($A95,PB!$B$2:$D$13,2,FALSE)</f>
        <v>#N/A</v>
      </c>
      <c r="M95" t="e">
        <f>VLOOKUP($A95,PB!$B$2:$D$13,3,FALSE)</f>
        <v>#N/A</v>
      </c>
      <c r="N95" t="e">
        <f>VLOOKUP($A95,HB!$B$2:$D$13,2,FALSE)</f>
        <v>#N/A</v>
      </c>
      <c r="O95" t="e">
        <f>VLOOKUP($A95,HB!$B$2:$D$13,3,FALSE)</f>
        <v>#N/A</v>
      </c>
    </row>
    <row r="96" spans="1:15" x14ac:dyDescent="0.2">
      <c r="A96">
        <f t="shared" si="5"/>
        <v>195</v>
      </c>
      <c r="B96" t="str">
        <f t="shared" si="3"/>
        <v/>
      </c>
      <c r="C96" t="str">
        <f t="shared" si="4"/>
        <v/>
      </c>
      <c r="D96" t="e">
        <f>VLOOKUP($A96,FX!$B$2:$D$13,2,FALSE)</f>
        <v>#N/A</v>
      </c>
      <c r="E96" t="e">
        <f>VLOOKUP($A96,FX!$B$2:$D$13,3,FALSE)</f>
        <v>#N/A</v>
      </c>
      <c r="F96" t="e">
        <f>VLOOKUP($A96,PH!$B$2:$D$13,2,FALSE)</f>
        <v>#N/A</v>
      </c>
      <c r="G96" t="e">
        <f>VLOOKUP($A96,PH!$B$2:$D$13,3,FALSE)</f>
        <v>#N/A</v>
      </c>
      <c r="H96" t="e">
        <f>VLOOKUP($A96,SR!$B$2:$D$13,2,FALSE)</f>
        <v>#N/A</v>
      </c>
      <c r="I96" t="e">
        <f>VLOOKUP($A96,SR!$B$2:$D$13,3,FALSE)</f>
        <v>#N/A</v>
      </c>
      <c r="J96" t="e">
        <f>VLOOKUP($A96,VT!$B$2:$D$13,2,FALSE)</f>
        <v>#N/A</v>
      </c>
      <c r="K96" t="e">
        <f>VLOOKUP($A96,VT!$B$2:$D$13,3,FALSE)</f>
        <v>#N/A</v>
      </c>
      <c r="L96" t="e">
        <f>VLOOKUP($A96,PB!$B$2:$D$13,2,FALSE)</f>
        <v>#N/A</v>
      </c>
      <c r="M96" t="e">
        <f>VLOOKUP($A96,PB!$B$2:$D$13,3,FALSE)</f>
        <v>#N/A</v>
      </c>
      <c r="N96" t="e">
        <f>VLOOKUP($A96,HB!$B$2:$D$13,2,FALSE)</f>
        <v>#N/A</v>
      </c>
      <c r="O96" t="e">
        <f>VLOOKUP($A96,HB!$B$2:$D$13,3,FALSE)</f>
        <v>#N/A</v>
      </c>
    </row>
    <row r="97" spans="1:15" x14ac:dyDescent="0.2">
      <c r="A97">
        <f t="shared" si="5"/>
        <v>196</v>
      </c>
      <c r="B97" t="str">
        <f t="shared" si="3"/>
        <v/>
      </c>
      <c r="C97" t="str">
        <f t="shared" si="4"/>
        <v/>
      </c>
      <c r="D97" t="e">
        <f>VLOOKUP($A97,FX!$B$2:$D$13,2,FALSE)</f>
        <v>#N/A</v>
      </c>
      <c r="E97" t="e">
        <f>VLOOKUP($A97,FX!$B$2:$D$13,3,FALSE)</f>
        <v>#N/A</v>
      </c>
      <c r="F97" t="e">
        <f>VLOOKUP($A97,PH!$B$2:$D$13,2,FALSE)</f>
        <v>#N/A</v>
      </c>
      <c r="G97" t="e">
        <f>VLOOKUP($A97,PH!$B$2:$D$13,3,FALSE)</f>
        <v>#N/A</v>
      </c>
      <c r="H97" t="e">
        <f>VLOOKUP($A97,SR!$B$2:$D$13,2,FALSE)</f>
        <v>#N/A</v>
      </c>
      <c r="I97" t="e">
        <f>VLOOKUP($A97,SR!$B$2:$D$13,3,FALSE)</f>
        <v>#N/A</v>
      </c>
      <c r="J97" t="e">
        <f>VLOOKUP($A97,VT!$B$2:$D$13,2,FALSE)</f>
        <v>#N/A</v>
      </c>
      <c r="K97" t="e">
        <f>VLOOKUP($A97,VT!$B$2:$D$13,3,FALSE)</f>
        <v>#N/A</v>
      </c>
      <c r="L97" t="e">
        <f>VLOOKUP($A97,PB!$B$2:$D$13,2,FALSE)</f>
        <v>#N/A</v>
      </c>
      <c r="M97" t="e">
        <f>VLOOKUP($A97,PB!$B$2:$D$13,3,FALSE)</f>
        <v>#N/A</v>
      </c>
      <c r="N97" t="e">
        <f>VLOOKUP($A97,HB!$B$2:$D$13,2,FALSE)</f>
        <v>#N/A</v>
      </c>
      <c r="O97" t="e">
        <f>VLOOKUP($A97,HB!$B$2:$D$13,3,FALSE)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784F-3FE8-D946-AC1E-14C86DBA3FA0}">
  <sheetPr codeName="Sheet1"/>
  <dimension ref="A1:I34"/>
  <sheetViews>
    <sheetView zoomScale="91" workbookViewId="0">
      <selection activeCell="I14" sqref="I14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134</v>
      </c>
      <c r="C2" t="s">
        <v>9</v>
      </c>
      <c r="D2" t="s">
        <v>10</v>
      </c>
      <c r="E2" s="3">
        <v>6.6</v>
      </c>
      <c r="F2" s="2">
        <v>8.3659999999999997</v>
      </c>
      <c r="G2">
        <v>0</v>
      </c>
      <c r="H2" s="2">
        <f>E2+F2+G2</f>
        <v>14.965999999999999</v>
      </c>
      <c r="I2" t="s">
        <v>11</v>
      </c>
    </row>
    <row r="3" spans="1:9" x14ac:dyDescent="0.2">
      <c r="A3">
        <v>2</v>
      </c>
      <c r="B3">
        <v>170</v>
      </c>
      <c r="C3" t="s">
        <v>12</v>
      </c>
      <c r="D3" t="s">
        <v>13</v>
      </c>
      <c r="E3" s="3">
        <v>6.3</v>
      </c>
      <c r="F3" s="2">
        <v>8.4659999999999993</v>
      </c>
      <c r="G3">
        <v>0</v>
      </c>
      <c r="H3" s="2">
        <f t="shared" ref="H3:H13" si="0">E3+F3+G3</f>
        <v>14.765999999999998</v>
      </c>
      <c r="I3" t="s">
        <v>11</v>
      </c>
    </row>
    <row r="4" spans="1:9" x14ac:dyDescent="0.2">
      <c r="A4">
        <f>A3+1</f>
        <v>3</v>
      </c>
      <c r="B4">
        <v>130</v>
      </c>
      <c r="C4" t="s">
        <v>14</v>
      </c>
      <c r="D4" t="s">
        <v>15</v>
      </c>
      <c r="E4" s="3">
        <v>6.3</v>
      </c>
      <c r="F4" s="2">
        <v>8.3000000000000007</v>
      </c>
      <c r="G4">
        <v>0</v>
      </c>
      <c r="H4" s="2">
        <f t="shared" si="0"/>
        <v>14.600000000000001</v>
      </c>
      <c r="I4" t="s">
        <v>11</v>
      </c>
    </row>
    <row r="5" spans="1:9" x14ac:dyDescent="0.2">
      <c r="A5">
        <f t="shared" ref="A5:A13" si="1">A4+1</f>
        <v>4</v>
      </c>
      <c r="B5">
        <v>185</v>
      </c>
      <c r="C5" t="s">
        <v>16</v>
      </c>
      <c r="D5" t="s">
        <v>18</v>
      </c>
      <c r="E5" s="3">
        <v>6.2</v>
      </c>
      <c r="F5" s="2">
        <v>8.3330000000000002</v>
      </c>
      <c r="G5">
        <v>0</v>
      </c>
      <c r="H5" s="2">
        <f t="shared" si="0"/>
        <v>14.533000000000001</v>
      </c>
      <c r="I5" t="s">
        <v>11</v>
      </c>
    </row>
    <row r="6" spans="1:9" x14ac:dyDescent="0.2">
      <c r="A6">
        <f t="shared" si="1"/>
        <v>5</v>
      </c>
      <c r="B6">
        <v>135</v>
      </c>
      <c r="C6" t="s">
        <v>17</v>
      </c>
      <c r="D6" t="s">
        <v>10</v>
      </c>
      <c r="E6" s="3">
        <v>6.5</v>
      </c>
      <c r="F6" s="2">
        <v>8.0329999999999995</v>
      </c>
      <c r="G6">
        <v>0</v>
      </c>
      <c r="H6" s="2">
        <f t="shared" si="0"/>
        <v>14.532999999999999</v>
      </c>
      <c r="I6" t="s">
        <v>11</v>
      </c>
    </row>
    <row r="7" spans="1:9" x14ac:dyDescent="0.2">
      <c r="A7">
        <f t="shared" si="1"/>
        <v>6</v>
      </c>
      <c r="B7">
        <v>118</v>
      </c>
      <c r="C7" t="s">
        <v>19</v>
      </c>
      <c r="D7" t="s">
        <v>26</v>
      </c>
      <c r="E7" s="3">
        <v>6.1</v>
      </c>
      <c r="F7" s="2">
        <v>8.3659999999999997</v>
      </c>
      <c r="G7">
        <v>0</v>
      </c>
      <c r="H7" s="2">
        <f t="shared" si="0"/>
        <v>14.465999999999999</v>
      </c>
      <c r="I7" t="s">
        <v>11</v>
      </c>
    </row>
    <row r="8" spans="1:9" x14ac:dyDescent="0.2">
      <c r="A8">
        <f t="shared" si="1"/>
        <v>7</v>
      </c>
      <c r="B8">
        <v>147</v>
      </c>
      <c r="C8" t="s">
        <v>20</v>
      </c>
      <c r="D8" t="s">
        <v>27</v>
      </c>
      <c r="E8" s="3">
        <v>6.4</v>
      </c>
      <c r="F8" s="2">
        <v>8.0660000000000007</v>
      </c>
      <c r="G8">
        <v>0</v>
      </c>
      <c r="H8" s="2">
        <f t="shared" si="0"/>
        <v>14.466000000000001</v>
      </c>
      <c r="I8" t="s">
        <v>11</v>
      </c>
    </row>
    <row r="9" spans="1:9" x14ac:dyDescent="0.2">
      <c r="A9">
        <f t="shared" si="1"/>
        <v>8</v>
      </c>
      <c r="B9">
        <v>159</v>
      </c>
      <c r="C9" t="s">
        <v>21</v>
      </c>
      <c r="D9" t="s">
        <v>28</v>
      </c>
      <c r="E9" s="3">
        <v>6.3</v>
      </c>
      <c r="F9" s="2">
        <v>8.1329999999999991</v>
      </c>
      <c r="G9">
        <v>0</v>
      </c>
      <c r="H9" s="2">
        <f t="shared" si="0"/>
        <v>14.433</v>
      </c>
      <c r="I9" t="s">
        <v>11</v>
      </c>
    </row>
    <row r="10" spans="1:9" x14ac:dyDescent="0.2">
      <c r="A10">
        <f t="shared" si="1"/>
        <v>9</v>
      </c>
      <c r="B10">
        <v>156</v>
      </c>
      <c r="C10" t="s">
        <v>22</v>
      </c>
      <c r="D10" t="s">
        <v>29</v>
      </c>
      <c r="E10" s="3">
        <v>5.8</v>
      </c>
      <c r="F10" s="2">
        <v>8.5329999999999995</v>
      </c>
      <c r="G10">
        <v>0</v>
      </c>
      <c r="H10" s="2">
        <f t="shared" si="0"/>
        <v>14.332999999999998</v>
      </c>
      <c r="I10" t="s">
        <v>32</v>
      </c>
    </row>
    <row r="11" spans="1:9" x14ac:dyDescent="0.2">
      <c r="A11">
        <f t="shared" si="1"/>
        <v>10</v>
      </c>
      <c r="B11">
        <v>163</v>
      </c>
      <c r="C11" t="s">
        <v>23</v>
      </c>
      <c r="D11" t="s">
        <v>30</v>
      </c>
      <c r="E11" s="3">
        <v>6.6</v>
      </c>
      <c r="F11" s="2">
        <v>7.6660000000000004</v>
      </c>
      <c r="G11">
        <v>0</v>
      </c>
      <c r="H11" s="2">
        <f t="shared" si="0"/>
        <v>14.266</v>
      </c>
      <c r="I11" t="s">
        <v>33</v>
      </c>
    </row>
    <row r="12" spans="1:9" x14ac:dyDescent="0.2">
      <c r="A12">
        <f t="shared" si="1"/>
        <v>11</v>
      </c>
      <c r="B12">
        <v>129</v>
      </c>
      <c r="C12" t="s">
        <v>24</v>
      </c>
      <c r="D12" t="s">
        <v>15</v>
      </c>
      <c r="E12" s="3">
        <v>5.7</v>
      </c>
      <c r="F12" s="2">
        <v>8.4659999999999993</v>
      </c>
      <c r="G12">
        <v>0</v>
      </c>
      <c r="H12" s="2">
        <f t="shared" si="0"/>
        <v>14.166</v>
      </c>
      <c r="I12" t="s">
        <v>34</v>
      </c>
    </row>
    <row r="13" spans="1:9" x14ac:dyDescent="0.2">
      <c r="A13">
        <f t="shared" si="1"/>
        <v>12</v>
      </c>
      <c r="B13">
        <v>109</v>
      </c>
      <c r="C13" t="s">
        <v>25</v>
      </c>
      <c r="D13" t="s">
        <v>31</v>
      </c>
      <c r="E13" s="3">
        <v>6.1</v>
      </c>
      <c r="F13" s="2">
        <v>8.1660000000000004</v>
      </c>
      <c r="G13">
        <v>-0.1</v>
      </c>
      <c r="H13" s="2">
        <f t="shared" si="0"/>
        <v>14.166</v>
      </c>
      <c r="I13" t="str">
        <f>""</f>
        <v/>
      </c>
    </row>
    <row r="15" spans="1:9" x14ac:dyDescent="0.2">
      <c r="C15" s="1"/>
    </row>
    <row r="16" spans="1: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BD7D-5DE9-1147-A9D4-9D7F2D806A7C}">
  <sheetPr codeName="Sheet2"/>
  <dimension ref="A1:I34"/>
  <sheetViews>
    <sheetView workbookViewId="0">
      <selection activeCell="C21" sqref="C21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146</v>
      </c>
      <c r="C2" t="s">
        <v>35</v>
      </c>
      <c r="D2" t="s">
        <v>46</v>
      </c>
      <c r="E2" s="3">
        <v>6.3</v>
      </c>
      <c r="F2" s="2">
        <v>8.9</v>
      </c>
      <c r="G2">
        <v>0</v>
      </c>
      <c r="H2" s="2">
        <f>E2+F2+G2</f>
        <v>15.2</v>
      </c>
      <c r="I2" t="s">
        <v>11</v>
      </c>
    </row>
    <row r="3" spans="1:9" x14ac:dyDescent="0.2">
      <c r="A3">
        <v>2</v>
      </c>
      <c r="B3">
        <v>192</v>
      </c>
      <c r="C3" t="s">
        <v>36</v>
      </c>
      <c r="D3" t="s">
        <v>47</v>
      </c>
      <c r="E3" s="3">
        <v>6.4</v>
      </c>
      <c r="F3" s="2">
        <v>8.8000000000000007</v>
      </c>
      <c r="G3">
        <v>0</v>
      </c>
      <c r="H3" s="2">
        <f t="shared" ref="H3:H13" si="0">E3+F3+G3</f>
        <v>15.200000000000001</v>
      </c>
      <c r="I3" t="s">
        <v>11</v>
      </c>
    </row>
    <row r="4" spans="1:9" x14ac:dyDescent="0.2">
      <c r="A4">
        <f>A3+1</f>
        <v>3</v>
      </c>
      <c r="B4">
        <v>136</v>
      </c>
      <c r="C4" t="s">
        <v>37</v>
      </c>
      <c r="D4" t="s">
        <v>10</v>
      </c>
      <c r="E4" s="3">
        <v>6.6</v>
      </c>
      <c r="F4" s="2">
        <v>8.5660000000000007</v>
      </c>
      <c r="G4">
        <v>0</v>
      </c>
      <c r="H4" s="2">
        <f t="shared" si="0"/>
        <v>15.166</v>
      </c>
      <c r="I4" t="s">
        <v>11</v>
      </c>
    </row>
    <row r="5" spans="1:9" x14ac:dyDescent="0.2">
      <c r="A5">
        <f t="shared" ref="A5:A13" si="1">A4+1</f>
        <v>4</v>
      </c>
      <c r="B5">
        <v>157</v>
      </c>
      <c r="C5" t="s">
        <v>38</v>
      </c>
      <c r="D5" t="s">
        <v>29</v>
      </c>
      <c r="E5" s="3">
        <v>6.5</v>
      </c>
      <c r="F5" s="2">
        <v>8.5329999999999995</v>
      </c>
      <c r="G5">
        <v>0</v>
      </c>
      <c r="H5" s="2">
        <f t="shared" si="0"/>
        <v>15.032999999999999</v>
      </c>
      <c r="I5" t="s">
        <v>11</v>
      </c>
    </row>
    <row r="6" spans="1:9" x14ac:dyDescent="0.2">
      <c r="A6">
        <f t="shared" si="1"/>
        <v>5</v>
      </c>
      <c r="B6">
        <v>188</v>
      </c>
      <c r="C6" t="s">
        <v>39</v>
      </c>
      <c r="D6" t="s">
        <v>18</v>
      </c>
      <c r="E6" s="3">
        <v>6.6</v>
      </c>
      <c r="F6" s="2">
        <v>8.4329999999999998</v>
      </c>
      <c r="G6">
        <v>0</v>
      </c>
      <c r="H6" s="2">
        <f t="shared" si="0"/>
        <v>15.032999999999999</v>
      </c>
      <c r="I6" t="s">
        <v>11</v>
      </c>
    </row>
    <row r="7" spans="1:9" x14ac:dyDescent="0.2">
      <c r="A7">
        <f t="shared" si="1"/>
        <v>6</v>
      </c>
      <c r="B7">
        <v>160</v>
      </c>
      <c r="C7" t="s">
        <v>40</v>
      </c>
      <c r="D7" t="s">
        <v>28</v>
      </c>
      <c r="E7" s="3">
        <v>6.4</v>
      </c>
      <c r="F7" s="2">
        <v>8.6</v>
      </c>
      <c r="G7">
        <v>0</v>
      </c>
      <c r="H7" s="2">
        <f t="shared" si="0"/>
        <v>15</v>
      </c>
      <c r="I7" t="s">
        <v>11</v>
      </c>
    </row>
    <row r="8" spans="1:9" x14ac:dyDescent="0.2">
      <c r="A8">
        <f t="shared" si="1"/>
        <v>7</v>
      </c>
      <c r="B8">
        <v>161</v>
      </c>
      <c r="C8" t="s">
        <v>41</v>
      </c>
      <c r="D8" t="s">
        <v>30</v>
      </c>
      <c r="E8" s="3">
        <v>6.7</v>
      </c>
      <c r="F8" s="2">
        <v>8.1999999999999993</v>
      </c>
      <c r="G8">
        <v>0</v>
      </c>
      <c r="H8" s="2">
        <f t="shared" si="0"/>
        <v>14.899999999999999</v>
      </c>
      <c r="I8" t="s">
        <v>11</v>
      </c>
    </row>
    <row r="9" spans="1:9" x14ac:dyDescent="0.2">
      <c r="A9">
        <f t="shared" si="1"/>
        <v>8</v>
      </c>
      <c r="B9">
        <v>165</v>
      </c>
      <c r="C9" t="s">
        <v>42</v>
      </c>
      <c r="D9" t="s">
        <v>48</v>
      </c>
      <c r="E9" s="3">
        <v>6.4</v>
      </c>
      <c r="F9" s="2">
        <v>8.3659999999999997</v>
      </c>
      <c r="G9">
        <v>0</v>
      </c>
      <c r="H9" s="2">
        <f t="shared" si="0"/>
        <v>14.766</v>
      </c>
      <c r="I9" t="s">
        <v>11</v>
      </c>
    </row>
    <row r="10" spans="1:9" x14ac:dyDescent="0.2">
      <c r="A10">
        <f t="shared" si="1"/>
        <v>9</v>
      </c>
      <c r="B10">
        <v>119</v>
      </c>
      <c r="C10" t="s">
        <v>43</v>
      </c>
      <c r="D10" t="s">
        <v>26</v>
      </c>
      <c r="E10" s="3">
        <v>5.9</v>
      </c>
      <c r="F10" s="2">
        <v>8.6999999999999993</v>
      </c>
      <c r="G10">
        <v>0</v>
      </c>
      <c r="H10" s="2">
        <f t="shared" si="0"/>
        <v>14.6</v>
      </c>
      <c r="I10" t="s">
        <v>32</v>
      </c>
    </row>
    <row r="11" spans="1:9" x14ac:dyDescent="0.2">
      <c r="A11">
        <f t="shared" si="1"/>
        <v>10</v>
      </c>
      <c r="B11">
        <v>139</v>
      </c>
      <c r="C11" t="s">
        <v>44</v>
      </c>
      <c r="D11" t="s">
        <v>49</v>
      </c>
      <c r="E11" s="3">
        <v>6.4</v>
      </c>
      <c r="F11" s="2">
        <v>8.1660000000000004</v>
      </c>
      <c r="G11">
        <v>0</v>
      </c>
      <c r="H11" s="2">
        <f t="shared" si="0"/>
        <v>14.566000000000001</v>
      </c>
      <c r="I11" t="s">
        <v>33</v>
      </c>
    </row>
    <row r="12" spans="1:9" x14ac:dyDescent="0.2">
      <c r="A12">
        <f t="shared" si="1"/>
        <v>11</v>
      </c>
      <c r="B12">
        <v>156</v>
      </c>
      <c r="C12" t="s">
        <v>22</v>
      </c>
      <c r="D12" t="s">
        <v>29</v>
      </c>
      <c r="E12" s="3">
        <v>5.9</v>
      </c>
      <c r="F12" s="2">
        <v>8.5660000000000007</v>
      </c>
      <c r="G12">
        <v>0</v>
      </c>
      <c r="H12" s="2">
        <f t="shared" si="0"/>
        <v>14.466000000000001</v>
      </c>
      <c r="I12" t="s">
        <v>34</v>
      </c>
    </row>
    <row r="13" spans="1:9" x14ac:dyDescent="0.2">
      <c r="A13">
        <f t="shared" si="1"/>
        <v>12</v>
      </c>
      <c r="B13">
        <v>154</v>
      </c>
      <c r="C13" t="s">
        <v>45</v>
      </c>
      <c r="D13" t="s">
        <v>29</v>
      </c>
      <c r="E13" s="3">
        <v>6</v>
      </c>
      <c r="F13" s="2">
        <v>8.4659999999999993</v>
      </c>
      <c r="G13">
        <v>0</v>
      </c>
      <c r="H13" s="2">
        <f t="shared" si="0"/>
        <v>14.465999999999999</v>
      </c>
    </row>
    <row r="15" spans="1:9" x14ac:dyDescent="0.2">
      <c r="C15" s="1"/>
    </row>
    <row r="16" spans="1: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472B-512C-C747-86E4-D099FE5C172C}">
  <sheetPr codeName="Sheet3"/>
  <dimension ref="A1:I34"/>
  <sheetViews>
    <sheetView zoomScale="107" workbookViewId="0">
      <selection activeCell="I14" sqref="I14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119</v>
      </c>
      <c r="C2" t="s">
        <v>43</v>
      </c>
      <c r="D2" t="s">
        <v>26</v>
      </c>
      <c r="E2" s="3">
        <v>6.4</v>
      </c>
      <c r="F2" s="2">
        <v>8.9</v>
      </c>
      <c r="G2">
        <v>0</v>
      </c>
      <c r="H2" s="2">
        <f>E2+F2+G2</f>
        <v>15.3</v>
      </c>
      <c r="I2" t="s">
        <v>11</v>
      </c>
    </row>
    <row r="3" spans="1:9" x14ac:dyDescent="0.2">
      <c r="A3">
        <v>2</v>
      </c>
      <c r="B3">
        <v>115</v>
      </c>
      <c r="C3" t="s">
        <v>50</v>
      </c>
      <c r="D3" t="s">
        <v>26</v>
      </c>
      <c r="E3" s="3">
        <v>6.4</v>
      </c>
      <c r="F3" s="2">
        <v>8.8330000000000002</v>
      </c>
      <c r="G3">
        <v>0</v>
      </c>
      <c r="H3" s="2">
        <f t="shared" ref="H3:H13" si="0">E3+F3+G3</f>
        <v>15.233000000000001</v>
      </c>
      <c r="I3" t="s">
        <v>11</v>
      </c>
    </row>
    <row r="4" spans="1:9" x14ac:dyDescent="0.2">
      <c r="A4">
        <f>A3+1</f>
        <v>3</v>
      </c>
      <c r="B4">
        <v>131</v>
      </c>
      <c r="C4" t="s">
        <v>51</v>
      </c>
      <c r="D4" t="s">
        <v>60</v>
      </c>
      <c r="E4" s="3">
        <v>6.1</v>
      </c>
      <c r="F4" s="2">
        <v>8.8659999999999997</v>
      </c>
      <c r="G4">
        <v>0</v>
      </c>
      <c r="H4" s="2">
        <f t="shared" si="0"/>
        <v>14.965999999999999</v>
      </c>
      <c r="I4" t="s">
        <v>11</v>
      </c>
    </row>
    <row r="5" spans="1:9" x14ac:dyDescent="0.2">
      <c r="A5">
        <f t="shared" ref="A5:A13" si="1">A4+1</f>
        <v>4</v>
      </c>
      <c r="B5">
        <v>104</v>
      </c>
      <c r="C5" t="s">
        <v>52</v>
      </c>
      <c r="D5" t="s">
        <v>61</v>
      </c>
      <c r="E5" s="3">
        <v>6.3</v>
      </c>
      <c r="F5" s="2">
        <v>8.6</v>
      </c>
      <c r="G5">
        <v>0</v>
      </c>
      <c r="H5" s="2">
        <f t="shared" si="0"/>
        <v>14.899999999999999</v>
      </c>
      <c r="I5" t="s">
        <v>11</v>
      </c>
    </row>
    <row r="6" spans="1:9" x14ac:dyDescent="0.2">
      <c r="A6">
        <f t="shared" si="1"/>
        <v>5</v>
      </c>
      <c r="B6">
        <v>180</v>
      </c>
      <c r="C6" t="s">
        <v>53</v>
      </c>
      <c r="D6" t="s">
        <v>62</v>
      </c>
      <c r="E6" s="3">
        <v>6.4</v>
      </c>
      <c r="F6" s="2">
        <v>8.4659999999999993</v>
      </c>
      <c r="G6">
        <v>0</v>
      </c>
      <c r="H6" s="2">
        <f t="shared" si="0"/>
        <v>14.866</v>
      </c>
      <c r="I6" t="s">
        <v>11</v>
      </c>
    </row>
    <row r="7" spans="1:9" x14ac:dyDescent="0.2">
      <c r="A7">
        <f t="shared" si="1"/>
        <v>6</v>
      </c>
      <c r="B7">
        <v>142</v>
      </c>
      <c r="C7" t="s">
        <v>54</v>
      </c>
      <c r="D7" t="s">
        <v>63</v>
      </c>
      <c r="E7" s="3">
        <v>6.3</v>
      </c>
      <c r="F7" s="2">
        <v>8.5</v>
      </c>
      <c r="G7">
        <v>0</v>
      </c>
      <c r="H7" s="2">
        <f t="shared" si="0"/>
        <v>14.8</v>
      </c>
      <c r="I7" t="s">
        <v>11</v>
      </c>
    </row>
    <row r="8" spans="1:9" x14ac:dyDescent="0.2">
      <c r="A8">
        <f t="shared" si="1"/>
        <v>7</v>
      </c>
      <c r="B8">
        <v>102</v>
      </c>
      <c r="C8" t="s">
        <v>55</v>
      </c>
      <c r="D8" t="s">
        <v>64</v>
      </c>
      <c r="E8" s="3">
        <v>6</v>
      </c>
      <c r="F8" s="2">
        <v>8.7330000000000005</v>
      </c>
      <c r="G8">
        <v>0</v>
      </c>
      <c r="H8" s="2">
        <f t="shared" si="0"/>
        <v>14.733000000000001</v>
      </c>
      <c r="I8" t="s">
        <v>11</v>
      </c>
    </row>
    <row r="9" spans="1:9" x14ac:dyDescent="0.2">
      <c r="A9">
        <f t="shared" si="1"/>
        <v>8</v>
      </c>
      <c r="B9">
        <v>133</v>
      </c>
      <c r="C9" t="s">
        <v>56</v>
      </c>
      <c r="D9" t="s">
        <v>10</v>
      </c>
      <c r="E9" s="3">
        <v>6.1</v>
      </c>
      <c r="F9" s="2">
        <v>8.6</v>
      </c>
      <c r="G9">
        <v>0</v>
      </c>
      <c r="H9" s="2">
        <f t="shared" si="0"/>
        <v>14.7</v>
      </c>
      <c r="I9" t="s">
        <v>11</v>
      </c>
    </row>
    <row r="10" spans="1:9" x14ac:dyDescent="0.2">
      <c r="A10">
        <f t="shared" si="1"/>
        <v>9</v>
      </c>
      <c r="B10">
        <v>118</v>
      </c>
      <c r="C10" t="s">
        <v>19</v>
      </c>
      <c r="D10" t="s">
        <v>26</v>
      </c>
      <c r="E10" s="3">
        <v>6</v>
      </c>
      <c r="F10" s="2">
        <v>8.6660000000000004</v>
      </c>
      <c r="G10">
        <v>0</v>
      </c>
      <c r="H10" s="2">
        <f t="shared" si="0"/>
        <v>14.666</v>
      </c>
      <c r="I10" t="s">
        <v>65</v>
      </c>
    </row>
    <row r="11" spans="1:9" x14ac:dyDescent="0.2">
      <c r="A11">
        <f t="shared" si="1"/>
        <v>10</v>
      </c>
      <c r="B11">
        <v>189</v>
      </c>
      <c r="C11" t="s">
        <v>57</v>
      </c>
      <c r="D11" t="s">
        <v>47</v>
      </c>
      <c r="E11" s="3">
        <v>6</v>
      </c>
      <c r="F11" s="2">
        <v>8.6329999999999991</v>
      </c>
      <c r="G11">
        <v>0</v>
      </c>
      <c r="H11" s="2">
        <f t="shared" si="0"/>
        <v>14.632999999999999</v>
      </c>
      <c r="I11" t="s">
        <v>32</v>
      </c>
    </row>
    <row r="12" spans="1:9" x14ac:dyDescent="0.2">
      <c r="A12">
        <f t="shared" si="1"/>
        <v>11</v>
      </c>
      <c r="B12">
        <v>181</v>
      </c>
      <c r="C12" t="s">
        <v>58</v>
      </c>
      <c r="D12" t="s">
        <v>62</v>
      </c>
      <c r="E12" s="3">
        <v>5.9</v>
      </c>
      <c r="F12" s="2">
        <v>8.6329999999999991</v>
      </c>
      <c r="G12">
        <v>0</v>
      </c>
      <c r="H12" s="2">
        <f t="shared" si="0"/>
        <v>14.532999999999999</v>
      </c>
      <c r="I12" t="s">
        <v>33</v>
      </c>
    </row>
    <row r="13" spans="1:9" x14ac:dyDescent="0.2">
      <c r="A13">
        <f t="shared" si="1"/>
        <v>12</v>
      </c>
      <c r="B13">
        <v>158</v>
      </c>
      <c r="C13" t="s">
        <v>59</v>
      </c>
      <c r="D13" t="s">
        <v>29</v>
      </c>
      <c r="E13" s="3">
        <v>6</v>
      </c>
      <c r="F13" s="2">
        <v>8.4659999999999993</v>
      </c>
      <c r="G13">
        <v>0</v>
      </c>
      <c r="H13" s="2">
        <f t="shared" si="0"/>
        <v>14.465999999999999</v>
      </c>
      <c r="I13" t="s">
        <v>34</v>
      </c>
    </row>
    <row r="15" spans="1:9" x14ac:dyDescent="0.2">
      <c r="C15" s="1"/>
    </row>
    <row r="16" spans="1: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4465-1CF7-7A4E-91A8-8AB458E09F98}">
  <sheetPr codeName="Sheet4"/>
  <dimension ref="A1:N34"/>
  <sheetViews>
    <sheetView zoomScale="107" workbookViewId="0">
      <selection activeCell="N14" sqref="N14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7" max="7" width="10" style="3" customWidth="1"/>
    <col min="8" max="8" width="10.83203125" style="2"/>
    <col min="9" max="9" width="5.5" style="3" customWidth="1"/>
    <col min="10" max="10" width="8" style="2" customWidth="1"/>
    <col min="11" max="11" width="10" style="3" customWidth="1"/>
    <col min="12" max="12" width="10.83203125" style="2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s="3" t="s">
        <v>66</v>
      </c>
      <c r="F1" s="2" t="s">
        <v>67</v>
      </c>
      <c r="G1" s="3" t="s">
        <v>68</v>
      </c>
      <c r="H1" s="2" t="s">
        <v>69</v>
      </c>
      <c r="I1" s="3" t="s">
        <v>70</v>
      </c>
      <c r="J1" s="2" t="s">
        <v>71</v>
      </c>
      <c r="K1" s="3" t="s">
        <v>72</v>
      </c>
      <c r="L1" s="2" t="s">
        <v>73</v>
      </c>
      <c r="M1" s="2" t="s">
        <v>7</v>
      </c>
      <c r="N1" t="s">
        <v>8</v>
      </c>
    </row>
    <row r="2" spans="1:14" x14ac:dyDescent="0.2">
      <c r="A2">
        <v>1</v>
      </c>
      <c r="B2">
        <v>184</v>
      </c>
      <c r="C2" t="s">
        <v>74</v>
      </c>
      <c r="D2" t="s">
        <v>18</v>
      </c>
      <c r="E2" s="3">
        <v>5.6</v>
      </c>
      <c r="F2" s="2">
        <v>9.266</v>
      </c>
      <c r="G2" s="3">
        <v>0</v>
      </c>
      <c r="H2" s="2">
        <f>E2+F2+G2</f>
        <v>14.866</v>
      </c>
      <c r="I2" s="3">
        <v>5.6</v>
      </c>
      <c r="J2" s="2">
        <v>9.1999999999999993</v>
      </c>
      <c r="K2" s="3">
        <v>0</v>
      </c>
      <c r="L2" s="2">
        <f>I2+J2+K2</f>
        <v>14.799999999999999</v>
      </c>
      <c r="M2" s="2">
        <f>TRUNC(AVERAGE(H2,L2),3)</f>
        <v>14.833</v>
      </c>
      <c r="N2" t="s">
        <v>11</v>
      </c>
    </row>
    <row r="3" spans="1:14" x14ac:dyDescent="0.2">
      <c r="A3">
        <v>2</v>
      </c>
      <c r="B3">
        <v>133</v>
      </c>
      <c r="C3" t="s">
        <v>56</v>
      </c>
      <c r="D3" t="s">
        <v>10</v>
      </c>
      <c r="E3" s="3">
        <v>5.6</v>
      </c>
      <c r="F3" s="2">
        <v>9.0329999999999995</v>
      </c>
      <c r="G3" s="3">
        <v>0</v>
      </c>
      <c r="H3" s="2">
        <f t="shared" ref="H3:H13" si="0">E3+F3+G3</f>
        <v>14.632999999999999</v>
      </c>
      <c r="I3" s="3">
        <v>5.6</v>
      </c>
      <c r="J3" s="2">
        <v>9.3000000000000007</v>
      </c>
      <c r="K3" s="3">
        <v>0</v>
      </c>
      <c r="L3" s="2">
        <f t="shared" ref="L3:L13" si="1">I3+J3+K3</f>
        <v>14.9</v>
      </c>
      <c r="M3" s="2">
        <f t="shared" ref="M3:M13" si="2">TRUNC(AVERAGE(H3,L3),3)</f>
        <v>14.766</v>
      </c>
      <c r="N3" t="s">
        <v>11</v>
      </c>
    </row>
    <row r="4" spans="1:14" x14ac:dyDescent="0.2">
      <c r="A4">
        <f>A3+1</f>
        <v>3</v>
      </c>
      <c r="B4">
        <v>121</v>
      </c>
      <c r="C4" t="s">
        <v>75</v>
      </c>
      <c r="D4" t="s">
        <v>80</v>
      </c>
      <c r="E4" s="3">
        <v>5.6</v>
      </c>
      <c r="F4" s="2">
        <v>8.9659999999999993</v>
      </c>
      <c r="G4" s="3">
        <v>0</v>
      </c>
      <c r="H4" s="2">
        <f t="shared" si="0"/>
        <v>14.565999999999999</v>
      </c>
      <c r="I4" s="3">
        <v>5.6</v>
      </c>
      <c r="J4" s="2">
        <v>9.3000000000000007</v>
      </c>
      <c r="K4" s="3">
        <v>0</v>
      </c>
      <c r="L4" s="2">
        <f t="shared" si="1"/>
        <v>14.9</v>
      </c>
      <c r="M4" s="2">
        <f t="shared" si="2"/>
        <v>14.733000000000001</v>
      </c>
      <c r="N4" t="s">
        <v>11</v>
      </c>
    </row>
    <row r="5" spans="1:14" x14ac:dyDescent="0.2">
      <c r="A5">
        <f t="shared" ref="A5:A13" si="3">A4+1</f>
        <v>4</v>
      </c>
      <c r="B5">
        <v>186</v>
      </c>
      <c r="C5" t="s">
        <v>76</v>
      </c>
      <c r="D5" t="s">
        <v>18</v>
      </c>
      <c r="E5" s="3">
        <v>5.6</v>
      </c>
      <c r="F5" s="2">
        <v>9.3000000000000007</v>
      </c>
      <c r="G5" s="3">
        <v>0</v>
      </c>
      <c r="H5" s="2">
        <f t="shared" si="0"/>
        <v>14.9</v>
      </c>
      <c r="I5" s="3">
        <v>5.6</v>
      </c>
      <c r="J5" s="2">
        <v>8.9</v>
      </c>
      <c r="K5" s="3">
        <v>0</v>
      </c>
      <c r="L5" s="2">
        <f t="shared" si="1"/>
        <v>14.5</v>
      </c>
      <c r="M5" s="2">
        <f t="shared" si="2"/>
        <v>14.7</v>
      </c>
      <c r="N5" t="s">
        <v>11</v>
      </c>
    </row>
    <row r="6" spans="1:14" x14ac:dyDescent="0.2">
      <c r="A6">
        <f t="shared" si="3"/>
        <v>5</v>
      </c>
      <c r="B6">
        <v>134</v>
      </c>
      <c r="C6" t="s">
        <v>9</v>
      </c>
      <c r="D6" t="s">
        <v>10</v>
      </c>
      <c r="E6" s="3">
        <v>6</v>
      </c>
      <c r="F6" s="2">
        <v>9.266</v>
      </c>
      <c r="G6" s="3">
        <v>-0.1</v>
      </c>
      <c r="H6" s="2">
        <f t="shared" si="0"/>
        <v>15.166</v>
      </c>
      <c r="I6" s="3">
        <v>5.6</v>
      </c>
      <c r="J6" s="2">
        <v>8.6329999999999991</v>
      </c>
      <c r="K6" s="3">
        <v>0</v>
      </c>
      <c r="L6" s="2">
        <f t="shared" si="1"/>
        <v>14.232999999999999</v>
      </c>
      <c r="M6" s="2">
        <f t="shared" si="2"/>
        <v>14.699</v>
      </c>
      <c r="N6" t="s">
        <v>11</v>
      </c>
    </row>
    <row r="7" spans="1:14" x14ac:dyDescent="0.2">
      <c r="A7">
        <f t="shared" si="3"/>
        <v>6</v>
      </c>
      <c r="B7">
        <v>170</v>
      </c>
      <c r="C7" t="s">
        <v>12</v>
      </c>
      <c r="D7" t="s">
        <v>13</v>
      </c>
      <c r="E7" s="3">
        <v>5.6</v>
      </c>
      <c r="F7" s="2">
        <v>9.3000000000000007</v>
      </c>
      <c r="G7" s="3">
        <v>-0.1</v>
      </c>
      <c r="H7" s="2">
        <f t="shared" si="0"/>
        <v>14.8</v>
      </c>
      <c r="I7" s="3">
        <v>5.6</v>
      </c>
      <c r="J7" s="2">
        <v>8.9659999999999993</v>
      </c>
      <c r="K7" s="3">
        <v>0</v>
      </c>
      <c r="L7" s="2">
        <f t="shared" si="1"/>
        <v>14.565999999999999</v>
      </c>
      <c r="M7" s="2">
        <f t="shared" si="2"/>
        <v>14.683</v>
      </c>
      <c r="N7" t="s">
        <v>11</v>
      </c>
    </row>
    <row r="8" spans="1:14" x14ac:dyDescent="0.2">
      <c r="A8">
        <f t="shared" si="3"/>
        <v>7</v>
      </c>
      <c r="B8">
        <v>101</v>
      </c>
      <c r="C8" t="s">
        <v>77</v>
      </c>
      <c r="D8" t="s">
        <v>64</v>
      </c>
      <c r="E8" s="3">
        <v>5.6</v>
      </c>
      <c r="F8" s="2">
        <v>9.0329999999999995</v>
      </c>
      <c r="G8" s="3">
        <v>-0.1</v>
      </c>
      <c r="H8" s="2">
        <f t="shared" si="0"/>
        <v>14.532999999999999</v>
      </c>
      <c r="I8" s="3">
        <v>5.6</v>
      </c>
      <c r="J8" s="2">
        <v>9.1999999999999993</v>
      </c>
      <c r="K8" s="3">
        <v>0</v>
      </c>
      <c r="L8" s="2">
        <f t="shared" si="1"/>
        <v>14.799999999999999</v>
      </c>
      <c r="M8" s="2">
        <f t="shared" si="2"/>
        <v>14.666</v>
      </c>
      <c r="N8" t="s">
        <v>11</v>
      </c>
    </row>
    <row r="9" spans="1:14" x14ac:dyDescent="0.2">
      <c r="A9">
        <f t="shared" si="3"/>
        <v>8</v>
      </c>
      <c r="B9">
        <v>145</v>
      </c>
      <c r="C9" t="s">
        <v>78</v>
      </c>
      <c r="D9" t="s">
        <v>81</v>
      </c>
      <c r="E9" s="3">
        <v>5.6</v>
      </c>
      <c r="F9" s="2">
        <v>9.0660000000000007</v>
      </c>
      <c r="G9" s="3">
        <v>0</v>
      </c>
      <c r="H9" s="2">
        <f t="shared" si="0"/>
        <v>14.666</v>
      </c>
      <c r="I9" s="3">
        <v>5.6</v>
      </c>
      <c r="J9" s="2">
        <v>8.9</v>
      </c>
      <c r="K9" s="3">
        <v>0</v>
      </c>
      <c r="L9" s="2">
        <f t="shared" si="1"/>
        <v>14.5</v>
      </c>
      <c r="M9" s="2">
        <f t="shared" si="2"/>
        <v>14.583</v>
      </c>
      <c r="N9" t="s">
        <v>11</v>
      </c>
    </row>
    <row r="10" spans="1:14" x14ac:dyDescent="0.2">
      <c r="A10">
        <f t="shared" si="3"/>
        <v>9</v>
      </c>
      <c r="B10">
        <v>189</v>
      </c>
      <c r="C10" t="s">
        <v>57</v>
      </c>
      <c r="D10" t="s">
        <v>47</v>
      </c>
      <c r="E10" s="3">
        <v>6</v>
      </c>
      <c r="F10" s="2">
        <v>8.8000000000000007</v>
      </c>
      <c r="G10" s="3">
        <v>-0.1</v>
      </c>
      <c r="H10" s="2">
        <f t="shared" si="0"/>
        <v>14.700000000000001</v>
      </c>
      <c r="I10" s="3">
        <v>5.6</v>
      </c>
      <c r="J10" s="2">
        <v>8.9329999999999998</v>
      </c>
      <c r="K10" s="3">
        <v>-0.1</v>
      </c>
      <c r="L10" s="2">
        <f t="shared" si="1"/>
        <v>14.433</v>
      </c>
      <c r="M10" s="2">
        <f t="shared" si="2"/>
        <v>14.566000000000001</v>
      </c>
      <c r="N10" t="s">
        <v>32</v>
      </c>
    </row>
    <row r="11" spans="1:14" x14ac:dyDescent="0.2">
      <c r="A11">
        <f t="shared" si="3"/>
        <v>10</v>
      </c>
      <c r="B11">
        <v>180</v>
      </c>
      <c r="C11" t="s">
        <v>53</v>
      </c>
      <c r="D11" t="s">
        <v>62</v>
      </c>
      <c r="E11" s="3">
        <v>6</v>
      </c>
      <c r="F11" s="2">
        <v>9.266</v>
      </c>
      <c r="G11" s="3">
        <v>0</v>
      </c>
      <c r="H11" s="2">
        <f t="shared" si="0"/>
        <v>15.266</v>
      </c>
      <c r="I11" s="3">
        <v>5.6</v>
      </c>
      <c r="J11" s="2">
        <v>8.1</v>
      </c>
      <c r="K11" s="3">
        <v>0</v>
      </c>
      <c r="L11" s="2">
        <f t="shared" si="1"/>
        <v>13.7</v>
      </c>
      <c r="M11" s="2">
        <f t="shared" si="2"/>
        <v>14.483000000000001</v>
      </c>
      <c r="N11" t="s">
        <v>33</v>
      </c>
    </row>
    <row r="12" spans="1:14" x14ac:dyDescent="0.2">
      <c r="A12">
        <f t="shared" si="3"/>
        <v>11</v>
      </c>
      <c r="B12">
        <v>162</v>
      </c>
      <c r="C12" t="s">
        <v>79</v>
      </c>
      <c r="D12" t="s">
        <v>30</v>
      </c>
      <c r="E12" s="3">
        <v>5.6</v>
      </c>
      <c r="F12" s="2">
        <v>8.9329999999999998</v>
      </c>
      <c r="G12" s="3">
        <v>0</v>
      </c>
      <c r="H12" s="2">
        <f t="shared" si="0"/>
        <v>14.532999999999999</v>
      </c>
      <c r="I12" s="3">
        <v>5.6</v>
      </c>
      <c r="J12" s="2">
        <v>8.9329999999999998</v>
      </c>
      <c r="K12" s="3">
        <v>-0.3</v>
      </c>
      <c r="L12" s="2">
        <f t="shared" si="1"/>
        <v>14.232999999999999</v>
      </c>
      <c r="M12" s="2">
        <f t="shared" si="2"/>
        <v>14.382999999999999</v>
      </c>
      <c r="N12" t="s">
        <v>34</v>
      </c>
    </row>
    <row r="13" spans="1:14" x14ac:dyDescent="0.2">
      <c r="A13">
        <f t="shared" si="3"/>
        <v>12</v>
      </c>
      <c r="B13">
        <v>158</v>
      </c>
      <c r="C13" t="s">
        <v>59</v>
      </c>
      <c r="D13" t="s">
        <v>29</v>
      </c>
      <c r="E13" s="3">
        <v>5.2</v>
      </c>
      <c r="F13" s="2">
        <v>9.1</v>
      </c>
      <c r="G13" s="3">
        <v>0</v>
      </c>
      <c r="H13" s="2">
        <f t="shared" si="0"/>
        <v>14.3</v>
      </c>
      <c r="I13" s="3">
        <v>5.6</v>
      </c>
      <c r="J13" s="2">
        <v>8.5</v>
      </c>
      <c r="K13" s="3">
        <v>0</v>
      </c>
      <c r="L13" s="2">
        <f t="shared" si="1"/>
        <v>14.1</v>
      </c>
      <c r="M13" s="2">
        <f t="shared" si="2"/>
        <v>14.2</v>
      </c>
      <c r="N13" t="str">
        <f>""</f>
        <v/>
      </c>
    </row>
    <row r="14" spans="1:14" x14ac:dyDescent="0.2">
      <c r="M14" s="2"/>
    </row>
    <row r="15" spans="1:14" x14ac:dyDescent="0.2">
      <c r="C15" s="1"/>
    </row>
    <row r="16" spans="1:1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DF54-A31A-1A49-A498-E643274222B1}">
  <dimension ref="A1:I34"/>
  <sheetViews>
    <sheetView topLeftCell="A13" zoomScale="107" workbookViewId="0">
      <selection activeCell="I16" sqref="I16:I34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119</v>
      </c>
      <c r="C2" t="s">
        <v>43</v>
      </c>
      <c r="D2" t="s">
        <v>26</v>
      </c>
      <c r="E2" s="3">
        <v>6.9</v>
      </c>
      <c r="F2" s="2">
        <v>9.3000000000000007</v>
      </c>
      <c r="G2">
        <v>0</v>
      </c>
      <c r="H2" s="2">
        <f>E2+F2+G2</f>
        <v>16.200000000000003</v>
      </c>
      <c r="I2" t="s">
        <v>11</v>
      </c>
    </row>
    <row r="3" spans="1:9" x14ac:dyDescent="0.2">
      <c r="A3">
        <v>2</v>
      </c>
      <c r="B3">
        <v>118</v>
      </c>
      <c r="C3" t="s">
        <v>19</v>
      </c>
      <c r="D3" t="s">
        <v>26</v>
      </c>
      <c r="E3" s="3">
        <v>6.4</v>
      </c>
      <c r="F3" s="2">
        <v>8.9329999999999998</v>
      </c>
      <c r="G3">
        <v>0</v>
      </c>
      <c r="H3" s="2">
        <f t="shared" ref="H3:H15" si="0">E3+F3+G3</f>
        <v>15.333</v>
      </c>
      <c r="I3" t="s">
        <v>11</v>
      </c>
    </row>
    <row r="4" spans="1:9" x14ac:dyDescent="0.2">
      <c r="A4">
        <f>A3+1</f>
        <v>3</v>
      </c>
      <c r="B4">
        <v>156</v>
      </c>
      <c r="C4" t="s">
        <v>22</v>
      </c>
      <c r="D4" t="s">
        <v>29</v>
      </c>
      <c r="E4" s="3">
        <v>6.5</v>
      </c>
      <c r="F4" s="2">
        <v>8.8000000000000007</v>
      </c>
      <c r="G4">
        <v>0</v>
      </c>
      <c r="H4" s="2">
        <f t="shared" si="0"/>
        <v>15.3</v>
      </c>
      <c r="I4" t="s">
        <v>11</v>
      </c>
    </row>
    <row r="5" spans="1:9" x14ac:dyDescent="0.2">
      <c r="A5">
        <f t="shared" ref="A5:A15" si="1">A4+1</f>
        <v>4</v>
      </c>
      <c r="B5">
        <v>188</v>
      </c>
      <c r="C5" t="s">
        <v>39</v>
      </c>
      <c r="D5" t="s">
        <v>18</v>
      </c>
      <c r="E5" s="3">
        <v>6.6</v>
      </c>
      <c r="F5" s="2">
        <v>8.6660000000000004</v>
      </c>
      <c r="G5">
        <v>0</v>
      </c>
      <c r="H5" s="2">
        <f t="shared" si="0"/>
        <v>15.266</v>
      </c>
      <c r="I5" t="s">
        <v>11</v>
      </c>
    </row>
    <row r="6" spans="1:9" x14ac:dyDescent="0.2">
      <c r="A6">
        <f t="shared" si="1"/>
        <v>5</v>
      </c>
      <c r="B6">
        <v>138</v>
      </c>
      <c r="C6" t="s">
        <v>82</v>
      </c>
      <c r="D6" t="s">
        <v>49</v>
      </c>
      <c r="E6" s="3">
        <v>6.6</v>
      </c>
      <c r="F6" s="2">
        <v>8.5660000000000007</v>
      </c>
      <c r="G6">
        <v>0</v>
      </c>
      <c r="H6" s="2">
        <f t="shared" si="0"/>
        <v>15.166</v>
      </c>
      <c r="I6" t="s">
        <v>11</v>
      </c>
    </row>
    <row r="7" spans="1:9" x14ac:dyDescent="0.2">
      <c r="A7">
        <f t="shared" si="1"/>
        <v>6</v>
      </c>
      <c r="B7">
        <v>185</v>
      </c>
      <c r="C7" t="s">
        <v>16</v>
      </c>
      <c r="D7" t="s">
        <v>18</v>
      </c>
      <c r="E7" s="3">
        <v>6.7</v>
      </c>
      <c r="F7" s="2">
        <v>8.4659999999999993</v>
      </c>
      <c r="G7">
        <v>0</v>
      </c>
      <c r="H7" s="2">
        <f t="shared" si="0"/>
        <v>15.166</v>
      </c>
      <c r="I7" t="s">
        <v>11</v>
      </c>
    </row>
    <row r="8" spans="1:9" x14ac:dyDescent="0.2">
      <c r="A8">
        <f t="shared" si="1"/>
        <v>7</v>
      </c>
      <c r="B8">
        <v>179</v>
      </c>
      <c r="C8" t="s">
        <v>83</v>
      </c>
      <c r="D8" t="s">
        <v>62</v>
      </c>
      <c r="E8" s="3">
        <v>6.9</v>
      </c>
      <c r="F8" s="2">
        <v>8.1329999999999991</v>
      </c>
      <c r="G8">
        <v>0</v>
      </c>
      <c r="H8" s="2">
        <f t="shared" si="0"/>
        <v>15.032999999999999</v>
      </c>
      <c r="I8" t="s">
        <v>11</v>
      </c>
    </row>
    <row r="9" spans="1:9" x14ac:dyDescent="0.2">
      <c r="A9">
        <f t="shared" si="1"/>
        <v>8</v>
      </c>
      <c r="B9">
        <v>158</v>
      </c>
      <c r="C9" t="s">
        <v>59</v>
      </c>
      <c r="D9" t="s">
        <v>29</v>
      </c>
      <c r="E9" s="3">
        <v>6.3</v>
      </c>
      <c r="F9" s="2">
        <v>8.6999999999999993</v>
      </c>
      <c r="G9">
        <v>0</v>
      </c>
      <c r="H9" s="2">
        <f t="shared" si="0"/>
        <v>15</v>
      </c>
      <c r="I9" t="s">
        <v>11</v>
      </c>
    </row>
    <row r="10" spans="1:9" x14ac:dyDescent="0.2">
      <c r="A10">
        <f t="shared" si="1"/>
        <v>9</v>
      </c>
      <c r="B10">
        <v>155</v>
      </c>
      <c r="C10" t="s">
        <v>84</v>
      </c>
      <c r="D10" t="s">
        <v>29</v>
      </c>
      <c r="E10" s="3">
        <v>6.3</v>
      </c>
      <c r="F10" s="2">
        <v>8.6329999999999991</v>
      </c>
      <c r="G10">
        <v>0</v>
      </c>
      <c r="H10" s="2">
        <f t="shared" si="0"/>
        <v>14.933</v>
      </c>
      <c r="I10" t="s">
        <v>65</v>
      </c>
    </row>
    <row r="11" spans="1:9" x14ac:dyDescent="0.2">
      <c r="A11">
        <f t="shared" si="1"/>
        <v>10</v>
      </c>
      <c r="B11">
        <v>132</v>
      </c>
      <c r="C11" t="s">
        <v>85</v>
      </c>
      <c r="D11" t="s">
        <v>10</v>
      </c>
      <c r="E11" s="3">
        <v>6.5</v>
      </c>
      <c r="F11" s="2">
        <v>8.4329999999999998</v>
      </c>
      <c r="G11">
        <v>0</v>
      </c>
      <c r="H11" s="2">
        <f t="shared" si="0"/>
        <v>14.933</v>
      </c>
      <c r="I11" t="s">
        <v>32</v>
      </c>
    </row>
    <row r="12" spans="1:9" x14ac:dyDescent="0.2">
      <c r="A12">
        <f t="shared" si="1"/>
        <v>11</v>
      </c>
      <c r="B12">
        <v>154</v>
      </c>
      <c r="C12" t="s">
        <v>45</v>
      </c>
      <c r="D12" t="s">
        <v>29</v>
      </c>
      <c r="E12" s="3">
        <v>6.1</v>
      </c>
      <c r="F12" s="2">
        <v>8.7330000000000005</v>
      </c>
      <c r="G12">
        <v>0</v>
      </c>
      <c r="H12" s="2">
        <f t="shared" si="0"/>
        <v>14.833</v>
      </c>
      <c r="I12" t="s">
        <v>65</v>
      </c>
    </row>
    <row r="13" spans="1:9" x14ac:dyDescent="0.2">
      <c r="A13">
        <f t="shared" si="1"/>
        <v>12</v>
      </c>
      <c r="B13">
        <v>117</v>
      </c>
      <c r="C13" t="s">
        <v>86</v>
      </c>
      <c r="D13" t="s">
        <v>26</v>
      </c>
      <c r="E13" s="3">
        <v>6</v>
      </c>
      <c r="F13" s="2">
        <v>8.8000000000000007</v>
      </c>
      <c r="G13">
        <v>0</v>
      </c>
      <c r="H13" s="2">
        <f t="shared" si="0"/>
        <v>14.8</v>
      </c>
      <c r="I13" t="s">
        <v>65</v>
      </c>
    </row>
    <row r="14" spans="1:9" x14ac:dyDescent="0.2">
      <c r="A14">
        <f t="shared" si="1"/>
        <v>13</v>
      </c>
      <c r="B14">
        <v>144</v>
      </c>
      <c r="C14" t="s">
        <v>88</v>
      </c>
      <c r="D14" t="s">
        <v>89</v>
      </c>
      <c r="E14" s="3">
        <v>6.4</v>
      </c>
      <c r="F14" s="2">
        <v>8.3330000000000002</v>
      </c>
      <c r="G14">
        <v>0</v>
      </c>
      <c r="H14" s="2">
        <f t="shared" si="0"/>
        <v>14.733000000000001</v>
      </c>
      <c r="I14" t="s">
        <v>33</v>
      </c>
    </row>
    <row r="15" spans="1:9" x14ac:dyDescent="0.2">
      <c r="A15">
        <f t="shared" si="1"/>
        <v>14</v>
      </c>
      <c r="B15">
        <v>120</v>
      </c>
      <c r="C15" s="1" t="s">
        <v>87</v>
      </c>
      <c r="D15" t="s">
        <v>90</v>
      </c>
      <c r="E15" s="3">
        <v>6.7</v>
      </c>
      <c r="F15" s="2">
        <v>8</v>
      </c>
      <c r="G15">
        <v>0</v>
      </c>
      <c r="H15" s="2">
        <f t="shared" si="0"/>
        <v>14.7</v>
      </c>
      <c r="I15" t="s">
        <v>34</v>
      </c>
    </row>
    <row r="16" spans="1:9" x14ac:dyDescent="0.2">
      <c r="C16" s="1"/>
      <c r="I16" t="str">
        <f>""</f>
        <v/>
      </c>
    </row>
    <row r="17" spans="3:9" x14ac:dyDescent="0.2">
      <c r="C17" s="1"/>
      <c r="I17" t="str">
        <f>""</f>
        <v/>
      </c>
    </row>
    <row r="18" spans="3:9" x14ac:dyDescent="0.2">
      <c r="C18" s="1"/>
      <c r="I18" t="str">
        <f>""</f>
        <v/>
      </c>
    </row>
    <row r="19" spans="3:9" x14ac:dyDescent="0.2">
      <c r="C19" s="1"/>
      <c r="I19" t="str">
        <f>""</f>
        <v/>
      </c>
    </row>
    <row r="20" spans="3:9" x14ac:dyDescent="0.2">
      <c r="C20" s="1"/>
      <c r="I20" t="str">
        <f>""</f>
        <v/>
      </c>
    </row>
    <row r="21" spans="3:9" x14ac:dyDescent="0.2">
      <c r="C21" s="1"/>
      <c r="I21" t="str">
        <f>""</f>
        <v/>
      </c>
    </row>
    <row r="22" spans="3:9" x14ac:dyDescent="0.2">
      <c r="C22" s="1"/>
      <c r="I22" t="str">
        <f>""</f>
        <v/>
      </c>
    </row>
    <row r="23" spans="3:9" x14ac:dyDescent="0.2">
      <c r="C23" s="1"/>
      <c r="I23" t="str">
        <f>""</f>
        <v/>
      </c>
    </row>
    <row r="24" spans="3:9" x14ac:dyDescent="0.2">
      <c r="C24" s="1"/>
      <c r="I24" t="str">
        <f>""</f>
        <v/>
      </c>
    </row>
    <row r="25" spans="3:9" x14ac:dyDescent="0.2">
      <c r="C25" s="1"/>
      <c r="I25" t="str">
        <f>""</f>
        <v/>
      </c>
    </row>
    <row r="26" spans="3:9" x14ac:dyDescent="0.2">
      <c r="C26" s="1"/>
      <c r="I26" t="str">
        <f>""</f>
        <v/>
      </c>
    </row>
    <row r="27" spans="3:9" x14ac:dyDescent="0.2">
      <c r="C27" s="1"/>
      <c r="I27" t="str">
        <f>""</f>
        <v/>
      </c>
    </row>
    <row r="28" spans="3:9" x14ac:dyDescent="0.2">
      <c r="C28" s="1"/>
      <c r="I28" t="str">
        <f>""</f>
        <v/>
      </c>
    </row>
    <row r="29" spans="3:9" x14ac:dyDescent="0.2">
      <c r="C29" s="1"/>
      <c r="I29" t="str">
        <f>""</f>
        <v/>
      </c>
    </row>
    <row r="30" spans="3:9" x14ac:dyDescent="0.2">
      <c r="C30" s="1"/>
      <c r="I30" t="str">
        <f>""</f>
        <v/>
      </c>
    </row>
    <row r="31" spans="3:9" x14ac:dyDescent="0.2">
      <c r="C31" s="1"/>
      <c r="I31" t="str">
        <f>""</f>
        <v/>
      </c>
    </row>
    <row r="32" spans="3:9" x14ac:dyDescent="0.2">
      <c r="C32" s="1"/>
      <c r="I32" t="str">
        <f>""</f>
        <v/>
      </c>
    </row>
    <row r="33" spans="3:9" x14ac:dyDescent="0.2">
      <c r="C33" s="1"/>
      <c r="I33" t="str">
        <f>""</f>
        <v/>
      </c>
    </row>
    <row r="34" spans="3:9" x14ac:dyDescent="0.2">
      <c r="C34" s="1"/>
      <c r="I34" t="str">
        <f>""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0A6A-30DD-0646-837F-68B0406E1001}">
  <dimension ref="A1:I34"/>
  <sheetViews>
    <sheetView zoomScale="107" workbookViewId="0">
      <selection activeCell="J26" sqref="J26"/>
    </sheetView>
  </sheetViews>
  <sheetFormatPr baseColWidth="10" defaultRowHeight="16" x14ac:dyDescent="0.2"/>
  <cols>
    <col min="1" max="1" width="6.83203125" customWidth="1"/>
    <col min="2" max="2" width="5.83203125" customWidth="1"/>
    <col min="3" max="3" width="22.6640625" customWidth="1"/>
    <col min="4" max="4" width="7.6640625" customWidth="1"/>
    <col min="5" max="5" width="5.5" style="3" customWidth="1"/>
    <col min="6" max="6" width="8" style="2" customWidth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  <c r="G1" t="s">
        <v>6</v>
      </c>
      <c r="H1" s="2" t="s">
        <v>7</v>
      </c>
      <c r="I1" t="s">
        <v>8</v>
      </c>
    </row>
    <row r="2" spans="1:9" x14ac:dyDescent="0.2">
      <c r="A2">
        <v>1</v>
      </c>
      <c r="B2">
        <v>118</v>
      </c>
      <c r="C2" t="s">
        <v>19</v>
      </c>
      <c r="D2" t="s">
        <v>26</v>
      </c>
      <c r="E2" s="3">
        <v>6.5</v>
      </c>
      <c r="F2" s="2">
        <v>8.6329999999999991</v>
      </c>
      <c r="G2">
        <v>0</v>
      </c>
      <c r="H2" s="2">
        <f>E2+F2+G2</f>
        <v>15.132999999999999</v>
      </c>
      <c r="I2" t="s">
        <v>11</v>
      </c>
    </row>
    <row r="3" spans="1:9" x14ac:dyDescent="0.2">
      <c r="A3">
        <v>2</v>
      </c>
      <c r="B3">
        <v>178</v>
      </c>
      <c r="C3" t="s">
        <v>91</v>
      </c>
      <c r="D3" t="s">
        <v>98</v>
      </c>
      <c r="E3" s="3">
        <v>6.3</v>
      </c>
      <c r="F3" s="2">
        <v>8.6329999999999991</v>
      </c>
      <c r="G3">
        <v>0</v>
      </c>
      <c r="H3" s="2">
        <f t="shared" ref="H3:H15" si="0">E3+F3+G3</f>
        <v>14.933</v>
      </c>
      <c r="I3" t="s">
        <v>11</v>
      </c>
    </row>
    <row r="4" spans="1:9" x14ac:dyDescent="0.2">
      <c r="A4">
        <f>A3+1</f>
        <v>3</v>
      </c>
      <c r="B4">
        <v>157</v>
      </c>
      <c r="C4" t="s">
        <v>38</v>
      </c>
      <c r="D4" t="s">
        <v>29</v>
      </c>
      <c r="E4" s="3">
        <v>6.6</v>
      </c>
      <c r="F4" s="2">
        <v>8.1329999999999991</v>
      </c>
      <c r="G4">
        <v>0</v>
      </c>
      <c r="H4" s="2">
        <f t="shared" si="0"/>
        <v>14.732999999999999</v>
      </c>
      <c r="I4" t="s">
        <v>11</v>
      </c>
    </row>
    <row r="5" spans="1:9" x14ac:dyDescent="0.2">
      <c r="A5">
        <f t="shared" ref="A5:A15" si="1">A4+1</f>
        <v>4</v>
      </c>
      <c r="B5">
        <v>122</v>
      </c>
      <c r="C5" t="s">
        <v>92</v>
      </c>
      <c r="D5" t="s">
        <v>80</v>
      </c>
      <c r="E5" s="3">
        <v>6.3</v>
      </c>
      <c r="F5" s="2">
        <v>8.3000000000000007</v>
      </c>
      <c r="G5">
        <v>0</v>
      </c>
      <c r="H5" s="2">
        <f t="shared" si="0"/>
        <v>14.600000000000001</v>
      </c>
      <c r="I5" t="s">
        <v>11</v>
      </c>
    </row>
    <row r="6" spans="1:9" x14ac:dyDescent="0.2">
      <c r="A6">
        <f t="shared" si="1"/>
        <v>5</v>
      </c>
      <c r="B6">
        <v>156</v>
      </c>
      <c r="C6" t="s">
        <v>22</v>
      </c>
      <c r="D6" t="s">
        <v>29</v>
      </c>
      <c r="E6" s="3">
        <v>5.9</v>
      </c>
      <c r="F6" s="2">
        <v>8.6329999999999991</v>
      </c>
      <c r="G6">
        <v>0</v>
      </c>
      <c r="H6" s="2">
        <f t="shared" si="0"/>
        <v>14.532999999999999</v>
      </c>
      <c r="I6" t="s">
        <v>11</v>
      </c>
    </row>
    <row r="7" spans="1:9" x14ac:dyDescent="0.2">
      <c r="A7">
        <f t="shared" si="1"/>
        <v>6</v>
      </c>
      <c r="B7">
        <v>120</v>
      </c>
      <c r="C7" t="s">
        <v>87</v>
      </c>
      <c r="D7" t="s">
        <v>90</v>
      </c>
      <c r="E7" s="3">
        <v>6.7</v>
      </c>
      <c r="F7" s="2">
        <v>7.766</v>
      </c>
      <c r="G7">
        <v>0</v>
      </c>
      <c r="H7" s="2">
        <f t="shared" si="0"/>
        <v>14.466000000000001</v>
      </c>
      <c r="I7" t="s">
        <v>11</v>
      </c>
    </row>
    <row r="8" spans="1:9" x14ac:dyDescent="0.2">
      <c r="A8">
        <f t="shared" si="1"/>
        <v>7</v>
      </c>
      <c r="B8">
        <v>116</v>
      </c>
      <c r="C8" t="s">
        <v>93</v>
      </c>
      <c r="D8" t="s">
        <v>26</v>
      </c>
      <c r="E8" s="3">
        <v>6</v>
      </c>
      <c r="F8" s="2">
        <v>8.4</v>
      </c>
      <c r="G8">
        <v>0</v>
      </c>
      <c r="H8" s="2">
        <f t="shared" si="0"/>
        <v>14.4</v>
      </c>
      <c r="I8" t="s">
        <v>11</v>
      </c>
    </row>
    <row r="9" spans="1:9" x14ac:dyDescent="0.2">
      <c r="A9">
        <f t="shared" si="1"/>
        <v>8</v>
      </c>
      <c r="B9">
        <v>123</v>
      </c>
      <c r="C9" t="s">
        <v>94</v>
      </c>
      <c r="D9" t="s">
        <v>99</v>
      </c>
      <c r="E9" s="3">
        <v>5.9</v>
      </c>
      <c r="F9" s="2">
        <v>8.4659999999999993</v>
      </c>
      <c r="G9">
        <v>0</v>
      </c>
      <c r="H9" s="2">
        <f t="shared" si="0"/>
        <v>14.366</v>
      </c>
      <c r="I9" t="s">
        <v>11</v>
      </c>
    </row>
    <row r="10" spans="1:9" x14ac:dyDescent="0.2">
      <c r="A10">
        <f t="shared" si="1"/>
        <v>9</v>
      </c>
      <c r="B10">
        <v>148</v>
      </c>
      <c r="C10" t="s">
        <v>95</v>
      </c>
      <c r="D10" t="s">
        <v>100</v>
      </c>
      <c r="E10" s="3">
        <v>5.9</v>
      </c>
      <c r="F10" s="2">
        <v>8.3000000000000007</v>
      </c>
      <c r="G10">
        <v>0</v>
      </c>
      <c r="H10" s="2">
        <f t="shared" si="0"/>
        <v>14.200000000000001</v>
      </c>
      <c r="I10" t="s">
        <v>32</v>
      </c>
    </row>
    <row r="11" spans="1:9" x14ac:dyDescent="0.2">
      <c r="A11">
        <f t="shared" si="1"/>
        <v>10</v>
      </c>
      <c r="B11">
        <v>132</v>
      </c>
      <c r="C11" t="s">
        <v>85</v>
      </c>
      <c r="D11" t="s">
        <v>10</v>
      </c>
      <c r="E11" s="3">
        <v>6.4</v>
      </c>
      <c r="F11" s="2">
        <v>7.8</v>
      </c>
      <c r="G11">
        <v>0</v>
      </c>
      <c r="H11" s="2">
        <f t="shared" si="0"/>
        <v>14.2</v>
      </c>
      <c r="I11" t="s">
        <v>33</v>
      </c>
    </row>
    <row r="12" spans="1:9" x14ac:dyDescent="0.2">
      <c r="A12">
        <f t="shared" si="1"/>
        <v>11</v>
      </c>
      <c r="B12">
        <v>193</v>
      </c>
      <c r="C12" t="s">
        <v>96</v>
      </c>
      <c r="D12" t="s">
        <v>47</v>
      </c>
      <c r="E12" s="3">
        <v>5.8</v>
      </c>
      <c r="F12" s="2">
        <v>8.3659999999999997</v>
      </c>
      <c r="G12">
        <v>0</v>
      </c>
      <c r="H12" s="2">
        <f t="shared" si="0"/>
        <v>14.166</v>
      </c>
      <c r="I12" t="s">
        <v>34</v>
      </c>
    </row>
    <row r="13" spans="1:9" x14ac:dyDescent="0.2">
      <c r="A13">
        <f t="shared" si="1"/>
        <v>12</v>
      </c>
      <c r="B13">
        <v>108</v>
      </c>
      <c r="C13" t="s">
        <v>97</v>
      </c>
      <c r="D13" t="s">
        <v>101</v>
      </c>
      <c r="E13" s="3">
        <v>5.6</v>
      </c>
      <c r="F13" s="2">
        <v>8.5329999999999995</v>
      </c>
      <c r="G13">
        <v>0</v>
      </c>
      <c r="H13" s="2">
        <f t="shared" si="0"/>
        <v>14.132999999999999</v>
      </c>
      <c r="I13" t="str">
        <f>""</f>
        <v/>
      </c>
    </row>
    <row r="14" spans="1:9" x14ac:dyDescent="0.2">
      <c r="I14" t="str">
        <f>""</f>
        <v/>
      </c>
    </row>
    <row r="15" spans="1:9" x14ac:dyDescent="0.2">
      <c r="C15" s="1"/>
      <c r="I15" t="str">
        <f>""</f>
        <v/>
      </c>
    </row>
    <row r="16" spans="1:9" x14ac:dyDescent="0.2">
      <c r="C16" s="1"/>
      <c r="I16" t="str">
        <f>""</f>
        <v/>
      </c>
    </row>
    <row r="17" spans="3:9" x14ac:dyDescent="0.2">
      <c r="C17" s="1"/>
      <c r="I17" t="str">
        <f>""</f>
        <v/>
      </c>
    </row>
    <row r="18" spans="3:9" x14ac:dyDescent="0.2">
      <c r="C18" s="1"/>
      <c r="I18" t="str">
        <f>""</f>
        <v/>
      </c>
    </row>
    <row r="19" spans="3:9" x14ac:dyDescent="0.2">
      <c r="C19" s="1"/>
      <c r="I19" t="str">
        <f>""</f>
        <v/>
      </c>
    </row>
    <row r="20" spans="3:9" x14ac:dyDescent="0.2">
      <c r="C20" s="1"/>
      <c r="I20" t="str">
        <f>""</f>
        <v/>
      </c>
    </row>
    <row r="21" spans="3:9" x14ac:dyDescent="0.2">
      <c r="C21" s="1"/>
      <c r="I21" t="str">
        <f>""</f>
        <v/>
      </c>
    </row>
    <row r="22" spans="3:9" x14ac:dyDescent="0.2">
      <c r="C22" s="1"/>
      <c r="I22" t="str">
        <f>""</f>
        <v/>
      </c>
    </row>
    <row r="23" spans="3:9" x14ac:dyDescent="0.2">
      <c r="C23" s="1"/>
      <c r="I23" t="str">
        <f>""</f>
        <v/>
      </c>
    </row>
    <row r="24" spans="3:9" x14ac:dyDescent="0.2">
      <c r="C24" s="1"/>
      <c r="I24" t="str">
        <f>""</f>
        <v/>
      </c>
    </row>
    <row r="25" spans="3:9" x14ac:dyDescent="0.2">
      <c r="C25" s="1"/>
      <c r="I25" t="str">
        <f>""</f>
        <v/>
      </c>
    </row>
    <row r="26" spans="3:9" x14ac:dyDescent="0.2">
      <c r="C26" s="1"/>
      <c r="I26" t="str">
        <f>""</f>
        <v/>
      </c>
    </row>
    <row r="27" spans="3:9" x14ac:dyDescent="0.2">
      <c r="C27" s="1"/>
      <c r="I27" t="str">
        <f>""</f>
        <v/>
      </c>
    </row>
    <row r="28" spans="3:9" x14ac:dyDescent="0.2">
      <c r="C28" s="1"/>
      <c r="I28" t="str">
        <f>""</f>
        <v/>
      </c>
    </row>
    <row r="29" spans="3:9" x14ac:dyDescent="0.2">
      <c r="C29" s="1"/>
      <c r="I29" t="str">
        <f>""</f>
        <v/>
      </c>
    </row>
    <row r="30" spans="3:9" x14ac:dyDescent="0.2">
      <c r="C30" s="1"/>
    </row>
    <row r="31" spans="3:9" x14ac:dyDescent="0.2">
      <c r="C31" s="1"/>
    </row>
    <row r="32" spans="3:9" x14ac:dyDescent="0.2">
      <c r="C32" s="1"/>
    </row>
    <row r="33" spans="3:3" x14ac:dyDescent="0.2">
      <c r="C33" s="1"/>
    </row>
    <row r="34" spans="3:3" x14ac:dyDescent="0.2">
      <c r="C3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DD2F-7B74-4749-A047-6326B0029B6F}">
  <dimension ref="A1:AT97"/>
  <sheetViews>
    <sheetView tabSelected="1" workbookViewId="0">
      <selection activeCell="E27" sqref="E27"/>
    </sheetView>
  </sheetViews>
  <sheetFormatPr baseColWidth="10" defaultRowHeight="16" x14ac:dyDescent="0.2"/>
  <cols>
    <col min="1" max="1" width="11.1640625" bestFit="1" customWidth="1"/>
    <col min="2" max="2" width="7.1640625" bestFit="1" customWidth="1"/>
    <col min="3" max="3" width="8.33203125" bestFit="1" customWidth="1"/>
    <col min="4" max="4" width="4.1640625" bestFit="1" customWidth="1"/>
    <col min="5" max="5" width="18.6640625" customWidth="1"/>
    <col min="6" max="6" width="7.33203125" bestFit="1" customWidth="1"/>
    <col min="7" max="7" width="5.33203125" customWidth="1"/>
    <col min="8" max="8" width="6.1640625" bestFit="1" customWidth="1"/>
    <col min="9" max="9" width="7" bestFit="1" customWidth="1"/>
    <col min="10" max="10" width="8.83203125" bestFit="1" customWidth="1"/>
    <col min="11" max="11" width="5.6640625" bestFit="1" customWidth="1"/>
    <col min="12" max="12" width="5.83203125" bestFit="1" customWidth="1"/>
    <col min="13" max="13" width="6.1640625" bestFit="1" customWidth="1"/>
    <col min="14" max="14" width="7.1640625" bestFit="1" customWidth="1"/>
    <col min="15" max="15" width="9" bestFit="1" customWidth="1"/>
    <col min="16" max="16" width="5.83203125" bestFit="1" customWidth="1"/>
    <col min="17" max="17" width="5.6640625" bestFit="1" customWidth="1"/>
    <col min="18" max="18" width="6.1640625" bestFit="1" customWidth="1"/>
    <col min="19" max="19" width="7" bestFit="1" customWidth="1"/>
    <col min="20" max="20" width="8.83203125" bestFit="1" customWidth="1"/>
    <col min="21" max="21" width="5.6640625" bestFit="1" customWidth="1"/>
    <col min="22" max="22" width="6.6640625" bestFit="1" customWidth="1"/>
    <col min="23" max="23" width="6.33203125" bestFit="1" customWidth="1"/>
    <col min="24" max="24" width="8" bestFit="1" customWidth="1"/>
    <col min="25" max="25" width="9.83203125" bestFit="1" customWidth="1"/>
    <col min="26" max="26" width="6.6640625" bestFit="1" customWidth="1"/>
    <col min="27" max="27" width="6.33203125" bestFit="1" customWidth="1"/>
    <col min="28" max="28" width="8" bestFit="1" customWidth="1"/>
    <col min="29" max="29" width="9.83203125" bestFit="1" customWidth="1"/>
    <col min="30" max="30" width="8.83203125" bestFit="1" customWidth="1"/>
    <col min="31" max="32" width="5.6640625" bestFit="1" customWidth="1"/>
    <col min="33" max="33" width="6.1640625" bestFit="1" customWidth="1"/>
    <col min="34" max="34" width="7" bestFit="1" customWidth="1"/>
    <col min="35" max="35" width="8.83203125" bestFit="1" customWidth="1"/>
    <col min="36" max="36" width="5.6640625" bestFit="1" customWidth="1"/>
    <col min="37" max="37" width="6" bestFit="1" customWidth="1"/>
    <col min="38" max="38" width="6.1640625" bestFit="1" customWidth="1"/>
    <col min="39" max="39" width="7.33203125" bestFit="1" customWidth="1"/>
    <col min="40" max="40" width="9.1640625" bestFit="1" customWidth="1"/>
    <col min="41" max="41" width="6" bestFit="1" customWidth="1"/>
    <col min="42" max="42" width="5.83203125" bestFit="1" customWidth="1"/>
    <col min="43" max="44" width="7.1640625" bestFit="1" customWidth="1"/>
    <col min="45" max="45" width="9" bestFit="1" customWidth="1"/>
    <col min="46" max="46" width="5.83203125" bestFit="1" customWidth="1"/>
  </cols>
  <sheetData>
    <row r="1" spans="1:46" s="5" customFormat="1" x14ac:dyDescent="0.2">
      <c r="A1" s="4" t="s">
        <v>102</v>
      </c>
      <c r="B1" s="4" t="s">
        <v>103</v>
      </c>
      <c r="C1" s="4" t="s">
        <v>104</v>
      </c>
      <c r="D1" s="5" t="s">
        <v>1</v>
      </c>
      <c r="E1" s="5" t="s">
        <v>2</v>
      </c>
      <c r="F1" s="5" t="s">
        <v>3</v>
      </c>
      <c r="G1" s="6" t="s">
        <v>109</v>
      </c>
      <c r="H1" s="7" t="s">
        <v>110</v>
      </c>
      <c r="I1" s="5" t="s">
        <v>111</v>
      </c>
      <c r="J1" s="7" t="s">
        <v>112</v>
      </c>
      <c r="K1" s="5" t="s">
        <v>113</v>
      </c>
      <c r="L1" s="6" t="s">
        <v>114</v>
      </c>
      <c r="M1" s="7" t="s">
        <v>115</v>
      </c>
      <c r="N1" s="5" t="s">
        <v>116</v>
      </c>
      <c r="O1" s="7" t="s">
        <v>117</v>
      </c>
      <c r="P1" s="5" t="s">
        <v>118</v>
      </c>
      <c r="Q1" s="6" t="s">
        <v>119</v>
      </c>
      <c r="R1" s="7" t="s">
        <v>120</v>
      </c>
      <c r="S1" s="5" t="s">
        <v>121</v>
      </c>
      <c r="T1" s="7" t="s">
        <v>122</v>
      </c>
      <c r="U1" s="5" t="s">
        <v>123</v>
      </c>
      <c r="V1" s="6" t="s">
        <v>124</v>
      </c>
      <c r="W1" s="7" t="s">
        <v>125</v>
      </c>
      <c r="X1" s="5" t="s">
        <v>126</v>
      </c>
      <c r="Y1" s="7" t="s">
        <v>127</v>
      </c>
      <c r="Z1" s="6" t="s">
        <v>128</v>
      </c>
      <c r="AA1" s="7" t="s">
        <v>129</v>
      </c>
      <c r="AB1" s="5" t="s">
        <v>130</v>
      </c>
      <c r="AC1" s="7" t="s">
        <v>131</v>
      </c>
      <c r="AD1" s="5" t="s">
        <v>132</v>
      </c>
      <c r="AE1" s="5" t="s">
        <v>133</v>
      </c>
      <c r="AF1" s="6" t="s">
        <v>134</v>
      </c>
      <c r="AG1" s="7" t="s">
        <v>135</v>
      </c>
      <c r="AH1" s="5" t="s">
        <v>136</v>
      </c>
      <c r="AI1" s="7" t="s">
        <v>137</v>
      </c>
      <c r="AJ1" s="5" t="s">
        <v>138</v>
      </c>
      <c r="AK1" s="6" t="s">
        <v>139</v>
      </c>
      <c r="AL1" s="7" t="s">
        <v>140</v>
      </c>
      <c r="AM1" s="5" t="s">
        <v>141</v>
      </c>
      <c r="AN1" s="7" t="s">
        <v>142</v>
      </c>
      <c r="AO1" s="5" t="s">
        <v>143</v>
      </c>
      <c r="AP1" s="6" t="s">
        <v>145</v>
      </c>
      <c r="AQ1" s="7" t="s">
        <v>146</v>
      </c>
      <c r="AR1" s="5" t="s">
        <v>147</v>
      </c>
      <c r="AS1" s="7" t="s">
        <v>148</v>
      </c>
      <c r="AT1" s="5" t="s">
        <v>149</v>
      </c>
    </row>
    <row r="2" spans="1:46" x14ac:dyDescent="0.2">
      <c r="A2" t="s">
        <v>105</v>
      </c>
      <c r="B2" t="s">
        <v>106</v>
      </c>
      <c r="C2" t="s">
        <v>107</v>
      </c>
      <c r="D2">
        <f>'Entry List'!A2</f>
        <v>101</v>
      </c>
      <c r="E2" t="str">
        <f>VLOOKUP($D2,'Entry List'!$A$2:$C$97,2,FALSE)</f>
        <v>DAVTYAN Artur</v>
      </c>
      <c r="F2" t="str">
        <f>VLOOKUP($D2,'Entry List'!$A$2:$C$97,3,FALSE)</f>
        <v>ARM</v>
      </c>
      <c r="G2">
        <f>_xlfn.IFNA(VLOOKUP(COMBINED!$D2,FX!$B$2:$I$100,4,FALSE),0)</f>
        <v>0</v>
      </c>
      <c r="H2">
        <f>_xlfn.IFNA(VLOOKUP(COMBINED!$D2,FX!$B$2:$I$100,5,FALSE),0)</f>
        <v>0</v>
      </c>
      <c r="I2">
        <f>_xlfn.IFNA(VLOOKUP(COMBINED!$D2,FX!$B$2:$I$100,6,FALSE),0)</f>
        <v>0</v>
      </c>
      <c r="J2">
        <f>_xlfn.IFNA(VLOOKUP(COMBINED!$D2,FX!$B$2:$I$100,7,FALSE),0)</f>
        <v>0</v>
      </c>
      <c r="K2" t="str">
        <f>_xlfn.IFNA(VLOOKUP(COMBINED!$D2,FX!$B$2:$I$100,8,FALSE),"")</f>
        <v/>
      </c>
      <c r="L2">
        <f>_xlfn.IFNA(VLOOKUP(COMBINED!$D2,PH!$B$2:$I$100,4,FALSE),0)</f>
        <v>0</v>
      </c>
      <c r="M2">
        <f>_xlfn.IFNA(VLOOKUP(COMBINED!$D2,PH!$B$2:$I$100,5,FALSE),0)</f>
        <v>0</v>
      </c>
      <c r="N2">
        <f>_xlfn.IFNA(VLOOKUP(COMBINED!$D2,PH!$B$2:$I$100,6,FALSE),0)</f>
        <v>0</v>
      </c>
      <c r="O2">
        <f>_xlfn.IFNA(VLOOKUP(COMBINED!$D2,PH!$B$2:$I$100,7,FALSE),0)</f>
        <v>0</v>
      </c>
      <c r="P2" t="str">
        <f>_xlfn.IFNA(VLOOKUP(COMBINED!$D2,PH!$B$2:$I$100,8,FALSE),"")</f>
        <v/>
      </c>
      <c r="Q2">
        <f>_xlfn.IFNA(VLOOKUP(COMBINED!$D2,SR!$B$2:$I$100,4,FALSE),0)</f>
        <v>0</v>
      </c>
      <c r="R2">
        <f>_xlfn.IFNA(VLOOKUP(COMBINED!$D2,SR!$B$2:$I$100,5,FALSE),0)</f>
        <v>0</v>
      </c>
      <c r="S2">
        <f>_xlfn.IFNA(VLOOKUP(COMBINED!$D2,SR!$B$2:$I$100,6,FALSE),0)</f>
        <v>0</v>
      </c>
      <c r="T2">
        <f>_xlfn.IFNA(VLOOKUP(COMBINED!$D2,SR!$B$2:$I$100,7,FALSE),0)</f>
        <v>0</v>
      </c>
      <c r="U2" t="str">
        <f>_xlfn.IFNA(VLOOKUP(COMBINED!$D2,SR!$B$2:$I$100,8,FALSE),"")</f>
        <v/>
      </c>
      <c r="V2">
        <f>_xlfn.IFNA(VLOOKUP(COMBINED!$D2,VT!$B$2:$N$100,4,FALSE),0)</f>
        <v>5.6</v>
      </c>
      <c r="W2">
        <f>_xlfn.IFNA(VLOOKUP(COMBINED!$D2,VT!$B$2:$N$100,5,FALSE),0)</f>
        <v>9.0329999999999995</v>
      </c>
      <c r="X2">
        <f>_xlfn.IFNA(VLOOKUP(COMBINED!$D2,VT!$B$2:$N$100,6,FALSE),0)</f>
        <v>-0.1</v>
      </c>
      <c r="Y2">
        <f>_xlfn.IFNA(VLOOKUP(COMBINED!$D2,VT!$B$2:$N$100,7,FALSE),0)</f>
        <v>14.532999999999999</v>
      </c>
      <c r="Z2">
        <f>_xlfn.IFNA(VLOOKUP(COMBINED!$D2,VT!$B$2:$N$100,8,FALSE),0)</f>
        <v>5.6</v>
      </c>
      <c r="AA2">
        <f>_xlfn.IFNA(VLOOKUP(COMBINED!$D2,VT!$B$2:$N$100,9,FALSE),0)</f>
        <v>9.1999999999999993</v>
      </c>
      <c r="AB2">
        <f>_xlfn.IFNA(VLOOKUP(COMBINED!$D2,VT!$B$2:$N$100,10,FALSE),0)</f>
        <v>0</v>
      </c>
      <c r="AC2">
        <f>_xlfn.IFNA(VLOOKUP(COMBINED!$D2,VT!$B$2:$N$100,11,FALSE),0)</f>
        <v>14.799999999999999</v>
      </c>
      <c r="AD2">
        <f>_xlfn.IFNA(VLOOKUP(COMBINED!$D2,VT!$B$2:$N$100,12,FALSE),0)</f>
        <v>14.666</v>
      </c>
      <c r="AE2" t="str">
        <f>_xlfn.IFNA(VLOOKUP(COMBINED!$D2,VT!$B$2:$N$100,13,FALSE),"")</f>
        <v>Q</v>
      </c>
      <c r="AF2">
        <f>_xlfn.IFNA(VLOOKUP(COMBINED!$D2,PB!$B$2:$I$100,4,FALSE),0)</f>
        <v>0</v>
      </c>
      <c r="AG2">
        <f>_xlfn.IFNA(VLOOKUP(COMBINED!$D2,PB!$B$2:$I$100,5,FALSE),0)</f>
        <v>0</v>
      </c>
      <c r="AH2">
        <f>_xlfn.IFNA(VLOOKUP(COMBINED!$D2,PB!$B$2:$I$100,6,FALSE),0)</f>
        <v>0</v>
      </c>
      <c r="AI2">
        <f>_xlfn.IFNA(VLOOKUP(COMBINED!$D2,PB!$B$2:$I$100,7,FALSE),0)</f>
        <v>0</v>
      </c>
      <c r="AJ2" t="str">
        <f>_xlfn.IFNA(VLOOKUP(COMBINED!$D2,PB!$B$2:$I$100,8,FALSE),"")</f>
        <v/>
      </c>
      <c r="AK2">
        <f>_xlfn.IFNA(VLOOKUP(COMBINED!$D2,HB!$B$2:$I$100,4,FALSE),0)</f>
        <v>0</v>
      </c>
      <c r="AL2">
        <f>_xlfn.IFNA(VLOOKUP(COMBINED!$D2,HB!$B$2:$I$100,5,FALSE),0)</f>
        <v>0</v>
      </c>
      <c r="AM2">
        <f>_xlfn.IFNA(VLOOKUP(COMBINED!$D2,HB!$B$2:$I$100,6,FALSE),0)</f>
        <v>0</v>
      </c>
      <c r="AN2">
        <f>_xlfn.IFNA(VLOOKUP(COMBINED!$D2,HB!$B$2:$I$100,7,FALSE),0)</f>
        <v>0</v>
      </c>
      <c r="AO2" t="str">
        <f>_xlfn.IFNA(VLOOKUP(COMBINED!$D2,HB!$B$2:$I$100,8,FALSE),"")</f>
        <v/>
      </c>
      <c r="AP2">
        <f>G2+L2+Q2+V2+AF2+AK2</f>
        <v>5.6</v>
      </c>
      <c r="AQ2">
        <f>H2+M2+R2+W2+AG2+AL2</f>
        <v>9.0329999999999995</v>
      </c>
      <c r="AR2">
        <f>I2+N2+S2+X2+AH2+AM2</f>
        <v>-0.1</v>
      </c>
      <c r="AS2">
        <f>J2+O2+T2+Y2+AI2+AN2</f>
        <v>14.532999999999999</v>
      </c>
    </row>
    <row r="3" spans="1:46" x14ac:dyDescent="0.2">
      <c r="A3" t="s">
        <v>105</v>
      </c>
      <c r="B3" t="s">
        <v>106</v>
      </c>
      <c r="C3" t="s">
        <v>107</v>
      </c>
      <c r="D3">
        <f>'Entry List'!A3</f>
        <v>102</v>
      </c>
      <c r="E3" t="str">
        <f>VLOOKUP($D3,'Entry List'!$A$2:$C$97,2,FALSE)</f>
        <v>DAVTYAN Vahagn</v>
      </c>
      <c r="F3" t="str">
        <f>VLOOKUP($D3,'Entry List'!$A$2:$C$97,3,FALSE)</f>
        <v>ARM</v>
      </c>
      <c r="G3">
        <f>_xlfn.IFNA(VLOOKUP(COMBINED!$D3,FX!$B$2:$I$100,4,FALSE),0)</f>
        <v>0</v>
      </c>
      <c r="H3">
        <f>_xlfn.IFNA(VLOOKUP(COMBINED!$D3,FX!$B$2:$I$100,5,FALSE),0)</f>
        <v>0</v>
      </c>
      <c r="I3">
        <f>_xlfn.IFNA(VLOOKUP(COMBINED!$D3,FX!$B$2:$I$100,6,FALSE),0)</f>
        <v>0</v>
      </c>
      <c r="J3">
        <f>_xlfn.IFNA(VLOOKUP(COMBINED!$D3,FX!$B$2:$I$100,7,FALSE),0)</f>
        <v>0</v>
      </c>
      <c r="K3" t="str">
        <f>_xlfn.IFNA(VLOOKUP(COMBINED!$D3,FX!$B$2:$I$100,8,FALSE),"")</f>
        <v/>
      </c>
      <c r="L3">
        <f>_xlfn.IFNA(VLOOKUP(COMBINED!$D3,PH!$B$2:$I$100,4,FALSE),0)</f>
        <v>0</v>
      </c>
      <c r="M3">
        <f>_xlfn.IFNA(VLOOKUP(COMBINED!$D3,PH!$B$2:$I$100,5,FALSE),0)</f>
        <v>0</v>
      </c>
      <c r="N3">
        <f>_xlfn.IFNA(VLOOKUP(COMBINED!$D3,PH!$B$2:$I$100,6,FALSE),0)</f>
        <v>0</v>
      </c>
      <c r="O3">
        <f>_xlfn.IFNA(VLOOKUP(COMBINED!$D3,PH!$B$2:$I$100,7,FALSE),0)</f>
        <v>0</v>
      </c>
      <c r="P3" t="str">
        <f>_xlfn.IFNA(VLOOKUP(COMBINED!$D3,PH!$B$2:$I$100,8,FALSE),"")</f>
        <v/>
      </c>
      <c r="Q3">
        <f>_xlfn.IFNA(VLOOKUP(COMBINED!$D3,SR!$B$2:$I$100,4,FALSE),0)</f>
        <v>6</v>
      </c>
      <c r="R3">
        <f>_xlfn.IFNA(VLOOKUP(COMBINED!$D3,SR!$B$2:$I$100,5,FALSE),0)</f>
        <v>8.7330000000000005</v>
      </c>
      <c r="S3">
        <f>_xlfn.IFNA(VLOOKUP(COMBINED!$D3,SR!$B$2:$I$100,6,FALSE),0)</f>
        <v>0</v>
      </c>
      <c r="T3">
        <f>_xlfn.IFNA(VLOOKUP(COMBINED!$D3,SR!$B$2:$I$100,7,FALSE),0)</f>
        <v>14.733000000000001</v>
      </c>
      <c r="U3" t="str">
        <f>_xlfn.IFNA(VLOOKUP(COMBINED!$D3,SR!$B$2:$I$100,8,FALSE),"")</f>
        <v>Q</v>
      </c>
      <c r="V3">
        <f>_xlfn.IFNA(VLOOKUP(COMBINED!$D3,VT!$B$2:$N$100,4,FALSE),0)</f>
        <v>0</v>
      </c>
      <c r="W3">
        <f>_xlfn.IFNA(VLOOKUP(COMBINED!$D3,VT!$B$2:$N$100,5,FALSE),0)</f>
        <v>0</v>
      </c>
      <c r="X3">
        <f>_xlfn.IFNA(VLOOKUP(COMBINED!$D3,VT!$B$2:$N$100,6,FALSE),0)</f>
        <v>0</v>
      </c>
      <c r="Y3">
        <f>_xlfn.IFNA(VLOOKUP(COMBINED!$D3,VT!$B$2:$N$100,7,FALSE),0)</f>
        <v>0</v>
      </c>
      <c r="Z3">
        <f>_xlfn.IFNA(VLOOKUP(COMBINED!$D3,VT!$B$2:$N$100,8,FALSE),0)</f>
        <v>0</v>
      </c>
      <c r="AA3">
        <f>_xlfn.IFNA(VLOOKUP(COMBINED!$D3,VT!$B$2:$N$100,9,FALSE),0)</f>
        <v>0</v>
      </c>
      <c r="AB3">
        <f>_xlfn.IFNA(VLOOKUP(COMBINED!$D3,VT!$B$2:$N$100,10,FALSE),0)</f>
        <v>0</v>
      </c>
      <c r="AC3">
        <f>_xlfn.IFNA(VLOOKUP(COMBINED!$D3,VT!$B$2:$N$100,11,FALSE),0)</f>
        <v>0</v>
      </c>
      <c r="AD3">
        <f>_xlfn.IFNA(VLOOKUP(COMBINED!$D3,VT!$B$2:$N$100,12,FALSE),0)</f>
        <v>0</v>
      </c>
      <c r="AE3" t="str">
        <f>_xlfn.IFNA(VLOOKUP(COMBINED!$D3,VT!$B$2:$N$100,13,FALSE),"")</f>
        <v/>
      </c>
      <c r="AF3">
        <f>_xlfn.IFNA(VLOOKUP(COMBINED!$D3,PB!$B$2:$I$100,4,FALSE),0)</f>
        <v>0</v>
      </c>
      <c r="AG3">
        <f>_xlfn.IFNA(VLOOKUP(COMBINED!$D3,PB!$B$2:$I$100,5,FALSE),0)</f>
        <v>0</v>
      </c>
      <c r="AH3">
        <f>_xlfn.IFNA(VLOOKUP(COMBINED!$D3,PB!$B$2:$I$100,6,FALSE),0)</f>
        <v>0</v>
      </c>
      <c r="AI3">
        <f>_xlfn.IFNA(VLOOKUP(COMBINED!$D3,PB!$B$2:$I$100,7,FALSE),0)</f>
        <v>0</v>
      </c>
      <c r="AJ3" t="str">
        <f>_xlfn.IFNA(VLOOKUP(COMBINED!$D3,PB!$B$2:$I$100,8,FALSE),"")</f>
        <v/>
      </c>
      <c r="AK3">
        <f>_xlfn.IFNA(VLOOKUP(COMBINED!$D3,HB!$B$2:$I$100,4,FALSE),0)</f>
        <v>0</v>
      </c>
      <c r="AL3">
        <f>_xlfn.IFNA(VLOOKUP(COMBINED!$D3,HB!$B$2:$I$100,5,FALSE),0)</f>
        <v>0</v>
      </c>
      <c r="AM3">
        <f>_xlfn.IFNA(VLOOKUP(COMBINED!$D3,HB!$B$2:$I$100,6,FALSE),0)</f>
        <v>0</v>
      </c>
      <c r="AN3">
        <f>_xlfn.IFNA(VLOOKUP(COMBINED!$D3,HB!$B$2:$I$100,7,FALSE),0)</f>
        <v>0</v>
      </c>
      <c r="AO3" t="str">
        <f>_xlfn.IFNA(VLOOKUP(COMBINED!$D3,HB!$B$2:$I$100,8,FALSE),"")</f>
        <v/>
      </c>
      <c r="AP3">
        <f t="shared" ref="AP3:AP66" si="0">G3+L3+Q3+V3+AF3+AK3</f>
        <v>6</v>
      </c>
      <c r="AQ3">
        <f t="shared" ref="AQ3:AQ66" si="1">H3+M3+R3+W3+AG3+AL3</f>
        <v>8.7330000000000005</v>
      </c>
      <c r="AR3">
        <f t="shared" ref="AR3:AR66" si="2">I3+N3+S3+X3+AH3+AM3</f>
        <v>0</v>
      </c>
      <c r="AS3">
        <f t="shared" ref="AS3:AS66" si="3">J3+O3+T3+Y3+AI3+AN3</f>
        <v>14.733000000000001</v>
      </c>
    </row>
    <row r="4" spans="1:46" x14ac:dyDescent="0.2">
      <c r="A4" t="s">
        <v>105</v>
      </c>
      <c r="B4" t="s">
        <v>106</v>
      </c>
      <c r="C4" t="s">
        <v>107</v>
      </c>
      <c r="D4">
        <f>'Entry List'!A4</f>
        <v>103</v>
      </c>
      <c r="E4" t="str">
        <f>VLOOKUP($D4,'Entry List'!$A$2:$C$97,2,FALSE)</f>
        <v/>
      </c>
      <c r="F4" t="str">
        <f>VLOOKUP($D4,'Entry List'!$A$2:$C$97,3,FALSE)</f>
        <v/>
      </c>
      <c r="G4">
        <f>_xlfn.IFNA(VLOOKUP(COMBINED!$D4,FX!$B$2:$I$100,4,FALSE),0)</f>
        <v>0</v>
      </c>
      <c r="H4">
        <f>_xlfn.IFNA(VLOOKUP(COMBINED!$D4,FX!$B$2:$I$100,5,FALSE),0)</f>
        <v>0</v>
      </c>
      <c r="I4">
        <f>_xlfn.IFNA(VLOOKUP(COMBINED!$D4,FX!$B$2:$I$100,6,FALSE),0)</f>
        <v>0</v>
      </c>
      <c r="J4">
        <f>_xlfn.IFNA(VLOOKUP(COMBINED!$D4,FX!$B$2:$I$100,7,FALSE),0)</f>
        <v>0</v>
      </c>
      <c r="K4" t="str">
        <f>_xlfn.IFNA(VLOOKUP(COMBINED!$D4,FX!$B$2:$I$100,8,FALSE),"")</f>
        <v/>
      </c>
      <c r="L4">
        <f>_xlfn.IFNA(VLOOKUP(COMBINED!$D4,PH!$B$2:$I$100,4,FALSE),0)</f>
        <v>0</v>
      </c>
      <c r="M4">
        <f>_xlfn.IFNA(VLOOKUP(COMBINED!$D4,PH!$B$2:$I$100,5,FALSE),0)</f>
        <v>0</v>
      </c>
      <c r="N4">
        <f>_xlfn.IFNA(VLOOKUP(COMBINED!$D4,PH!$B$2:$I$100,6,FALSE),0)</f>
        <v>0</v>
      </c>
      <c r="O4">
        <f>_xlfn.IFNA(VLOOKUP(COMBINED!$D4,PH!$B$2:$I$100,7,FALSE),0)</f>
        <v>0</v>
      </c>
      <c r="P4" t="str">
        <f>_xlfn.IFNA(VLOOKUP(COMBINED!$D4,PH!$B$2:$I$100,8,FALSE),"")</f>
        <v/>
      </c>
      <c r="Q4">
        <f>_xlfn.IFNA(VLOOKUP(COMBINED!$D4,SR!$B$2:$I$100,4,FALSE),0)</f>
        <v>0</v>
      </c>
      <c r="R4">
        <f>_xlfn.IFNA(VLOOKUP(COMBINED!$D4,SR!$B$2:$I$100,5,FALSE),0)</f>
        <v>0</v>
      </c>
      <c r="S4">
        <f>_xlfn.IFNA(VLOOKUP(COMBINED!$D4,SR!$B$2:$I$100,6,FALSE),0)</f>
        <v>0</v>
      </c>
      <c r="T4">
        <f>_xlfn.IFNA(VLOOKUP(COMBINED!$D4,SR!$B$2:$I$100,7,FALSE),0)</f>
        <v>0</v>
      </c>
      <c r="U4" t="str">
        <f>_xlfn.IFNA(VLOOKUP(COMBINED!$D4,SR!$B$2:$I$100,8,FALSE),"")</f>
        <v/>
      </c>
      <c r="V4">
        <f>_xlfn.IFNA(VLOOKUP(COMBINED!$D4,VT!$B$2:$N$100,4,FALSE),0)</f>
        <v>0</v>
      </c>
      <c r="W4">
        <f>_xlfn.IFNA(VLOOKUP(COMBINED!$D4,VT!$B$2:$N$100,5,FALSE),0)</f>
        <v>0</v>
      </c>
      <c r="X4">
        <f>_xlfn.IFNA(VLOOKUP(COMBINED!$D4,VT!$B$2:$N$100,6,FALSE),0)</f>
        <v>0</v>
      </c>
      <c r="Y4">
        <f>_xlfn.IFNA(VLOOKUP(COMBINED!$D4,VT!$B$2:$N$100,7,FALSE),0)</f>
        <v>0</v>
      </c>
      <c r="Z4">
        <f>_xlfn.IFNA(VLOOKUP(COMBINED!$D4,VT!$B$2:$N$100,8,FALSE),0)</f>
        <v>0</v>
      </c>
      <c r="AA4">
        <f>_xlfn.IFNA(VLOOKUP(COMBINED!$D4,VT!$B$2:$N$100,9,FALSE),0)</f>
        <v>0</v>
      </c>
      <c r="AB4">
        <f>_xlfn.IFNA(VLOOKUP(COMBINED!$D4,VT!$B$2:$N$100,10,FALSE),0)</f>
        <v>0</v>
      </c>
      <c r="AC4">
        <f>_xlfn.IFNA(VLOOKUP(COMBINED!$D4,VT!$B$2:$N$100,11,FALSE),0)</f>
        <v>0</v>
      </c>
      <c r="AD4">
        <f>_xlfn.IFNA(VLOOKUP(COMBINED!$D4,VT!$B$2:$N$100,12,FALSE),0)</f>
        <v>0</v>
      </c>
      <c r="AE4" t="str">
        <f>_xlfn.IFNA(VLOOKUP(COMBINED!$D4,VT!$B$2:$N$100,13,FALSE),"")</f>
        <v/>
      </c>
      <c r="AF4">
        <f>_xlfn.IFNA(VLOOKUP(COMBINED!$D4,PB!$B$2:$I$100,4,FALSE),0)</f>
        <v>0</v>
      </c>
      <c r="AG4">
        <f>_xlfn.IFNA(VLOOKUP(COMBINED!$D4,PB!$B$2:$I$100,5,FALSE),0)</f>
        <v>0</v>
      </c>
      <c r="AH4">
        <f>_xlfn.IFNA(VLOOKUP(COMBINED!$D4,PB!$B$2:$I$100,6,FALSE),0)</f>
        <v>0</v>
      </c>
      <c r="AI4">
        <f>_xlfn.IFNA(VLOOKUP(COMBINED!$D4,PB!$B$2:$I$100,7,FALSE),0)</f>
        <v>0</v>
      </c>
      <c r="AJ4" t="str">
        <f>_xlfn.IFNA(VLOOKUP(COMBINED!$D4,PB!$B$2:$I$100,8,FALSE),"")</f>
        <v/>
      </c>
      <c r="AK4">
        <f>_xlfn.IFNA(VLOOKUP(COMBINED!$D4,HB!$B$2:$I$100,4,FALSE),0)</f>
        <v>0</v>
      </c>
      <c r="AL4">
        <f>_xlfn.IFNA(VLOOKUP(COMBINED!$D4,HB!$B$2:$I$100,5,FALSE),0)</f>
        <v>0</v>
      </c>
      <c r="AM4">
        <f>_xlfn.IFNA(VLOOKUP(COMBINED!$D4,HB!$B$2:$I$100,6,FALSE),0)</f>
        <v>0</v>
      </c>
      <c r="AN4">
        <f>_xlfn.IFNA(VLOOKUP(COMBINED!$D4,HB!$B$2:$I$100,7,FALSE),0)</f>
        <v>0</v>
      </c>
      <c r="AO4" t="str">
        <f>_xlfn.IFNA(VLOOKUP(COMBINED!$D4,HB!$B$2:$I$100,8,FALSE),"")</f>
        <v/>
      </c>
      <c r="AP4">
        <f t="shared" si="0"/>
        <v>0</v>
      </c>
      <c r="AQ4">
        <f t="shared" si="1"/>
        <v>0</v>
      </c>
      <c r="AR4">
        <f t="shared" si="2"/>
        <v>0</v>
      </c>
      <c r="AS4">
        <f t="shared" si="3"/>
        <v>0</v>
      </c>
    </row>
    <row r="5" spans="1:46" x14ac:dyDescent="0.2">
      <c r="A5" t="s">
        <v>105</v>
      </c>
      <c r="B5" t="s">
        <v>106</v>
      </c>
      <c r="C5" t="s">
        <v>107</v>
      </c>
      <c r="D5">
        <f>'Entry List'!A5</f>
        <v>104</v>
      </c>
      <c r="E5" t="str">
        <f>VLOOKUP($D5,'Entry List'!$A$2:$C$97,2,FALSE)</f>
        <v>CUYLE Glen</v>
      </c>
      <c r="F5" t="str">
        <f>VLOOKUP($D5,'Entry List'!$A$2:$C$97,3,FALSE)</f>
        <v>BEL</v>
      </c>
      <c r="G5">
        <f>_xlfn.IFNA(VLOOKUP(COMBINED!$D5,FX!$B$2:$I$100,4,FALSE),0)</f>
        <v>0</v>
      </c>
      <c r="H5">
        <f>_xlfn.IFNA(VLOOKUP(COMBINED!$D5,FX!$B$2:$I$100,5,FALSE),0)</f>
        <v>0</v>
      </c>
      <c r="I5">
        <f>_xlfn.IFNA(VLOOKUP(COMBINED!$D5,FX!$B$2:$I$100,6,FALSE),0)</f>
        <v>0</v>
      </c>
      <c r="J5">
        <f>_xlfn.IFNA(VLOOKUP(COMBINED!$D5,FX!$B$2:$I$100,7,FALSE),0)</f>
        <v>0</v>
      </c>
      <c r="K5" t="str">
        <f>_xlfn.IFNA(VLOOKUP(COMBINED!$D5,FX!$B$2:$I$100,8,FALSE),"")</f>
        <v/>
      </c>
      <c r="L5">
        <f>_xlfn.IFNA(VLOOKUP(COMBINED!$D5,PH!$B$2:$I$100,4,FALSE),0)</f>
        <v>0</v>
      </c>
      <c r="M5">
        <f>_xlfn.IFNA(VLOOKUP(COMBINED!$D5,PH!$B$2:$I$100,5,FALSE),0)</f>
        <v>0</v>
      </c>
      <c r="N5">
        <f>_xlfn.IFNA(VLOOKUP(COMBINED!$D5,PH!$B$2:$I$100,6,FALSE),0)</f>
        <v>0</v>
      </c>
      <c r="O5">
        <f>_xlfn.IFNA(VLOOKUP(COMBINED!$D5,PH!$B$2:$I$100,7,FALSE),0)</f>
        <v>0</v>
      </c>
      <c r="P5" t="str">
        <f>_xlfn.IFNA(VLOOKUP(COMBINED!$D5,PH!$B$2:$I$100,8,FALSE),"")</f>
        <v/>
      </c>
      <c r="Q5">
        <f>_xlfn.IFNA(VLOOKUP(COMBINED!$D5,SR!$B$2:$I$100,4,FALSE),0)</f>
        <v>6.3</v>
      </c>
      <c r="R5">
        <f>_xlfn.IFNA(VLOOKUP(COMBINED!$D5,SR!$B$2:$I$100,5,FALSE),0)</f>
        <v>8.6</v>
      </c>
      <c r="S5">
        <f>_xlfn.IFNA(VLOOKUP(COMBINED!$D5,SR!$B$2:$I$100,6,FALSE),0)</f>
        <v>0</v>
      </c>
      <c r="T5">
        <f>_xlfn.IFNA(VLOOKUP(COMBINED!$D5,SR!$B$2:$I$100,7,FALSE),0)</f>
        <v>14.899999999999999</v>
      </c>
      <c r="U5" t="str">
        <f>_xlfn.IFNA(VLOOKUP(COMBINED!$D5,SR!$B$2:$I$100,8,FALSE),"")</f>
        <v>Q</v>
      </c>
      <c r="V5">
        <f>_xlfn.IFNA(VLOOKUP(COMBINED!$D5,VT!$B$2:$N$100,4,FALSE),0)</f>
        <v>0</v>
      </c>
      <c r="W5">
        <f>_xlfn.IFNA(VLOOKUP(COMBINED!$D5,VT!$B$2:$N$100,5,FALSE),0)</f>
        <v>0</v>
      </c>
      <c r="X5">
        <f>_xlfn.IFNA(VLOOKUP(COMBINED!$D5,VT!$B$2:$N$100,6,FALSE),0)</f>
        <v>0</v>
      </c>
      <c r="Y5">
        <f>_xlfn.IFNA(VLOOKUP(COMBINED!$D5,VT!$B$2:$N$100,7,FALSE),0)</f>
        <v>0</v>
      </c>
      <c r="Z5">
        <f>_xlfn.IFNA(VLOOKUP(COMBINED!$D5,VT!$B$2:$N$100,8,FALSE),0)</f>
        <v>0</v>
      </c>
      <c r="AA5">
        <f>_xlfn.IFNA(VLOOKUP(COMBINED!$D5,VT!$B$2:$N$100,9,FALSE),0)</f>
        <v>0</v>
      </c>
      <c r="AB5">
        <f>_xlfn.IFNA(VLOOKUP(COMBINED!$D5,VT!$B$2:$N$100,10,FALSE),0)</f>
        <v>0</v>
      </c>
      <c r="AC5">
        <f>_xlfn.IFNA(VLOOKUP(COMBINED!$D5,VT!$B$2:$N$100,11,FALSE),0)</f>
        <v>0</v>
      </c>
      <c r="AD5">
        <f>_xlfn.IFNA(VLOOKUP(COMBINED!$D5,VT!$B$2:$N$100,12,FALSE),0)</f>
        <v>0</v>
      </c>
      <c r="AE5" t="str">
        <f>_xlfn.IFNA(VLOOKUP(COMBINED!$D5,VT!$B$2:$N$100,13,FALSE),"")</f>
        <v/>
      </c>
      <c r="AF5">
        <f>_xlfn.IFNA(VLOOKUP(COMBINED!$D5,PB!$B$2:$I$100,4,FALSE),0)</f>
        <v>0</v>
      </c>
      <c r="AG5">
        <f>_xlfn.IFNA(VLOOKUP(COMBINED!$D5,PB!$B$2:$I$100,5,FALSE),0)</f>
        <v>0</v>
      </c>
      <c r="AH5">
        <f>_xlfn.IFNA(VLOOKUP(COMBINED!$D5,PB!$B$2:$I$100,6,FALSE),0)</f>
        <v>0</v>
      </c>
      <c r="AI5">
        <f>_xlfn.IFNA(VLOOKUP(COMBINED!$D5,PB!$B$2:$I$100,7,FALSE),0)</f>
        <v>0</v>
      </c>
      <c r="AJ5" t="str">
        <f>_xlfn.IFNA(VLOOKUP(COMBINED!$D5,PB!$B$2:$I$100,8,FALSE),"")</f>
        <v/>
      </c>
      <c r="AK5">
        <f>_xlfn.IFNA(VLOOKUP(COMBINED!$D5,HB!$B$2:$I$100,4,FALSE),0)</f>
        <v>0</v>
      </c>
      <c r="AL5">
        <f>_xlfn.IFNA(VLOOKUP(COMBINED!$D5,HB!$B$2:$I$100,5,FALSE),0)</f>
        <v>0</v>
      </c>
      <c r="AM5">
        <f>_xlfn.IFNA(VLOOKUP(COMBINED!$D5,HB!$B$2:$I$100,6,FALSE),0)</f>
        <v>0</v>
      </c>
      <c r="AN5">
        <f>_xlfn.IFNA(VLOOKUP(COMBINED!$D5,HB!$B$2:$I$100,7,FALSE),0)</f>
        <v>0</v>
      </c>
      <c r="AO5" t="str">
        <f>_xlfn.IFNA(VLOOKUP(COMBINED!$D5,HB!$B$2:$I$100,8,FALSE),"")</f>
        <v/>
      </c>
      <c r="AP5">
        <f t="shared" si="0"/>
        <v>6.3</v>
      </c>
      <c r="AQ5">
        <f t="shared" si="1"/>
        <v>8.6</v>
      </c>
      <c r="AR5">
        <f t="shared" si="2"/>
        <v>0</v>
      </c>
      <c r="AS5">
        <f t="shared" si="3"/>
        <v>14.899999999999999</v>
      </c>
    </row>
    <row r="6" spans="1:46" x14ac:dyDescent="0.2">
      <c r="A6" t="s">
        <v>105</v>
      </c>
      <c r="B6" t="s">
        <v>106</v>
      </c>
      <c r="C6" t="s">
        <v>107</v>
      </c>
      <c r="D6">
        <f>'Entry List'!A6</f>
        <v>105</v>
      </c>
      <c r="E6" t="str">
        <f>VLOOKUP($D6,'Entry List'!$A$2:$C$97,2,FALSE)</f>
        <v/>
      </c>
      <c r="F6" t="str">
        <f>VLOOKUP($D6,'Entry List'!$A$2:$C$97,3,FALSE)</f>
        <v/>
      </c>
      <c r="G6">
        <f>_xlfn.IFNA(VLOOKUP(COMBINED!$D6,FX!$B$2:$I$100,4,FALSE),0)</f>
        <v>0</v>
      </c>
      <c r="H6">
        <f>_xlfn.IFNA(VLOOKUP(COMBINED!$D6,FX!$B$2:$I$100,5,FALSE),0)</f>
        <v>0</v>
      </c>
      <c r="I6">
        <f>_xlfn.IFNA(VLOOKUP(COMBINED!$D6,FX!$B$2:$I$100,6,FALSE),0)</f>
        <v>0</v>
      </c>
      <c r="J6">
        <f>_xlfn.IFNA(VLOOKUP(COMBINED!$D6,FX!$B$2:$I$100,7,FALSE),0)</f>
        <v>0</v>
      </c>
      <c r="K6" t="str">
        <f>_xlfn.IFNA(VLOOKUP(COMBINED!$D6,FX!$B$2:$I$100,8,FALSE),"")</f>
        <v/>
      </c>
      <c r="L6">
        <f>_xlfn.IFNA(VLOOKUP(COMBINED!$D6,PH!$B$2:$I$100,4,FALSE),0)</f>
        <v>0</v>
      </c>
      <c r="M6">
        <f>_xlfn.IFNA(VLOOKUP(COMBINED!$D6,PH!$B$2:$I$100,5,FALSE),0)</f>
        <v>0</v>
      </c>
      <c r="N6">
        <f>_xlfn.IFNA(VLOOKUP(COMBINED!$D6,PH!$B$2:$I$100,6,FALSE),0)</f>
        <v>0</v>
      </c>
      <c r="O6">
        <f>_xlfn.IFNA(VLOOKUP(COMBINED!$D6,PH!$B$2:$I$100,7,FALSE),0)</f>
        <v>0</v>
      </c>
      <c r="P6" t="str">
        <f>_xlfn.IFNA(VLOOKUP(COMBINED!$D6,PH!$B$2:$I$100,8,FALSE),"")</f>
        <v/>
      </c>
      <c r="Q6">
        <f>_xlfn.IFNA(VLOOKUP(COMBINED!$D6,SR!$B$2:$I$100,4,FALSE),0)</f>
        <v>0</v>
      </c>
      <c r="R6">
        <f>_xlfn.IFNA(VLOOKUP(COMBINED!$D6,SR!$B$2:$I$100,5,FALSE),0)</f>
        <v>0</v>
      </c>
      <c r="S6">
        <f>_xlfn.IFNA(VLOOKUP(COMBINED!$D6,SR!$B$2:$I$100,6,FALSE),0)</f>
        <v>0</v>
      </c>
      <c r="T6">
        <f>_xlfn.IFNA(VLOOKUP(COMBINED!$D6,SR!$B$2:$I$100,7,FALSE),0)</f>
        <v>0</v>
      </c>
      <c r="U6" t="str">
        <f>_xlfn.IFNA(VLOOKUP(COMBINED!$D6,SR!$B$2:$I$100,8,FALSE),"")</f>
        <v/>
      </c>
      <c r="V6">
        <f>_xlfn.IFNA(VLOOKUP(COMBINED!$D6,VT!$B$2:$N$100,4,FALSE),0)</f>
        <v>0</v>
      </c>
      <c r="W6">
        <f>_xlfn.IFNA(VLOOKUP(COMBINED!$D6,VT!$B$2:$N$100,5,FALSE),0)</f>
        <v>0</v>
      </c>
      <c r="X6">
        <f>_xlfn.IFNA(VLOOKUP(COMBINED!$D6,VT!$B$2:$N$100,6,FALSE),0)</f>
        <v>0</v>
      </c>
      <c r="Y6">
        <f>_xlfn.IFNA(VLOOKUP(COMBINED!$D6,VT!$B$2:$N$100,7,FALSE),0)</f>
        <v>0</v>
      </c>
      <c r="Z6">
        <f>_xlfn.IFNA(VLOOKUP(COMBINED!$D6,VT!$B$2:$N$100,8,FALSE),0)</f>
        <v>0</v>
      </c>
      <c r="AA6">
        <f>_xlfn.IFNA(VLOOKUP(COMBINED!$D6,VT!$B$2:$N$100,9,FALSE),0)</f>
        <v>0</v>
      </c>
      <c r="AB6">
        <f>_xlfn.IFNA(VLOOKUP(COMBINED!$D6,VT!$B$2:$N$100,10,FALSE),0)</f>
        <v>0</v>
      </c>
      <c r="AC6">
        <f>_xlfn.IFNA(VLOOKUP(COMBINED!$D6,VT!$B$2:$N$100,11,FALSE),0)</f>
        <v>0</v>
      </c>
      <c r="AD6">
        <f>_xlfn.IFNA(VLOOKUP(COMBINED!$D6,VT!$B$2:$N$100,12,FALSE),0)</f>
        <v>0</v>
      </c>
      <c r="AE6" t="str">
        <f>_xlfn.IFNA(VLOOKUP(COMBINED!$D6,VT!$B$2:$N$100,13,FALSE),"")</f>
        <v/>
      </c>
      <c r="AF6">
        <f>_xlfn.IFNA(VLOOKUP(COMBINED!$D6,PB!$B$2:$I$100,4,FALSE),0)</f>
        <v>0</v>
      </c>
      <c r="AG6">
        <f>_xlfn.IFNA(VLOOKUP(COMBINED!$D6,PB!$B$2:$I$100,5,FALSE),0)</f>
        <v>0</v>
      </c>
      <c r="AH6">
        <f>_xlfn.IFNA(VLOOKUP(COMBINED!$D6,PB!$B$2:$I$100,6,FALSE),0)</f>
        <v>0</v>
      </c>
      <c r="AI6">
        <f>_xlfn.IFNA(VLOOKUP(COMBINED!$D6,PB!$B$2:$I$100,7,FALSE),0)</f>
        <v>0</v>
      </c>
      <c r="AJ6" t="str">
        <f>_xlfn.IFNA(VLOOKUP(COMBINED!$D6,PB!$B$2:$I$100,8,FALSE),"")</f>
        <v/>
      </c>
      <c r="AK6">
        <f>_xlfn.IFNA(VLOOKUP(COMBINED!$D6,HB!$B$2:$I$100,4,FALSE),0)</f>
        <v>0</v>
      </c>
      <c r="AL6">
        <f>_xlfn.IFNA(VLOOKUP(COMBINED!$D6,HB!$B$2:$I$100,5,FALSE),0)</f>
        <v>0</v>
      </c>
      <c r="AM6">
        <f>_xlfn.IFNA(VLOOKUP(COMBINED!$D6,HB!$B$2:$I$100,6,FALSE),0)</f>
        <v>0</v>
      </c>
      <c r="AN6">
        <f>_xlfn.IFNA(VLOOKUP(COMBINED!$D6,HB!$B$2:$I$100,7,FALSE),0)</f>
        <v>0</v>
      </c>
      <c r="AO6" t="str">
        <f>_xlfn.IFNA(VLOOKUP(COMBINED!$D6,HB!$B$2:$I$100,8,FALSE),"")</f>
        <v/>
      </c>
      <c r="AP6">
        <f t="shared" si="0"/>
        <v>0</v>
      </c>
      <c r="AQ6">
        <f t="shared" si="1"/>
        <v>0</v>
      </c>
      <c r="AR6">
        <f t="shared" si="2"/>
        <v>0</v>
      </c>
      <c r="AS6">
        <f t="shared" si="3"/>
        <v>0</v>
      </c>
    </row>
    <row r="7" spans="1:46" x14ac:dyDescent="0.2">
      <c r="A7" t="s">
        <v>105</v>
      </c>
      <c r="B7" t="s">
        <v>106</v>
      </c>
      <c r="C7" t="s">
        <v>107</v>
      </c>
      <c r="D7">
        <f>'Entry List'!A7</f>
        <v>106</v>
      </c>
      <c r="E7" t="str">
        <f>VLOOKUP($D7,'Entry List'!$A$2:$C$97,2,FALSE)</f>
        <v/>
      </c>
      <c r="F7" t="str">
        <f>VLOOKUP($D7,'Entry List'!$A$2:$C$97,3,FALSE)</f>
        <v/>
      </c>
      <c r="G7">
        <f>_xlfn.IFNA(VLOOKUP(COMBINED!$D7,FX!$B$2:$I$100,4,FALSE),0)</f>
        <v>0</v>
      </c>
      <c r="H7">
        <f>_xlfn.IFNA(VLOOKUP(COMBINED!$D7,FX!$B$2:$I$100,5,FALSE),0)</f>
        <v>0</v>
      </c>
      <c r="I7">
        <f>_xlfn.IFNA(VLOOKUP(COMBINED!$D7,FX!$B$2:$I$100,6,FALSE),0)</f>
        <v>0</v>
      </c>
      <c r="J7">
        <f>_xlfn.IFNA(VLOOKUP(COMBINED!$D7,FX!$B$2:$I$100,7,FALSE),0)</f>
        <v>0</v>
      </c>
      <c r="K7" t="str">
        <f>_xlfn.IFNA(VLOOKUP(COMBINED!$D7,FX!$B$2:$I$100,8,FALSE),"")</f>
        <v/>
      </c>
      <c r="L7">
        <f>_xlfn.IFNA(VLOOKUP(COMBINED!$D7,PH!$B$2:$I$100,4,FALSE),0)</f>
        <v>0</v>
      </c>
      <c r="M7">
        <f>_xlfn.IFNA(VLOOKUP(COMBINED!$D7,PH!$B$2:$I$100,5,FALSE),0)</f>
        <v>0</v>
      </c>
      <c r="N7">
        <f>_xlfn.IFNA(VLOOKUP(COMBINED!$D7,PH!$B$2:$I$100,6,FALSE),0)</f>
        <v>0</v>
      </c>
      <c r="O7">
        <f>_xlfn.IFNA(VLOOKUP(COMBINED!$D7,PH!$B$2:$I$100,7,FALSE),0)</f>
        <v>0</v>
      </c>
      <c r="P7" t="str">
        <f>_xlfn.IFNA(VLOOKUP(COMBINED!$D7,PH!$B$2:$I$100,8,FALSE),"")</f>
        <v/>
      </c>
      <c r="Q7">
        <f>_xlfn.IFNA(VLOOKUP(COMBINED!$D7,SR!$B$2:$I$100,4,FALSE),0)</f>
        <v>0</v>
      </c>
      <c r="R7">
        <f>_xlfn.IFNA(VLOOKUP(COMBINED!$D7,SR!$B$2:$I$100,5,FALSE),0)</f>
        <v>0</v>
      </c>
      <c r="S7">
        <f>_xlfn.IFNA(VLOOKUP(COMBINED!$D7,SR!$B$2:$I$100,6,FALSE),0)</f>
        <v>0</v>
      </c>
      <c r="T7">
        <f>_xlfn.IFNA(VLOOKUP(COMBINED!$D7,SR!$B$2:$I$100,7,FALSE),0)</f>
        <v>0</v>
      </c>
      <c r="U7" t="str">
        <f>_xlfn.IFNA(VLOOKUP(COMBINED!$D7,SR!$B$2:$I$100,8,FALSE),"")</f>
        <v/>
      </c>
      <c r="V7">
        <f>_xlfn.IFNA(VLOOKUP(COMBINED!$D7,VT!$B$2:$N$100,4,FALSE),0)</f>
        <v>0</v>
      </c>
      <c r="W7">
        <f>_xlfn.IFNA(VLOOKUP(COMBINED!$D7,VT!$B$2:$N$100,5,FALSE),0)</f>
        <v>0</v>
      </c>
      <c r="X7">
        <f>_xlfn.IFNA(VLOOKUP(COMBINED!$D7,VT!$B$2:$N$100,6,FALSE),0)</f>
        <v>0</v>
      </c>
      <c r="Y7">
        <f>_xlfn.IFNA(VLOOKUP(COMBINED!$D7,VT!$B$2:$N$100,7,FALSE),0)</f>
        <v>0</v>
      </c>
      <c r="Z7">
        <f>_xlfn.IFNA(VLOOKUP(COMBINED!$D7,VT!$B$2:$N$100,8,FALSE),0)</f>
        <v>0</v>
      </c>
      <c r="AA7">
        <f>_xlfn.IFNA(VLOOKUP(COMBINED!$D7,VT!$B$2:$N$100,9,FALSE),0)</f>
        <v>0</v>
      </c>
      <c r="AB7">
        <f>_xlfn.IFNA(VLOOKUP(COMBINED!$D7,VT!$B$2:$N$100,10,FALSE),0)</f>
        <v>0</v>
      </c>
      <c r="AC7">
        <f>_xlfn.IFNA(VLOOKUP(COMBINED!$D7,VT!$B$2:$N$100,11,FALSE),0)</f>
        <v>0</v>
      </c>
      <c r="AD7">
        <f>_xlfn.IFNA(VLOOKUP(COMBINED!$D7,VT!$B$2:$N$100,12,FALSE),0)</f>
        <v>0</v>
      </c>
      <c r="AE7" t="str">
        <f>_xlfn.IFNA(VLOOKUP(COMBINED!$D7,VT!$B$2:$N$100,13,FALSE),"")</f>
        <v/>
      </c>
      <c r="AF7">
        <f>_xlfn.IFNA(VLOOKUP(COMBINED!$D7,PB!$B$2:$I$100,4,FALSE),0)</f>
        <v>0</v>
      </c>
      <c r="AG7">
        <f>_xlfn.IFNA(VLOOKUP(COMBINED!$D7,PB!$B$2:$I$100,5,FALSE),0)</f>
        <v>0</v>
      </c>
      <c r="AH7">
        <f>_xlfn.IFNA(VLOOKUP(COMBINED!$D7,PB!$B$2:$I$100,6,FALSE),0)</f>
        <v>0</v>
      </c>
      <c r="AI7">
        <f>_xlfn.IFNA(VLOOKUP(COMBINED!$D7,PB!$B$2:$I$100,7,FALSE),0)</f>
        <v>0</v>
      </c>
      <c r="AJ7" t="str">
        <f>_xlfn.IFNA(VLOOKUP(COMBINED!$D7,PB!$B$2:$I$100,8,FALSE),"")</f>
        <v/>
      </c>
      <c r="AK7">
        <f>_xlfn.IFNA(VLOOKUP(COMBINED!$D7,HB!$B$2:$I$100,4,FALSE),0)</f>
        <v>0</v>
      </c>
      <c r="AL7">
        <f>_xlfn.IFNA(VLOOKUP(COMBINED!$D7,HB!$B$2:$I$100,5,FALSE),0)</f>
        <v>0</v>
      </c>
      <c r="AM7">
        <f>_xlfn.IFNA(VLOOKUP(COMBINED!$D7,HB!$B$2:$I$100,6,FALSE),0)</f>
        <v>0</v>
      </c>
      <c r="AN7">
        <f>_xlfn.IFNA(VLOOKUP(COMBINED!$D7,HB!$B$2:$I$100,7,FALSE),0)</f>
        <v>0</v>
      </c>
      <c r="AO7" t="str">
        <f>_xlfn.IFNA(VLOOKUP(COMBINED!$D7,HB!$B$2:$I$100,8,FALSE),"")</f>
        <v/>
      </c>
      <c r="AP7">
        <f t="shared" si="0"/>
        <v>0</v>
      </c>
      <c r="AQ7">
        <f t="shared" si="1"/>
        <v>0</v>
      </c>
      <c r="AR7">
        <f t="shared" si="2"/>
        <v>0</v>
      </c>
      <c r="AS7">
        <f t="shared" si="3"/>
        <v>0</v>
      </c>
    </row>
    <row r="8" spans="1:46" x14ac:dyDescent="0.2">
      <c r="A8" t="s">
        <v>105</v>
      </c>
      <c r="B8" t="s">
        <v>106</v>
      </c>
      <c r="C8" t="s">
        <v>107</v>
      </c>
      <c r="D8">
        <f>'Entry List'!A8</f>
        <v>107</v>
      </c>
      <c r="E8" t="str">
        <f>VLOOKUP($D8,'Entry List'!$A$2:$C$97,2,FALSE)</f>
        <v/>
      </c>
      <c r="F8" t="str">
        <f>VLOOKUP($D8,'Entry List'!$A$2:$C$97,3,FALSE)</f>
        <v/>
      </c>
      <c r="G8">
        <f>_xlfn.IFNA(VLOOKUP(COMBINED!$D8,FX!$B$2:$I$100,4,FALSE),0)</f>
        <v>0</v>
      </c>
      <c r="H8">
        <f>_xlfn.IFNA(VLOOKUP(COMBINED!$D8,FX!$B$2:$I$100,5,FALSE),0)</f>
        <v>0</v>
      </c>
      <c r="I8">
        <f>_xlfn.IFNA(VLOOKUP(COMBINED!$D8,FX!$B$2:$I$100,6,FALSE),0)</f>
        <v>0</v>
      </c>
      <c r="J8">
        <f>_xlfn.IFNA(VLOOKUP(COMBINED!$D8,FX!$B$2:$I$100,7,FALSE),0)</f>
        <v>0</v>
      </c>
      <c r="K8" t="str">
        <f>_xlfn.IFNA(VLOOKUP(COMBINED!$D8,FX!$B$2:$I$100,8,FALSE),"")</f>
        <v/>
      </c>
      <c r="L8">
        <f>_xlfn.IFNA(VLOOKUP(COMBINED!$D8,PH!$B$2:$I$100,4,FALSE),0)</f>
        <v>0</v>
      </c>
      <c r="M8">
        <f>_xlfn.IFNA(VLOOKUP(COMBINED!$D8,PH!$B$2:$I$100,5,FALSE),0)</f>
        <v>0</v>
      </c>
      <c r="N8">
        <f>_xlfn.IFNA(VLOOKUP(COMBINED!$D8,PH!$B$2:$I$100,6,FALSE),0)</f>
        <v>0</v>
      </c>
      <c r="O8">
        <f>_xlfn.IFNA(VLOOKUP(COMBINED!$D8,PH!$B$2:$I$100,7,FALSE),0)</f>
        <v>0</v>
      </c>
      <c r="P8" t="str">
        <f>_xlfn.IFNA(VLOOKUP(COMBINED!$D8,PH!$B$2:$I$100,8,FALSE),"")</f>
        <v/>
      </c>
      <c r="Q8">
        <f>_xlfn.IFNA(VLOOKUP(COMBINED!$D8,SR!$B$2:$I$100,4,FALSE),0)</f>
        <v>0</v>
      </c>
      <c r="R8">
        <f>_xlfn.IFNA(VLOOKUP(COMBINED!$D8,SR!$B$2:$I$100,5,FALSE),0)</f>
        <v>0</v>
      </c>
      <c r="S8">
        <f>_xlfn.IFNA(VLOOKUP(COMBINED!$D8,SR!$B$2:$I$100,6,FALSE),0)</f>
        <v>0</v>
      </c>
      <c r="T8">
        <f>_xlfn.IFNA(VLOOKUP(COMBINED!$D8,SR!$B$2:$I$100,7,FALSE),0)</f>
        <v>0</v>
      </c>
      <c r="U8" t="str">
        <f>_xlfn.IFNA(VLOOKUP(COMBINED!$D8,SR!$B$2:$I$100,8,FALSE),"")</f>
        <v/>
      </c>
      <c r="V8">
        <f>_xlfn.IFNA(VLOOKUP(COMBINED!$D8,VT!$B$2:$N$100,4,FALSE),0)</f>
        <v>0</v>
      </c>
      <c r="W8">
        <f>_xlfn.IFNA(VLOOKUP(COMBINED!$D8,VT!$B$2:$N$100,5,FALSE),0)</f>
        <v>0</v>
      </c>
      <c r="X8">
        <f>_xlfn.IFNA(VLOOKUP(COMBINED!$D8,VT!$B$2:$N$100,6,FALSE),0)</f>
        <v>0</v>
      </c>
      <c r="Y8">
        <f>_xlfn.IFNA(VLOOKUP(COMBINED!$D8,VT!$B$2:$N$100,7,FALSE),0)</f>
        <v>0</v>
      </c>
      <c r="Z8">
        <f>_xlfn.IFNA(VLOOKUP(COMBINED!$D8,VT!$B$2:$N$100,8,FALSE),0)</f>
        <v>0</v>
      </c>
      <c r="AA8">
        <f>_xlfn.IFNA(VLOOKUP(COMBINED!$D8,VT!$B$2:$N$100,9,FALSE),0)</f>
        <v>0</v>
      </c>
      <c r="AB8">
        <f>_xlfn.IFNA(VLOOKUP(COMBINED!$D8,VT!$B$2:$N$100,10,FALSE),0)</f>
        <v>0</v>
      </c>
      <c r="AC8">
        <f>_xlfn.IFNA(VLOOKUP(COMBINED!$D8,VT!$B$2:$N$100,11,FALSE),0)</f>
        <v>0</v>
      </c>
      <c r="AD8">
        <f>_xlfn.IFNA(VLOOKUP(COMBINED!$D8,VT!$B$2:$N$100,12,FALSE),0)</f>
        <v>0</v>
      </c>
      <c r="AE8" t="str">
        <f>_xlfn.IFNA(VLOOKUP(COMBINED!$D8,VT!$B$2:$N$100,13,FALSE),"")</f>
        <v/>
      </c>
      <c r="AF8">
        <f>_xlfn.IFNA(VLOOKUP(COMBINED!$D8,PB!$B$2:$I$100,4,FALSE),0)</f>
        <v>0</v>
      </c>
      <c r="AG8">
        <f>_xlfn.IFNA(VLOOKUP(COMBINED!$D8,PB!$B$2:$I$100,5,FALSE),0)</f>
        <v>0</v>
      </c>
      <c r="AH8">
        <f>_xlfn.IFNA(VLOOKUP(COMBINED!$D8,PB!$B$2:$I$100,6,FALSE),0)</f>
        <v>0</v>
      </c>
      <c r="AI8">
        <f>_xlfn.IFNA(VLOOKUP(COMBINED!$D8,PB!$B$2:$I$100,7,FALSE),0)</f>
        <v>0</v>
      </c>
      <c r="AJ8" t="str">
        <f>_xlfn.IFNA(VLOOKUP(COMBINED!$D8,PB!$B$2:$I$100,8,FALSE),"")</f>
        <v/>
      </c>
      <c r="AK8">
        <f>_xlfn.IFNA(VLOOKUP(COMBINED!$D8,HB!$B$2:$I$100,4,FALSE),0)</f>
        <v>0</v>
      </c>
      <c r="AL8">
        <f>_xlfn.IFNA(VLOOKUP(COMBINED!$D8,HB!$B$2:$I$100,5,FALSE),0)</f>
        <v>0</v>
      </c>
      <c r="AM8">
        <f>_xlfn.IFNA(VLOOKUP(COMBINED!$D8,HB!$B$2:$I$100,6,FALSE),0)</f>
        <v>0</v>
      </c>
      <c r="AN8">
        <f>_xlfn.IFNA(VLOOKUP(COMBINED!$D8,HB!$B$2:$I$100,7,FALSE),0)</f>
        <v>0</v>
      </c>
      <c r="AO8" t="str">
        <f>_xlfn.IFNA(VLOOKUP(COMBINED!$D8,HB!$B$2:$I$100,8,FALSE),"")</f>
        <v/>
      </c>
      <c r="AP8">
        <f t="shared" si="0"/>
        <v>0</v>
      </c>
      <c r="AQ8">
        <f t="shared" si="1"/>
        <v>0</v>
      </c>
      <c r="AR8">
        <f t="shared" si="2"/>
        <v>0</v>
      </c>
      <c r="AS8">
        <f t="shared" si="3"/>
        <v>0</v>
      </c>
    </row>
    <row r="9" spans="1:46" x14ac:dyDescent="0.2">
      <c r="A9" t="s">
        <v>105</v>
      </c>
      <c r="B9" t="s">
        <v>106</v>
      </c>
      <c r="C9" t="s">
        <v>107</v>
      </c>
      <c r="D9">
        <f>'Entry List'!A9</f>
        <v>108</v>
      </c>
      <c r="E9" t="str">
        <f>VLOOKUP($D9,'Entry List'!$A$2:$C$97,2,FALSE)</f>
        <v>SOARES Diogo</v>
      </c>
      <c r="F9" t="str">
        <f>VLOOKUP($D9,'Entry List'!$A$2:$C$97,3,FALSE)</f>
        <v>BRA</v>
      </c>
      <c r="G9">
        <f>_xlfn.IFNA(VLOOKUP(COMBINED!$D9,FX!$B$2:$I$100,4,FALSE),0)</f>
        <v>0</v>
      </c>
      <c r="H9">
        <f>_xlfn.IFNA(VLOOKUP(COMBINED!$D9,FX!$B$2:$I$100,5,FALSE),0)</f>
        <v>0</v>
      </c>
      <c r="I9">
        <f>_xlfn.IFNA(VLOOKUP(COMBINED!$D9,FX!$B$2:$I$100,6,FALSE),0)</f>
        <v>0</v>
      </c>
      <c r="J9">
        <f>_xlfn.IFNA(VLOOKUP(COMBINED!$D9,FX!$B$2:$I$100,7,FALSE),0)</f>
        <v>0</v>
      </c>
      <c r="K9" t="str">
        <f>_xlfn.IFNA(VLOOKUP(COMBINED!$D9,FX!$B$2:$I$100,8,FALSE),"")</f>
        <v/>
      </c>
      <c r="L9">
        <f>_xlfn.IFNA(VLOOKUP(COMBINED!$D9,PH!$B$2:$I$100,4,FALSE),0)</f>
        <v>0</v>
      </c>
      <c r="M9">
        <f>_xlfn.IFNA(VLOOKUP(COMBINED!$D9,PH!$B$2:$I$100,5,FALSE),0)</f>
        <v>0</v>
      </c>
      <c r="N9">
        <f>_xlfn.IFNA(VLOOKUP(COMBINED!$D9,PH!$B$2:$I$100,6,FALSE),0)</f>
        <v>0</v>
      </c>
      <c r="O9">
        <f>_xlfn.IFNA(VLOOKUP(COMBINED!$D9,PH!$B$2:$I$100,7,FALSE),0)</f>
        <v>0</v>
      </c>
      <c r="P9" t="str">
        <f>_xlfn.IFNA(VLOOKUP(COMBINED!$D9,PH!$B$2:$I$100,8,FALSE),"")</f>
        <v/>
      </c>
      <c r="Q9">
        <f>_xlfn.IFNA(VLOOKUP(COMBINED!$D9,SR!$B$2:$I$100,4,FALSE),0)</f>
        <v>0</v>
      </c>
      <c r="R9">
        <f>_xlfn.IFNA(VLOOKUP(COMBINED!$D9,SR!$B$2:$I$100,5,FALSE),0)</f>
        <v>0</v>
      </c>
      <c r="S9">
        <f>_xlfn.IFNA(VLOOKUP(COMBINED!$D9,SR!$B$2:$I$100,6,FALSE),0)</f>
        <v>0</v>
      </c>
      <c r="T9">
        <f>_xlfn.IFNA(VLOOKUP(COMBINED!$D9,SR!$B$2:$I$100,7,FALSE),0)</f>
        <v>0</v>
      </c>
      <c r="U9" t="str">
        <f>_xlfn.IFNA(VLOOKUP(COMBINED!$D9,SR!$B$2:$I$100,8,FALSE),"")</f>
        <v/>
      </c>
      <c r="V9">
        <f>_xlfn.IFNA(VLOOKUP(COMBINED!$D9,VT!$B$2:$N$100,4,FALSE),0)</f>
        <v>0</v>
      </c>
      <c r="W9">
        <f>_xlfn.IFNA(VLOOKUP(COMBINED!$D9,VT!$B$2:$N$100,5,FALSE),0)</f>
        <v>0</v>
      </c>
      <c r="X9">
        <f>_xlfn.IFNA(VLOOKUP(COMBINED!$D9,VT!$B$2:$N$100,6,FALSE),0)</f>
        <v>0</v>
      </c>
      <c r="Y9">
        <f>_xlfn.IFNA(VLOOKUP(COMBINED!$D9,VT!$B$2:$N$100,7,FALSE),0)</f>
        <v>0</v>
      </c>
      <c r="Z9">
        <f>_xlfn.IFNA(VLOOKUP(COMBINED!$D9,VT!$B$2:$N$100,8,FALSE),0)</f>
        <v>0</v>
      </c>
      <c r="AA9">
        <f>_xlfn.IFNA(VLOOKUP(COMBINED!$D9,VT!$B$2:$N$100,9,FALSE),0)</f>
        <v>0</v>
      </c>
      <c r="AB9">
        <f>_xlfn.IFNA(VLOOKUP(COMBINED!$D9,VT!$B$2:$N$100,10,FALSE),0)</f>
        <v>0</v>
      </c>
      <c r="AC9">
        <f>_xlfn.IFNA(VLOOKUP(COMBINED!$D9,VT!$B$2:$N$100,11,FALSE),0)</f>
        <v>0</v>
      </c>
      <c r="AD9">
        <f>_xlfn.IFNA(VLOOKUP(COMBINED!$D9,VT!$B$2:$N$100,12,FALSE),0)</f>
        <v>0</v>
      </c>
      <c r="AE9" t="str">
        <f>_xlfn.IFNA(VLOOKUP(COMBINED!$D9,VT!$B$2:$N$100,13,FALSE),"")</f>
        <v/>
      </c>
      <c r="AF9">
        <f>_xlfn.IFNA(VLOOKUP(COMBINED!$D9,PB!$B$2:$I$100,4,FALSE),0)</f>
        <v>0</v>
      </c>
      <c r="AG9">
        <f>_xlfn.IFNA(VLOOKUP(COMBINED!$D9,PB!$B$2:$I$100,5,FALSE),0)</f>
        <v>0</v>
      </c>
      <c r="AH9">
        <f>_xlfn.IFNA(VLOOKUP(COMBINED!$D9,PB!$B$2:$I$100,6,FALSE),0)</f>
        <v>0</v>
      </c>
      <c r="AI9">
        <f>_xlfn.IFNA(VLOOKUP(COMBINED!$D9,PB!$B$2:$I$100,7,FALSE),0)</f>
        <v>0</v>
      </c>
      <c r="AJ9" t="str">
        <f>_xlfn.IFNA(VLOOKUP(COMBINED!$D9,PB!$B$2:$I$100,8,FALSE),"")</f>
        <v/>
      </c>
      <c r="AK9">
        <f>_xlfn.IFNA(VLOOKUP(COMBINED!$D9,HB!$B$2:$I$100,4,FALSE),0)</f>
        <v>5.6</v>
      </c>
      <c r="AL9">
        <f>_xlfn.IFNA(VLOOKUP(COMBINED!$D9,HB!$B$2:$I$100,5,FALSE),0)</f>
        <v>8.5329999999999995</v>
      </c>
      <c r="AM9">
        <f>_xlfn.IFNA(VLOOKUP(COMBINED!$D9,HB!$B$2:$I$100,6,FALSE),0)</f>
        <v>0</v>
      </c>
      <c r="AN9">
        <f>_xlfn.IFNA(VLOOKUP(COMBINED!$D9,HB!$B$2:$I$100,7,FALSE),0)</f>
        <v>14.132999999999999</v>
      </c>
      <c r="AO9" t="str">
        <f>_xlfn.IFNA(VLOOKUP(COMBINED!$D9,HB!$B$2:$I$100,8,FALSE),"")</f>
        <v/>
      </c>
      <c r="AP9">
        <f t="shared" si="0"/>
        <v>5.6</v>
      </c>
      <c r="AQ9">
        <f t="shared" si="1"/>
        <v>8.5329999999999995</v>
      </c>
      <c r="AR9">
        <f t="shared" si="2"/>
        <v>0</v>
      </c>
      <c r="AS9">
        <f t="shared" si="3"/>
        <v>14.132999999999999</v>
      </c>
    </row>
    <row r="10" spans="1:46" x14ac:dyDescent="0.2">
      <c r="A10" t="s">
        <v>105</v>
      </c>
      <c r="B10" t="s">
        <v>106</v>
      </c>
      <c r="C10" t="s">
        <v>107</v>
      </c>
      <c r="D10">
        <f>'Entry List'!A10</f>
        <v>109</v>
      </c>
      <c r="E10" t="str">
        <f>VLOOKUP($D10,'Entry List'!$A$2:$C$97,2,FALSE)</f>
        <v>PENEV Kevin</v>
      </c>
      <c r="F10" t="str">
        <f>VLOOKUP($D10,'Entry List'!$A$2:$C$97,3,FALSE)</f>
        <v>BUL</v>
      </c>
      <c r="G10">
        <f>_xlfn.IFNA(VLOOKUP(COMBINED!$D10,FX!$B$2:$I$100,4,FALSE),0)</f>
        <v>6.1</v>
      </c>
      <c r="H10">
        <f>_xlfn.IFNA(VLOOKUP(COMBINED!$D10,FX!$B$2:$I$100,5,FALSE),0)</f>
        <v>8.1660000000000004</v>
      </c>
      <c r="I10">
        <f>_xlfn.IFNA(VLOOKUP(COMBINED!$D10,FX!$B$2:$I$100,6,FALSE),0)</f>
        <v>-0.1</v>
      </c>
      <c r="J10">
        <f>_xlfn.IFNA(VLOOKUP(COMBINED!$D10,FX!$B$2:$I$100,7,FALSE),0)</f>
        <v>14.166</v>
      </c>
      <c r="K10" t="str">
        <f>_xlfn.IFNA(VLOOKUP(COMBINED!$D10,FX!$B$2:$I$100,8,FALSE),"")</f>
        <v/>
      </c>
      <c r="L10">
        <f>_xlfn.IFNA(VLOOKUP(COMBINED!$D10,PH!$B$2:$I$100,4,FALSE),0)</f>
        <v>0</v>
      </c>
      <c r="M10">
        <f>_xlfn.IFNA(VLOOKUP(COMBINED!$D10,PH!$B$2:$I$100,5,FALSE),0)</f>
        <v>0</v>
      </c>
      <c r="N10">
        <f>_xlfn.IFNA(VLOOKUP(COMBINED!$D10,PH!$B$2:$I$100,6,FALSE),0)</f>
        <v>0</v>
      </c>
      <c r="O10">
        <f>_xlfn.IFNA(VLOOKUP(COMBINED!$D10,PH!$B$2:$I$100,7,FALSE),0)</f>
        <v>0</v>
      </c>
      <c r="P10" t="str">
        <f>_xlfn.IFNA(VLOOKUP(COMBINED!$D10,PH!$B$2:$I$100,8,FALSE),"")</f>
        <v/>
      </c>
      <c r="Q10">
        <f>_xlfn.IFNA(VLOOKUP(COMBINED!$D10,SR!$B$2:$I$100,4,FALSE),0)</f>
        <v>0</v>
      </c>
      <c r="R10">
        <f>_xlfn.IFNA(VLOOKUP(COMBINED!$D10,SR!$B$2:$I$100,5,FALSE),0)</f>
        <v>0</v>
      </c>
      <c r="S10">
        <f>_xlfn.IFNA(VLOOKUP(COMBINED!$D10,SR!$B$2:$I$100,6,FALSE),0)</f>
        <v>0</v>
      </c>
      <c r="T10">
        <f>_xlfn.IFNA(VLOOKUP(COMBINED!$D10,SR!$B$2:$I$100,7,FALSE),0)</f>
        <v>0</v>
      </c>
      <c r="U10" t="str">
        <f>_xlfn.IFNA(VLOOKUP(COMBINED!$D10,SR!$B$2:$I$100,8,FALSE),"")</f>
        <v/>
      </c>
      <c r="V10">
        <f>_xlfn.IFNA(VLOOKUP(COMBINED!$D10,VT!$B$2:$N$100,4,FALSE),0)</f>
        <v>0</v>
      </c>
      <c r="W10">
        <f>_xlfn.IFNA(VLOOKUP(COMBINED!$D10,VT!$B$2:$N$100,5,FALSE),0)</f>
        <v>0</v>
      </c>
      <c r="X10">
        <f>_xlfn.IFNA(VLOOKUP(COMBINED!$D10,VT!$B$2:$N$100,6,FALSE),0)</f>
        <v>0</v>
      </c>
      <c r="Y10">
        <f>_xlfn.IFNA(VLOOKUP(COMBINED!$D10,VT!$B$2:$N$100,7,FALSE),0)</f>
        <v>0</v>
      </c>
      <c r="Z10">
        <f>_xlfn.IFNA(VLOOKUP(COMBINED!$D10,VT!$B$2:$N$100,8,FALSE),0)</f>
        <v>0</v>
      </c>
      <c r="AA10">
        <f>_xlfn.IFNA(VLOOKUP(COMBINED!$D10,VT!$B$2:$N$100,9,FALSE),0)</f>
        <v>0</v>
      </c>
      <c r="AB10">
        <f>_xlfn.IFNA(VLOOKUP(COMBINED!$D10,VT!$B$2:$N$100,10,FALSE),0)</f>
        <v>0</v>
      </c>
      <c r="AC10">
        <f>_xlfn.IFNA(VLOOKUP(COMBINED!$D10,VT!$B$2:$N$100,11,FALSE),0)</f>
        <v>0</v>
      </c>
      <c r="AD10">
        <f>_xlfn.IFNA(VLOOKUP(COMBINED!$D10,VT!$B$2:$N$100,12,FALSE),0)</f>
        <v>0</v>
      </c>
      <c r="AE10" t="str">
        <f>_xlfn.IFNA(VLOOKUP(COMBINED!$D10,VT!$B$2:$N$100,13,FALSE),"")</f>
        <v/>
      </c>
      <c r="AF10">
        <f>_xlfn.IFNA(VLOOKUP(COMBINED!$D10,PB!$B$2:$I$100,4,FALSE),0)</f>
        <v>0</v>
      </c>
      <c r="AG10">
        <f>_xlfn.IFNA(VLOOKUP(COMBINED!$D10,PB!$B$2:$I$100,5,FALSE),0)</f>
        <v>0</v>
      </c>
      <c r="AH10">
        <f>_xlfn.IFNA(VLOOKUP(COMBINED!$D10,PB!$B$2:$I$100,6,FALSE),0)</f>
        <v>0</v>
      </c>
      <c r="AI10">
        <f>_xlfn.IFNA(VLOOKUP(COMBINED!$D10,PB!$B$2:$I$100,7,FALSE),0)</f>
        <v>0</v>
      </c>
      <c r="AJ10" t="str">
        <f>_xlfn.IFNA(VLOOKUP(COMBINED!$D10,PB!$B$2:$I$100,8,FALSE),"")</f>
        <v/>
      </c>
      <c r="AK10">
        <f>_xlfn.IFNA(VLOOKUP(COMBINED!$D10,HB!$B$2:$I$100,4,FALSE),0)</f>
        <v>0</v>
      </c>
      <c r="AL10">
        <f>_xlfn.IFNA(VLOOKUP(COMBINED!$D10,HB!$B$2:$I$100,5,FALSE),0)</f>
        <v>0</v>
      </c>
      <c r="AM10">
        <f>_xlfn.IFNA(VLOOKUP(COMBINED!$D10,HB!$B$2:$I$100,6,FALSE),0)</f>
        <v>0</v>
      </c>
      <c r="AN10">
        <f>_xlfn.IFNA(VLOOKUP(COMBINED!$D10,HB!$B$2:$I$100,7,FALSE),0)</f>
        <v>0</v>
      </c>
      <c r="AO10" t="str">
        <f>_xlfn.IFNA(VLOOKUP(COMBINED!$D10,HB!$B$2:$I$100,8,FALSE),"")</f>
        <v/>
      </c>
      <c r="AP10">
        <f t="shared" si="0"/>
        <v>6.1</v>
      </c>
      <c r="AQ10">
        <f t="shared" si="1"/>
        <v>8.1660000000000004</v>
      </c>
      <c r="AR10">
        <f t="shared" si="2"/>
        <v>-0.1</v>
      </c>
      <c r="AS10">
        <f t="shared" si="3"/>
        <v>14.166</v>
      </c>
    </row>
    <row r="11" spans="1:46" x14ac:dyDescent="0.2">
      <c r="A11" t="s">
        <v>105</v>
      </c>
      <c r="B11" t="s">
        <v>106</v>
      </c>
      <c r="C11" t="s">
        <v>107</v>
      </c>
      <c r="D11">
        <f>'Entry List'!A11</f>
        <v>110</v>
      </c>
      <c r="E11" t="str">
        <f>VLOOKUP($D11,'Entry List'!$A$2:$C$97,2,FALSE)</f>
        <v/>
      </c>
      <c r="F11" t="str">
        <f>VLOOKUP($D11,'Entry List'!$A$2:$C$97,3,FALSE)</f>
        <v/>
      </c>
      <c r="G11">
        <f>_xlfn.IFNA(VLOOKUP(COMBINED!$D11,FX!$B$2:$I$100,4,FALSE),0)</f>
        <v>0</v>
      </c>
      <c r="H11">
        <f>_xlfn.IFNA(VLOOKUP(COMBINED!$D11,FX!$B$2:$I$100,5,FALSE),0)</f>
        <v>0</v>
      </c>
      <c r="I11">
        <f>_xlfn.IFNA(VLOOKUP(COMBINED!$D11,FX!$B$2:$I$100,6,FALSE),0)</f>
        <v>0</v>
      </c>
      <c r="J11">
        <f>_xlfn.IFNA(VLOOKUP(COMBINED!$D11,FX!$B$2:$I$100,7,FALSE),0)</f>
        <v>0</v>
      </c>
      <c r="K11" t="str">
        <f>_xlfn.IFNA(VLOOKUP(COMBINED!$D11,FX!$B$2:$I$100,8,FALSE),"")</f>
        <v/>
      </c>
      <c r="L11">
        <f>_xlfn.IFNA(VLOOKUP(COMBINED!$D11,PH!$B$2:$I$100,4,FALSE),0)</f>
        <v>0</v>
      </c>
      <c r="M11">
        <f>_xlfn.IFNA(VLOOKUP(COMBINED!$D11,PH!$B$2:$I$100,5,FALSE),0)</f>
        <v>0</v>
      </c>
      <c r="N11">
        <f>_xlfn.IFNA(VLOOKUP(COMBINED!$D11,PH!$B$2:$I$100,6,FALSE),0)</f>
        <v>0</v>
      </c>
      <c r="O11">
        <f>_xlfn.IFNA(VLOOKUP(COMBINED!$D11,PH!$B$2:$I$100,7,FALSE),0)</f>
        <v>0</v>
      </c>
      <c r="P11" t="str">
        <f>_xlfn.IFNA(VLOOKUP(COMBINED!$D11,PH!$B$2:$I$100,8,FALSE),"")</f>
        <v/>
      </c>
      <c r="Q11">
        <f>_xlfn.IFNA(VLOOKUP(COMBINED!$D11,SR!$B$2:$I$100,4,FALSE),0)</f>
        <v>0</v>
      </c>
      <c r="R11">
        <f>_xlfn.IFNA(VLOOKUP(COMBINED!$D11,SR!$B$2:$I$100,5,FALSE),0)</f>
        <v>0</v>
      </c>
      <c r="S11">
        <f>_xlfn.IFNA(VLOOKUP(COMBINED!$D11,SR!$B$2:$I$100,6,FALSE),0)</f>
        <v>0</v>
      </c>
      <c r="T11">
        <f>_xlfn.IFNA(VLOOKUP(COMBINED!$D11,SR!$B$2:$I$100,7,FALSE),0)</f>
        <v>0</v>
      </c>
      <c r="U11" t="str">
        <f>_xlfn.IFNA(VLOOKUP(COMBINED!$D11,SR!$B$2:$I$100,8,FALSE),"")</f>
        <v/>
      </c>
      <c r="V11">
        <f>_xlfn.IFNA(VLOOKUP(COMBINED!$D11,VT!$B$2:$N$100,4,FALSE),0)</f>
        <v>0</v>
      </c>
      <c r="W11">
        <f>_xlfn.IFNA(VLOOKUP(COMBINED!$D11,VT!$B$2:$N$100,5,FALSE),0)</f>
        <v>0</v>
      </c>
      <c r="X11">
        <f>_xlfn.IFNA(VLOOKUP(COMBINED!$D11,VT!$B$2:$N$100,6,FALSE),0)</f>
        <v>0</v>
      </c>
      <c r="Y11">
        <f>_xlfn.IFNA(VLOOKUP(COMBINED!$D11,VT!$B$2:$N$100,7,FALSE),0)</f>
        <v>0</v>
      </c>
      <c r="Z11">
        <f>_xlfn.IFNA(VLOOKUP(COMBINED!$D11,VT!$B$2:$N$100,8,FALSE),0)</f>
        <v>0</v>
      </c>
      <c r="AA11">
        <f>_xlfn.IFNA(VLOOKUP(COMBINED!$D11,VT!$B$2:$N$100,9,FALSE),0)</f>
        <v>0</v>
      </c>
      <c r="AB11">
        <f>_xlfn.IFNA(VLOOKUP(COMBINED!$D11,VT!$B$2:$N$100,10,FALSE),0)</f>
        <v>0</v>
      </c>
      <c r="AC11">
        <f>_xlfn.IFNA(VLOOKUP(COMBINED!$D11,VT!$B$2:$N$100,11,FALSE),0)</f>
        <v>0</v>
      </c>
      <c r="AD11">
        <f>_xlfn.IFNA(VLOOKUP(COMBINED!$D11,VT!$B$2:$N$100,12,FALSE),0)</f>
        <v>0</v>
      </c>
      <c r="AE11" t="str">
        <f>_xlfn.IFNA(VLOOKUP(COMBINED!$D11,VT!$B$2:$N$100,13,FALSE),"")</f>
        <v/>
      </c>
      <c r="AF11">
        <f>_xlfn.IFNA(VLOOKUP(COMBINED!$D11,PB!$B$2:$I$100,4,FALSE),0)</f>
        <v>0</v>
      </c>
      <c r="AG11">
        <f>_xlfn.IFNA(VLOOKUP(COMBINED!$D11,PB!$B$2:$I$100,5,FALSE),0)</f>
        <v>0</v>
      </c>
      <c r="AH11">
        <f>_xlfn.IFNA(VLOOKUP(COMBINED!$D11,PB!$B$2:$I$100,6,FALSE),0)</f>
        <v>0</v>
      </c>
      <c r="AI11">
        <f>_xlfn.IFNA(VLOOKUP(COMBINED!$D11,PB!$B$2:$I$100,7,FALSE),0)</f>
        <v>0</v>
      </c>
      <c r="AJ11" t="str">
        <f>_xlfn.IFNA(VLOOKUP(COMBINED!$D11,PB!$B$2:$I$100,8,FALSE),"")</f>
        <v/>
      </c>
      <c r="AK11">
        <f>_xlfn.IFNA(VLOOKUP(COMBINED!$D11,HB!$B$2:$I$100,4,FALSE),0)</f>
        <v>0</v>
      </c>
      <c r="AL11">
        <f>_xlfn.IFNA(VLOOKUP(COMBINED!$D11,HB!$B$2:$I$100,5,FALSE),0)</f>
        <v>0</v>
      </c>
      <c r="AM11">
        <f>_xlfn.IFNA(VLOOKUP(COMBINED!$D11,HB!$B$2:$I$100,6,FALSE),0)</f>
        <v>0</v>
      </c>
      <c r="AN11">
        <f>_xlfn.IFNA(VLOOKUP(COMBINED!$D11,HB!$B$2:$I$100,7,FALSE),0)</f>
        <v>0</v>
      </c>
      <c r="AO11" t="str">
        <f>_xlfn.IFNA(VLOOKUP(COMBINED!$D11,HB!$B$2:$I$100,8,FALSE),"")</f>
        <v/>
      </c>
      <c r="AP11">
        <f t="shared" si="0"/>
        <v>0</v>
      </c>
      <c r="AQ11">
        <f t="shared" si="1"/>
        <v>0</v>
      </c>
      <c r="AR11">
        <f t="shared" si="2"/>
        <v>0</v>
      </c>
      <c r="AS11">
        <f t="shared" si="3"/>
        <v>0</v>
      </c>
    </row>
    <row r="12" spans="1:46" x14ac:dyDescent="0.2">
      <c r="A12" t="s">
        <v>105</v>
      </c>
      <c r="B12" t="s">
        <v>106</v>
      </c>
      <c r="C12" t="s">
        <v>107</v>
      </c>
      <c r="D12">
        <f>'Entry List'!A12</f>
        <v>111</v>
      </c>
      <c r="E12" t="str">
        <f>VLOOKUP($D12,'Entry List'!$A$2:$C$97,2,FALSE)</f>
        <v/>
      </c>
      <c r="F12" t="str">
        <f>VLOOKUP($D12,'Entry List'!$A$2:$C$97,3,FALSE)</f>
        <v/>
      </c>
      <c r="G12">
        <f>_xlfn.IFNA(VLOOKUP(COMBINED!$D12,FX!$B$2:$I$100,4,FALSE),0)</f>
        <v>0</v>
      </c>
      <c r="H12">
        <f>_xlfn.IFNA(VLOOKUP(COMBINED!$D12,FX!$B$2:$I$100,5,FALSE),0)</f>
        <v>0</v>
      </c>
      <c r="I12">
        <f>_xlfn.IFNA(VLOOKUP(COMBINED!$D12,FX!$B$2:$I$100,6,FALSE),0)</f>
        <v>0</v>
      </c>
      <c r="J12">
        <f>_xlfn.IFNA(VLOOKUP(COMBINED!$D12,FX!$B$2:$I$100,7,FALSE),0)</f>
        <v>0</v>
      </c>
      <c r="K12" t="str">
        <f>_xlfn.IFNA(VLOOKUP(COMBINED!$D12,FX!$B$2:$I$100,8,FALSE),"")</f>
        <v/>
      </c>
      <c r="L12">
        <f>_xlfn.IFNA(VLOOKUP(COMBINED!$D12,PH!$B$2:$I$100,4,FALSE),0)</f>
        <v>0</v>
      </c>
      <c r="M12">
        <f>_xlfn.IFNA(VLOOKUP(COMBINED!$D12,PH!$B$2:$I$100,5,FALSE),0)</f>
        <v>0</v>
      </c>
      <c r="N12">
        <f>_xlfn.IFNA(VLOOKUP(COMBINED!$D12,PH!$B$2:$I$100,6,FALSE),0)</f>
        <v>0</v>
      </c>
      <c r="O12">
        <f>_xlfn.IFNA(VLOOKUP(COMBINED!$D12,PH!$B$2:$I$100,7,FALSE),0)</f>
        <v>0</v>
      </c>
      <c r="P12" t="str">
        <f>_xlfn.IFNA(VLOOKUP(COMBINED!$D12,PH!$B$2:$I$100,8,FALSE),"")</f>
        <v/>
      </c>
      <c r="Q12">
        <f>_xlfn.IFNA(VLOOKUP(COMBINED!$D12,SR!$B$2:$I$100,4,FALSE),0)</f>
        <v>0</v>
      </c>
      <c r="R12">
        <f>_xlfn.IFNA(VLOOKUP(COMBINED!$D12,SR!$B$2:$I$100,5,FALSE),0)</f>
        <v>0</v>
      </c>
      <c r="S12">
        <f>_xlfn.IFNA(VLOOKUP(COMBINED!$D12,SR!$B$2:$I$100,6,FALSE),0)</f>
        <v>0</v>
      </c>
      <c r="T12">
        <f>_xlfn.IFNA(VLOOKUP(COMBINED!$D12,SR!$B$2:$I$100,7,FALSE),0)</f>
        <v>0</v>
      </c>
      <c r="U12" t="str">
        <f>_xlfn.IFNA(VLOOKUP(COMBINED!$D12,SR!$B$2:$I$100,8,FALSE),"")</f>
        <v/>
      </c>
      <c r="V12">
        <f>_xlfn.IFNA(VLOOKUP(COMBINED!$D12,VT!$B$2:$N$100,4,FALSE),0)</f>
        <v>0</v>
      </c>
      <c r="W12">
        <f>_xlfn.IFNA(VLOOKUP(COMBINED!$D12,VT!$B$2:$N$100,5,FALSE),0)</f>
        <v>0</v>
      </c>
      <c r="X12">
        <f>_xlfn.IFNA(VLOOKUP(COMBINED!$D12,VT!$B$2:$N$100,6,FALSE),0)</f>
        <v>0</v>
      </c>
      <c r="Y12">
        <f>_xlfn.IFNA(VLOOKUP(COMBINED!$D12,VT!$B$2:$N$100,7,FALSE),0)</f>
        <v>0</v>
      </c>
      <c r="Z12">
        <f>_xlfn.IFNA(VLOOKUP(COMBINED!$D12,VT!$B$2:$N$100,8,FALSE),0)</f>
        <v>0</v>
      </c>
      <c r="AA12">
        <f>_xlfn.IFNA(VLOOKUP(COMBINED!$D12,VT!$B$2:$N$100,9,FALSE),0)</f>
        <v>0</v>
      </c>
      <c r="AB12">
        <f>_xlfn.IFNA(VLOOKUP(COMBINED!$D12,VT!$B$2:$N$100,10,FALSE),0)</f>
        <v>0</v>
      </c>
      <c r="AC12">
        <f>_xlfn.IFNA(VLOOKUP(COMBINED!$D12,VT!$B$2:$N$100,11,FALSE),0)</f>
        <v>0</v>
      </c>
      <c r="AD12">
        <f>_xlfn.IFNA(VLOOKUP(COMBINED!$D12,VT!$B$2:$N$100,12,FALSE),0)</f>
        <v>0</v>
      </c>
      <c r="AE12" t="str">
        <f>_xlfn.IFNA(VLOOKUP(COMBINED!$D12,VT!$B$2:$N$100,13,FALSE),"")</f>
        <v/>
      </c>
      <c r="AF12">
        <f>_xlfn.IFNA(VLOOKUP(COMBINED!$D12,PB!$B$2:$I$100,4,FALSE),0)</f>
        <v>0</v>
      </c>
      <c r="AG12">
        <f>_xlfn.IFNA(VLOOKUP(COMBINED!$D12,PB!$B$2:$I$100,5,FALSE),0)</f>
        <v>0</v>
      </c>
      <c r="AH12">
        <f>_xlfn.IFNA(VLOOKUP(COMBINED!$D12,PB!$B$2:$I$100,6,FALSE),0)</f>
        <v>0</v>
      </c>
      <c r="AI12">
        <f>_xlfn.IFNA(VLOOKUP(COMBINED!$D12,PB!$B$2:$I$100,7,FALSE),0)</f>
        <v>0</v>
      </c>
      <c r="AJ12" t="str">
        <f>_xlfn.IFNA(VLOOKUP(COMBINED!$D12,PB!$B$2:$I$100,8,FALSE),"")</f>
        <v/>
      </c>
      <c r="AK12">
        <f>_xlfn.IFNA(VLOOKUP(COMBINED!$D12,HB!$B$2:$I$100,4,FALSE),0)</f>
        <v>0</v>
      </c>
      <c r="AL12">
        <f>_xlfn.IFNA(VLOOKUP(COMBINED!$D12,HB!$B$2:$I$100,5,FALSE),0)</f>
        <v>0</v>
      </c>
      <c r="AM12">
        <f>_xlfn.IFNA(VLOOKUP(COMBINED!$D12,HB!$B$2:$I$100,6,FALSE),0)</f>
        <v>0</v>
      </c>
      <c r="AN12">
        <f>_xlfn.IFNA(VLOOKUP(COMBINED!$D12,HB!$B$2:$I$100,7,FALSE),0)</f>
        <v>0</v>
      </c>
      <c r="AO12" t="str">
        <f>_xlfn.IFNA(VLOOKUP(COMBINED!$D12,HB!$B$2:$I$100,8,FALSE),"")</f>
        <v/>
      </c>
      <c r="AP12">
        <f t="shared" si="0"/>
        <v>0</v>
      </c>
      <c r="AQ12">
        <f t="shared" si="1"/>
        <v>0</v>
      </c>
      <c r="AR12">
        <f t="shared" si="2"/>
        <v>0</v>
      </c>
      <c r="AS12">
        <f t="shared" si="3"/>
        <v>0</v>
      </c>
    </row>
    <row r="13" spans="1:46" x14ac:dyDescent="0.2">
      <c r="A13" t="s">
        <v>105</v>
      </c>
      <c r="B13" t="s">
        <v>106</v>
      </c>
      <c r="C13" t="s">
        <v>107</v>
      </c>
      <c r="D13">
        <f>'Entry List'!A13</f>
        <v>112</v>
      </c>
      <c r="E13" t="str">
        <f>VLOOKUP($D13,'Entry List'!$A$2:$C$97,2,FALSE)</f>
        <v/>
      </c>
      <c r="F13" t="str">
        <f>VLOOKUP($D13,'Entry List'!$A$2:$C$97,3,FALSE)</f>
        <v/>
      </c>
      <c r="G13">
        <f>_xlfn.IFNA(VLOOKUP(COMBINED!$D13,FX!$B$2:$I$100,4,FALSE),0)</f>
        <v>0</v>
      </c>
      <c r="H13">
        <f>_xlfn.IFNA(VLOOKUP(COMBINED!$D13,FX!$B$2:$I$100,5,FALSE),0)</f>
        <v>0</v>
      </c>
      <c r="I13">
        <f>_xlfn.IFNA(VLOOKUP(COMBINED!$D13,FX!$B$2:$I$100,6,FALSE),0)</f>
        <v>0</v>
      </c>
      <c r="J13">
        <f>_xlfn.IFNA(VLOOKUP(COMBINED!$D13,FX!$B$2:$I$100,7,FALSE),0)</f>
        <v>0</v>
      </c>
      <c r="K13" t="str">
        <f>_xlfn.IFNA(VLOOKUP(COMBINED!$D13,FX!$B$2:$I$100,8,FALSE),"")</f>
        <v/>
      </c>
      <c r="L13">
        <f>_xlfn.IFNA(VLOOKUP(COMBINED!$D13,PH!$B$2:$I$100,4,FALSE),0)</f>
        <v>0</v>
      </c>
      <c r="M13">
        <f>_xlfn.IFNA(VLOOKUP(COMBINED!$D13,PH!$B$2:$I$100,5,FALSE),0)</f>
        <v>0</v>
      </c>
      <c r="N13">
        <f>_xlfn.IFNA(VLOOKUP(COMBINED!$D13,PH!$B$2:$I$100,6,FALSE),0)</f>
        <v>0</v>
      </c>
      <c r="O13">
        <f>_xlfn.IFNA(VLOOKUP(COMBINED!$D13,PH!$B$2:$I$100,7,FALSE),0)</f>
        <v>0</v>
      </c>
      <c r="P13" t="str">
        <f>_xlfn.IFNA(VLOOKUP(COMBINED!$D13,PH!$B$2:$I$100,8,FALSE),"")</f>
        <v/>
      </c>
      <c r="Q13">
        <f>_xlfn.IFNA(VLOOKUP(COMBINED!$D13,SR!$B$2:$I$100,4,FALSE),0)</f>
        <v>0</v>
      </c>
      <c r="R13">
        <f>_xlfn.IFNA(VLOOKUP(COMBINED!$D13,SR!$B$2:$I$100,5,FALSE),0)</f>
        <v>0</v>
      </c>
      <c r="S13">
        <f>_xlfn.IFNA(VLOOKUP(COMBINED!$D13,SR!$B$2:$I$100,6,FALSE),0)</f>
        <v>0</v>
      </c>
      <c r="T13">
        <f>_xlfn.IFNA(VLOOKUP(COMBINED!$D13,SR!$B$2:$I$100,7,FALSE),0)</f>
        <v>0</v>
      </c>
      <c r="U13" t="str">
        <f>_xlfn.IFNA(VLOOKUP(COMBINED!$D13,SR!$B$2:$I$100,8,FALSE),"")</f>
        <v/>
      </c>
      <c r="V13">
        <f>_xlfn.IFNA(VLOOKUP(COMBINED!$D13,VT!$B$2:$N$100,4,FALSE),0)</f>
        <v>0</v>
      </c>
      <c r="W13">
        <f>_xlfn.IFNA(VLOOKUP(COMBINED!$D13,VT!$B$2:$N$100,5,FALSE),0)</f>
        <v>0</v>
      </c>
      <c r="X13">
        <f>_xlfn.IFNA(VLOOKUP(COMBINED!$D13,VT!$B$2:$N$100,6,FALSE),0)</f>
        <v>0</v>
      </c>
      <c r="Y13">
        <f>_xlfn.IFNA(VLOOKUP(COMBINED!$D13,VT!$B$2:$N$100,7,FALSE),0)</f>
        <v>0</v>
      </c>
      <c r="Z13">
        <f>_xlfn.IFNA(VLOOKUP(COMBINED!$D13,VT!$B$2:$N$100,8,FALSE),0)</f>
        <v>0</v>
      </c>
      <c r="AA13">
        <f>_xlfn.IFNA(VLOOKUP(COMBINED!$D13,VT!$B$2:$N$100,9,FALSE),0)</f>
        <v>0</v>
      </c>
      <c r="AB13">
        <f>_xlfn.IFNA(VLOOKUP(COMBINED!$D13,VT!$B$2:$N$100,10,FALSE),0)</f>
        <v>0</v>
      </c>
      <c r="AC13">
        <f>_xlfn.IFNA(VLOOKUP(COMBINED!$D13,VT!$B$2:$N$100,11,FALSE),0)</f>
        <v>0</v>
      </c>
      <c r="AD13">
        <f>_xlfn.IFNA(VLOOKUP(COMBINED!$D13,VT!$B$2:$N$100,12,FALSE),0)</f>
        <v>0</v>
      </c>
      <c r="AE13" t="str">
        <f>_xlfn.IFNA(VLOOKUP(COMBINED!$D13,VT!$B$2:$N$100,13,FALSE),"")</f>
        <v/>
      </c>
      <c r="AF13">
        <f>_xlfn.IFNA(VLOOKUP(COMBINED!$D13,PB!$B$2:$I$100,4,FALSE),0)</f>
        <v>0</v>
      </c>
      <c r="AG13">
        <f>_xlfn.IFNA(VLOOKUP(COMBINED!$D13,PB!$B$2:$I$100,5,FALSE),0)</f>
        <v>0</v>
      </c>
      <c r="AH13">
        <f>_xlfn.IFNA(VLOOKUP(COMBINED!$D13,PB!$B$2:$I$100,6,FALSE),0)</f>
        <v>0</v>
      </c>
      <c r="AI13">
        <f>_xlfn.IFNA(VLOOKUP(COMBINED!$D13,PB!$B$2:$I$100,7,FALSE),0)</f>
        <v>0</v>
      </c>
      <c r="AJ13" t="str">
        <f>_xlfn.IFNA(VLOOKUP(COMBINED!$D13,PB!$B$2:$I$100,8,FALSE),"")</f>
        <v/>
      </c>
      <c r="AK13">
        <f>_xlfn.IFNA(VLOOKUP(COMBINED!$D13,HB!$B$2:$I$100,4,FALSE),0)</f>
        <v>0</v>
      </c>
      <c r="AL13">
        <f>_xlfn.IFNA(VLOOKUP(COMBINED!$D13,HB!$B$2:$I$100,5,FALSE),0)</f>
        <v>0</v>
      </c>
      <c r="AM13">
        <f>_xlfn.IFNA(VLOOKUP(COMBINED!$D13,HB!$B$2:$I$100,6,FALSE),0)</f>
        <v>0</v>
      </c>
      <c r="AN13">
        <f>_xlfn.IFNA(VLOOKUP(COMBINED!$D13,HB!$B$2:$I$100,7,FALSE),0)</f>
        <v>0</v>
      </c>
      <c r="AO13" t="str">
        <f>_xlfn.IFNA(VLOOKUP(COMBINED!$D13,HB!$B$2:$I$100,8,FALSE),"")</f>
        <v/>
      </c>
      <c r="AP13">
        <f t="shared" si="0"/>
        <v>0</v>
      </c>
      <c r="AQ13">
        <f t="shared" si="1"/>
        <v>0</v>
      </c>
      <c r="AR13">
        <f t="shared" si="2"/>
        <v>0</v>
      </c>
      <c r="AS13">
        <f t="shared" si="3"/>
        <v>0</v>
      </c>
    </row>
    <row r="14" spans="1:46" x14ac:dyDescent="0.2">
      <c r="A14" t="s">
        <v>105</v>
      </c>
      <c r="B14" t="s">
        <v>106</v>
      </c>
      <c r="C14" t="s">
        <v>107</v>
      </c>
      <c r="D14">
        <f>'Entry List'!A14</f>
        <v>113</v>
      </c>
      <c r="E14" t="str">
        <f>VLOOKUP($D14,'Entry List'!$A$2:$C$97,2,FALSE)</f>
        <v/>
      </c>
      <c r="F14" t="str">
        <f>VLOOKUP($D14,'Entry List'!$A$2:$C$97,3,FALSE)</f>
        <v/>
      </c>
      <c r="G14">
        <f>_xlfn.IFNA(VLOOKUP(COMBINED!$D14,FX!$B$2:$I$100,4,FALSE),0)</f>
        <v>0</v>
      </c>
      <c r="H14">
        <f>_xlfn.IFNA(VLOOKUP(COMBINED!$D14,FX!$B$2:$I$100,5,FALSE),0)</f>
        <v>0</v>
      </c>
      <c r="I14">
        <f>_xlfn.IFNA(VLOOKUP(COMBINED!$D14,FX!$B$2:$I$100,6,FALSE),0)</f>
        <v>0</v>
      </c>
      <c r="J14">
        <f>_xlfn.IFNA(VLOOKUP(COMBINED!$D14,FX!$B$2:$I$100,7,FALSE),0)</f>
        <v>0</v>
      </c>
      <c r="K14" t="str">
        <f>_xlfn.IFNA(VLOOKUP(COMBINED!$D14,FX!$B$2:$I$100,8,FALSE),"")</f>
        <v/>
      </c>
      <c r="L14">
        <f>_xlfn.IFNA(VLOOKUP(COMBINED!$D14,PH!$B$2:$I$100,4,FALSE),0)</f>
        <v>0</v>
      </c>
      <c r="M14">
        <f>_xlfn.IFNA(VLOOKUP(COMBINED!$D14,PH!$B$2:$I$100,5,FALSE),0)</f>
        <v>0</v>
      </c>
      <c r="N14">
        <f>_xlfn.IFNA(VLOOKUP(COMBINED!$D14,PH!$B$2:$I$100,6,FALSE),0)</f>
        <v>0</v>
      </c>
      <c r="O14">
        <f>_xlfn.IFNA(VLOOKUP(COMBINED!$D14,PH!$B$2:$I$100,7,FALSE),0)</f>
        <v>0</v>
      </c>
      <c r="P14" t="str">
        <f>_xlfn.IFNA(VLOOKUP(COMBINED!$D14,PH!$B$2:$I$100,8,FALSE),"")</f>
        <v/>
      </c>
      <c r="Q14">
        <f>_xlfn.IFNA(VLOOKUP(COMBINED!$D14,SR!$B$2:$I$100,4,FALSE),0)</f>
        <v>0</v>
      </c>
      <c r="R14">
        <f>_xlfn.IFNA(VLOOKUP(COMBINED!$D14,SR!$B$2:$I$100,5,FALSE),0)</f>
        <v>0</v>
      </c>
      <c r="S14">
        <f>_xlfn.IFNA(VLOOKUP(COMBINED!$D14,SR!$B$2:$I$100,6,FALSE),0)</f>
        <v>0</v>
      </c>
      <c r="T14">
        <f>_xlfn.IFNA(VLOOKUP(COMBINED!$D14,SR!$B$2:$I$100,7,FALSE),0)</f>
        <v>0</v>
      </c>
      <c r="U14" t="str">
        <f>_xlfn.IFNA(VLOOKUP(COMBINED!$D14,SR!$B$2:$I$100,8,FALSE),"")</f>
        <v/>
      </c>
      <c r="V14">
        <f>_xlfn.IFNA(VLOOKUP(COMBINED!$D14,VT!$B$2:$N$100,4,FALSE),0)</f>
        <v>0</v>
      </c>
      <c r="W14">
        <f>_xlfn.IFNA(VLOOKUP(COMBINED!$D14,VT!$B$2:$N$100,5,FALSE),0)</f>
        <v>0</v>
      </c>
      <c r="X14">
        <f>_xlfn.IFNA(VLOOKUP(COMBINED!$D14,VT!$B$2:$N$100,6,FALSE),0)</f>
        <v>0</v>
      </c>
      <c r="Y14">
        <f>_xlfn.IFNA(VLOOKUP(COMBINED!$D14,VT!$B$2:$N$100,7,FALSE),0)</f>
        <v>0</v>
      </c>
      <c r="Z14">
        <f>_xlfn.IFNA(VLOOKUP(COMBINED!$D14,VT!$B$2:$N$100,8,FALSE),0)</f>
        <v>0</v>
      </c>
      <c r="AA14">
        <f>_xlfn.IFNA(VLOOKUP(COMBINED!$D14,VT!$B$2:$N$100,9,FALSE),0)</f>
        <v>0</v>
      </c>
      <c r="AB14">
        <f>_xlfn.IFNA(VLOOKUP(COMBINED!$D14,VT!$B$2:$N$100,10,FALSE),0)</f>
        <v>0</v>
      </c>
      <c r="AC14">
        <f>_xlfn.IFNA(VLOOKUP(COMBINED!$D14,VT!$B$2:$N$100,11,FALSE),0)</f>
        <v>0</v>
      </c>
      <c r="AD14">
        <f>_xlfn.IFNA(VLOOKUP(COMBINED!$D14,VT!$B$2:$N$100,12,FALSE),0)</f>
        <v>0</v>
      </c>
      <c r="AE14" t="str">
        <f>_xlfn.IFNA(VLOOKUP(COMBINED!$D14,VT!$B$2:$N$100,13,FALSE),"")</f>
        <v/>
      </c>
      <c r="AF14">
        <f>_xlfn.IFNA(VLOOKUP(COMBINED!$D14,PB!$B$2:$I$100,4,FALSE),0)</f>
        <v>0</v>
      </c>
      <c r="AG14">
        <f>_xlfn.IFNA(VLOOKUP(COMBINED!$D14,PB!$B$2:$I$100,5,FALSE),0)</f>
        <v>0</v>
      </c>
      <c r="AH14">
        <f>_xlfn.IFNA(VLOOKUP(COMBINED!$D14,PB!$B$2:$I$100,6,FALSE),0)</f>
        <v>0</v>
      </c>
      <c r="AI14">
        <f>_xlfn.IFNA(VLOOKUP(COMBINED!$D14,PB!$B$2:$I$100,7,FALSE),0)</f>
        <v>0</v>
      </c>
      <c r="AJ14" t="str">
        <f>_xlfn.IFNA(VLOOKUP(COMBINED!$D14,PB!$B$2:$I$100,8,FALSE),"")</f>
        <v/>
      </c>
      <c r="AK14">
        <f>_xlfn.IFNA(VLOOKUP(COMBINED!$D14,HB!$B$2:$I$100,4,FALSE),0)</f>
        <v>0</v>
      </c>
      <c r="AL14">
        <f>_xlfn.IFNA(VLOOKUP(COMBINED!$D14,HB!$B$2:$I$100,5,FALSE),0)</f>
        <v>0</v>
      </c>
      <c r="AM14">
        <f>_xlfn.IFNA(VLOOKUP(COMBINED!$D14,HB!$B$2:$I$100,6,FALSE),0)</f>
        <v>0</v>
      </c>
      <c r="AN14">
        <f>_xlfn.IFNA(VLOOKUP(COMBINED!$D14,HB!$B$2:$I$100,7,FALSE),0)</f>
        <v>0</v>
      </c>
      <c r="AO14" t="str">
        <f>_xlfn.IFNA(VLOOKUP(COMBINED!$D14,HB!$B$2:$I$100,8,FALSE),"")</f>
        <v/>
      </c>
      <c r="AP14">
        <f t="shared" si="0"/>
        <v>0</v>
      </c>
      <c r="AQ14">
        <f t="shared" si="1"/>
        <v>0</v>
      </c>
      <c r="AR14">
        <f t="shared" si="2"/>
        <v>0</v>
      </c>
      <c r="AS14">
        <f t="shared" si="3"/>
        <v>0</v>
      </c>
    </row>
    <row r="15" spans="1:46" x14ac:dyDescent="0.2">
      <c r="A15" t="s">
        <v>105</v>
      </c>
      <c r="B15" t="s">
        <v>106</v>
      </c>
      <c r="C15" t="s">
        <v>107</v>
      </c>
      <c r="D15">
        <f>'Entry List'!A15</f>
        <v>114</v>
      </c>
      <c r="E15" t="str">
        <f>VLOOKUP($D15,'Entry List'!$A$2:$C$97,2,FALSE)</f>
        <v/>
      </c>
      <c r="F15" t="str">
        <f>VLOOKUP($D15,'Entry List'!$A$2:$C$97,3,FALSE)</f>
        <v/>
      </c>
      <c r="G15">
        <f>_xlfn.IFNA(VLOOKUP(COMBINED!$D15,FX!$B$2:$I$100,4,FALSE),0)</f>
        <v>0</v>
      </c>
      <c r="H15">
        <f>_xlfn.IFNA(VLOOKUP(COMBINED!$D15,FX!$B$2:$I$100,5,FALSE),0)</f>
        <v>0</v>
      </c>
      <c r="I15">
        <f>_xlfn.IFNA(VLOOKUP(COMBINED!$D15,FX!$B$2:$I$100,6,FALSE),0)</f>
        <v>0</v>
      </c>
      <c r="J15">
        <f>_xlfn.IFNA(VLOOKUP(COMBINED!$D15,FX!$B$2:$I$100,7,FALSE),0)</f>
        <v>0</v>
      </c>
      <c r="K15" t="str">
        <f>_xlfn.IFNA(VLOOKUP(COMBINED!$D15,FX!$B$2:$I$100,8,FALSE),"")</f>
        <v/>
      </c>
      <c r="L15">
        <f>_xlfn.IFNA(VLOOKUP(COMBINED!$D15,PH!$B$2:$I$100,4,FALSE),0)</f>
        <v>0</v>
      </c>
      <c r="M15">
        <f>_xlfn.IFNA(VLOOKUP(COMBINED!$D15,PH!$B$2:$I$100,5,FALSE),0)</f>
        <v>0</v>
      </c>
      <c r="N15">
        <f>_xlfn.IFNA(VLOOKUP(COMBINED!$D15,PH!$B$2:$I$100,6,FALSE),0)</f>
        <v>0</v>
      </c>
      <c r="O15">
        <f>_xlfn.IFNA(VLOOKUP(COMBINED!$D15,PH!$B$2:$I$100,7,FALSE),0)</f>
        <v>0</v>
      </c>
      <c r="P15" t="str">
        <f>_xlfn.IFNA(VLOOKUP(COMBINED!$D15,PH!$B$2:$I$100,8,FALSE),"")</f>
        <v/>
      </c>
      <c r="Q15">
        <f>_xlfn.IFNA(VLOOKUP(COMBINED!$D15,SR!$B$2:$I$100,4,FALSE),0)</f>
        <v>0</v>
      </c>
      <c r="R15">
        <f>_xlfn.IFNA(VLOOKUP(COMBINED!$D15,SR!$B$2:$I$100,5,FALSE),0)</f>
        <v>0</v>
      </c>
      <c r="S15">
        <f>_xlfn.IFNA(VLOOKUP(COMBINED!$D15,SR!$B$2:$I$100,6,FALSE),0)</f>
        <v>0</v>
      </c>
      <c r="T15">
        <f>_xlfn.IFNA(VLOOKUP(COMBINED!$D15,SR!$B$2:$I$100,7,FALSE),0)</f>
        <v>0</v>
      </c>
      <c r="U15" t="str">
        <f>_xlfn.IFNA(VLOOKUP(COMBINED!$D15,SR!$B$2:$I$100,8,FALSE),"")</f>
        <v/>
      </c>
      <c r="V15">
        <f>_xlfn.IFNA(VLOOKUP(COMBINED!$D15,VT!$B$2:$N$100,4,FALSE),0)</f>
        <v>0</v>
      </c>
      <c r="W15">
        <f>_xlfn.IFNA(VLOOKUP(COMBINED!$D15,VT!$B$2:$N$100,5,FALSE),0)</f>
        <v>0</v>
      </c>
      <c r="X15">
        <f>_xlfn.IFNA(VLOOKUP(COMBINED!$D15,VT!$B$2:$N$100,6,FALSE),0)</f>
        <v>0</v>
      </c>
      <c r="Y15">
        <f>_xlfn.IFNA(VLOOKUP(COMBINED!$D15,VT!$B$2:$N$100,7,FALSE),0)</f>
        <v>0</v>
      </c>
      <c r="Z15">
        <f>_xlfn.IFNA(VLOOKUP(COMBINED!$D15,VT!$B$2:$N$100,8,FALSE),0)</f>
        <v>0</v>
      </c>
      <c r="AA15">
        <f>_xlfn.IFNA(VLOOKUP(COMBINED!$D15,VT!$B$2:$N$100,9,FALSE),0)</f>
        <v>0</v>
      </c>
      <c r="AB15">
        <f>_xlfn.IFNA(VLOOKUP(COMBINED!$D15,VT!$B$2:$N$100,10,FALSE),0)</f>
        <v>0</v>
      </c>
      <c r="AC15">
        <f>_xlfn.IFNA(VLOOKUP(COMBINED!$D15,VT!$B$2:$N$100,11,FALSE),0)</f>
        <v>0</v>
      </c>
      <c r="AD15">
        <f>_xlfn.IFNA(VLOOKUP(COMBINED!$D15,VT!$B$2:$N$100,12,FALSE),0)</f>
        <v>0</v>
      </c>
      <c r="AE15" t="str">
        <f>_xlfn.IFNA(VLOOKUP(COMBINED!$D15,VT!$B$2:$N$100,13,FALSE),"")</f>
        <v/>
      </c>
      <c r="AF15">
        <f>_xlfn.IFNA(VLOOKUP(COMBINED!$D15,PB!$B$2:$I$100,4,FALSE),0)</f>
        <v>0</v>
      </c>
      <c r="AG15">
        <f>_xlfn.IFNA(VLOOKUP(COMBINED!$D15,PB!$B$2:$I$100,5,FALSE),0)</f>
        <v>0</v>
      </c>
      <c r="AH15">
        <f>_xlfn.IFNA(VLOOKUP(COMBINED!$D15,PB!$B$2:$I$100,6,FALSE),0)</f>
        <v>0</v>
      </c>
      <c r="AI15">
        <f>_xlfn.IFNA(VLOOKUP(COMBINED!$D15,PB!$B$2:$I$100,7,FALSE),0)</f>
        <v>0</v>
      </c>
      <c r="AJ15" t="str">
        <f>_xlfn.IFNA(VLOOKUP(COMBINED!$D15,PB!$B$2:$I$100,8,FALSE),"")</f>
        <v/>
      </c>
      <c r="AK15">
        <f>_xlfn.IFNA(VLOOKUP(COMBINED!$D15,HB!$B$2:$I$100,4,FALSE),0)</f>
        <v>0</v>
      </c>
      <c r="AL15">
        <f>_xlfn.IFNA(VLOOKUP(COMBINED!$D15,HB!$B$2:$I$100,5,FALSE),0)</f>
        <v>0</v>
      </c>
      <c r="AM15">
        <f>_xlfn.IFNA(VLOOKUP(COMBINED!$D15,HB!$B$2:$I$100,6,FALSE),0)</f>
        <v>0</v>
      </c>
      <c r="AN15">
        <f>_xlfn.IFNA(VLOOKUP(COMBINED!$D15,HB!$B$2:$I$100,7,FALSE),0)</f>
        <v>0</v>
      </c>
      <c r="AO15" t="str">
        <f>_xlfn.IFNA(VLOOKUP(COMBINED!$D15,HB!$B$2:$I$100,8,FALSE),"")</f>
        <v/>
      </c>
      <c r="AP15">
        <f t="shared" si="0"/>
        <v>0</v>
      </c>
      <c r="AQ15">
        <f t="shared" si="1"/>
        <v>0</v>
      </c>
      <c r="AR15">
        <f t="shared" si="2"/>
        <v>0</v>
      </c>
      <c r="AS15">
        <f t="shared" si="3"/>
        <v>0</v>
      </c>
    </row>
    <row r="16" spans="1:46" x14ac:dyDescent="0.2">
      <c r="A16" t="s">
        <v>105</v>
      </c>
      <c r="B16" t="s">
        <v>106</v>
      </c>
      <c r="C16" t="s">
        <v>107</v>
      </c>
      <c r="D16">
        <f>'Entry List'!A16</f>
        <v>115</v>
      </c>
      <c r="E16" t="str">
        <f>VLOOKUP($D16,'Entry List'!$A$2:$C$97,2,FALSE)</f>
        <v>LIU Yang</v>
      </c>
      <c r="F16" t="str">
        <f>VLOOKUP($D16,'Entry List'!$A$2:$C$97,3,FALSE)</f>
        <v>CHN</v>
      </c>
      <c r="G16">
        <f>_xlfn.IFNA(VLOOKUP(COMBINED!$D16,FX!$B$2:$I$100,4,FALSE),0)</f>
        <v>0</v>
      </c>
      <c r="H16">
        <f>_xlfn.IFNA(VLOOKUP(COMBINED!$D16,FX!$B$2:$I$100,5,FALSE),0)</f>
        <v>0</v>
      </c>
      <c r="I16">
        <f>_xlfn.IFNA(VLOOKUP(COMBINED!$D16,FX!$B$2:$I$100,6,FALSE),0)</f>
        <v>0</v>
      </c>
      <c r="J16">
        <f>_xlfn.IFNA(VLOOKUP(COMBINED!$D16,FX!$B$2:$I$100,7,FALSE),0)</f>
        <v>0</v>
      </c>
      <c r="K16" t="str">
        <f>_xlfn.IFNA(VLOOKUP(COMBINED!$D16,FX!$B$2:$I$100,8,FALSE),"")</f>
        <v/>
      </c>
      <c r="L16">
        <f>_xlfn.IFNA(VLOOKUP(COMBINED!$D16,PH!$B$2:$I$100,4,FALSE),0)</f>
        <v>0</v>
      </c>
      <c r="M16">
        <f>_xlfn.IFNA(VLOOKUP(COMBINED!$D16,PH!$B$2:$I$100,5,FALSE),0)</f>
        <v>0</v>
      </c>
      <c r="N16">
        <f>_xlfn.IFNA(VLOOKUP(COMBINED!$D16,PH!$B$2:$I$100,6,FALSE),0)</f>
        <v>0</v>
      </c>
      <c r="O16">
        <f>_xlfn.IFNA(VLOOKUP(COMBINED!$D16,PH!$B$2:$I$100,7,FALSE),0)</f>
        <v>0</v>
      </c>
      <c r="P16" t="str">
        <f>_xlfn.IFNA(VLOOKUP(COMBINED!$D16,PH!$B$2:$I$100,8,FALSE),"")</f>
        <v/>
      </c>
      <c r="Q16">
        <f>_xlfn.IFNA(VLOOKUP(COMBINED!$D16,SR!$B$2:$I$100,4,FALSE),0)</f>
        <v>6.4</v>
      </c>
      <c r="R16">
        <f>_xlfn.IFNA(VLOOKUP(COMBINED!$D16,SR!$B$2:$I$100,5,FALSE),0)</f>
        <v>8.8330000000000002</v>
      </c>
      <c r="S16">
        <f>_xlfn.IFNA(VLOOKUP(COMBINED!$D16,SR!$B$2:$I$100,6,FALSE),0)</f>
        <v>0</v>
      </c>
      <c r="T16">
        <f>_xlfn.IFNA(VLOOKUP(COMBINED!$D16,SR!$B$2:$I$100,7,FALSE),0)</f>
        <v>15.233000000000001</v>
      </c>
      <c r="U16" t="str">
        <f>_xlfn.IFNA(VLOOKUP(COMBINED!$D16,SR!$B$2:$I$100,8,FALSE),"")</f>
        <v>Q</v>
      </c>
      <c r="V16">
        <f>_xlfn.IFNA(VLOOKUP(COMBINED!$D16,VT!$B$2:$N$100,4,FALSE),0)</f>
        <v>0</v>
      </c>
      <c r="W16">
        <f>_xlfn.IFNA(VLOOKUP(COMBINED!$D16,VT!$B$2:$N$100,5,FALSE),0)</f>
        <v>0</v>
      </c>
      <c r="X16">
        <f>_xlfn.IFNA(VLOOKUP(COMBINED!$D16,VT!$B$2:$N$100,6,FALSE),0)</f>
        <v>0</v>
      </c>
      <c r="Y16">
        <f>_xlfn.IFNA(VLOOKUP(COMBINED!$D16,VT!$B$2:$N$100,7,FALSE),0)</f>
        <v>0</v>
      </c>
      <c r="Z16">
        <f>_xlfn.IFNA(VLOOKUP(COMBINED!$D16,VT!$B$2:$N$100,8,FALSE),0)</f>
        <v>0</v>
      </c>
      <c r="AA16">
        <f>_xlfn.IFNA(VLOOKUP(COMBINED!$D16,VT!$B$2:$N$100,9,FALSE),0)</f>
        <v>0</v>
      </c>
      <c r="AB16">
        <f>_xlfn.IFNA(VLOOKUP(COMBINED!$D16,VT!$B$2:$N$100,10,FALSE),0)</f>
        <v>0</v>
      </c>
      <c r="AC16">
        <f>_xlfn.IFNA(VLOOKUP(COMBINED!$D16,VT!$B$2:$N$100,11,FALSE),0)</f>
        <v>0</v>
      </c>
      <c r="AD16">
        <f>_xlfn.IFNA(VLOOKUP(COMBINED!$D16,VT!$B$2:$N$100,12,FALSE),0)</f>
        <v>0</v>
      </c>
      <c r="AE16" t="str">
        <f>_xlfn.IFNA(VLOOKUP(COMBINED!$D16,VT!$B$2:$N$100,13,FALSE),"")</f>
        <v/>
      </c>
      <c r="AF16">
        <f>_xlfn.IFNA(VLOOKUP(COMBINED!$D16,PB!$B$2:$I$100,4,FALSE),0)</f>
        <v>0</v>
      </c>
      <c r="AG16">
        <f>_xlfn.IFNA(VLOOKUP(COMBINED!$D16,PB!$B$2:$I$100,5,FALSE),0)</f>
        <v>0</v>
      </c>
      <c r="AH16">
        <f>_xlfn.IFNA(VLOOKUP(COMBINED!$D16,PB!$B$2:$I$100,6,FALSE),0)</f>
        <v>0</v>
      </c>
      <c r="AI16">
        <f>_xlfn.IFNA(VLOOKUP(COMBINED!$D16,PB!$B$2:$I$100,7,FALSE),0)</f>
        <v>0</v>
      </c>
      <c r="AJ16" t="str">
        <f>_xlfn.IFNA(VLOOKUP(COMBINED!$D16,PB!$B$2:$I$100,8,FALSE),"")</f>
        <v/>
      </c>
      <c r="AK16">
        <f>_xlfn.IFNA(VLOOKUP(COMBINED!$D16,HB!$B$2:$I$100,4,FALSE),0)</f>
        <v>0</v>
      </c>
      <c r="AL16">
        <f>_xlfn.IFNA(VLOOKUP(COMBINED!$D16,HB!$B$2:$I$100,5,FALSE),0)</f>
        <v>0</v>
      </c>
      <c r="AM16">
        <f>_xlfn.IFNA(VLOOKUP(COMBINED!$D16,HB!$B$2:$I$100,6,FALSE),0)</f>
        <v>0</v>
      </c>
      <c r="AN16">
        <f>_xlfn.IFNA(VLOOKUP(COMBINED!$D16,HB!$B$2:$I$100,7,FALSE),0)</f>
        <v>0</v>
      </c>
      <c r="AO16" t="str">
        <f>_xlfn.IFNA(VLOOKUP(COMBINED!$D16,HB!$B$2:$I$100,8,FALSE),"")</f>
        <v/>
      </c>
      <c r="AP16">
        <f t="shared" si="0"/>
        <v>6.4</v>
      </c>
      <c r="AQ16">
        <f t="shared" si="1"/>
        <v>8.8330000000000002</v>
      </c>
      <c r="AR16">
        <f t="shared" si="2"/>
        <v>0</v>
      </c>
      <c r="AS16">
        <f t="shared" si="3"/>
        <v>15.233000000000001</v>
      </c>
    </row>
    <row r="17" spans="1:45" x14ac:dyDescent="0.2">
      <c r="A17" t="s">
        <v>105</v>
      </c>
      <c r="B17" t="s">
        <v>106</v>
      </c>
      <c r="C17" t="s">
        <v>107</v>
      </c>
      <c r="D17">
        <f>'Entry List'!A17</f>
        <v>116</v>
      </c>
      <c r="E17" t="str">
        <f>VLOOKUP($D17,'Entry List'!$A$2:$C$97,2,FALSE)</f>
        <v>SU Weide</v>
      </c>
      <c r="F17" t="str">
        <f>VLOOKUP($D17,'Entry List'!$A$2:$C$97,3,FALSE)</f>
        <v>CHN</v>
      </c>
      <c r="G17">
        <f>_xlfn.IFNA(VLOOKUP(COMBINED!$D17,FX!$B$2:$I$100,4,FALSE),0)</f>
        <v>0</v>
      </c>
      <c r="H17">
        <f>_xlfn.IFNA(VLOOKUP(COMBINED!$D17,FX!$B$2:$I$100,5,FALSE),0)</f>
        <v>0</v>
      </c>
      <c r="I17">
        <f>_xlfn.IFNA(VLOOKUP(COMBINED!$D17,FX!$B$2:$I$100,6,FALSE),0)</f>
        <v>0</v>
      </c>
      <c r="J17">
        <f>_xlfn.IFNA(VLOOKUP(COMBINED!$D17,FX!$B$2:$I$100,7,FALSE),0)</f>
        <v>0</v>
      </c>
      <c r="K17" t="str">
        <f>_xlfn.IFNA(VLOOKUP(COMBINED!$D17,FX!$B$2:$I$100,8,FALSE),"")</f>
        <v/>
      </c>
      <c r="L17">
        <f>_xlfn.IFNA(VLOOKUP(COMBINED!$D17,PH!$B$2:$I$100,4,FALSE),0)</f>
        <v>0</v>
      </c>
      <c r="M17">
        <f>_xlfn.IFNA(VLOOKUP(COMBINED!$D17,PH!$B$2:$I$100,5,FALSE),0)</f>
        <v>0</v>
      </c>
      <c r="N17">
        <f>_xlfn.IFNA(VLOOKUP(COMBINED!$D17,PH!$B$2:$I$100,6,FALSE),0)</f>
        <v>0</v>
      </c>
      <c r="O17">
        <f>_xlfn.IFNA(VLOOKUP(COMBINED!$D17,PH!$B$2:$I$100,7,FALSE),0)</f>
        <v>0</v>
      </c>
      <c r="P17" t="str">
        <f>_xlfn.IFNA(VLOOKUP(COMBINED!$D17,PH!$B$2:$I$100,8,FALSE),"")</f>
        <v/>
      </c>
      <c r="Q17">
        <f>_xlfn.IFNA(VLOOKUP(COMBINED!$D17,SR!$B$2:$I$100,4,FALSE),0)</f>
        <v>0</v>
      </c>
      <c r="R17">
        <f>_xlfn.IFNA(VLOOKUP(COMBINED!$D17,SR!$B$2:$I$100,5,FALSE),0)</f>
        <v>0</v>
      </c>
      <c r="S17">
        <f>_xlfn.IFNA(VLOOKUP(COMBINED!$D17,SR!$B$2:$I$100,6,FALSE),0)</f>
        <v>0</v>
      </c>
      <c r="T17">
        <f>_xlfn.IFNA(VLOOKUP(COMBINED!$D17,SR!$B$2:$I$100,7,FALSE),0)</f>
        <v>0</v>
      </c>
      <c r="U17" t="str">
        <f>_xlfn.IFNA(VLOOKUP(COMBINED!$D17,SR!$B$2:$I$100,8,FALSE),"")</f>
        <v/>
      </c>
      <c r="V17">
        <f>_xlfn.IFNA(VLOOKUP(COMBINED!$D17,VT!$B$2:$N$100,4,FALSE),0)</f>
        <v>0</v>
      </c>
      <c r="W17">
        <f>_xlfn.IFNA(VLOOKUP(COMBINED!$D17,VT!$B$2:$N$100,5,FALSE),0)</f>
        <v>0</v>
      </c>
      <c r="X17">
        <f>_xlfn.IFNA(VLOOKUP(COMBINED!$D17,VT!$B$2:$N$100,6,FALSE),0)</f>
        <v>0</v>
      </c>
      <c r="Y17">
        <f>_xlfn.IFNA(VLOOKUP(COMBINED!$D17,VT!$B$2:$N$100,7,FALSE),0)</f>
        <v>0</v>
      </c>
      <c r="Z17">
        <f>_xlfn.IFNA(VLOOKUP(COMBINED!$D17,VT!$B$2:$N$100,8,FALSE),0)</f>
        <v>0</v>
      </c>
      <c r="AA17">
        <f>_xlfn.IFNA(VLOOKUP(COMBINED!$D17,VT!$B$2:$N$100,9,FALSE),0)</f>
        <v>0</v>
      </c>
      <c r="AB17">
        <f>_xlfn.IFNA(VLOOKUP(COMBINED!$D17,VT!$B$2:$N$100,10,FALSE),0)</f>
        <v>0</v>
      </c>
      <c r="AC17">
        <f>_xlfn.IFNA(VLOOKUP(COMBINED!$D17,VT!$B$2:$N$100,11,FALSE),0)</f>
        <v>0</v>
      </c>
      <c r="AD17">
        <f>_xlfn.IFNA(VLOOKUP(COMBINED!$D17,VT!$B$2:$N$100,12,FALSE),0)</f>
        <v>0</v>
      </c>
      <c r="AE17" t="str">
        <f>_xlfn.IFNA(VLOOKUP(COMBINED!$D17,VT!$B$2:$N$100,13,FALSE),"")</f>
        <v/>
      </c>
      <c r="AF17">
        <f>_xlfn.IFNA(VLOOKUP(COMBINED!$D17,PB!$B$2:$I$100,4,FALSE),0)</f>
        <v>0</v>
      </c>
      <c r="AG17">
        <f>_xlfn.IFNA(VLOOKUP(COMBINED!$D17,PB!$B$2:$I$100,5,FALSE),0)</f>
        <v>0</v>
      </c>
      <c r="AH17">
        <f>_xlfn.IFNA(VLOOKUP(COMBINED!$D17,PB!$B$2:$I$100,6,FALSE),0)</f>
        <v>0</v>
      </c>
      <c r="AI17">
        <f>_xlfn.IFNA(VLOOKUP(COMBINED!$D17,PB!$B$2:$I$100,7,FALSE),0)</f>
        <v>0</v>
      </c>
      <c r="AJ17" t="str">
        <f>_xlfn.IFNA(VLOOKUP(COMBINED!$D17,PB!$B$2:$I$100,8,FALSE),"")</f>
        <v/>
      </c>
      <c r="AK17">
        <f>_xlfn.IFNA(VLOOKUP(COMBINED!$D17,HB!$B$2:$I$100,4,FALSE),0)</f>
        <v>6</v>
      </c>
      <c r="AL17">
        <f>_xlfn.IFNA(VLOOKUP(COMBINED!$D17,HB!$B$2:$I$100,5,FALSE),0)</f>
        <v>8.4</v>
      </c>
      <c r="AM17">
        <f>_xlfn.IFNA(VLOOKUP(COMBINED!$D17,HB!$B$2:$I$100,6,FALSE),0)</f>
        <v>0</v>
      </c>
      <c r="AN17">
        <f>_xlfn.IFNA(VLOOKUP(COMBINED!$D17,HB!$B$2:$I$100,7,FALSE),0)</f>
        <v>14.4</v>
      </c>
      <c r="AO17" t="str">
        <f>_xlfn.IFNA(VLOOKUP(COMBINED!$D17,HB!$B$2:$I$100,8,FALSE),"")</f>
        <v>Q</v>
      </c>
      <c r="AP17">
        <f t="shared" si="0"/>
        <v>6</v>
      </c>
      <c r="AQ17">
        <f t="shared" si="1"/>
        <v>8.4</v>
      </c>
      <c r="AR17">
        <f t="shared" si="2"/>
        <v>0</v>
      </c>
      <c r="AS17">
        <f t="shared" si="3"/>
        <v>14.4</v>
      </c>
    </row>
    <row r="18" spans="1:45" x14ac:dyDescent="0.2">
      <c r="A18" t="s">
        <v>105</v>
      </c>
      <c r="B18" t="s">
        <v>106</v>
      </c>
      <c r="C18" t="s">
        <v>107</v>
      </c>
      <c r="D18">
        <f>'Entry List'!A18</f>
        <v>117</v>
      </c>
      <c r="E18" t="str">
        <f>VLOOKUP($D18,'Entry List'!$A$2:$C$97,2,FALSE)</f>
        <v>XIAO Ruoteng</v>
      </c>
      <c r="F18" t="str">
        <f>VLOOKUP($D18,'Entry List'!$A$2:$C$97,3,FALSE)</f>
        <v>CHN</v>
      </c>
      <c r="G18">
        <f>_xlfn.IFNA(VLOOKUP(COMBINED!$D18,FX!$B$2:$I$100,4,FALSE),0)</f>
        <v>0</v>
      </c>
      <c r="H18">
        <f>_xlfn.IFNA(VLOOKUP(COMBINED!$D18,FX!$B$2:$I$100,5,FALSE),0)</f>
        <v>0</v>
      </c>
      <c r="I18">
        <f>_xlfn.IFNA(VLOOKUP(COMBINED!$D18,FX!$B$2:$I$100,6,FALSE),0)</f>
        <v>0</v>
      </c>
      <c r="J18">
        <f>_xlfn.IFNA(VLOOKUP(COMBINED!$D18,FX!$B$2:$I$100,7,FALSE),0)</f>
        <v>0</v>
      </c>
      <c r="K18" t="str">
        <f>_xlfn.IFNA(VLOOKUP(COMBINED!$D18,FX!$B$2:$I$100,8,FALSE),"")</f>
        <v/>
      </c>
      <c r="L18">
        <f>_xlfn.IFNA(VLOOKUP(COMBINED!$D18,PH!$B$2:$I$100,4,FALSE),0)</f>
        <v>0</v>
      </c>
      <c r="M18">
        <f>_xlfn.IFNA(VLOOKUP(COMBINED!$D18,PH!$B$2:$I$100,5,FALSE),0)</f>
        <v>0</v>
      </c>
      <c r="N18">
        <f>_xlfn.IFNA(VLOOKUP(COMBINED!$D18,PH!$B$2:$I$100,6,FALSE),0)</f>
        <v>0</v>
      </c>
      <c r="O18">
        <f>_xlfn.IFNA(VLOOKUP(COMBINED!$D18,PH!$B$2:$I$100,7,FALSE),0)</f>
        <v>0</v>
      </c>
      <c r="P18" t="str">
        <f>_xlfn.IFNA(VLOOKUP(COMBINED!$D18,PH!$B$2:$I$100,8,FALSE),"")</f>
        <v/>
      </c>
      <c r="Q18">
        <f>_xlfn.IFNA(VLOOKUP(COMBINED!$D18,SR!$B$2:$I$100,4,FALSE),0)</f>
        <v>0</v>
      </c>
      <c r="R18">
        <f>_xlfn.IFNA(VLOOKUP(COMBINED!$D18,SR!$B$2:$I$100,5,FALSE),0)</f>
        <v>0</v>
      </c>
      <c r="S18">
        <f>_xlfn.IFNA(VLOOKUP(COMBINED!$D18,SR!$B$2:$I$100,6,FALSE),0)</f>
        <v>0</v>
      </c>
      <c r="T18">
        <f>_xlfn.IFNA(VLOOKUP(COMBINED!$D18,SR!$B$2:$I$100,7,FALSE),0)</f>
        <v>0</v>
      </c>
      <c r="U18" t="str">
        <f>_xlfn.IFNA(VLOOKUP(COMBINED!$D18,SR!$B$2:$I$100,8,FALSE),"")</f>
        <v/>
      </c>
      <c r="V18">
        <f>_xlfn.IFNA(VLOOKUP(COMBINED!$D18,VT!$B$2:$N$100,4,FALSE),0)</f>
        <v>0</v>
      </c>
      <c r="W18">
        <f>_xlfn.IFNA(VLOOKUP(COMBINED!$D18,VT!$B$2:$N$100,5,FALSE),0)</f>
        <v>0</v>
      </c>
      <c r="X18">
        <f>_xlfn.IFNA(VLOOKUP(COMBINED!$D18,VT!$B$2:$N$100,6,FALSE),0)</f>
        <v>0</v>
      </c>
      <c r="Y18">
        <f>_xlfn.IFNA(VLOOKUP(COMBINED!$D18,VT!$B$2:$N$100,7,FALSE),0)</f>
        <v>0</v>
      </c>
      <c r="Z18">
        <f>_xlfn.IFNA(VLOOKUP(COMBINED!$D18,VT!$B$2:$N$100,8,FALSE),0)</f>
        <v>0</v>
      </c>
      <c r="AA18">
        <f>_xlfn.IFNA(VLOOKUP(COMBINED!$D18,VT!$B$2:$N$100,9,FALSE),0)</f>
        <v>0</v>
      </c>
      <c r="AB18">
        <f>_xlfn.IFNA(VLOOKUP(COMBINED!$D18,VT!$B$2:$N$100,10,FALSE),0)</f>
        <v>0</v>
      </c>
      <c r="AC18">
        <f>_xlfn.IFNA(VLOOKUP(COMBINED!$D18,VT!$B$2:$N$100,11,FALSE),0)</f>
        <v>0</v>
      </c>
      <c r="AD18">
        <f>_xlfn.IFNA(VLOOKUP(COMBINED!$D18,VT!$B$2:$N$100,12,FALSE),0)</f>
        <v>0</v>
      </c>
      <c r="AE18" t="str">
        <f>_xlfn.IFNA(VLOOKUP(COMBINED!$D18,VT!$B$2:$N$100,13,FALSE),"")</f>
        <v/>
      </c>
      <c r="AF18">
        <f>_xlfn.IFNA(VLOOKUP(COMBINED!$D18,PB!$B$2:$I$100,4,FALSE),0)</f>
        <v>6</v>
      </c>
      <c r="AG18">
        <f>_xlfn.IFNA(VLOOKUP(COMBINED!$D18,PB!$B$2:$I$100,5,FALSE),0)</f>
        <v>8.8000000000000007</v>
      </c>
      <c r="AH18">
        <f>_xlfn.IFNA(VLOOKUP(COMBINED!$D18,PB!$B$2:$I$100,6,FALSE),0)</f>
        <v>0</v>
      </c>
      <c r="AI18">
        <f>_xlfn.IFNA(VLOOKUP(COMBINED!$D18,PB!$B$2:$I$100,7,FALSE),0)</f>
        <v>14.8</v>
      </c>
      <c r="AJ18" t="str">
        <f>_xlfn.IFNA(VLOOKUP(COMBINED!$D18,PB!$B$2:$I$100,8,FALSE),"")</f>
        <v>NR</v>
      </c>
      <c r="AK18">
        <f>_xlfn.IFNA(VLOOKUP(COMBINED!$D18,HB!$B$2:$I$100,4,FALSE),0)</f>
        <v>0</v>
      </c>
      <c r="AL18">
        <f>_xlfn.IFNA(VLOOKUP(COMBINED!$D18,HB!$B$2:$I$100,5,FALSE),0)</f>
        <v>0</v>
      </c>
      <c r="AM18">
        <f>_xlfn.IFNA(VLOOKUP(COMBINED!$D18,HB!$B$2:$I$100,6,FALSE),0)</f>
        <v>0</v>
      </c>
      <c r="AN18">
        <f>_xlfn.IFNA(VLOOKUP(COMBINED!$D18,HB!$B$2:$I$100,7,FALSE),0)</f>
        <v>0</v>
      </c>
      <c r="AO18" t="str">
        <f>_xlfn.IFNA(VLOOKUP(COMBINED!$D18,HB!$B$2:$I$100,8,FALSE),"")</f>
        <v/>
      </c>
      <c r="AP18">
        <f t="shared" si="0"/>
        <v>6</v>
      </c>
      <c r="AQ18">
        <f t="shared" si="1"/>
        <v>8.8000000000000007</v>
      </c>
      <c r="AR18">
        <f t="shared" si="2"/>
        <v>0</v>
      </c>
      <c r="AS18">
        <f t="shared" si="3"/>
        <v>14.8</v>
      </c>
    </row>
    <row r="19" spans="1:45" x14ac:dyDescent="0.2">
      <c r="A19" t="s">
        <v>105</v>
      </c>
      <c r="B19" t="s">
        <v>106</v>
      </c>
      <c r="C19" t="s">
        <v>107</v>
      </c>
      <c r="D19">
        <f>'Entry List'!A19</f>
        <v>118</v>
      </c>
      <c r="E19" t="str">
        <f>VLOOKUP($D19,'Entry List'!$A$2:$C$97,2,FALSE)</f>
        <v>ZHANG Boheng</v>
      </c>
      <c r="F19" t="str">
        <f>VLOOKUP($D19,'Entry List'!$A$2:$C$97,3,FALSE)</f>
        <v>CHN</v>
      </c>
      <c r="G19">
        <f>_xlfn.IFNA(VLOOKUP(COMBINED!$D19,FX!$B$2:$I$100,4,FALSE),0)</f>
        <v>6.1</v>
      </c>
      <c r="H19">
        <f>_xlfn.IFNA(VLOOKUP(COMBINED!$D19,FX!$B$2:$I$100,5,FALSE),0)</f>
        <v>8.3659999999999997</v>
      </c>
      <c r="I19">
        <f>_xlfn.IFNA(VLOOKUP(COMBINED!$D19,FX!$B$2:$I$100,6,FALSE),0)</f>
        <v>0</v>
      </c>
      <c r="J19">
        <f>_xlfn.IFNA(VLOOKUP(COMBINED!$D19,FX!$B$2:$I$100,7,FALSE),0)</f>
        <v>14.465999999999999</v>
      </c>
      <c r="K19" t="str">
        <f>_xlfn.IFNA(VLOOKUP(COMBINED!$D19,FX!$B$2:$I$100,8,FALSE),"")</f>
        <v>Q</v>
      </c>
      <c r="L19">
        <f>_xlfn.IFNA(VLOOKUP(COMBINED!$D19,PH!$B$2:$I$100,4,FALSE),0)</f>
        <v>0</v>
      </c>
      <c r="M19">
        <f>_xlfn.IFNA(VLOOKUP(COMBINED!$D19,PH!$B$2:$I$100,5,FALSE),0)</f>
        <v>0</v>
      </c>
      <c r="N19">
        <f>_xlfn.IFNA(VLOOKUP(COMBINED!$D19,PH!$B$2:$I$100,6,FALSE),0)</f>
        <v>0</v>
      </c>
      <c r="O19">
        <f>_xlfn.IFNA(VLOOKUP(COMBINED!$D19,PH!$B$2:$I$100,7,FALSE),0)</f>
        <v>0</v>
      </c>
      <c r="P19" t="str">
        <f>_xlfn.IFNA(VLOOKUP(COMBINED!$D19,PH!$B$2:$I$100,8,FALSE),"")</f>
        <v/>
      </c>
      <c r="Q19">
        <f>_xlfn.IFNA(VLOOKUP(COMBINED!$D19,SR!$B$2:$I$100,4,FALSE),0)</f>
        <v>6</v>
      </c>
      <c r="R19">
        <f>_xlfn.IFNA(VLOOKUP(COMBINED!$D19,SR!$B$2:$I$100,5,FALSE),0)</f>
        <v>8.6660000000000004</v>
      </c>
      <c r="S19">
        <f>_xlfn.IFNA(VLOOKUP(COMBINED!$D19,SR!$B$2:$I$100,6,FALSE),0)</f>
        <v>0</v>
      </c>
      <c r="T19">
        <f>_xlfn.IFNA(VLOOKUP(COMBINED!$D19,SR!$B$2:$I$100,7,FALSE),0)</f>
        <v>14.666</v>
      </c>
      <c r="U19" t="str">
        <f>_xlfn.IFNA(VLOOKUP(COMBINED!$D19,SR!$B$2:$I$100,8,FALSE),"")</f>
        <v>NR</v>
      </c>
      <c r="V19">
        <f>_xlfn.IFNA(VLOOKUP(COMBINED!$D19,VT!$B$2:$N$100,4,FALSE),0)</f>
        <v>0</v>
      </c>
      <c r="W19">
        <f>_xlfn.IFNA(VLOOKUP(COMBINED!$D19,VT!$B$2:$N$100,5,FALSE),0)</f>
        <v>0</v>
      </c>
      <c r="X19">
        <f>_xlfn.IFNA(VLOOKUP(COMBINED!$D19,VT!$B$2:$N$100,6,FALSE),0)</f>
        <v>0</v>
      </c>
      <c r="Y19">
        <f>_xlfn.IFNA(VLOOKUP(COMBINED!$D19,VT!$B$2:$N$100,7,FALSE),0)</f>
        <v>0</v>
      </c>
      <c r="Z19">
        <f>_xlfn.IFNA(VLOOKUP(COMBINED!$D19,VT!$B$2:$N$100,8,FALSE),0)</f>
        <v>0</v>
      </c>
      <c r="AA19">
        <f>_xlfn.IFNA(VLOOKUP(COMBINED!$D19,VT!$B$2:$N$100,9,FALSE),0)</f>
        <v>0</v>
      </c>
      <c r="AB19">
        <f>_xlfn.IFNA(VLOOKUP(COMBINED!$D19,VT!$B$2:$N$100,10,FALSE),0)</f>
        <v>0</v>
      </c>
      <c r="AC19">
        <f>_xlfn.IFNA(VLOOKUP(COMBINED!$D19,VT!$B$2:$N$100,11,FALSE),0)</f>
        <v>0</v>
      </c>
      <c r="AD19">
        <f>_xlfn.IFNA(VLOOKUP(COMBINED!$D19,VT!$B$2:$N$100,12,FALSE),0)</f>
        <v>0</v>
      </c>
      <c r="AE19" t="str">
        <f>_xlfn.IFNA(VLOOKUP(COMBINED!$D19,VT!$B$2:$N$100,13,FALSE),"")</f>
        <v/>
      </c>
      <c r="AF19">
        <f>_xlfn.IFNA(VLOOKUP(COMBINED!$D19,PB!$B$2:$I$100,4,FALSE),0)</f>
        <v>6.4</v>
      </c>
      <c r="AG19">
        <f>_xlfn.IFNA(VLOOKUP(COMBINED!$D19,PB!$B$2:$I$100,5,FALSE),0)</f>
        <v>8.9329999999999998</v>
      </c>
      <c r="AH19">
        <f>_xlfn.IFNA(VLOOKUP(COMBINED!$D19,PB!$B$2:$I$100,6,FALSE),0)</f>
        <v>0</v>
      </c>
      <c r="AI19">
        <f>_xlfn.IFNA(VLOOKUP(COMBINED!$D19,PB!$B$2:$I$100,7,FALSE),0)</f>
        <v>15.333</v>
      </c>
      <c r="AJ19" t="str">
        <f>_xlfn.IFNA(VLOOKUP(COMBINED!$D19,PB!$B$2:$I$100,8,FALSE),"")</f>
        <v>Q</v>
      </c>
      <c r="AK19">
        <f>_xlfn.IFNA(VLOOKUP(COMBINED!$D19,HB!$B$2:$I$100,4,FALSE),0)</f>
        <v>6.5</v>
      </c>
      <c r="AL19">
        <f>_xlfn.IFNA(VLOOKUP(COMBINED!$D19,HB!$B$2:$I$100,5,FALSE),0)</f>
        <v>8.6329999999999991</v>
      </c>
      <c r="AM19">
        <f>_xlfn.IFNA(VLOOKUP(COMBINED!$D19,HB!$B$2:$I$100,6,FALSE),0)</f>
        <v>0</v>
      </c>
      <c r="AN19">
        <f>_xlfn.IFNA(VLOOKUP(COMBINED!$D19,HB!$B$2:$I$100,7,FALSE),0)</f>
        <v>15.132999999999999</v>
      </c>
      <c r="AO19" t="str">
        <f>_xlfn.IFNA(VLOOKUP(COMBINED!$D19,HB!$B$2:$I$100,8,FALSE),"")</f>
        <v>Q</v>
      </c>
      <c r="AP19">
        <f t="shared" si="0"/>
        <v>25</v>
      </c>
      <c r="AQ19">
        <f t="shared" si="1"/>
        <v>34.597999999999999</v>
      </c>
      <c r="AR19">
        <f t="shared" si="2"/>
        <v>0</v>
      </c>
      <c r="AS19">
        <f t="shared" si="3"/>
        <v>59.597999999999999</v>
      </c>
    </row>
    <row r="20" spans="1:45" x14ac:dyDescent="0.2">
      <c r="A20" t="s">
        <v>105</v>
      </c>
      <c r="B20" t="s">
        <v>106</v>
      </c>
      <c r="C20" t="s">
        <v>107</v>
      </c>
      <c r="D20">
        <f>'Entry List'!A20</f>
        <v>119</v>
      </c>
      <c r="E20" t="str">
        <f>VLOOKUP($D20,'Entry List'!$A$2:$C$97,2,FALSE)</f>
        <v>ZOU Jingyuan</v>
      </c>
      <c r="F20" t="str">
        <f>VLOOKUP($D20,'Entry List'!$A$2:$C$97,3,FALSE)</f>
        <v>CHN</v>
      </c>
      <c r="G20">
        <f>_xlfn.IFNA(VLOOKUP(COMBINED!$D20,FX!$B$2:$I$100,4,FALSE),0)</f>
        <v>0</v>
      </c>
      <c r="H20">
        <f>_xlfn.IFNA(VLOOKUP(COMBINED!$D20,FX!$B$2:$I$100,5,FALSE),0)</f>
        <v>0</v>
      </c>
      <c r="I20">
        <f>_xlfn.IFNA(VLOOKUP(COMBINED!$D20,FX!$B$2:$I$100,6,FALSE),0)</f>
        <v>0</v>
      </c>
      <c r="J20">
        <f>_xlfn.IFNA(VLOOKUP(COMBINED!$D20,FX!$B$2:$I$100,7,FALSE),0)</f>
        <v>0</v>
      </c>
      <c r="K20" t="str">
        <f>_xlfn.IFNA(VLOOKUP(COMBINED!$D20,FX!$B$2:$I$100,8,FALSE),"")</f>
        <v/>
      </c>
      <c r="L20">
        <f>_xlfn.IFNA(VLOOKUP(COMBINED!$D20,PH!$B$2:$I$100,4,FALSE),0)</f>
        <v>5.9</v>
      </c>
      <c r="M20">
        <f>_xlfn.IFNA(VLOOKUP(COMBINED!$D20,PH!$B$2:$I$100,5,FALSE),0)</f>
        <v>8.6999999999999993</v>
      </c>
      <c r="N20">
        <f>_xlfn.IFNA(VLOOKUP(COMBINED!$D20,PH!$B$2:$I$100,6,FALSE),0)</f>
        <v>0</v>
      </c>
      <c r="O20">
        <f>_xlfn.IFNA(VLOOKUP(COMBINED!$D20,PH!$B$2:$I$100,7,FALSE),0)</f>
        <v>14.6</v>
      </c>
      <c r="P20" t="str">
        <f>_xlfn.IFNA(VLOOKUP(COMBINED!$D20,PH!$B$2:$I$100,8,FALSE),"")</f>
        <v>R1</v>
      </c>
      <c r="Q20">
        <f>_xlfn.IFNA(VLOOKUP(COMBINED!$D20,SR!$B$2:$I$100,4,FALSE),0)</f>
        <v>6.4</v>
      </c>
      <c r="R20">
        <f>_xlfn.IFNA(VLOOKUP(COMBINED!$D20,SR!$B$2:$I$100,5,FALSE),0)</f>
        <v>8.9</v>
      </c>
      <c r="S20">
        <f>_xlfn.IFNA(VLOOKUP(COMBINED!$D20,SR!$B$2:$I$100,6,FALSE),0)</f>
        <v>0</v>
      </c>
      <c r="T20">
        <f>_xlfn.IFNA(VLOOKUP(COMBINED!$D20,SR!$B$2:$I$100,7,FALSE),0)</f>
        <v>15.3</v>
      </c>
      <c r="U20" t="str">
        <f>_xlfn.IFNA(VLOOKUP(COMBINED!$D20,SR!$B$2:$I$100,8,FALSE),"")</f>
        <v>Q</v>
      </c>
      <c r="V20">
        <f>_xlfn.IFNA(VLOOKUP(COMBINED!$D20,VT!$B$2:$N$100,4,FALSE),0)</f>
        <v>0</v>
      </c>
      <c r="W20">
        <f>_xlfn.IFNA(VLOOKUP(COMBINED!$D20,VT!$B$2:$N$100,5,FALSE),0)</f>
        <v>0</v>
      </c>
      <c r="X20">
        <f>_xlfn.IFNA(VLOOKUP(COMBINED!$D20,VT!$B$2:$N$100,6,FALSE),0)</f>
        <v>0</v>
      </c>
      <c r="Y20">
        <f>_xlfn.IFNA(VLOOKUP(COMBINED!$D20,VT!$B$2:$N$100,7,FALSE),0)</f>
        <v>0</v>
      </c>
      <c r="Z20">
        <f>_xlfn.IFNA(VLOOKUP(COMBINED!$D20,VT!$B$2:$N$100,8,FALSE),0)</f>
        <v>0</v>
      </c>
      <c r="AA20">
        <f>_xlfn.IFNA(VLOOKUP(COMBINED!$D20,VT!$B$2:$N$100,9,FALSE),0)</f>
        <v>0</v>
      </c>
      <c r="AB20">
        <f>_xlfn.IFNA(VLOOKUP(COMBINED!$D20,VT!$B$2:$N$100,10,FALSE),0)</f>
        <v>0</v>
      </c>
      <c r="AC20">
        <f>_xlfn.IFNA(VLOOKUP(COMBINED!$D20,VT!$B$2:$N$100,11,FALSE),0)</f>
        <v>0</v>
      </c>
      <c r="AD20">
        <f>_xlfn.IFNA(VLOOKUP(COMBINED!$D20,VT!$B$2:$N$100,12,FALSE),0)</f>
        <v>0</v>
      </c>
      <c r="AE20" t="str">
        <f>_xlfn.IFNA(VLOOKUP(COMBINED!$D20,VT!$B$2:$N$100,13,FALSE),"")</f>
        <v/>
      </c>
      <c r="AF20">
        <f>_xlfn.IFNA(VLOOKUP(COMBINED!$D20,PB!$B$2:$I$100,4,FALSE),0)</f>
        <v>6.9</v>
      </c>
      <c r="AG20">
        <f>_xlfn.IFNA(VLOOKUP(COMBINED!$D20,PB!$B$2:$I$100,5,FALSE),0)</f>
        <v>9.3000000000000007</v>
      </c>
      <c r="AH20">
        <f>_xlfn.IFNA(VLOOKUP(COMBINED!$D20,PB!$B$2:$I$100,6,FALSE),0)</f>
        <v>0</v>
      </c>
      <c r="AI20">
        <f>_xlfn.IFNA(VLOOKUP(COMBINED!$D20,PB!$B$2:$I$100,7,FALSE),0)</f>
        <v>16.200000000000003</v>
      </c>
      <c r="AJ20" t="str">
        <f>_xlfn.IFNA(VLOOKUP(COMBINED!$D20,PB!$B$2:$I$100,8,FALSE),"")</f>
        <v>Q</v>
      </c>
      <c r="AK20">
        <f>_xlfn.IFNA(VLOOKUP(COMBINED!$D20,HB!$B$2:$I$100,4,FALSE),0)</f>
        <v>0</v>
      </c>
      <c r="AL20">
        <f>_xlfn.IFNA(VLOOKUP(COMBINED!$D20,HB!$B$2:$I$100,5,FALSE),0)</f>
        <v>0</v>
      </c>
      <c r="AM20">
        <f>_xlfn.IFNA(VLOOKUP(COMBINED!$D20,HB!$B$2:$I$100,6,FALSE),0)</f>
        <v>0</v>
      </c>
      <c r="AN20">
        <f>_xlfn.IFNA(VLOOKUP(COMBINED!$D20,HB!$B$2:$I$100,7,FALSE),0)</f>
        <v>0</v>
      </c>
      <c r="AO20" t="str">
        <f>_xlfn.IFNA(VLOOKUP(COMBINED!$D20,HB!$B$2:$I$100,8,FALSE),"")</f>
        <v/>
      </c>
      <c r="AP20">
        <f t="shared" si="0"/>
        <v>19.200000000000003</v>
      </c>
      <c r="AQ20">
        <f t="shared" si="1"/>
        <v>26.900000000000002</v>
      </c>
      <c r="AR20">
        <f t="shared" si="2"/>
        <v>0</v>
      </c>
      <c r="AS20">
        <f t="shared" si="3"/>
        <v>46.1</v>
      </c>
    </row>
    <row r="21" spans="1:45" x14ac:dyDescent="0.2">
      <c r="A21" t="s">
        <v>105</v>
      </c>
      <c r="B21" t="s">
        <v>106</v>
      </c>
      <c r="C21" t="s">
        <v>107</v>
      </c>
      <c r="D21">
        <f>'Entry List'!A21</f>
        <v>120</v>
      </c>
      <c r="E21" t="str">
        <f>VLOOKUP($D21,'Entry List'!$A$2:$C$97,2,FALSE)</f>
        <v>BARAJAS Angel</v>
      </c>
      <c r="F21" t="str">
        <f>VLOOKUP($D21,'Entry List'!$A$2:$C$97,3,FALSE)</f>
        <v>COL</v>
      </c>
      <c r="G21">
        <f>_xlfn.IFNA(VLOOKUP(COMBINED!$D21,FX!$B$2:$I$100,4,FALSE),0)</f>
        <v>0</v>
      </c>
      <c r="H21">
        <f>_xlfn.IFNA(VLOOKUP(COMBINED!$D21,FX!$B$2:$I$100,5,FALSE),0)</f>
        <v>0</v>
      </c>
      <c r="I21">
        <f>_xlfn.IFNA(VLOOKUP(COMBINED!$D21,FX!$B$2:$I$100,6,FALSE),0)</f>
        <v>0</v>
      </c>
      <c r="J21">
        <f>_xlfn.IFNA(VLOOKUP(COMBINED!$D21,FX!$B$2:$I$100,7,FALSE),0)</f>
        <v>0</v>
      </c>
      <c r="K21" t="str">
        <f>_xlfn.IFNA(VLOOKUP(COMBINED!$D21,FX!$B$2:$I$100,8,FALSE),"")</f>
        <v/>
      </c>
      <c r="L21">
        <f>_xlfn.IFNA(VLOOKUP(COMBINED!$D21,PH!$B$2:$I$100,4,FALSE),0)</f>
        <v>0</v>
      </c>
      <c r="M21">
        <f>_xlfn.IFNA(VLOOKUP(COMBINED!$D21,PH!$B$2:$I$100,5,FALSE),0)</f>
        <v>0</v>
      </c>
      <c r="N21">
        <f>_xlfn.IFNA(VLOOKUP(COMBINED!$D21,PH!$B$2:$I$100,6,FALSE),0)</f>
        <v>0</v>
      </c>
      <c r="O21">
        <f>_xlfn.IFNA(VLOOKUP(COMBINED!$D21,PH!$B$2:$I$100,7,FALSE),0)</f>
        <v>0</v>
      </c>
      <c r="P21" t="str">
        <f>_xlfn.IFNA(VLOOKUP(COMBINED!$D21,PH!$B$2:$I$100,8,FALSE),"")</f>
        <v/>
      </c>
      <c r="Q21">
        <f>_xlfn.IFNA(VLOOKUP(COMBINED!$D21,SR!$B$2:$I$100,4,FALSE),0)</f>
        <v>0</v>
      </c>
      <c r="R21">
        <f>_xlfn.IFNA(VLOOKUP(COMBINED!$D21,SR!$B$2:$I$100,5,FALSE),0)</f>
        <v>0</v>
      </c>
      <c r="S21">
        <f>_xlfn.IFNA(VLOOKUP(COMBINED!$D21,SR!$B$2:$I$100,6,FALSE),0)</f>
        <v>0</v>
      </c>
      <c r="T21">
        <f>_xlfn.IFNA(VLOOKUP(COMBINED!$D21,SR!$B$2:$I$100,7,FALSE),0)</f>
        <v>0</v>
      </c>
      <c r="U21" t="str">
        <f>_xlfn.IFNA(VLOOKUP(COMBINED!$D21,SR!$B$2:$I$100,8,FALSE),"")</f>
        <v/>
      </c>
      <c r="V21">
        <f>_xlfn.IFNA(VLOOKUP(COMBINED!$D21,VT!$B$2:$N$100,4,FALSE),0)</f>
        <v>0</v>
      </c>
      <c r="W21">
        <f>_xlfn.IFNA(VLOOKUP(COMBINED!$D21,VT!$B$2:$N$100,5,FALSE),0)</f>
        <v>0</v>
      </c>
      <c r="X21">
        <f>_xlfn.IFNA(VLOOKUP(COMBINED!$D21,VT!$B$2:$N$100,6,FALSE),0)</f>
        <v>0</v>
      </c>
      <c r="Y21">
        <f>_xlfn.IFNA(VLOOKUP(COMBINED!$D21,VT!$B$2:$N$100,7,FALSE),0)</f>
        <v>0</v>
      </c>
      <c r="Z21">
        <f>_xlfn.IFNA(VLOOKUP(COMBINED!$D21,VT!$B$2:$N$100,8,FALSE),0)</f>
        <v>0</v>
      </c>
      <c r="AA21">
        <f>_xlfn.IFNA(VLOOKUP(COMBINED!$D21,VT!$B$2:$N$100,9,FALSE),0)</f>
        <v>0</v>
      </c>
      <c r="AB21">
        <f>_xlfn.IFNA(VLOOKUP(COMBINED!$D21,VT!$B$2:$N$100,10,FALSE),0)</f>
        <v>0</v>
      </c>
      <c r="AC21">
        <f>_xlfn.IFNA(VLOOKUP(COMBINED!$D21,VT!$B$2:$N$100,11,FALSE),0)</f>
        <v>0</v>
      </c>
      <c r="AD21">
        <f>_xlfn.IFNA(VLOOKUP(COMBINED!$D21,VT!$B$2:$N$100,12,FALSE),0)</f>
        <v>0</v>
      </c>
      <c r="AE21" t="str">
        <f>_xlfn.IFNA(VLOOKUP(COMBINED!$D21,VT!$B$2:$N$100,13,FALSE),"")</f>
        <v/>
      </c>
      <c r="AF21">
        <f>_xlfn.IFNA(VLOOKUP(COMBINED!$D21,PB!$B$2:$I$100,4,FALSE),0)</f>
        <v>6.7</v>
      </c>
      <c r="AG21">
        <f>_xlfn.IFNA(VLOOKUP(COMBINED!$D21,PB!$B$2:$I$100,5,FALSE),0)</f>
        <v>8</v>
      </c>
      <c r="AH21">
        <f>_xlfn.IFNA(VLOOKUP(COMBINED!$D21,PB!$B$2:$I$100,6,FALSE),0)</f>
        <v>0</v>
      </c>
      <c r="AI21">
        <f>_xlfn.IFNA(VLOOKUP(COMBINED!$D21,PB!$B$2:$I$100,7,FALSE),0)</f>
        <v>14.7</v>
      </c>
      <c r="AJ21" t="str">
        <f>_xlfn.IFNA(VLOOKUP(COMBINED!$D21,PB!$B$2:$I$100,8,FALSE),"")</f>
        <v>R3</v>
      </c>
      <c r="AK21">
        <f>_xlfn.IFNA(VLOOKUP(COMBINED!$D21,HB!$B$2:$I$100,4,FALSE),0)</f>
        <v>6.7</v>
      </c>
      <c r="AL21">
        <f>_xlfn.IFNA(VLOOKUP(COMBINED!$D21,HB!$B$2:$I$100,5,FALSE),0)</f>
        <v>7.766</v>
      </c>
      <c r="AM21">
        <f>_xlfn.IFNA(VLOOKUP(COMBINED!$D21,HB!$B$2:$I$100,6,FALSE),0)</f>
        <v>0</v>
      </c>
      <c r="AN21">
        <f>_xlfn.IFNA(VLOOKUP(COMBINED!$D21,HB!$B$2:$I$100,7,FALSE),0)</f>
        <v>14.466000000000001</v>
      </c>
      <c r="AO21" t="str">
        <f>_xlfn.IFNA(VLOOKUP(COMBINED!$D21,HB!$B$2:$I$100,8,FALSE),"")</f>
        <v>Q</v>
      </c>
      <c r="AP21">
        <f t="shared" si="0"/>
        <v>13.4</v>
      </c>
      <c r="AQ21">
        <f t="shared" si="1"/>
        <v>15.766</v>
      </c>
      <c r="AR21">
        <f t="shared" si="2"/>
        <v>0</v>
      </c>
      <c r="AS21">
        <f t="shared" si="3"/>
        <v>29.166</v>
      </c>
    </row>
    <row r="22" spans="1:45" x14ac:dyDescent="0.2">
      <c r="A22" t="s">
        <v>105</v>
      </c>
      <c r="B22" t="s">
        <v>106</v>
      </c>
      <c r="C22" t="s">
        <v>107</v>
      </c>
      <c r="D22">
        <f>'Entry List'!A22</f>
        <v>121</v>
      </c>
      <c r="E22" t="str">
        <f>VLOOKUP($D22,'Entry List'!$A$2:$C$97,2,FALSE)</f>
        <v>BENOVIC Aurel</v>
      </c>
      <c r="F22" t="str">
        <f>VLOOKUP($D22,'Entry List'!$A$2:$C$97,3,FALSE)</f>
        <v>CRO</v>
      </c>
      <c r="G22">
        <f>_xlfn.IFNA(VLOOKUP(COMBINED!$D22,FX!$B$2:$I$100,4,FALSE),0)</f>
        <v>0</v>
      </c>
      <c r="H22">
        <f>_xlfn.IFNA(VLOOKUP(COMBINED!$D22,FX!$B$2:$I$100,5,FALSE),0)</f>
        <v>0</v>
      </c>
      <c r="I22">
        <f>_xlfn.IFNA(VLOOKUP(COMBINED!$D22,FX!$B$2:$I$100,6,FALSE),0)</f>
        <v>0</v>
      </c>
      <c r="J22">
        <f>_xlfn.IFNA(VLOOKUP(COMBINED!$D22,FX!$B$2:$I$100,7,FALSE),0)</f>
        <v>0</v>
      </c>
      <c r="K22" t="str">
        <f>_xlfn.IFNA(VLOOKUP(COMBINED!$D22,FX!$B$2:$I$100,8,FALSE),"")</f>
        <v/>
      </c>
      <c r="L22">
        <f>_xlfn.IFNA(VLOOKUP(COMBINED!$D22,PH!$B$2:$I$100,4,FALSE),0)</f>
        <v>0</v>
      </c>
      <c r="M22">
        <f>_xlfn.IFNA(VLOOKUP(COMBINED!$D22,PH!$B$2:$I$100,5,FALSE),0)</f>
        <v>0</v>
      </c>
      <c r="N22">
        <f>_xlfn.IFNA(VLOOKUP(COMBINED!$D22,PH!$B$2:$I$100,6,FALSE),0)</f>
        <v>0</v>
      </c>
      <c r="O22">
        <f>_xlfn.IFNA(VLOOKUP(COMBINED!$D22,PH!$B$2:$I$100,7,FALSE),0)</f>
        <v>0</v>
      </c>
      <c r="P22" t="str">
        <f>_xlfn.IFNA(VLOOKUP(COMBINED!$D22,PH!$B$2:$I$100,8,FALSE),"")</f>
        <v/>
      </c>
      <c r="Q22">
        <f>_xlfn.IFNA(VLOOKUP(COMBINED!$D22,SR!$B$2:$I$100,4,FALSE),0)</f>
        <v>0</v>
      </c>
      <c r="R22">
        <f>_xlfn.IFNA(VLOOKUP(COMBINED!$D22,SR!$B$2:$I$100,5,FALSE),0)</f>
        <v>0</v>
      </c>
      <c r="S22">
        <f>_xlfn.IFNA(VLOOKUP(COMBINED!$D22,SR!$B$2:$I$100,6,FALSE),0)</f>
        <v>0</v>
      </c>
      <c r="T22">
        <f>_xlfn.IFNA(VLOOKUP(COMBINED!$D22,SR!$B$2:$I$100,7,FALSE),0)</f>
        <v>0</v>
      </c>
      <c r="U22" t="str">
        <f>_xlfn.IFNA(VLOOKUP(COMBINED!$D22,SR!$B$2:$I$100,8,FALSE),"")</f>
        <v/>
      </c>
      <c r="V22">
        <f>_xlfn.IFNA(VLOOKUP(COMBINED!$D22,VT!$B$2:$N$100,4,FALSE),0)</f>
        <v>5.6</v>
      </c>
      <c r="W22">
        <f>_xlfn.IFNA(VLOOKUP(COMBINED!$D22,VT!$B$2:$N$100,5,FALSE),0)</f>
        <v>8.9659999999999993</v>
      </c>
      <c r="X22">
        <f>_xlfn.IFNA(VLOOKUP(COMBINED!$D22,VT!$B$2:$N$100,6,FALSE),0)</f>
        <v>0</v>
      </c>
      <c r="Y22">
        <f>_xlfn.IFNA(VLOOKUP(COMBINED!$D22,VT!$B$2:$N$100,7,FALSE),0)</f>
        <v>14.565999999999999</v>
      </c>
      <c r="Z22">
        <f>_xlfn.IFNA(VLOOKUP(COMBINED!$D22,VT!$B$2:$N$100,8,FALSE),0)</f>
        <v>5.6</v>
      </c>
      <c r="AA22">
        <f>_xlfn.IFNA(VLOOKUP(COMBINED!$D22,VT!$B$2:$N$100,9,FALSE),0)</f>
        <v>9.3000000000000007</v>
      </c>
      <c r="AB22">
        <f>_xlfn.IFNA(VLOOKUP(COMBINED!$D22,VT!$B$2:$N$100,10,FALSE),0)</f>
        <v>0</v>
      </c>
      <c r="AC22">
        <f>_xlfn.IFNA(VLOOKUP(COMBINED!$D22,VT!$B$2:$N$100,11,FALSE),0)</f>
        <v>14.9</v>
      </c>
      <c r="AD22">
        <f>_xlfn.IFNA(VLOOKUP(COMBINED!$D22,VT!$B$2:$N$100,12,FALSE),0)</f>
        <v>14.733000000000001</v>
      </c>
      <c r="AE22" t="str">
        <f>_xlfn.IFNA(VLOOKUP(COMBINED!$D22,VT!$B$2:$N$100,13,FALSE),"")</f>
        <v>Q</v>
      </c>
      <c r="AF22">
        <f>_xlfn.IFNA(VLOOKUP(COMBINED!$D22,PB!$B$2:$I$100,4,FALSE),0)</f>
        <v>0</v>
      </c>
      <c r="AG22">
        <f>_xlfn.IFNA(VLOOKUP(COMBINED!$D22,PB!$B$2:$I$100,5,FALSE),0)</f>
        <v>0</v>
      </c>
      <c r="AH22">
        <f>_xlfn.IFNA(VLOOKUP(COMBINED!$D22,PB!$B$2:$I$100,6,FALSE),0)</f>
        <v>0</v>
      </c>
      <c r="AI22">
        <f>_xlfn.IFNA(VLOOKUP(COMBINED!$D22,PB!$B$2:$I$100,7,FALSE),0)</f>
        <v>0</v>
      </c>
      <c r="AJ22" t="str">
        <f>_xlfn.IFNA(VLOOKUP(COMBINED!$D22,PB!$B$2:$I$100,8,FALSE),"")</f>
        <v/>
      </c>
      <c r="AK22">
        <f>_xlfn.IFNA(VLOOKUP(COMBINED!$D22,HB!$B$2:$I$100,4,FALSE),0)</f>
        <v>0</v>
      </c>
      <c r="AL22">
        <f>_xlfn.IFNA(VLOOKUP(COMBINED!$D22,HB!$B$2:$I$100,5,FALSE),0)</f>
        <v>0</v>
      </c>
      <c r="AM22">
        <f>_xlfn.IFNA(VLOOKUP(COMBINED!$D22,HB!$B$2:$I$100,6,FALSE),0)</f>
        <v>0</v>
      </c>
      <c r="AN22">
        <f>_xlfn.IFNA(VLOOKUP(COMBINED!$D22,HB!$B$2:$I$100,7,FALSE),0)</f>
        <v>0</v>
      </c>
      <c r="AO22" t="str">
        <f>_xlfn.IFNA(VLOOKUP(COMBINED!$D22,HB!$B$2:$I$100,8,FALSE),"")</f>
        <v/>
      </c>
      <c r="AP22">
        <f t="shared" si="0"/>
        <v>5.6</v>
      </c>
      <c r="AQ22">
        <f t="shared" si="1"/>
        <v>8.9659999999999993</v>
      </c>
      <c r="AR22">
        <f t="shared" si="2"/>
        <v>0</v>
      </c>
      <c r="AS22">
        <f t="shared" si="3"/>
        <v>14.565999999999999</v>
      </c>
    </row>
    <row r="23" spans="1:45" x14ac:dyDescent="0.2">
      <c r="A23" t="s">
        <v>105</v>
      </c>
      <c r="B23" t="s">
        <v>106</v>
      </c>
      <c r="C23" t="s">
        <v>107</v>
      </c>
      <c r="D23">
        <f>'Entry List'!A23</f>
        <v>122</v>
      </c>
      <c r="E23" t="str">
        <f>VLOOKUP($D23,'Entry List'!$A$2:$C$97,2,FALSE)</f>
        <v>SRBIC Tin</v>
      </c>
      <c r="F23" t="str">
        <f>VLOOKUP($D23,'Entry List'!$A$2:$C$97,3,FALSE)</f>
        <v>CRO</v>
      </c>
      <c r="G23">
        <f>_xlfn.IFNA(VLOOKUP(COMBINED!$D23,FX!$B$2:$I$100,4,FALSE),0)</f>
        <v>0</v>
      </c>
      <c r="H23">
        <f>_xlfn.IFNA(VLOOKUP(COMBINED!$D23,FX!$B$2:$I$100,5,FALSE),0)</f>
        <v>0</v>
      </c>
      <c r="I23">
        <f>_xlfn.IFNA(VLOOKUP(COMBINED!$D23,FX!$B$2:$I$100,6,FALSE),0)</f>
        <v>0</v>
      </c>
      <c r="J23">
        <f>_xlfn.IFNA(VLOOKUP(COMBINED!$D23,FX!$B$2:$I$100,7,FALSE),0)</f>
        <v>0</v>
      </c>
      <c r="K23" t="str">
        <f>_xlfn.IFNA(VLOOKUP(COMBINED!$D23,FX!$B$2:$I$100,8,FALSE),"")</f>
        <v/>
      </c>
      <c r="L23">
        <f>_xlfn.IFNA(VLOOKUP(COMBINED!$D23,PH!$B$2:$I$100,4,FALSE),0)</f>
        <v>0</v>
      </c>
      <c r="M23">
        <f>_xlfn.IFNA(VLOOKUP(COMBINED!$D23,PH!$B$2:$I$100,5,FALSE),0)</f>
        <v>0</v>
      </c>
      <c r="N23">
        <f>_xlfn.IFNA(VLOOKUP(COMBINED!$D23,PH!$B$2:$I$100,6,FALSE),0)</f>
        <v>0</v>
      </c>
      <c r="O23">
        <f>_xlfn.IFNA(VLOOKUP(COMBINED!$D23,PH!$B$2:$I$100,7,FALSE),0)</f>
        <v>0</v>
      </c>
      <c r="P23" t="str">
        <f>_xlfn.IFNA(VLOOKUP(COMBINED!$D23,PH!$B$2:$I$100,8,FALSE),"")</f>
        <v/>
      </c>
      <c r="Q23">
        <f>_xlfn.IFNA(VLOOKUP(COMBINED!$D23,SR!$B$2:$I$100,4,FALSE),0)</f>
        <v>0</v>
      </c>
      <c r="R23">
        <f>_xlfn.IFNA(VLOOKUP(COMBINED!$D23,SR!$B$2:$I$100,5,FALSE),0)</f>
        <v>0</v>
      </c>
      <c r="S23">
        <f>_xlfn.IFNA(VLOOKUP(COMBINED!$D23,SR!$B$2:$I$100,6,FALSE),0)</f>
        <v>0</v>
      </c>
      <c r="T23">
        <f>_xlfn.IFNA(VLOOKUP(COMBINED!$D23,SR!$B$2:$I$100,7,FALSE),0)</f>
        <v>0</v>
      </c>
      <c r="U23" t="str">
        <f>_xlfn.IFNA(VLOOKUP(COMBINED!$D23,SR!$B$2:$I$100,8,FALSE),"")</f>
        <v/>
      </c>
      <c r="V23">
        <f>_xlfn.IFNA(VLOOKUP(COMBINED!$D23,VT!$B$2:$N$100,4,FALSE),0)</f>
        <v>0</v>
      </c>
      <c r="W23">
        <f>_xlfn.IFNA(VLOOKUP(COMBINED!$D23,VT!$B$2:$N$100,5,FALSE),0)</f>
        <v>0</v>
      </c>
      <c r="X23">
        <f>_xlfn.IFNA(VLOOKUP(COMBINED!$D23,VT!$B$2:$N$100,6,FALSE),0)</f>
        <v>0</v>
      </c>
      <c r="Y23">
        <f>_xlfn.IFNA(VLOOKUP(COMBINED!$D23,VT!$B$2:$N$100,7,FALSE),0)</f>
        <v>0</v>
      </c>
      <c r="Z23">
        <f>_xlfn.IFNA(VLOOKUP(COMBINED!$D23,VT!$B$2:$N$100,8,FALSE),0)</f>
        <v>0</v>
      </c>
      <c r="AA23">
        <f>_xlfn.IFNA(VLOOKUP(COMBINED!$D23,VT!$B$2:$N$100,9,FALSE),0)</f>
        <v>0</v>
      </c>
      <c r="AB23">
        <f>_xlfn.IFNA(VLOOKUP(COMBINED!$D23,VT!$B$2:$N$100,10,FALSE),0)</f>
        <v>0</v>
      </c>
      <c r="AC23">
        <f>_xlfn.IFNA(VLOOKUP(COMBINED!$D23,VT!$B$2:$N$100,11,FALSE),0)</f>
        <v>0</v>
      </c>
      <c r="AD23">
        <f>_xlfn.IFNA(VLOOKUP(COMBINED!$D23,VT!$B$2:$N$100,12,FALSE),0)</f>
        <v>0</v>
      </c>
      <c r="AE23" t="str">
        <f>_xlfn.IFNA(VLOOKUP(COMBINED!$D23,VT!$B$2:$N$100,13,FALSE),"")</f>
        <v/>
      </c>
      <c r="AF23">
        <f>_xlfn.IFNA(VLOOKUP(COMBINED!$D23,PB!$B$2:$I$100,4,FALSE),0)</f>
        <v>0</v>
      </c>
      <c r="AG23">
        <f>_xlfn.IFNA(VLOOKUP(COMBINED!$D23,PB!$B$2:$I$100,5,FALSE),0)</f>
        <v>0</v>
      </c>
      <c r="AH23">
        <f>_xlfn.IFNA(VLOOKUP(COMBINED!$D23,PB!$B$2:$I$100,6,FALSE),0)</f>
        <v>0</v>
      </c>
      <c r="AI23">
        <f>_xlfn.IFNA(VLOOKUP(COMBINED!$D23,PB!$B$2:$I$100,7,FALSE),0)</f>
        <v>0</v>
      </c>
      <c r="AJ23" t="str">
        <f>_xlfn.IFNA(VLOOKUP(COMBINED!$D23,PB!$B$2:$I$100,8,FALSE),"")</f>
        <v/>
      </c>
      <c r="AK23">
        <f>_xlfn.IFNA(VLOOKUP(COMBINED!$D23,HB!$B$2:$I$100,4,FALSE),0)</f>
        <v>6.3</v>
      </c>
      <c r="AL23">
        <f>_xlfn.IFNA(VLOOKUP(COMBINED!$D23,HB!$B$2:$I$100,5,FALSE),0)</f>
        <v>8.3000000000000007</v>
      </c>
      <c r="AM23">
        <f>_xlfn.IFNA(VLOOKUP(COMBINED!$D23,HB!$B$2:$I$100,6,FALSE),0)</f>
        <v>0</v>
      </c>
      <c r="AN23">
        <f>_xlfn.IFNA(VLOOKUP(COMBINED!$D23,HB!$B$2:$I$100,7,FALSE),0)</f>
        <v>14.600000000000001</v>
      </c>
      <c r="AO23" t="str">
        <f>_xlfn.IFNA(VLOOKUP(COMBINED!$D23,HB!$B$2:$I$100,8,FALSE),"")</f>
        <v>Q</v>
      </c>
      <c r="AP23">
        <f t="shared" si="0"/>
        <v>6.3</v>
      </c>
      <c r="AQ23">
        <f t="shared" si="1"/>
        <v>8.3000000000000007</v>
      </c>
      <c r="AR23">
        <f t="shared" si="2"/>
        <v>0</v>
      </c>
      <c r="AS23">
        <f t="shared" si="3"/>
        <v>14.600000000000001</v>
      </c>
    </row>
    <row r="24" spans="1:45" x14ac:dyDescent="0.2">
      <c r="A24" t="s">
        <v>105</v>
      </c>
      <c r="B24" t="s">
        <v>106</v>
      </c>
      <c r="C24" t="s">
        <v>107</v>
      </c>
      <c r="D24">
        <f>'Entry List'!A24</f>
        <v>123</v>
      </c>
      <c r="E24" t="str">
        <f>VLOOKUP($D24,'Entry List'!$A$2:$C$97,2,FALSE)</f>
        <v>GEORGIOU Marios</v>
      </c>
      <c r="F24" t="str">
        <f>VLOOKUP($D24,'Entry List'!$A$2:$C$97,3,FALSE)</f>
        <v>CYP</v>
      </c>
      <c r="G24">
        <f>_xlfn.IFNA(VLOOKUP(COMBINED!$D24,FX!$B$2:$I$100,4,FALSE),0)</f>
        <v>0</v>
      </c>
      <c r="H24">
        <f>_xlfn.IFNA(VLOOKUP(COMBINED!$D24,FX!$B$2:$I$100,5,FALSE),0)</f>
        <v>0</v>
      </c>
      <c r="I24">
        <f>_xlfn.IFNA(VLOOKUP(COMBINED!$D24,FX!$B$2:$I$100,6,FALSE),0)</f>
        <v>0</v>
      </c>
      <c r="J24">
        <f>_xlfn.IFNA(VLOOKUP(COMBINED!$D24,FX!$B$2:$I$100,7,FALSE),0)</f>
        <v>0</v>
      </c>
      <c r="K24" t="str">
        <f>_xlfn.IFNA(VLOOKUP(COMBINED!$D24,FX!$B$2:$I$100,8,FALSE),"")</f>
        <v/>
      </c>
      <c r="L24">
        <f>_xlfn.IFNA(VLOOKUP(COMBINED!$D24,PH!$B$2:$I$100,4,FALSE),0)</f>
        <v>0</v>
      </c>
      <c r="M24">
        <f>_xlfn.IFNA(VLOOKUP(COMBINED!$D24,PH!$B$2:$I$100,5,FALSE),0)</f>
        <v>0</v>
      </c>
      <c r="N24">
        <f>_xlfn.IFNA(VLOOKUP(COMBINED!$D24,PH!$B$2:$I$100,6,FALSE),0)</f>
        <v>0</v>
      </c>
      <c r="O24">
        <f>_xlfn.IFNA(VLOOKUP(COMBINED!$D24,PH!$B$2:$I$100,7,FALSE),0)</f>
        <v>0</v>
      </c>
      <c r="P24" t="str">
        <f>_xlfn.IFNA(VLOOKUP(COMBINED!$D24,PH!$B$2:$I$100,8,FALSE),"")</f>
        <v/>
      </c>
      <c r="Q24">
        <f>_xlfn.IFNA(VLOOKUP(COMBINED!$D24,SR!$B$2:$I$100,4,FALSE),0)</f>
        <v>0</v>
      </c>
      <c r="R24">
        <f>_xlfn.IFNA(VLOOKUP(COMBINED!$D24,SR!$B$2:$I$100,5,FALSE),0)</f>
        <v>0</v>
      </c>
      <c r="S24">
        <f>_xlfn.IFNA(VLOOKUP(COMBINED!$D24,SR!$B$2:$I$100,6,FALSE),0)</f>
        <v>0</v>
      </c>
      <c r="T24">
        <f>_xlfn.IFNA(VLOOKUP(COMBINED!$D24,SR!$B$2:$I$100,7,FALSE),0)</f>
        <v>0</v>
      </c>
      <c r="U24" t="str">
        <f>_xlfn.IFNA(VLOOKUP(COMBINED!$D24,SR!$B$2:$I$100,8,FALSE),"")</f>
        <v/>
      </c>
      <c r="V24">
        <f>_xlfn.IFNA(VLOOKUP(COMBINED!$D24,VT!$B$2:$N$100,4,FALSE),0)</f>
        <v>0</v>
      </c>
      <c r="W24">
        <f>_xlfn.IFNA(VLOOKUP(COMBINED!$D24,VT!$B$2:$N$100,5,FALSE),0)</f>
        <v>0</v>
      </c>
      <c r="X24">
        <f>_xlfn.IFNA(VLOOKUP(COMBINED!$D24,VT!$B$2:$N$100,6,FALSE),0)</f>
        <v>0</v>
      </c>
      <c r="Y24">
        <f>_xlfn.IFNA(VLOOKUP(COMBINED!$D24,VT!$B$2:$N$100,7,FALSE),0)</f>
        <v>0</v>
      </c>
      <c r="Z24">
        <f>_xlfn.IFNA(VLOOKUP(COMBINED!$D24,VT!$B$2:$N$100,8,FALSE),0)</f>
        <v>0</v>
      </c>
      <c r="AA24">
        <f>_xlfn.IFNA(VLOOKUP(COMBINED!$D24,VT!$B$2:$N$100,9,FALSE),0)</f>
        <v>0</v>
      </c>
      <c r="AB24">
        <f>_xlfn.IFNA(VLOOKUP(COMBINED!$D24,VT!$B$2:$N$100,10,FALSE),0)</f>
        <v>0</v>
      </c>
      <c r="AC24">
        <f>_xlfn.IFNA(VLOOKUP(COMBINED!$D24,VT!$B$2:$N$100,11,FALSE),0)</f>
        <v>0</v>
      </c>
      <c r="AD24">
        <f>_xlfn.IFNA(VLOOKUP(COMBINED!$D24,VT!$B$2:$N$100,12,FALSE),0)</f>
        <v>0</v>
      </c>
      <c r="AE24" t="str">
        <f>_xlfn.IFNA(VLOOKUP(COMBINED!$D24,VT!$B$2:$N$100,13,FALSE),"")</f>
        <v/>
      </c>
      <c r="AF24">
        <f>_xlfn.IFNA(VLOOKUP(COMBINED!$D24,PB!$B$2:$I$100,4,FALSE),0)</f>
        <v>0</v>
      </c>
      <c r="AG24">
        <f>_xlfn.IFNA(VLOOKUP(COMBINED!$D24,PB!$B$2:$I$100,5,FALSE),0)</f>
        <v>0</v>
      </c>
      <c r="AH24">
        <f>_xlfn.IFNA(VLOOKUP(COMBINED!$D24,PB!$B$2:$I$100,6,FALSE),0)</f>
        <v>0</v>
      </c>
      <c r="AI24">
        <f>_xlfn.IFNA(VLOOKUP(COMBINED!$D24,PB!$B$2:$I$100,7,FALSE),0)</f>
        <v>0</v>
      </c>
      <c r="AJ24" t="str">
        <f>_xlfn.IFNA(VLOOKUP(COMBINED!$D24,PB!$B$2:$I$100,8,FALSE),"")</f>
        <v/>
      </c>
      <c r="AK24">
        <f>_xlfn.IFNA(VLOOKUP(COMBINED!$D24,HB!$B$2:$I$100,4,FALSE),0)</f>
        <v>5.9</v>
      </c>
      <c r="AL24">
        <f>_xlfn.IFNA(VLOOKUP(COMBINED!$D24,HB!$B$2:$I$100,5,FALSE),0)</f>
        <v>8.4659999999999993</v>
      </c>
      <c r="AM24">
        <f>_xlfn.IFNA(VLOOKUP(COMBINED!$D24,HB!$B$2:$I$100,6,FALSE),0)</f>
        <v>0</v>
      </c>
      <c r="AN24">
        <f>_xlfn.IFNA(VLOOKUP(COMBINED!$D24,HB!$B$2:$I$100,7,FALSE),0)</f>
        <v>14.366</v>
      </c>
      <c r="AO24" t="str">
        <f>_xlfn.IFNA(VLOOKUP(COMBINED!$D24,HB!$B$2:$I$100,8,FALSE),"")</f>
        <v>Q</v>
      </c>
      <c r="AP24">
        <f t="shared" si="0"/>
        <v>5.9</v>
      </c>
      <c r="AQ24">
        <f t="shared" si="1"/>
        <v>8.4659999999999993</v>
      </c>
      <c r="AR24">
        <f t="shared" si="2"/>
        <v>0</v>
      </c>
      <c r="AS24">
        <f t="shared" si="3"/>
        <v>14.366</v>
      </c>
    </row>
    <row r="25" spans="1:45" x14ac:dyDescent="0.2">
      <c r="A25" t="s">
        <v>105</v>
      </c>
      <c r="B25" t="s">
        <v>106</v>
      </c>
      <c r="C25" t="s">
        <v>107</v>
      </c>
      <c r="D25">
        <f>'Entry List'!A25</f>
        <v>124</v>
      </c>
      <c r="E25" t="str">
        <f>VLOOKUP($D25,'Entry List'!$A$2:$C$97,2,FALSE)</f>
        <v/>
      </c>
      <c r="F25" t="str">
        <f>VLOOKUP($D25,'Entry List'!$A$2:$C$97,3,FALSE)</f>
        <v/>
      </c>
      <c r="G25">
        <f>_xlfn.IFNA(VLOOKUP(COMBINED!$D25,FX!$B$2:$I$100,4,FALSE),0)</f>
        <v>0</v>
      </c>
      <c r="H25">
        <f>_xlfn.IFNA(VLOOKUP(COMBINED!$D25,FX!$B$2:$I$100,5,FALSE),0)</f>
        <v>0</v>
      </c>
      <c r="I25">
        <f>_xlfn.IFNA(VLOOKUP(COMBINED!$D25,FX!$B$2:$I$100,6,FALSE),0)</f>
        <v>0</v>
      </c>
      <c r="J25">
        <f>_xlfn.IFNA(VLOOKUP(COMBINED!$D25,FX!$B$2:$I$100,7,FALSE),0)</f>
        <v>0</v>
      </c>
      <c r="K25" t="str">
        <f>_xlfn.IFNA(VLOOKUP(COMBINED!$D25,FX!$B$2:$I$100,8,FALSE),"")</f>
        <v/>
      </c>
      <c r="L25">
        <f>_xlfn.IFNA(VLOOKUP(COMBINED!$D25,PH!$B$2:$I$100,4,FALSE),0)</f>
        <v>0</v>
      </c>
      <c r="M25">
        <f>_xlfn.IFNA(VLOOKUP(COMBINED!$D25,PH!$B$2:$I$100,5,FALSE),0)</f>
        <v>0</v>
      </c>
      <c r="N25">
        <f>_xlfn.IFNA(VLOOKUP(COMBINED!$D25,PH!$B$2:$I$100,6,FALSE),0)</f>
        <v>0</v>
      </c>
      <c r="O25">
        <f>_xlfn.IFNA(VLOOKUP(COMBINED!$D25,PH!$B$2:$I$100,7,FALSE),0)</f>
        <v>0</v>
      </c>
      <c r="P25" t="str">
        <f>_xlfn.IFNA(VLOOKUP(COMBINED!$D25,PH!$B$2:$I$100,8,FALSE),"")</f>
        <v/>
      </c>
      <c r="Q25">
        <f>_xlfn.IFNA(VLOOKUP(COMBINED!$D25,SR!$B$2:$I$100,4,FALSE),0)</f>
        <v>0</v>
      </c>
      <c r="R25">
        <f>_xlfn.IFNA(VLOOKUP(COMBINED!$D25,SR!$B$2:$I$100,5,FALSE),0)</f>
        <v>0</v>
      </c>
      <c r="S25">
        <f>_xlfn.IFNA(VLOOKUP(COMBINED!$D25,SR!$B$2:$I$100,6,FALSE),0)</f>
        <v>0</v>
      </c>
      <c r="T25">
        <f>_xlfn.IFNA(VLOOKUP(COMBINED!$D25,SR!$B$2:$I$100,7,FALSE),0)</f>
        <v>0</v>
      </c>
      <c r="U25" t="str">
        <f>_xlfn.IFNA(VLOOKUP(COMBINED!$D25,SR!$B$2:$I$100,8,FALSE),"")</f>
        <v/>
      </c>
      <c r="V25">
        <f>_xlfn.IFNA(VLOOKUP(COMBINED!$D25,VT!$B$2:$N$100,4,FALSE),0)</f>
        <v>0</v>
      </c>
      <c r="W25">
        <f>_xlfn.IFNA(VLOOKUP(COMBINED!$D25,VT!$B$2:$N$100,5,FALSE),0)</f>
        <v>0</v>
      </c>
      <c r="X25">
        <f>_xlfn.IFNA(VLOOKUP(COMBINED!$D25,VT!$B$2:$N$100,6,FALSE),0)</f>
        <v>0</v>
      </c>
      <c r="Y25">
        <f>_xlfn.IFNA(VLOOKUP(COMBINED!$D25,VT!$B$2:$N$100,7,FALSE),0)</f>
        <v>0</v>
      </c>
      <c r="Z25">
        <f>_xlfn.IFNA(VLOOKUP(COMBINED!$D25,VT!$B$2:$N$100,8,FALSE),0)</f>
        <v>0</v>
      </c>
      <c r="AA25">
        <f>_xlfn.IFNA(VLOOKUP(COMBINED!$D25,VT!$B$2:$N$100,9,FALSE),0)</f>
        <v>0</v>
      </c>
      <c r="AB25">
        <f>_xlfn.IFNA(VLOOKUP(COMBINED!$D25,VT!$B$2:$N$100,10,FALSE),0)</f>
        <v>0</v>
      </c>
      <c r="AC25">
        <f>_xlfn.IFNA(VLOOKUP(COMBINED!$D25,VT!$B$2:$N$100,11,FALSE),0)</f>
        <v>0</v>
      </c>
      <c r="AD25">
        <f>_xlfn.IFNA(VLOOKUP(COMBINED!$D25,VT!$B$2:$N$100,12,FALSE),0)</f>
        <v>0</v>
      </c>
      <c r="AE25" t="str">
        <f>_xlfn.IFNA(VLOOKUP(COMBINED!$D25,VT!$B$2:$N$100,13,FALSE),"")</f>
        <v/>
      </c>
      <c r="AF25">
        <f>_xlfn.IFNA(VLOOKUP(COMBINED!$D25,PB!$B$2:$I$100,4,FALSE),0)</f>
        <v>0</v>
      </c>
      <c r="AG25">
        <f>_xlfn.IFNA(VLOOKUP(COMBINED!$D25,PB!$B$2:$I$100,5,FALSE),0)</f>
        <v>0</v>
      </c>
      <c r="AH25">
        <f>_xlfn.IFNA(VLOOKUP(COMBINED!$D25,PB!$B$2:$I$100,6,FALSE),0)</f>
        <v>0</v>
      </c>
      <c r="AI25">
        <f>_xlfn.IFNA(VLOOKUP(COMBINED!$D25,PB!$B$2:$I$100,7,FALSE),0)</f>
        <v>0</v>
      </c>
      <c r="AJ25" t="str">
        <f>_xlfn.IFNA(VLOOKUP(COMBINED!$D25,PB!$B$2:$I$100,8,FALSE),"")</f>
        <v/>
      </c>
      <c r="AK25">
        <f>_xlfn.IFNA(VLOOKUP(COMBINED!$D25,HB!$B$2:$I$100,4,FALSE),0)</f>
        <v>0</v>
      </c>
      <c r="AL25">
        <f>_xlfn.IFNA(VLOOKUP(COMBINED!$D25,HB!$B$2:$I$100,5,FALSE),0)</f>
        <v>0</v>
      </c>
      <c r="AM25">
        <f>_xlfn.IFNA(VLOOKUP(COMBINED!$D25,HB!$B$2:$I$100,6,FALSE),0)</f>
        <v>0</v>
      </c>
      <c r="AN25">
        <f>_xlfn.IFNA(VLOOKUP(COMBINED!$D25,HB!$B$2:$I$100,7,FALSE),0)</f>
        <v>0</v>
      </c>
      <c r="AO25" t="str">
        <f>_xlfn.IFNA(VLOOKUP(COMBINED!$D25,HB!$B$2:$I$100,8,FALSE),"")</f>
        <v/>
      </c>
      <c r="AP25">
        <f t="shared" si="0"/>
        <v>0</v>
      </c>
      <c r="AQ25">
        <f t="shared" si="1"/>
        <v>0</v>
      </c>
      <c r="AR25">
        <f t="shared" si="2"/>
        <v>0</v>
      </c>
      <c r="AS25">
        <f t="shared" si="3"/>
        <v>0</v>
      </c>
    </row>
    <row r="26" spans="1:45" x14ac:dyDescent="0.2">
      <c r="A26" t="s">
        <v>105</v>
      </c>
      <c r="B26" t="s">
        <v>106</v>
      </c>
      <c r="C26" t="s">
        <v>107</v>
      </c>
      <c r="D26">
        <f>'Entry List'!A26</f>
        <v>125</v>
      </c>
      <c r="E26" t="str">
        <f>VLOOKUP($D26,'Entry List'!$A$2:$C$97,2,FALSE)</f>
        <v/>
      </c>
      <c r="F26" t="str">
        <f>VLOOKUP($D26,'Entry List'!$A$2:$C$97,3,FALSE)</f>
        <v/>
      </c>
      <c r="G26">
        <f>_xlfn.IFNA(VLOOKUP(COMBINED!$D26,FX!$B$2:$I$100,4,FALSE),0)</f>
        <v>0</v>
      </c>
      <c r="H26">
        <f>_xlfn.IFNA(VLOOKUP(COMBINED!$D26,FX!$B$2:$I$100,5,FALSE),0)</f>
        <v>0</v>
      </c>
      <c r="I26">
        <f>_xlfn.IFNA(VLOOKUP(COMBINED!$D26,FX!$B$2:$I$100,6,FALSE),0)</f>
        <v>0</v>
      </c>
      <c r="J26">
        <f>_xlfn.IFNA(VLOOKUP(COMBINED!$D26,FX!$B$2:$I$100,7,FALSE),0)</f>
        <v>0</v>
      </c>
      <c r="K26" t="str">
        <f>_xlfn.IFNA(VLOOKUP(COMBINED!$D26,FX!$B$2:$I$100,8,FALSE),"")</f>
        <v/>
      </c>
      <c r="L26">
        <f>_xlfn.IFNA(VLOOKUP(COMBINED!$D26,PH!$B$2:$I$100,4,FALSE),0)</f>
        <v>0</v>
      </c>
      <c r="M26">
        <f>_xlfn.IFNA(VLOOKUP(COMBINED!$D26,PH!$B$2:$I$100,5,FALSE),0)</f>
        <v>0</v>
      </c>
      <c r="N26">
        <f>_xlfn.IFNA(VLOOKUP(COMBINED!$D26,PH!$B$2:$I$100,6,FALSE),0)</f>
        <v>0</v>
      </c>
      <c r="O26">
        <f>_xlfn.IFNA(VLOOKUP(COMBINED!$D26,PH!$B$2:$I$100,7,FALSE),0)</f>
        <v>0</v>
      </c>
      <c r="P26" t="str">
        <f>_xlfn.IFNA(VLOOKUP(COMBINED!$D26,PH!$B$2:$I$100,8,FALSE),"")</f>
        <v/>
      </c>
      <c r="Q26">
        <f>_xlfn.IFNA(VLOOKUP(COMBINED!$D26,SR!$B$2:$I$100,4,FALSE),0)</f>
        <v>0</v>
      </c>
      <c r="R26">
        <f>_xlfn.IFNA(VLOOKUP(COMBINED!$D26,SR!$B$2:$I$100,5,FALSE),0)</f>
        <v>0</v>
      </c>
      <c r="S26">
        <f>_xlfn.IFNA(VLOOKUP(COMBINED!$D26,SR!$B$2:$I$100,6,FALSE),0)</f>
        <v>0</v>
      </c>
      <c r="T26">
        <f>_xlfn.IFNA(VLOOKUP(COMBINED!$D26,SR!$B$2:$I$100,7,FALSE),0)</f>
        <v>0</v>
      </c>
      <c r="U26" t="str">
        <f>_xlfn.IFNA(VLOOKUP(COMBINED!$D26,SR!$B$2:$I$100,8,FALSE),"")</f>
        <v/>
      </c>
      <c r="V26">
        <f>_xlfn.IFNA(VLOOKUP(COMBINED!$D26,VT!$B$2:$N$100,4,FALSE),0)</f>
        <v>0</v>
      </c>
      <c r="W26">
        <f>_xlfn.IFNA(VLOOKUP(COMBINED!$D26,VT!$B$2:$N$100,5,FALSE),0)</f>
        <v>0</v>
      </c>
      <c r="X26">
        <f>_xlfn.IFNA(VLOOKUP(COMBINED!$D26,VT!$B$2:$N$100,6,FALSE),0)</f>
        <v>0</v>
      </c>
      <c r="Y26">
        <f>_xlfn.IFNA(VLOOKUP(COMBINED!$D26,VT!$B$2:$N$100,7,FALSE),0)</f>
        <v>0</v>
      </c>
      <c r="Z26">
        <f>_xlfn.IFNA(VLOOKUP(COMBINED!$D26,VT!$B$2:$N$100,8,FALSE),0)</f>
        <v>0</v>
      </c>
      <c r="AA26">
        <f>_xlfn.IFNA(VLOOKUP(COMBINED!$D26,VT!$B$2:$N$100,9,FALSE),0)</f>
        <v>0</v>
      </c>
      <c r="AB26">
        <f>_xlfn.IFNA(VLOOKUP(COMBINED!$D26,VT!$B$2:$N$100,10,FALSE),0)</f>
        <v>0</v>
      </c>
      <c r="AC26">
        <f>_xlfn.IFNA(VLOOKUP(COMBINED!$D26,VT!$B$2:$N$100,11,FALSE),0)</f>
        <v>0</v>
      </c>
      <c r="AD26">
        <f>_xlfn.IFNA(VLOOKUP(COMBINED!$D26,VT!$B$2:$N$100,12,FALSE),0)</f>
        <v>0</v>
      </c>
      <c r="AE26" t="str">
        <f>_xlfn.IFNA(VLOOKUP(COMBINED!$D26,VT!$B$2:$N$100,13,FALSE),"")</f>
        <v/>
      </c>
      <c r="AF26">
        <f>_xlfn.IFNA(VLOOKUP(COMBINED!$D26,PB!$B$2:$I$100,4,FALSE),0)</f>
        <v>0</v>
      </c>
      <c r="AG26">
        <f>_xlfn.IFNA(VLOOKUP(COMBINED!$D26,PB!$B$2:$I$100,5,FALSE),0)</f>
        <v>0</v>
      </c>
      <c r="AH26">
        <f>_xlfn.IFNA(VLOOKUP(COMBINED!$D26,PB!$B$2:$I$100,6,FALSE),0)</f>
        <v>0</v>
      </c>
      <c r="AI26">
        <f>_xlfn.IFNA(VLOOKUP(COMBINED!$D26,PB!$B$2:$I$100,7,FALSE),0)</f>
        <v>0</v>
      </c>
      <c r="AJ26" t="str">
        <f>_xlfn.IFNA(VLOOKUP(COMBINED!$D26,PB!$B$2:$I$100,8,FALSE),"")</f>
        <v/>
      </c>
      <c r="AK26">
        <f>_xlfn.IFNA(VLOOKUP(COMBINED!$D26,HB!$B$2:$I$100,4,FALSE),0)</f>
        <v>0</v>
      </c>
      <c r="AL26">
        <f>_xlfn.IFNA(VLOOKUP(COMBINED!$D26,HB!$B$2:$I$100,5,FALSE),0)</f>
        <v>0</v>
      </c>
      <c r="AM26">
        <f>_xlfn.IFNA(VLOOKUP(COMBINED!$D26,HB!$B$2:$I$100,6,FALSE),0)</f>
        <v>0</v>
      </c>
      <c r="AN26">
        <f>_xlfn.IFNA(VLOOKUP(COMBINED!$D26,HB!$B$2:$I$100,7,FALSE),0)</f>
        <v>0</v>
      </c>
      <c r="AO26" t="str">
        <f>_xlfn.IFNA(VLOOKUP(COMBINED!$D26,HB!$B$2:$I$100,8,FALSE),"")</f>
        <v/>
      </c>
      <c r="AP26">
        <f t="shared" si="0"/>
        <v>0</v>
      </c>
      <c r="AQ26">
        <f t="shared" si="1"/>
        <v>0</v>
      </c>
      <c r="AR26">
        <f t="shared" si="2"/>
        <v>0</v>
      </c>
      <c r="AS26">
        <f t="shared" si="3"/>
        <v>0</v>
      </c>
    </row>
    <row r="27" spans="1:45" x14ac:dyDescent="0.2">
      <c r="A27" t="s">
        <v>105</v>
      </c>
      <c r="B27" t="s">
        <v>106</v>
      </c>
      <c r="C27" t="s">
        <v>107</v>
      </c>
      <c r="D27">
        <f>'Entry List'!A27</f>
        <v>126</v>
      </c>
      <c r="E27" t="str">
        <f>VLOOKUP($D27,'Entry List'!$A$2:$C$97,2,FALSE)</f>
        <v/>
      </c>
      <c r="F27" t="str">
        <f>VLOOKUP($D27,'Entry List'!$A$2:$C$97,3,FALSE)</f>
        <v/>
      </c>
      <c r="G27">
        <f>_xlfn.IFNA(VLOOKUP(COMBINED!$D27,FX!$B$2:$I$100,4,FALSE),0)</f>
        <v>0</v>
      </c>
      <c r="H27">
        <f>_xlfn.IFNA(VLOOKUP(COMBINED!$D27,FX!$B$2:$I$100,5,FALSE),0)</f>
        <v>0</v>
      </c>
      <c r="I27">
        <f>_xlfn.IFNA(VLOOKUP(COMBINED!$D27,FX!$B$2:$I$100,6,FALSE),0)</f>
        <v>0</v>
      </c>
      <c r="J27">
        <f>_xlfn.IFNA(VLOOKUP(COMBINED!$D27,FX!$B$2:$I$100,7,FALSE),0)</f>
        <v>0</v>
      </c>
      <c r="K27" t="str">
        <f>_xlfn.IFNA(VLOOKUP(COMBINED!$D27,FX!$B$2:$I$100,8,FALSE),"")</f>
        <v/>
      </c>
      <c r="L27">
        <f>_xlfn.IFNA(VLOOKUP(COMBINED!$D27,PH!$B$2:$I$100,4,FALSE),0)</f>
        <v>0</v>
      </c>
      <c r="M27">
        <f>_xlfn.IFNA(VLOOKUP(COMBINED!$D27,PH!$B$2:$I$100,5,FALSE),0)</f>
        <v>0</v>
      </c>
      <c r="N27">
        <f>_xlfn.IFNA(VLOOKUP(COMBINED!$D27,PH!$B$2:$I$100,6,FALSE),0)</f>
        <v>0</v>
      </c>
      <c r="O27">
        <f>_xlfn.IFNA(VLOOKUP(COMBINED!$D27,PH!$B$2:$I$100,7,FALSE),0)</f>
        <v>0</v>
      </c>
      <c r="P27" t="str">
        <f>_xlfn.IFNA(VLOOKUP(COMBINED!$D27,PH!$B$2:$I$100,8,FALSE),"")</f>
        <v/>
      </c>
      <c r="Q27">
        <f>_xlfn.IFNA(VLOOKUP(COMBINED!$D27,SR!$B$2:$I$100,4,FALSE),0)</f>
        <v>0</v>
      </c>
      <c r="R27">
        <f>_xlfn.IFNA(VLOOKUP(COMBINED!$D27,SR!$B$2:$I$100,5,FALSE),0)</f>
        <v>0</v>
      </c>
      <c r="S27">
        <f>_xlfn.IFNA(VLOOKUP(COMBINED!$D27,SR!$B$2:$I$100,6,FALSE),0)</f>
        <v>0</v>
      </c>
      <c r="T27">
        <f>_xlfn.IFNA(VLOOKUP(COMBINED!$D27,SR!$B$2:$I$100,7,FALSE),0)</f>
        <v>0</v>
      </c>
      <c r="U27" t="str">
        <f>_xlfn.IFNA(VLOOKUP(COMBINED!$D27,SR!$B$2:$I$100,8,FALSE),"")</f>
        <v/>
      </c>
      <c r="V27">
        <f>_xlfn.IFNA(VLOOKUP(COMBINED!$D27,VT!$B$2:$N$100,4,FALSE),0)</f>
        <v>0</v>
      </c>
      <c r="W27">
        <f>_xlfn.IFNA(VLOOKUP(COMBINED!$D27,VT!$B$2:$N$100,5,FALSE),0)</f>
        <v>0</v>
      </c>
      <c r="X27">
        <f>_xlfn.IFNA(VLOOKUP(COMBINED!$D27,VT!$B$2:$N$100,6,FALSE),0)</f>
        <v>0</v>
      </c>
      <c r="Y27">
        <f>_xlfn.IFNA(VLOOKUP(COMBINED!$D27,VT!$B$2:$N$100,7,FALSE),0)</f>
        <v>0</v>
      </c>
      <c r="Z27">
        <f>_xlfn.IFNA(VLOOKUP(COMBINED!$D27,VT!$B$2:$N$100,8,FALSE),0)</f>
        <v>0</v>
      </c>
      <c r="AA27">
        <f>_xlfn.IFNA(VLOOKUP(COMBINED!$D27,VT!$B$2:$N$100,9,FALSE),0)</f>
        <v>0</v>
      </c>
      <c r="AB27">
        <f>_xlfn.IFNA(VLOOKUP(COMBINED!$D27,VT!$B$2:$N$100,10,FALSE),0)</f>
        <v>0</v>
      </c>
      <c r="AC27">
        <f>_xlfn.IFNA(VLOOKUP(COMBINED!$D27,VT!$B$2:$N$100,11,FALSE),0)</f>
        <v>0</v>
      </c>
      <c r="AD27">
        <f>_xlfn.IFNA(VLOOKUP(COMBINED!$D27,VT!$B$2:$N$100,12,FALSE),0)</f>
        <v>0</v>
      </c>
      <c r="AE27" t="str">
        <f>_xlfn.IFNA(VLOOKUP(COMBINED!$D27,VT!$B$2:$N$100,13,FALSE),"")</f>
        <v/>
      </c>
      <c r="AF27">
        <f>_xlfn.IFNA(VLOOKUP(COMBINED!$D27,PB!$B$2:$I$100,4,FALSE),0)</f>
        <v>0</v>
      </c>
      <c r="AG27">
        <f>_xlfn.IFNA(VLOOKUP(COMBINED!$D27,PB!$B$2:$I$100,5,FALSE),0)</f>
        <v>0</v>
      </c>
      <c r="AH27">
        <f>_xlfn.IFNA(VLOOKUP(COMBINED!$D27,PB!$B$2:$I$100,6,FALSE),0)</f>
        <v>0</v>
      </c>
      <c r="AI27">
        <f>_xlfn.IFNA(VLOOKUP(COMBINED!$D27,PB!$B$2:$I$100,7,FALSE),0)</f>
        <v>0</v>
      </c>
      <c r="AJ27" t="str">
        <f>_xlfn.IFNA(VLOOKUP(COMBINED!$D27,PB!$B$2:$I$100,8,FALSE),"")</f>
        <v/>
      </c>
      <c r="AK27">
        <f>_xlfn.IFNA(VLOOKUP(COMBINED!$D27,HB!$B$2:$I$100,4,FALSE),0)</f>
        <v>0</v>
      </c>
      <c r="AL27">
        <f>_xlfn.IFNA(VLOOKUP(COMBINED!$D27,HB!$B$2:$I$100,5,FALSE),0)</f>
        <v>0</v>
      </c>
      <c r="AM27">
        <f>_xlfn.IFNA(VLOOKUP(COMBINED!$D27,HB!$B$2:$I$100,6,FALSE),0)</f>
        <v>0</v>
      </c>
      <c r="AN27">
        <f>_xlfn.IFNA(VLOOKUP(COMBINED!$D27,HB!$B$2:$I$100,7,FALSE),0)</f>
        <v>0</v>
      </c>
      <c r="AO27" t="str">
        <f>_xlfn.IFNA(VLOOKUP(COMBINED!$D27,HB!$B$2:$I$100,8,FALSE),"")</f>
        <v/>
      </c>
      <c r="AP27">
        <f t="shared" si="0"/>
        <v>0</v>
      </c>
      <c r="AQ27">
        <f t="shared" si="1"/>
        <v>0</v>
      </c>
      <c r="AR27">
        <f t="shared" si="2"/>
        <v>0</v>
      </c>
      <c r="AS27">
        <f t="shared" si="3"/>
        <v>0</v>
      </c>
    </row>
    <row r="28" spans="1:45" x14ac:dyDescent="0.2">
      <c r="A28" t="s">
        <v>105</v>
      </c>
      <c r="B28" t="s">
        <v>106</v>
      </c>
      <c r="C28" t="s">
        <v>107</v>
      </c>
      <c r="D28">
        <f>'Entry List'!A28</f>
        <v>127</v>
      </c>
      <c r="E28" t="str">
        <f>VLOOKUP($D28,'Entry List'!$A$2:$C$97,2,FALSE)</f>
        <v/>
      </c>
      <c r="F28" t="str">
        <f>VLOOKUP($D28,'Entry List'!$A$2:$C$97,3,FALSE)</f>
        <v/>
      </c>
      <c r="G28">
        <f>_xlfn.IFNA(VLOOKUP(COMBINED!$D28,FX!$B$2:$I$100,4,FALSE),0)</f>
        <v>0</v>
      </c>
      <c r="H28">
        <f>_xlfn.IFNA(VLOOKUP(COMBINED!$D28,FX!$B$2:$I$100,5,FALSE),0)</f>
        <v>0</v>
      </c>
      <c r="I28">
        <f>_xlfn.IFNA(VLOOKUP(COMBINED!$D28,FX!$B$2:$I$100,6,FALSE),0)</f>
        <v>0</v>
      </c>
      <c r="J28">
        <f>_xlfn.IFNA(VLOOKUP(COMBINED!$D28,FX!$B$2:$I$100,7,FALSE),0)</f>
        <v>0</v>
      </c>
      <c r="K28" t="str">
        <f>_xlfn.IFNA(VLOOKUP(COMBINED!$D28,FX!$B$2:$I$100,8,FALSE),"")</f>
        <v/>
      </c>
      <c r="L28">
        <f>_xlfn.IFNA(VLOOKUP(COMBINED!$D28,PH!$B$2:$I$100,4,FALSE),0)</f>
        <v>0</v>
      </c>
      <c r="M28">
        <f>_xlfn.IFNA(VLOOKUP(COMBINED!$D28,PH!$B$2:$I$100,5,FALSE),0)</f>
        <v>0</v>
      </c>
      <c r="N28">
        <f>_xlfn.IFNA(VLOOKUP(COMBINED!$D28,PH!$B$2:$I$100,6,FALSE),0)</f>
        <v>0</v>
      </c>
      <c r="O28">
        <f>_xlfn.IFNA(VLOOKUP(COMBINED!$D28,PH!$B$2:$I$100,7,FALSE),0)</f>
        <v>0</v>
      </c>
      <c r="P28" t="str">
        <f>_xlfn.IFNA(VLOOKUP(COMBINED!$D28,PH!$B$2:$I$100,8,FALSE),"")</f>
        <v/>
      </c>
      <c r="Q28">
        <f>_xlfn.IFNA(VLOOKUP(COMBINED!$D28,SR!$B$2:$I$100,4,FALSE),0)</f>
        <v>0</v>
      </c>
      <c r="R28">
        <f>_xlfn.IFNA(VLOOKUP(COMBINED!$D28,SR!$B$2:$I$100,5,FALSE),0)</f>
        <v>0</v>
      </c>
      <c r="S28">
        <f>_xlfn.IFNA(VLOOKUP(COMBINED!$D28,SR!$B$2:$I$100,6,FALSE),0)</f>
        <v>0</v>
      </c>
      <c r="T28">
        <f>_xlfn.IFNA(VLOOKUP(COMBINED!$D28,SR!$B$2:$I$100,7,FALSE),0)</f>
        <v>0</v>
      </c>
      <c r="U28" t="str">
        <f>_xlfn.IFNA(VLOOKUP(COMBINED!$D28,SR!$B$2:$I$100,8,FALSE),"")</f>
        <v/>
      </c>
      <c r="V28">
        <f>_xlfn.IFNA(VLOOKUP(COMBINED!$D28,VT!$B$2:$N$100,4,FALSE),0)</f>
        <v>0</v>
      </c>
      <c r="W28">
        <f>_xlfn.IFNA(VLOOKUP(COMBINED!$D28,VT!$B$2:$N$100,5,FALSE),0)</f>
        <v>0</v>
      </c>
      <c r="X28">
        <f>_xlfn.IFNA(VLOOKUP(COMBINED!$D28,VT!$B$2:$N$100,6,FALSE),0)</f>
        <v>0</v>
      </c>
      <c r="Y28">
        <f>_xlfn.IFNA(VLOOKUP(COMBINED!$D28,VT!$B$2:$N$100,7,FALSE),0)</f>
        <v>0</v>
      </c>
      <c r="Z28">
        <f>_xlfn.IFNA(VLOOKUP(COMBINED!$D28,VT!$B$2:$N$100,8,FALSE),0)</f>
        <v>0</v>
      </c>
      <c r="AA28">
        <f>_xlfn.IFNA(VLOOKUP(COMBINED!$D28,VT!$B$2:$N$100,9,FALSE),0)</f>
        <v>0</v>
      </c>
      <c r="AB28">
        <f>_xlfn.IFNA(VLOOKUP(COMBINED!$D28,VT!$B$2:$N$100,10,FALSE),0)</f>
        <v>0</v>
      </c>
      <c r="AC28">
        <f>_xlfn.IFNA(VLOOKUP(COMBINED!$D28,VT!$B$2:$N$100,11,FALSE),0)</f>
        <v>0</v>
      </c>
      <c r="AD28">
        <f>_xlfn.IFNA(VLOOKUP(COMBINED!$D28,VT!$B$2:$N$100,12,FALSE),0)</f>
        <v>0</v>
      </c>
      <c r="AE28" t="str">
        <f>_xlfn.IFNA(VLOOKUP(COMBINED!$D28,VT!$B$2:$N$100,13,FALSE),"")</f>
        <v/>
      </c>
      <c r="AF28">
        <f>_xlfn.IFNA(VLOOKUP(COMBINED!$D28,PB!$B$2:$I$100,4,FALSE),0)</f>
        <v>0</v>
      </c>
      <c r="AG28">
        <f>_xlfn.IFNA(VLOOKUP(COMBINED!$D28,PB!$B$2:$I$100,5,FALSE),0)</f>
        <v>0</v>
      </c>
      <c r="AH28">
        <f>_xlfn.IFNA(VLOOKUP(COMBINED!$D28,PB!$B$2:$I$100,6,FALSE),0)</f>
        <v>0</v>
      </c>
      <c r="AI28">
        <f>_xlfn.IFNA(VLOOKUP(COMBINED!$D28,PB!$B$2:$I$100,7,FALSE),0)</f>
        <v>0</v>
      </c>
      <c r="AJ28" t="str">
        <f>_xlfn.IFNA(VLOOKUP(COMBINED!$D28,PB!$B$2:$I$100,8,FALSE),"")</f>
        <v/>
      </c>
      <c r="AK28">
        <f>_xlfn.IFNA(VLOOKUP(COMBINED!$D28,HB!$B$2:$I$100,4,FALSE),0)</f>
        <v>0</v>
      </c>
      <c r="AL28">
        <f>_xlfn.IFNA(VLOOKUP(COMBINED!$D28,HB!$B$2:$I$100,5,FALSE),0)</f>
        <v>0</v>
      </c>
      <c r="AM28">
        <f>_xlfn.IFNA(VLOOKUP(COMBINED!$D28,HB!$B$2:$I$100,6,FALSE),0)</f>
        <v>0</v>
      </c>
      <c r="AN28">
        <f>_xlfn.IFNA(VLOOKUP(COMBINED!$D28,HB!$B$2:$I$100,7,FALSE),0)</f>
        <v>0</v>
      </c>
      <c r="AO28" t="str">
        <f>_xlfn.IFNA(VLOOKUP(COMBINED!$D28,HB!$B$2:$I$100,8,FALSE),"")</f>
        <v/>
      </c>
      <c r="AP28">
        <f t="shared" si="0"/>
        <v>0</v>
      </c>
      <c r="AQ28">
        <f t="shared" si="1"/>
        <v>0</v>
      </c>
      <c r="AR28">
        <f t="shared" si="2"/>
        <v>0</v>
      </c>
      <c r="AS28">
        <f t="shared" si="3"/>
        <v>0</v>
      </c>
    </row>
    <row r="29" spans="1:45" x14ac:dyDescent="0.2">
      <c r="A29" t="s">
        <v>105</v>
      </c>
      <c r="B29" t="s">
        <v>106</v>
      </c>
      <c r="C29" t="s">
        <v>107</v>
      </c>
      <c r="D29">
        <f>'Entry List'!A29</f>
        <v>128</v>
      </c>
      <c r="E29" t="str">
        <f>VLOOKUP($D29,'Entry List'!$A$2:$C$97,2,FALSE)</f>
        <v/>
      </c>
      <c r="F29" t="str">
        <f>VLOOKUP($D29,'Entry List'!$A$2:$C$97,3,FALSE)</f>
        <v/>
      </c>
      <c r="G29">
        <f>_xlfn.IFNA(VLOOKUP(COMBINED!$D29,FX!$B$2:$I$100,4,FALSE),0)</f>
        <v>0</v>
      </c>
      <c r="H29">
        <f>_xlfn.IFNA(VLOOKUP(COMBINED!$D29,FX!$B$2:$I$100,5,FALSE),0)</f>
        <v>0</v>
      </c>
      <c r="I29">
        <f>_xlfn.IFNA(VLOOKUP(COMBINED!$D29,FX!$B$2:$I$100,6,FALSE),0)</f>
        <v>0</v>
      </c>
      <c r="J29">
        <f>_xlfn.IFNA(VLOOKUP(COMBINED!$D29,FX!$B$2:$I$100,7,FALSE),0)</f>
        <v>0</v>
      </c>
      <c r="K29" t="str">
        <f>_xlfn.IFNA(VLOOKUP(COMBINED!$D29,FX!$B$2:$I$100,8,FALSE),"")</f>
        <v/>
      </c>
      <c r="L29">
        <f>_xlfn.IFNA(VLOOKUP(COMBINED!$D29,PH!$B$2:$I$100,4,FALSE),0)</f>
        <v>0</v>
      </c>
      <c r="M29">
        <f>_xlfn.IFNA(VLOOKUP(COMBINED!$D29,PH!$B$2:$I$100,5,FALSE),0)</f>
        <v>0</v>
      </c>
      <c r="N29">
        <f>_xlfn.IFNA(VLOOKUP(COMBINED!$D29,PH!$B$2:$I$100,6,FALSE),0)</f>
        <v>0</v>
      </c>
      <c r="O29">
        <f>_xlfn.IFNA(VLOOKUP(COMBINED!$D29,PH!$B$2:$I$100,7,FALSE),0)</f>
        <v>0</v>
      </c>
      <c r="P29" t="str">
        <f>_xlfn.IFNA(VLOOKUP(COMBINED!$D29,PH!$B$2:$I$100,8,FALSE),"")</f>
        <v/>
      </c>
      <c r="Q29">
        <f>_xlfn.IFNA(VLOOKUP(COMBINED!$D29,SR!$B$2:$I$100,4,FALSE),0)</f>
        <v>0</v>
      </c>
      <c r="R29">
        <f>_xlfn.IFNA(VLOOKUP(COMBINED!$D29,SR!$B$2:$I$100,5,FALSE),0)</f>
        <v>0</v>
      </c>
      <c r="S29">
        <f>_xlfn.IFNA(VLOOKUP(COMBINED!$D29,SR!$B$2:$I$100,6,FALSE),0)</f>
        <v>0</v>
      </c>
      <c r="T29">
        <f>_xlfn.IFNA(VLOOKUP(COMBINED!$D29,SR!$B$2:$I$100,7,FALSE),0)</f>
        <v>0</v>
      </c>
      <c r="U29" t="str">
        <f>_xlfn.IFNA(VLOOKUP(COMBINED!$D29,SR!$B$2:$I$100,8,FALSE),"")</f>
        <v/>
      </c>
      <c r="V29">
        <f>_xlfn.IFNA(VLOOKUP(COMBINED!$D29,VT!$B$2:$N$100,4,FALSE),0)</f>
        <v>0</v>
      </c>
      <c r="W29">
        <f>_xlfn.IFNA(VLOOKUP(COMBINED!$D29,VT!$B$2:$N$100,5,FALSE),0)</f>
        <v>0</v>
      </c>
      <c r="X29">
        <f>_xlfn.IFNA(VLOOKUP(COMBINED!$D29,VT!$B$2:$N$100,6,FALSE),0)</f>
        <v>0</v>
      </c>
      <c r="Y29">
        <f>_xlfn.IFNA(VLOOKUP(COMBINED!$D29,VT!$B$2:$N$100,7,FALSE),0)</f>
        <v>0</v>
      </c>
      <c r="Z29">
        <f>_xlfn.IFNA(VLOOKUP(COMBINED!$D29,VT!$B$2:$N$100,8,FALSE),0)</f>
        <v>0</v>
      </c>
      <c r="AA29">
        <f>_xlfn.IFNA(VLOOKUP(COMBINED!$D29,VT!$B$2:$N$100,9,FALSE),0)</f>
        <v>0</v>
      </c>
      <c r="AB29">
        <f>_xlfn.IFNA(VLOOKUP(COMBINED!$D29,VT!$B$2:$N$100,10,FALSE),0)</f>
        <v>0</v>
      </c>
      <c r="AC29">
        <f>_xlfn.IFNA(VLOOKUP(COMBINED!$D29,VT!$B$2:$N$100,11,FALSE),0)</f>
        <v>0</v>
      </c>
      <c r="AD29">
        <f>_xlfn.IFNA(VLOOKUP(COMBINED!$D29,VT!$B$2:$N$100,12,FALSE),0)</f>
        <v>0</v>
      </c>
      <c r="AE29" t="str">
        <f>_xlfn.IFNA(VLOOKUP(COMBINED!$D29,VT!$B$2:$N$100,13,FALSE),"")</f>
        <v/>
      </c>
      <c r="AF29">
        <f>_xlfn.IFNA(VLOOKUP(COMBINED!$D29,PB!$B$2:$I$100,4,FALSE),0)</f>
        <v>0</v>
      </c>
      <c r="AG29">
        <f>_xlfn.IFNA(VLOOKUP(COMBINED!$D29,PB!$B$2:$I$100,5,FALSE),0)</f>
        <v>0</v>
      </c>
      <c r="AH29">
        <f>_xlfn.IFNA(VLOOKUP(COMBINED!$D29,PB!$B$2:$I$100,6,FALSE),0)</f>
        <v>0</v>
      </c>
      <c r="AI29">
        <f>_xlfn.IFNA(VLOOKUP(COMBINED!$D29,PB!$B$2:$I$100,7,FALSE),0)</f>
        <v>0</v>
      </c>
      <c r="AJ29" t="str">
        <f>_xlfn.IFNA(VLOOKUP(COMBINED!$D29,PB!$B$2:$I$100,8,FALSE),"")</f>
        <v/>
      </c>
      <c r="AK29">
        <f>_xlfn.IFNA(VLOOKUP(COMBINED!$D29,HB!$B$2:$I$100,4,FALSE),0)</f>
        <v>0</v>
      </c>
      <c r="AL29">
        <f>_xlfn.IFNA(VLOOKUP(COMBINED!$D29,HB!$B$2:$I$100,5,FALSE),0)</f>
        <v>0</v>
      </c>
      <c r="AM29">
        <f>_xlfn.IFNA(VLOOKUP(COMBINED!$D29,HB!$B$2:$I$100,6,FALSE),0)</f>
        <v>0</v>
      </c>
      <c r="AN29">
        <f>_xlfn.IFNA(VLOOKUP(COMBINED!$D29,HB!$B$2:$I$100,7,FALSE),0)</f>
        <v>0</v>
      </c>
      <c r="AO29" t="str">
        <f>_xlfn.IFNA(VLOOKUP(COMBINED!$D29,HB!$B$2:$I$100,8,FALSE),"")</f>
        <v/>
      </c>
      <c r="AP29">
        <f t="shared" si="0"/>
        <v>0</v>
      </c>
      <c r="AQ29">
        <f t="shared" si="1"/>
        <v>0</v>
      </c>
      <c r="AR29">
        <f t="shared" si="2"/>
        <v>0</v>
      </c>
      <c r="AS29">
        <f t="shared" si="3"/>
        <v>0</v>
      </c>
    </row>
    <row r="30" spans="1:45" x14ac:dyDescent="0.2">
      <c r="A30" t="s">
        <v>105</v>
      </c>
      <c r="B30" t="s">
        <v>106</v>
      </c>
      <c r="C30" t="s">
        <v>107</v>
      </c>
      <c r="D30">
        <f>'Entry List'!A30</f>
        <v>129</v>
      </c>
      <c r="E30" t="str">
        <f>VLOOKUP($D30,'Entry List'!$A$2:$C$97,2,FALSE)</f>
        <v>PLATA Joel</v>
      </c>
      <c r="F30" t="str">
        <f>VLOOKUP($D30,'Entry List'!$A$2:$C$97,3,FALSE)</f>
        <v>ESP</v>
      </c>
      <c r="G30">
        <f>_xlfn.IFNA(VLOOKUP(COMBINED!$D30,FX!$B$2:$I$100,4,FALSE),0)</f>
        <v>5.7</v>
      </c>
      <c r="H30">
        <f>_xlfn.IFNA(VLOOKUP(COMBINED!$D30,FX!$B$2:$I$100,5,FALSE),0)</f>
        <v>8.4659999999999993</v>
      </c>
      <c r="I30">
        <f>_xlfn.IFNA(VLOOKUP(COMBINED!$D30,FX!$B$2:$I$100,6,FALSE),0)</f>
        <v>0</v>
      </c>
      <c r="J30">
        <f>_xlfn.IFNA(VLOOKUP(COMBINED!$D30,FX!$B$2:$I$100,7,FALSE),0)</f>
        <v>14.166</v>
      </c>
      <c r="K30" t="str">
        <f>_xlfn.IFNA(VLOOKUP(COMBINED!$D30,FX!$B$2:$I$100,8,FALSE),"")</f>
        <v>R3</v>
      </c>
      <c r="L30">
        <f>_xlfn.IFNA(VLOOKUP(COMBINED!$D30,PH!$B$2:$I$100,4,FALSE),0)</f>
        <v>0</v>
      </c>
      <c r="M30">
        <f>_xlfn.IFNA(VLOOKUP(COMBINED!$D30,PH!$B$2:$I$100,5,FALSE),0)</f>
        <v>0</v>
      </c>
      <c r="N30">
        <f>_xlfn.IFNA(VLOOKUP(COMBINED!$D30,PH!$B$2:$I$100,6,FALSE),0)</f>
        <v>0</v>
      </c>
      <c r="O30">
        <f>_xlfn.IFNA(VLOOKUP(COMBINED!$D30,PH!$B$2:$I$100,7,FALSE),0)</f>
        <v>0</v>
      </c>
      <c r="P30" t="str">
        <f>_xlfn.IFNA(VLOOKUP(COMBINED!$D30,PH!$B$2:$I$100,8,FALSE),"")</f>
        <v/>
      </c>
      <c r="Q30">
        <f>_xlfn.IFNA(VLOOKUP(COMBINED!$D30,SR!$B$2:$I$100,4,FALSE),0)</f>
        <v>0</v>
      </c>
      <c r="R30">
        <f>_xlfn.IFNA(VLOOKUP(COMBINED!$D30,SR!$B$2:$I$100,5,FALSE),0)</f>
        <v>0</v>
      </c>
      <c r="S30">
        <f>_xlfn.IFNA(VLOOKUP(COMBINED!$D30,SR!$B$2:$I$100,6,FALSE),0)</f>
        <v>0</v>
      </c>
      <c r="T30">
        <f>_xlfn.IFNA(VLOOKUP(COMBINED!$D30,SR!$B$2:$I$100,7,FALSE),0)</f>
        <v>0</v>
      </c>
      <c r="U30" t="str">
        <f>_xlfn.IFNA(VLOOKUP(COMBINED!$D30,SR!$B$2:$I$100,8,FALSE),"")</f>
        <v/>
      </c>
      <c r="V30">
        <f>_xlfn.IFNA(VLOOKUP(COMBINED!$D30,VT!$B$2:$N$100,4,FALSE),0)</f>
        <v>0</v>
      </c>
      <c r="W30">
        <f>_xlfn.IFNA(VLOOKUP(COMBINED!$D30,VT!$B$2:$N$100,5,FALSE),0)</f>
        <v>0</v>
      </c>
      <c r="X30">
        <f>_xlfn.IFNA(VLOOKUP(COMBINED!$D30,VT!$B$2:$N$100,6,FALSE),0)</f>
        <v>0</v>
      </c>
      <c r="Y30">
        <f>_xlfn.IFNA(VLOOKUP(COMBINED!$D30,VT!$B$2:$N$100,7,FALSE),0)</f>
        <v>0</v>
      </c>
      <c r="Z30">
        <f>_xlfn.IFNA(VLOOKUP(COMBINED!$D30,VT!$B$2:$N$100,8,FALSE),0)</f>
        <v>0</v>
      </c>
      <c r="AA30">
        <f>_xlfn.IFNA(VLOOKUP(COMBINED!$D30,VT!$B$2:$N$100,9,FALSE),0)</f>
        <v>0</v>
      </c>
      <c r="AB30">
        <f>_xlfn.IFNA(VLOOKUP(COMBINED!$D30,VT!$B$2:$N$100,10,FALSE),0)</f>
        <v>0</v>
      </c>
      <c r="AC30">
        <f>_xlfn.IFNA(VLOOKUP(COMBINED!$D30,VT!$B$2:$N$100,11,FALSE),0)</f>
        <v>0</v>
      </c>
      <c r="AD30">
        <f>_xlfn.IFNA(VLOOKUP(COMBINED!$D30,VT!$B$2:$N$100,12,FALSE),0)</f>
        <v>0</v>
      </c>
      <c r="AE30" t="str">
        <f>_xlfn.IFNA(VLOOKUP(COMBINED!$D30,VT!$B$2:$N$100,13,FALSE),"")</f>
        <v/>
      </c>
      <c r="AF30">
        <f>_xlfn.IFNA(VLOOKUP(COMBINED!$D30,PB!$B$2:$I$100,4,FALSE),0)</f>
        <v>0</v>
      </c>
      <c r="AG30">
        <f>_xlfn.IFNA(VLOOKUP(COMBINED!$D30,PB!$B$2:$I$100,5,FALSE),0)</f>
        <v>0</v>
      </c>
      <c r="AH30">
        <f>_xlfn.IFNA(VLOOKUP(COMBINED!$D30,PB!$B$2:$I$100,6,FALSE),0)</f>
        <v>0</v>
      </c>
      <c r="AI30">
        <f>_xlfn.IFNA(VLOOKUP(COMBINED!$D30,PB!$B$2:$I$100,7,FALSE),0)</f>
        <v>0</v>
      </c>
      <c r="AJ30" t="str">
        <f>_xlfn.IFNA(VLOOKUP(COMBINED!$D30,PB!$B$2:$I$100,8,FALSE),"")</f>
        <v/>
      </c>
      <c r="AK30">
        <f>_xlfn.IFNA(VLOOKUP(COMBINED!$D30,HB!$B$2:$I$100,4,FALSE),0)</f>
        <v>0</v>
      </c>
      <c r="AL30">
        <f>_xlfn.IFNA(VLOOKUP(COMBINED!$D30,HB!$B$2:$I$100,5,FALSE),0)</f>
        <v>0</v>
      </c>
      <c r="AM30">
        <f>_xlfn.IFNA(VLOOKUP(COMBINED!$D30,HB!$B$2:$I$100,6,FALSE),0)</f>
        <v>0</v>
      </c>
      <c r="AN30">
        <f>_xlfn.IFNA(VLOOKUP(COMBINED!$D30,HB!$B$2:$I$100,7,FALSE),0)</f>
        <v>0</v>
      </c>
      <c r="AO30" t="str">
        <f>_xlfn.IFNA(VLOOKUP(COMBINED!$D30,HB!$B$2:$I$100,8,FALSE),"")</f>
        <v/>
      </c>
      <c r="AP30">
        <f t="shared" si="0"/>
        <v>5.7</v>
      </c>
      <c r="AQ30">
        <f t="shared" si="1"/>
        <v>8.4659999999999993</v>
      </c>
      <c r="AR30">
        <f t="shared" si="2"/>
        <v>0</v>
      </c>
      <c r="AS30">
        <f t="shared" si="3"/>
        <v>14.166</v>
      </c>
    </row>
    <row r="31" spans="1:45" x14ac:dyDescent="0.2">
      <c r="A31" t="s">
        <v>105</v>
      </c>
      <c r="B31" t="s">
        <v>106</v>
      </c>
      <c r="C31" t="s">
        <v>107</v>
      </c>
      <c r="D31">
        <f>'Entry List'!A31</f>
        <v>130</v>
      </c>
      <c r="E31" t="str">
        <f>VLOOKUP($D31,'Entry List'!$A$2:$C$97,2,FALSE)</f>
        <v>ZAPATA Rayderley</v>
      </c>
      <c r="F31" t="str">
        <f>VLOOKUP($D31,'Entry List'!$A$2:$C$97,3,FALSE)</f>
        <v>ESP</v>
      </c>
      <c r="G31">
        <f>_xlfn.IFNA(VLOOKUP(COMBINED!$D31,FX!$B$2:$I$100,4,FALSE),0)</f>
        <v>6.3</v>
      </c>
      <c r="H31">
        <f>_xlfn.IFNA(VLOOKUP(COMBINED!$D31,FX!$B$2:$I$100,5,FALSE),0)</f>
        <v>8.3000000000000007</v>
      </c>
      <c r="I31">
        <f>_xlfn.IFNA(VLOOKUP(COMBINED!$D31,FX!$B$2:$I$100,6,FALSE),0)</f>
        <v>0</v>
      </c>
      <c r="J31">
        <f>_xlfn.IFNA(VLOOKUP(COMBINED!$D31,FX!$B$2:$I$100,7,FALSE),0)</f>
        <v>14.600000000000001</v>
      </c>
      <c r="K31" t="str">
        <f>_xlfn.IFNA(VLOOKUP(COMBINED!$D31,FX!$B$2:$I$100,8,FALSE),"")</f>
        <v>Q</v>
      </c>
      <c r="L31">
        <f>_xlfn.IFNA(VLOOKUP(COMBINED!$D31,PH!$B$2:$I$100,4,FALSE),0)</f>
        <v>0</v>
      </c>
      <c r="M31">
        <f>_xlfn.IFNA(VLOOKUP(COMBINED!$D31,PH!$B$2:$I$100,5,FALSE),0)</f>
        <v>0</v>
      </c>
      <c r="N31">
        <f>_xlfn.IFNA(VLOOKUP(COMBINED!$D31,PH!$B$2:$I$100,6,FALSE),0)</f>
        <v>0</v>
      </c>
      <c r="O31">
        <f>_xlfn.IFNA(VLOOKUP(COMBINED!$D31,PH!$B$2:$I$100,7,FALSE),0)</f>
        <v>0</v>
      </c>
      <c r="P31" t="str">
        <f>_xlfn.IFNA(VLOOKUP(COMBINED!$D31,PH!$B$2:$I$100,8,FALSE),"")</f>
        <v/>
      </c>
      <c r="Q31">
        <f>_xlfn.IFNA(VLOOKUP(COMBINED!$D31,SR!$B$2:$I$100,4,FALSE),0)</f>
        <v>0</v>
      </c>
      <c r="R31">
        <f>_xlfn.IFNA(VLOOKUP(COMBINED!$D31,SR!$B$2:$I$100,5,FALSE),0)</f>
        <v>0</v>
      </c>
      <c r="S31">
        <f>_xlfn.IFNA(VLOOKUP(COMBINED!$D31,SR!$B$2:$I$100,6,FALSE),0)</f>
        <v>0</v>
      </c>
      <c r="T31">
        <f>_xlfn.IFNA(VLOOKUP(COMBINED!$D31,SR!$B$2:$I$100,7,FALSE),0)</f>
        <v>0</v>
      </c>
      <c r="U31" t="str">
        <f>_xlfn.IFNA(VLOOKUP(COMBINED!$D31,SR!$B$2:$I$100,8,FALSE),"")</f>
        <v/>
      </c>
      <c r="V31">
        <f>_xlfn.IFNA(VLOOKUP(COMBINED!$D31,VT!$B$2:$N$100,4,FALSE),0)</f>
        <v>0</v>
      </c>
      <c r="W31">
        <f>_xlfn.IFNA(VLOOKUP(COMBINED!$D31,VT!$B$2:$N$100,5,FALSE),0)</f>
        <v>0</v>
      </c>
      <c r="X31">
        <f>_xlfn.IFNA(VLOOKUP(COMBINED!$D31,VT!$B$2:$N$100,6,FALSE),0)</f>
        <v>0</v>
      </c>
      <c r="Y31">
        <f>_xlfn.IFNA(VLOOKUP(COMBINED!$D31,VT!$B$2:$N$100,7,FALSE),0)</f>
        <v>0</v>
      </c>
      <c r="Z31">
        <f>_xlfn.IFNA(VLOOKUP(COMBINED!$D31,VT!$B$2:$N$100,8,FALSE),0)</f>
        <v>0</v>
      </c>
      <c r="AA31">
        <f>_xlfn.IFNA(VLOOKUP(COMBINED!$D31,VT!$B$2:$N$100,9,FALSE),0)</f>
        <v>0</v>
      </c>
      <c r="AB31">
        <f>_xlfn.IFNA(VLOOKUP(COMBINED!$D31,VT!$B$2:$N$100,10,FALSE),0)</f>
        <v>0</v>
      </c>
      <c r="AC31">
        <f>_xlfn.IFNA(VLOOKUP(COMBINED!$D31,VT!$B$2:$N$100,11,FALSE),0)</f>
        <v>0</v>
      </c>
      <c r="AD31">
        <f>_xlfn.IFNA(VLOOKUP(COMBINED!$D31,VT!$B$2:$N$100,12,FALSE),0)</f>
        <v>0</v>
      </c>
      <c r="AE31" t="str">
        <f>_xlfn.IFNA(VLOOKUP(COMBINED!$D31,VT!$B$2:$N$100,13,FALSE),"")</f>
        <v/>
      </c>
      <c r="AF31">
        <f>_xlfn.IFNA(VLOOKUP(COMBINED!$D31,PB!$B$2:$I$100,4,FALSE),0)</f>
        <v>0</v>
      </c>
      <c r="AG31">
        <f>_xlfn.IFNA(VLOOKUP(COMBINED!$D31,PB!$B$2:$I$100,5,FALSE),0)</f>
        <v>0</v>
      </c>
      <c r="AH31">
        <f>_xlfn.IFNA(VLOOKUP(COMBINED!$D31,PB!$B$2:$I$100,6,FALSE),0)</f>
        <v>0</v>
      </c>
      <c r="AI31">
        <f>_xlfn.IFNA(VLOOKUP(COMBINED!$D31,PB!$B$2:$I$100,7,FALSE),0)</f>
        <v>0</v>
      </c>
      <c r="AJ31" t="str">
        <f>_xlfn.IFNA(VLOOKUP(COMBINED!$D31,PB!$B$2:$I$100,8,FALSE),"")</f>
        <v/>
      </c>
      <c r="AK31">
        <f>_xlfn.IFNA(VLOOKUP(COMBINED!$D31,HB!$B$2:$I$100,4,FALSE),0)</f>
        <v>0</v>
      </c>
      <c r="AL31">
        <f>_xlfn.IFNA(VLOOKUP(COMBINED!$D31,HB!$B$2:$I$100,5,FALSE),0)</f>
        <v>0</v>
      </c>
      <c r="AM31">
        <f>_xlfn.IFNA(VLOOKUP(COMBINED!$D31,HB!$B$2:$I$100,6,FALSE),0)</f>
        <v>0</v>
      </c>
      <c r="AN31">
        <f>_xlfn.IFNA(VLOOKUP(COMBINED!$D31,HB!$B$2:$I$100,7,FALSE),0)</f>
        <v>0</v>
      </c>
      <c r="AO31" t="str">
        <f>_xlfn.IFNA(VLOOKUP(COMBINED!$D31,HB!$B$2:$I$100,8,FALSE),"")</f>
        <v/>
      </c>
      <c r="AP31">
        <f t="shared" si="0"/>
        <v>6.3</v>
      </c>
      <c r="AQ31">
        <f t="shared" si="1"/>
        <v>8.3000000000000007</v>
      </c>
      <c r="AR31">
        <f t="shared" si="2"/>
        <v>0</v>
      </c>
      <c r="AS31">
        <f t="shared" si="3"/>
        <v>14.600000000000001</v>
      </c>
    </row>
    <row r="32" spans="1:45" x14ac:dyDescent="0.2">
      <c r="A32" t="s">
        <v>105</v>
      </c>
      <c r="B32" t="s">
        <v>106</v>
      </c>
      <c r="C32" t="s">
        <v>107</v>
      </c>
      <c r="D32">
        <f>'Entry List'!A32</f>
        <v>131</v>
      </c>
      <c r="E32" t="str">
        <f>VLOOKUP($D32,'Entry List'!$A$2:$C$97,2,FALSE)</f>
        <v>AIT SAID Samir</v>
      </c>
      <c r="F32" t="str">
        <f>VLOOKUP($D32,'Entry List'!$A$2:$C$97,3,FALSE)</f>
        <v>FRA</v>
      </c>
      <c r="G32">
        <f>_xlfn.IFNA(VLOOKUP(COMBINED!$D32,FX!$B$2:$I$100,4,FALSE),0)</f>
        <v>0</v>
      </c>
      <c r="H32">
        <f>_xlfn.IFNA(VLOOKUP(COMBINED!$D32,FX!$B$2:$I$100,5,FALSE),0)</f>
        <v>0</v>
      </c>
      <c r="I32">
        <f>_xlfn.IFNA(VLOOKUP(COMBINED!$D32,FX!$B$2:$I$100,6,FALSE),0)</f>
        <v>0</v>
      </c>
      <c r="J32">
        <f>_xlfn.IFNA(VLOOKUP(COMBINED!$D32,FX!$B$2:$I$100,7,FALSE),0)</f>
        <v>0</v>
      </c>
      <c r="K32" t="str">
        <f>_xlfn.IFNA(VLOOKUP(COMBINED!$D32,FX!$B$2:$I$100,8,FALSE),"")</f>
        <v/>
      </c>
      <c r="L32">
        <f>_xlfn.IFNA(VLOOKUP(COMBINED!$D32,PH!$B$2:$I$100,4,FALSE),0)</f>
        <v>0</v>
      </c>
      <c r="M32">
        <f>_xlfn.IFNA(VLOOKUP(COMBINED!$D32,PH!$B$2:$I$100,5,FALSE),0)</f>
        <v>0</v>
      </c>
      <c r="N32">
        <f>_xlfn.IFNA(VLOOKUP(COMBINED!$D32,PH!$B$2:$I$100,6,FALSE),0)</f>
        <v>0</v>
      </c>
      <c r="O32">
        <f>_xlfn.IFNA(VLOOKUP(COMBINED!$D32,PH!$B$2:$I$100,7,FALSE),0)</f>
        <v>0</v>
      </c>
      <c r="P32" t="str">
        <f>_xlfn.IFNA(VLOOKUP(COMBINED!$D32,PH!$B$2:$I$100,8,FALSE),"")</f>
        <v/>
      </c>
      <c r="Q32">
        <f>_xlfn.IFNA(VLOOKUP(COMBINED!$D32,SR!$B$2:$I$100,4,FALSE),0)</f>
        <v>6.1</v>
      </c>
      <c r="R32">
        <f>_xlfn.IFNA(VLOOKUP(COMBINED!$D32,SR!$B$2:$I$100,5,FALSE),0)</f>
        <v>8.8659999999999997</v>
      </c>
      <c r="S32">
        <f>_xlfn.IFNA(VLOOKUP(COMBINED!$D32,SR!$B$2:$I$100,6,FALSE),0)</f>
        <v>0</v>
      </c>
      <c r="T32">
        <f>_xlfn.IFNA(VLOOKUP(COMBINED!$D32,SR!$B$2:$I$100,7,FALSE),0)</f>
        <v>14.965999999999999</v>
      </c>
      <c r="U32" t="str">
        <f>_xlfn.IFNA(VLOOKUP(COMBINED!$D32,SR!$B$2:$I$100,8,FALSE),"")</f>
        <v>Q</v>
      </c>
      <c r="V32">
        <f>_xlfn.IFNA(VLOOKUP(COMBINED!$D32,VT!$B$2:$N$100,4,FALSE),0)</f>
        <v>0</v>
      </c>
      <c r="W32">
        <f>_xlfn.IFNA(VLOOKUP(COMBINED!$D32,VT!$B$2:$N$100,5,FALSE),0)</f>
        <v>0</v>
      </c>
      <c r="X32">
        <f>_xlfn.IFNA(VLOOKUP(COMBINED!$D32,VT!$B$2:$N$100,6,FALSE),0)</f>
        <v>0</v>
      </c>
      <c r="Y32">
        <f>_xlfn.IFNA(VLOOKUP(COMBINED!$D32,VT!$B$2:$N$100,7,FALSE),0)</f>
        <v>0</v>
      </c>
      <c r="Z32">
        <f>_xlfn.IFNA(VLOOKUP(COMBINED!$D32,VT!$B$2:$N$100,8,FALSE),0)</f>
        <v>0</v>
      </c>
      <c r="AA32">
        <f>_xlfn.IFNA(VLOOKUP(COMBINED!$D32,VT!$B$2:$N$100,9,FALSE),0)</f>
        <v>0</v>
      </c>
      <c r="AB32">
        <f>_xlfn.IFNA(VLOOKUP(COMBINED!$D32,VT!$B$2:$N$100,10,FALSE),0)</f>
        <v>0</v>
      </c>
      <c r="AC32">
        <f>_xlfn.IFNA(VLOOKUP(COMBINED!$D32,VT!$B$2:$N$100,11,FALSE),0)</f>
        <v>0</v>
      </c>
      <c r="AD32">
        <f>_xlfn.IFNA(VLOOKUP(COMBINED!$D32,VT!$B$2:$N$100,12,FALSE),0)</f>
        <v>0</v>
      </c>
      <c r="AE32" t="str">
        <f>_xlfn.IFNA(VLOOKUP(COMBINED!$D32,VT!$B$2:$N$100,13,FALSE),"")</f>
        <v/>
      </c>
      <c r="AF32">
        <f>_xlfn.IFNA(VLOOKUP(COMBINED!$D32,PB!$B$2:$I$100,4,FALSE),0)</f>
        <v>0</v>
      </c>
      <c r="AG32">
        <f>_xlfn.IFNA(VLOOKUP(COMBINED!$D32,PB!$B$2:$I$100,5,FALSE),0)</f>
        <v>0</v>
      </c>
      <c r="AH32">
        <f>_xlfn.IFNA(VLOOKUP(COMBINED!$D32,PB!$B$2:$I$100,6,FALSE),0)</f>
        <v>0</v>
      </c>
      <c r="AI32">
        <f>_xlfn.IFNA(VLOOKUP(COMBINED!$D32,PB!$B$2:$I$100,7,FALSE),0)</f>
        <v>0</v>
      </c>
      <c r="AJ32" t="str">
        <f>_xlfn.IFNA(VLOOKUP(COMBINED!$D32,PB!$B$2:$I$100,8,FALSE),"")</f>
        <v/>
      </c>
      <c r="AK32">
        <f>_xlfn.IFNA(VLOOKUP(COMBINED!$D32,HB!$B$2:$I$100,4,FALSE),0)</f>
        <v>0</v>
      </c>
      <c r="AL32">
        <f>_xlfn.IFNA(VLOOKUP(COMBINED!$D32,HB!$B$2:$I$100,5,FALSE),0)</f>
        <v>0</v>
      </c>
      <c r="AM32">
        <f>_xlfn.IFNA(VLOOKUP(COMBINED!$D32,HB!$B$2:$I$100,6,FALSE),0)</f>
        <v>0</v>
      </c>
      <c r="AN32">
        <f>_xlfn.IFNA(VLOOKUP(COMBINED!$D32,HB!$B$2:$I$100,7,FALSE),0)</f>
        <v>0</v>
      </c>
      <c r="AO32" t="str">
        <f>_xlfn.IFNA(VLOOKUP(COMBINED!$D32,HB!$B$2:$I$100,8,FALSE),"")</f>
        <v/>
      </c>
      <c r="AP32">
        <f t="shared" si="0"/>
        <v>6.1</v>
      </c>
      <c r="AQ32">
        <f t="shared" si="1"/>
        <v>8.8659999999999997</v>
      </c>
      <c r="AR32">
        <f t="shared" si="2"/>
        <v>0</v>
      </c>
      <c r="AS32">
        <f t="shared" si="3"/>
        <v>14.965999999999999</v>
      </c>
    </row>
    <row r="33" spans="1:45" x14ac:dyDescent="0.2">
      <c r="A33" t="s">
        <v>105</v>
      </c>
      <c r="B33" t="s">
        <v>106</v>
      </c>
      <c r="C33" t="s">
        <v>107</v>
      </c>
      <c r="D33">
        <f>'Entry List'!A33</f>
        <v>132</v>
      </c>
      <c r="E33" t="str">
        <f>VLOOKUP($D33,'Entry List'!$A$2:$C$97,2,FALSE)</f>
        <v>FRASER Joe</v>
      </c>
      <c r="F33" t="str">
        <f>VLOOKUP($D33,'Entry List'!$A$2:$C$97,3,FALSE)</f>
        <v>GBR</v>
      </c>
      <c r="G33">
        <f>_xlfn.IFNA(VLOOKUP(COMBINED!$D33,FX!$B$2:$I$100,4,FALSE),0)</f>
        <v>0</v>
      </c>
      <c r="H33">
        <f>_xlfn.IFNA(VLOOKUP(COMBINED!$D33,FX!$B$2:$I$100,5,FALSE),0)</f>
        <v>0</v>
      </c>
      <c r="I33">
        <f>_xlfn.IFNA(VLOOKUP(COMBINED!$D33,FX!$B$2:$I$100,6,FALSE),0)</f>
        <v>0</v>
      </c>
      <c r="J33">
        <f>_xlfn.IFNA(VLOOKUP(COMBINED!$D33,FX!$B$2:$I$100,7,FALSE),0)</f>
        <v>0</v>
      </c>
      <c r="K33" t="str">
        <f>_xlfn.IFNA(VLOOKUP(COMBINED!$D33,FX!$B$2:$I$100,8,FALSE),"")</f>
        <v/>
      </c>
      <c r="L33">
        <f>_xlfn.IFNA(VLOOKUP(COMBINED!$D33,PH!$B$2:$I$100,4,FALSE),0)</f>
        <v>0</v>
      </c>
      <c r="M33">
        <f>_xlfn.IFNA(VLOOKUP(COMBINED!$D33,PH!$B$2:$I$100,5,FALSE),0)</f>
        <v>0</v>
      </c>
      <c r="N33">
        <f>_xlfn.IFNA(VLOOKUP(COMBINED!$D33,PH!$B$2:$I$100,6,FALSE),0)</f>
        <v>0</v>
      </c>
      <c r="O33">
        <f>_xlfn.IFNA(VLOOKUP(COMBINED!$D33,PH!$B$2:$I$100,7,FALSE),0)</f>
        <v>0</v>
      </c>
      <c r="P33" t="str">
        <f>_xlfn.IFNA(VLOOKUP(COMBINED!$D33,PH!$B$2:$I$100,8,FALSE),"")</f>
        <v/>
      </c>
      <c r="Q33">
        <f>_xlfn.IFNA(VLOOKUP(COMBINED!$D33,SR!$B$2:$I$100,4,FALSE),0)</f>
        <v>0</v>
      </c>
      <c r="R33">
        <f>_xlfn.IFNA(VLOOKUP(COMBINED!$D33,SR!$B$2:$I$100,5,FALSE),0)</f>
        <v>0</v>
      </c>
      <c r="S33">
        <f>_xlfn.IFNA(VLOOKUP(COMBINED!$D33,SR!$B$2:$I$100,6,FALSE),0)</f>
        <v>0</v>
      </c>
      <c r="T33">
        <f>_xlfn.IFNA(VLOOKUP(COMBINED!$D33,SR!$B$2:$I$100,7,FALSE),0)</f>
        <v>0</v>
      </c>
      <c r="U33" t="str">
        <f>_xlfn.IFNA(VLOOKUP(COMBINED!$D33,SR!$B$2:$I$100,8,FALSE),"")</f>
        <v/>
      </c>
      <c r="V33">
        <f>_xlfn.IFNA(VLOOKUP(COMBINED!$D33,VT!$B$2:$N$100,4,FALSE),0)</f>
        <v>0</v>
      </c>
      <c r="W33">
        <f>_xlfn.IFNA(VLOOKUP(COMBINED!$D33,VT!$B$2:$N$100,5,FALSE),0)</f>
        <v>0</v>
      </c>
      <c r="X33">
        <f>_xlfn.IFNA(VLOOKUP(COMBINED!$D33,VT!$B$2:$N$100,6,FALSE),0)</f>
        <v>0</v>
      </c>
      <c r="Y33">
        <f>_xlfn.IFNA(VLOOKUP(COMBINED!$D33,VT!$B$2:$N$100,7,FALSE),0)</f>
        <v>0</v>
      </c>
      <c r="Z33">
        <f>_xlfn.IFNA(VLOOKUP(COMBINED!$D33,VT!$B$2:$N$100,8,FALSE),0)</f>
        <v>0</v>
      </c>
      <c r="AA33">
        <f>_xlfn.IFNA(VLOOKUP(COMBINED!$D33,VT!$B$2:$N$100,9,FALSE),0)</f>
        <v>0</v>
      </c>
      <c r="AB33">
        <f>_xlfn.IFNA(VLOOKUP(COMBINED!$D33,VT!$B$2:$N$100,10,FALSE),0)</f>
        <v>0</v>
      </c>
      <c r="AC33">
        <f>_xlfn.IFNA(VLOOKUP(COMBINED!$D33,VT!$B$2:$N$100,11,FALSE),0)</f>
        <v>0</v>
      </c>
      <c r="AD33">
        <f>_xlfn.IFNA(VLOOKUP(COMBINED!$D33,VT!$B$2:$N$100,12,FALSE),0)</f>
        <v>0</v>
      </c>
      <c r="AE33" t="str">
        <f>_xlfn.IFNA(VLOOKUP(COMBINED!$D33,VT!$B$2:$N$100,13,FALSE),"")</f>
        <v/>
      </c>
      <c r="AF33">
        <f>_xlfn.IFNA(VLOOKUP(COMBINED!$D33,PB!$B$2:$I$100,4,FALSE),0)</f>
        <v>6.5</v>
      </c>
      <c r="AG33">
        <f>_xlfn.IFNA(VLOOKUP(COMBINED!$D33,PB!$B$2:$I$100,5,FALSE),0)</f>
        <v>8.4329999999999998</v>
      </c>
      <c r="AH33">
        <f>_xlfn.IFNA(VLOOKUP(COMBINED!$D33,PB!$B$2:$I$100,6,FALSE),0)</f>
        <v>0</v>
      </c>
      <c r="AI33">
        <f>_xlfn.IFNA(VLOOKUP(COMBINED!$D33,PB!$B$2:$I$100,7,FALSE),0)</f>
        <v>14.933</v>
      </c>
      <c r="AJ33" t="str">
        <f>_xlfn.IFNA(VLOOKUP(COMBINED!$D33,PB!$B$2:$I$100,8,FALSE),"")</f>
        <v>R1</v>
      </c>
      <c r="AK33">
        <f>_xlfn.IFNA(VLOOKUP(COMBINED!$D33,HB!$B$2:$I$100,4,FALSE),0)</f>
        <v>6.4</v>
      </c>
      <c r="AL33">
        <f>_xlfn.IFNA(VLOOKUP(COMBINED!$D33,HB!$B$2:$I$100,5,FALSE),0)</f>
        <v>7.8</v>
      </c>
      <c r="AM33">
        <f>_xlfn.IFNA(VLOOKUP(COMBINED!$D33,HB!$B$2:$I$100,6,FALSE),0)</f>
        <v>0</v>
      </c>
      <c r="AN33">
        <f>_xlfn.IFNA(VLOOKUP(COMBINED!$D33,HB!$B$2:$I$100,7,FALSE),0)</f>
        <v>14.2</v>
      </c>
      <c r="AO33" t="str">
        <f>_xlfn.IFNA(VLOOKUP(COMBINED!$D33,HB!$B$2:$I$100,8,FALSE),"")</f>
        <v>R2</v>
      </c>
      <c r="AP33">
        <f t="shared" si="0"/>
        <v>12.9</v>
      </c>
      <c r="AQ33">
        <f t="shared" si="1"/>
        <v>16.233000000000001</v>
      </c>
      <c r="AR33">
        <f t="shared" si="2"/>
        <v>0</v>
      </c>
      <c r="AS33">
        <f t="shared" si="3"/>
        <v>29.132999999999999</v>
      </c>
    </row>
    <row r="34" spans="1:45" x14ac:dyDescent="0.2">
      <c r="A34" t="s">
        <v>105</v>
      </c>
      <c r="B34" t="s">
        <v>106</v>
      </c>
      <c r="C34" t="s">
        <v>107</v>
      </c>
      <c r="D34">
        <f>'Entry List'!A34</f>
        <v>133</v>
      </c>
      <c r="E34" t="str">
        <f>VLOOKUP($D34,'Entry List'!$A$2:$C$97,2,FALSE)</f>
        <v>HEPWORTH Harry</v>
      </c>
      <c r="F34" t="str">
        <f>VLOOKUP($D34,'Entry List'!$A$2:$C$97,3,FALSE)</f>
        <v>GBR</v>
      </c>
      <c r="G34">
        <f>_xlfn.IFNA(VLOOKUP(COMBINED!$D34,FX!$B$2:$I$100,4,FALSE),0)</f>
        <v>0</v>
      </c>
      <c r="H34">
        <f>_xlfn.IFNA(VLOOKUP(COMBINED!$D34,FX!$B$2:$I$100,5,FALSE),0)</f>
        <v>0</v>
      </c>
      <c r="I34">
        <f>_xlfn.IFNA(VLOOKUP(COMBINED!$D34,FX!$B$2:$I$100,6,FALSE),0)</f>
        <v>0</v>
      </c>
      <c r="J34">
        <f>_xlfn.IFNA(VLOOKUP(COMBINED!$D34,FX!$B$2:$I$100,7,FALSE),0)</f>
        <v>0</v>
      </c>
      <c r="K34" t="str">
        <f>_xlfn.IFNA(VLOOKUP(COMBINED!$D34,FX!$B$2:$I$100,8,FALSE),"")</f>
        <v/>
      </c>
      <c r="L34">
        <f>_xlfn.IFNA(VLOOKUP(COMBINED!$D34,PH!$B$2:$I$100,4,FALSE),0)</f>
        <v>0</v>
      </c>
      <c r="M34">
        <f>_xlfn.IFNA(VLOOKUP(COMBINED!$D34,PH!$B$2:$I$100,5,FALSE),0)</f>
        <v>0</v>
      </c>
      <c r="N34">
        <f>_xlfn.IFNA(VLOOKUP(COMBINED!$D34,PH!$B$2:$I$100,6,FALSE),0)</f>
        <v>0</v>
      </c>
      <c r="O34">
        <f>_xlfn.IFNA(VLOOKUP(COMBINED!$D34,PH!$B$2:$I$100,7,FALSE),0)</f>
        <v>0</v>
      </c>
      <c r="P34" t="str">
        <f>_xlfn.IFNA(VLOOKUP(COMBINED!$D34,PH!$B$2:$I$100,8,FALSE),"")</f>
        <v/>
      </c>
      <c r="Q34">
        <f>_xlfn.IFNA(VLOOKUP(COMBINED!$D34,SR!$B$2:$I$100,4,FALSE),0)</f>
        <v>6.1</v>
      </c>
      <c r="R34">
        <f>_xlfn.IFNA(VLOOKUP(COMBINED!$D34,SR!$B$2:$I$100,5,FALSE),0)</f>
        <v>8.6</v>
      </c>
      <c r="S34">
        <f>_xlfn.IFNA(VLOOKUP(COMBINED!$D34,SR!$B$2:$I$100,6,FALSE),0)</f>
        <v>0</v>
      </c>
      <c r="T34">
        <f>_xlfn.IFNA(VLOOKUP(COMBINED!$D34,SR!$B$2:$I$100,7,FALSE),0)</f>
        <v>14.7</v>
      </c>
      <c r="U34" t="str">
        <f>_xlfn.IFNA(VLOOKUP(COMBINED!$D34,SR!$B$2:$I$100,8,FALSE),"")</f>
        <v>Q</v>
      </c>
      <c r="V34">
        <f>_xlfn.IFNA(VLOOKUP(COMBINED!$D34,VT!$B$2:$N$100,4,FALSE),0)</f>
        <v>5.6</v>
      </c>
      <c r="W34">
        <f>_xlfn.IFNA(VLOOKUP(COMBINED!$D34,VT!$B$2:$N$100,5,FALSE),0)</f>
        <v>9.0329999999999995</v>
      </c>
      <c r="X34">
        <f>_xlfn.IFNA(VLOOKUP(COMBINED!$D34,VT!$B$2:$N$100,6,FALSE),0)</f>
        <v>0</v>
      </c>
      <c r="Y34">
        <f>_xlfn.IFNA(VLOOKUP(COMBINED!$D34,VT!$B$2:$N$100,7,FALSE),0)</f>
        <v>14.632999999999999</v>
      </c>
      <c r="Z34">
        <f>_xlfn.IFNA(VLOOKUP(COMBINED!$D34,VT!$B$2:$N$100,8,FALSE),0)</f>
        <v>5.6</v>
      </c>
      <c r="AA34">
        <f>_xlfn.IFNA(VLOOKUP(COMBINED!$D34,VT!$B$2:$N$100,9,FALSE),0)</f>
        <v>9.3000000000000007</v>
      </c>
      <c r="AB34">
        <f>_xlfn.IFNA(VLOOKUP(COMBINED!$D34,VT!$B$2:$N$100,10,FALSE),0)</f>
        <v>0</v>
      </c>
      <c r="AC34">
        <f>_xlfn.IFNA(VLOOKUP(COMBINED!$D34,VT!$B$2:$N$100,11,FALSE),0)</f>
        <v>14.9</v>
      </c>
      <c r="AD34">
        <f>_xlfn.IFNA(VLOOKUP(COMBINED!$D34,VT!$B$2:$N$100,12,FALSE),0)</f>
        <v>14.766</v>
      </c>
      <c r="AE34" t="str">
        <f>_xlfn.IFNA(VLOOKUP(COMBINED!$D34,VT!$B$2:$N$100,13,FALSE),"")</f>
        <v>Q</v>
      </c>
      <c r="AF34">
        <f>_xlfn.IFNA(VLOOKUP(COMBINED!$D34,PB!$B$2:$I$100,4,FALSE),0)</f>
        <v>0</v>
      </c>
      <c r="AG34">
        <f>_xlfn.IFNA(VLOOKUP(COMBINED!$D34,PB!$B$2:$I$100,5,FALSE),0)</f>
        <v>0</v>
      </c>
      <c r="AH34">
        <f>_xlfn.IFNA(VLOOKUP(COMBINED!$D34,PB!$B$2:$I$100,6,FALSE),0)</f>
        <v>0</v>
      </c>
      <c r="AI34">
        <f>_xlfn.IFNA(VLOOKUP(COMBINED!$D34,PB!$B$2:$I$100,7,FALSE),0)</f>
        <v>0</v>
      </c>
      <c r="AJ34" t="str">
        <f>_xlfn.IFNA(VLOOKUP(COMBINED!$D34,PB!$B$2:$I$100,8,FALSE),"")</f>
        <v/>
      </c>
      <c r="AK34">
        <f>_xlfn.IFNA(VLOOKUP(COMBINED!$D34,HB!$B$2:$I$100,4,FALSE),0)</f>
        <v>0</v>
      </c>
      <c r="AL34">
        <f>_xlfn.IFNA(VLOOKUP(COMBINED!$D34,HB!$B$2:$I$100,5,FALSE),0)</f>
        <v>0</v>
      </c>
      <c r="AM34">
        <f>_xlfn.IFNA(VLOOKUP(COMBINED!$D34,HB!$B$2:$I$100,6,FALSE),0)</f>
        <v>0</v>
      </c>
      <c r="AN34">
        <f>_xlfn.IFNA(VLOOKUP(COMBINED!$D34,HB!$B$2:$I$100,7,FALSE),0)</f>
        <v>0</v>
      </c>
      <c r="AO34" t="str">
        <f>_xlfn.IFNA(VLOOKUP(COMBINED!$D34,HB!$B$2:$I$100,8,FALSE),"")</f>
        <v/>
      </c>
      <c r="AP34">
        <f t="shared" si="0"/>
        <v>11.7</v>
      </c>
      <c r="AQ34">
        <f t="shared" si="1"/>
        <v>17.632999999999999</v>
      </c>
      <c r="AR34">
        <f t="shared" si="2"/>
        <v>0</v>
      </c>
      <c r="AS34">
        <f t="shared" si="3"/>
        <v>29.332999999999998</v>
      </c>
    </row>
    <row r="35" spans="1:45" x14ac:dyDescent="0.2">
      <c r="A35" t="s">
        <v>105</v>
      </c>
      <c r="B35" t="s">
        <v>106</v>
      </c>
      <c r="C35" t="s">
        <v>107</v>
      </c>
      <c r="D35">
        <f>'Entry List'!A35</f>
        <v>134</v>
      </c>
      <c r="E35" t="str">
        <f>VLOOKUP($D35,'Entry List'!$A$2:$C$97,2,FALSE)</f>
        <v>JARMAN Jake</v>
      </c>
      <c r="F35" t="str">
        <f>VLOOKUP($D35,'Entry List'!$A$2:$C$97,3,FALSE)</f>
        <v>GBR</v>
      </c>
      <c r="G35">
        <f>_xlfn.IFNA(VLOOKUP(COMBINED!$D35,FX!$B$2:$I$100,4,FALSE),0)</f>
        <v>6.6</v>
      </c>
      <c r="H35">
        <f>_xlfn.IFNA(VLOOKUP(COMBINED!$D35,FX!$B$2:$I$100,5,FALSE),0)</f>
        <v>8.3659999999999997</v>
      </c>
      <c r="I35">
        <f>_xlfn.IFNA(VLOOKUP(COMBINED!$D35,FX!$B$2:$I$100,6,FALSE),0)</f>
        <v>0</v>
      </c>
      <c r="J35">
        <f>_xlfn.IFNA(VLOOKUP(COMBINED!$D35,FX!$B$2:$I$100,7,FALSE),0)</f>
        <v>14.965999999999999</v>
      </c>
      <c r="K35" t="str">
        <f>_xlfn.IFNA(VLOOKUP(COMBINED!$D35,FX!$B$2:$I$100,8,FALSE),"")</f>
        <v>Q</v>
      </c>
      <c r="L35">
        <f>_xlfn.IFNA(VLOOKUP(COMBINED!$D35,PH!$B$2:$I$100,4,FALSE),0)</f>
        <v>0</v>
      </c>
      <c r="M35">
        <f>_xlfn.IFNA(VLOOKUP(COMBINED!$D35,PH!$B$2:$I$100,5,FALSE),0)</f>
        <v>0</v>
      </c>
      <c r="N35">
        <f>_xlfn.IFNA(VLOOKUP(COMBINED!$D35,PH!$B$2:$I$100,6,FALSE),0)</f>
        <v>0</v>
      </c>
      <c r="O35">
        <f>_xlfn.IFNA(VLOOKUP(COMBINED!$D35,PH!$B$2:$I$100,7,FALSE),0)</f>
        <v>0</v>
      </c>
      <c r="P35" t="str">
        <f>_xlfn.IFNA(VLOOKUP(COMBINED!$D35,PH!$B$2:$I$100,8,FALSE),"")</f>
        <v/>
      </c>
      <c r="Q35">
        <f>_xlfn.IFNA(VLOOKUP(COMBINED!$D35,SR!$B$2:$I$100,4,FALSE),0)</f>
        <v>0</v>
      </c>
      <c r="R35">
        <f>_xlfn.IFNA(VLOOKUP(COMBINED!$D35,SR!$B$2:$I$100,5,FALSE),0)</f>
        <v>0</v>
      </c>
      <c r="S35">
        <f>_xlfn.IFNA(VLOOKUP(COMBINED!$D35,SR!$B$2:$I$100,6,FALSE),0)</f>
        <v>0</v>
      </c>
      <c r="T35">
        <f>_xlfn.IFNA(VLOOKUP(COMBINED!$D35,SR!$B$2:$I$100,7,FALSE),0)</f>
        <v>0</v>
      </c>
      <c r="U35" t="str">
        <f>_xlfn.IFNA(VLOOKUP(COMBINED!$D35,SR!$B$2:$I$100,8,FALSE),"")</f>
        <v/>
      </c>
      <c r="V35">
        <f>_xlfn.IFNA(VLOOKUP(COMBINED!$D35,VT!$B$2:$N$100,4,FALSE),0)</f>
        <v>6</v>
      </c>
      <c r="W35">
        <f>_xlfn.IFNA(VLOOKUP(COMBINED!$D35,VT!$B$2:$N$100,5,FALSE),0)</f>
        <v>9.266</v>
      </c>
      <c r="X35">
        <f>_xlfn.IFNA(VLOOKUP(COMBINED!$D35,VT!$B$2:$N$100,6,FALSE),0)</f>
        <v>-0.1</v>
      </c>
      <c r="Y35">
        <f>_xlfn.IFNA(VLOOKUP(COMBINED!$D35,VT!$B$2:$N$100,7,FALSE),0)</f>
        <v>15.166</v>
      </c>
      <c r="Z35">
        <f>_xlfn.IFNA(VLOOKUP(COMBINED!$D35,VT!$B$2:$N$100,8,FALSE),0)</f>
        <v>5.6</v>
      </c>
      <c r="AA35">
        <f>_xlfn.IFNA(VLOOKUP(COMBINED!$D35,VT!$B$2:$N$100,9,FALSE),0)</f>
        <v>8.6329999999999991</v>
      </c>
      <c r="AB35">
        <f>_xlfn.IFNA(VLOOKUP(COMBINED!$D35,VT!$B$2:$N$100,10,FALSE),0)</f>
        <v>0</v>
      </c>
      <c r="AC35">
        <f>_xlfn.IFNA(VLOOKUP(COMBINED!$D35,VT!$B$2:$N$100,11,FALSE),0)</f>
        <v>14.232999999999999</v>
      </c>
      <c r="AD35">
        <f>_xlfn.IFNA(VLOOKUP(COMBINED!$D35,VT!$B$2:$N$100,12,FALSE),0)</f>
        <v>14.699</v>
      </c>
      <c r="AE35" t="str">
        <f>_xlfn.IFNA(VLOOKUP(COMBINED!$D35,VT!$B$2:$N$100,13,FALSE),"")</f>
        <v>Q</v>
      </c>
      <c r="AF35">
        <f>_xlfn.IFNA(VLOOKUP(COMBINED!$D35,PB!$B$2:$I$100,4,FALSE),0)</f>
        <v>0</v>
      </c>
      <c r="AG35">
        <f>_xlfn.IFNA(VLOOKUP(COMBINED!$D35,PB!$B$2:$I$100,5,FALSE),0)</f>
        <v>0</v>
      </c>
      <c r="AH35">
        <f>_xlfn.IFNA(VLOOKUP(COMBINED!$D35,PB!$B$2:$I$100,6,FALSE),0)</f>
        <v>0</v>
      </c>
      <c r="AI35">
        <f>_xlfn.IFNA(VLOOKUP(COMBINED!$D35,PB!$B$2:$I$100,7,FALSE),0)</f>
        <v>0</v>
      </c>
      <c r="AJ35" t="str">
        <f>_xlfn.IFNA(VLOOKUP(COMBINED!$D35,PB!$B$2:$I$100,8,FALSE),"")</f>
        <v/>
      </c>
      <c r="AK35">
        <f>_xlfn.IFNA(VLOOKUP(COMBINED!$D35,HB!$B$2:$I$100,4,FALSE),0)</f>
        <v>0</v>
      </c>
      <c r="AL35">
        <f>_xlfn.IFNA(VLOOKUP(COMBINED!$D35,HB!$B$2:$I$100,5,FALSE),0)</f>
        <v>0</v>
      </c>
      <c r="AM35">
        <f>_xlfn.IFNA(VLOOKUP(COMBINED!$D35,HB!$B$2:$I$100,6,FALSE),0)</f>
        <v>0</v>
      </c>
      <c r="AN35">
        <f>_xlfn.IFNA(VLOOKUP(COMBINED!$D35,HB!$B$2:$I$100,7,FALSE),0)</f>
        <v>0</v>
      </c>
      <c r="AO35" t="str">
        <f>_xlfn.IFNA(VLOOKUP(COMBINED!$D35,HB!$B$2:$I$100,8,FALSE),"")</f>
        <v/>
      </c>
      <c r="AP35">
        <f t="shared" si="0"/>
        <v>12.6</v>
      </c>
      <c r="AQ35">
        <f t="shared" si="1"/>
        <v>17.631999999999998</v>
      </c>
      <c r="AR35">
        <f t="shared" si="2"/>
        <v>-0.1</v>
      </c>
      <c r="AS35">
        <f t="shared" si="3"/>
        <v>30.131999999999998</v>
      </c>
    </row>
    <row r="36" spans="1:45" x14ac:dyDescent="0.2">
      <c r="A36" t="s">
        <v>105</v>
      </c>
      <c r="B36" t="s">
        <v>106</v>
      </c>
      <c r="C36" t="s">
        <v>107</v>
      </c>
      <c r="D36">
        <f>'Entry List'!A36</f>
        <v>135</v>
      </c>
      <c r="E36" t="str">
        <f>VLOOKUP($D36,'Entry List'!$A$2:$C$97,2,FALSE)</f>
        <v>WHITEHOUSE Luke</v>
      </c>
      <c r="F36" t="str">
        <f>VLOOKUP($D36,'Entry List'!$A$2:$C$97,3,FALSE)</f>
        <v>GBR</v>
      </c>
      <c r="G36">
        <f>_xlfn.IFNA(VLOOKUP(COMBINED!$D36,FX!$B$2:$I$100,4,FALSE),0)</f>
        <v>6.5</v>
      </c>
      <c r="H36">
        <f>_xlfn.IFNA(VLOOKUP(COMBINED!$D36,FX!$B$2:$I$100,5,FALSE),0)</f>
        <v>8.0329999999999995</v>
      </c>
      <c r="I36">
        <f>_xlfn.IFNA(VLOOKUP(COMBINED!$D36,FX!$B$2:$I$100,6,FALSE),0)</f>
        <v>0</v>
      </c>
      <c r="J36">
        <f>_xlfn.IFNA(VLOOKUP(COMBINED!$D36,FX!$B$2:$I$100,7,FALSE),0)</f>
        <v>14.532999999999999</v>
      </c>
      <c r="K36" t="str">
        <f>_xlfn.IFNA(VLOOKUP(COMBINED!$D36,FX!$B$2:$I$100,8,FALSE),"")</f>
        <v>Q</v>
      </c>
      <c r="L36">
        <f>_xlfn.IFNA(VLOOKUP(COMBINED!$D36,PH!$B$2:$I$100,4,FALSE),0)</f>
        <v>0</v>
      </c>
      <c r="M36">
        <f>_xlfn.IFNA(VLOOKUP(COMBINED!$D36,PH!$B$2:$I$100,5,FALSE),0)</f>
        <v>0</v>
      </c>
      <c r="N36">
        <f>_xlfn.IFNA(VLOOKUP(COMBINED!$D36,PH!$B$2:$I$100,6,FALSE),0)</f>
        <v>0</v>
      </c>
      <c r="O36">
        <f>_xlfn.IFNA(VLOOKUP(COMBINED!$D36,PH!$B$2:$I$100,7,FALSE),0)</f>
        <v>0</v>
      </c>
      <c r="P36" t="str">
        <f>_xlfn.IFNA(VLOOKUP(COMBINED!$D36,PH!$B$2:$I$100,8,FALSE),"")</f>
        <v/>
      </c>
      <c r="Q36">
        <f>_xlfn.IFNA(VLOOKUP(COMBINED!$D36,SR!$B$2:$I$100,4,FALSE),0)</f>
        <v>0</v>
      </c>
      <c r="R36">
        <f>_xlfn.IFNA(VLOOKUP(COMBINED!$D36,SR!$B$2:$I$100,5,FALSE),0)</f>
        <v>0</v>
      </c>
      <c r="S36">
        <f>_xlfn.IFNA(VLOOKUP(COMBINED!$D36,SR!$B$2:$I$100,6,FALSE),0)</f>
        <v>0</v>
      </c>
      <c r="T36">
        <f>_xlfn.IFNA(VLOOKUP(COMBINED!$D36,SR!$B$2:$I$100,7,FALSE),0)</f>
        <v>0</v>
      </c>
      <c r="U36" t="str">
        <f>_xlfn.IFNA(VLOOKUP(COMBINED!$D36,SR!$B$2:$I$100,8,FALSE),"")</f>
        <v/>
      </c>
      <c r="V36">
        <f>_xlfn.IFNA(VLOOKUP(COMBINED!$D36,VT!$B$2:$N$100,4,FALSE),0)</f>
        <v>0</v>
      </c>
      <c r="W36">
        <f>_xlfn.IFNA(VLOOKUP(COMBINED!$D36,VT!$B$2:$N$100,5,FALSE),0)</f>
        <v>0</v>
      </c>
      <c r="X36">
        <f>_xlfn.IFNA(VLOOKUP(COMBINED!$D36,VT!$B$2:$N$100,6,FALSE),0)</f>
        <v>0</v>
      </c>
      <c r="Y36">
        <f>_xlfn.IFNA(VLOOKUP(COMBINED!$D36,VT!$B$2:$N$100,7,FALSE),0)</f>
        <v>0</v>
      </c>
      <c r="Z36">
        <f>_xlfn.IFNA(VLOOKUP(COMBINED!$D36,VT!$B$2:$N$100,8,FALSE),0)</f>
        <v>0</v>
      </c>
      <c r="AA36">
        <f>_xlfn.IFNA(VLOOKUP(COMBINED!$D36,VT!$B$2:$N$100,9,FALSE),0)</f>
        <v>0</v>
      </c>
      <c r="AB36">
        <f>_xlfn.IFNA(VLOOKUP(COMBINED!$D36,VT!$B$2:$N$100,10,FALSE),0)</f>
        <v>0</v>
      </c>
      <c r="AC36">
        <f>_xlfn.IFNA(VLOOKUP(COMBINED!$D36,VT!$B$2:$N$100,11,FALSE),0)</f>
        <v>0</v>
      </c>
      <c r="AD36">
        <f>_xlfn.IFNA(VLOOKUP(COMBINED!$D36,VT!$B$2:$N$100,12,FALSE),0)</f>
        <v>0</v>
      </c>
      <c r="AE36" t="str">
        <f>_xlfn.IFNA(VLOOKUP(COMBINED!$D36,VT!$B$2:$N$100,13,FALSE),"")</f>
        <v/>
      </c>
      <c r="AF36">
        <f>_xlfn.IFNA(VLOOKUP(COMBINED!$D36,PB!$B$2:$I$100,4,FALSE),0)</f>
        <v>0</v>
      </c>
      <c r="AG36">
        <f>_xlfn.IFNA(VLOOKUP(COMBINED!$D36,PB!$B$2:$I$100,5,FALSE),0)</f>
        <v>0</v>
      </c>
      <c r="AH36">
        <f>_xlfn.IFNA(VLOOKUP(COMBINED!$D36,PB!$B$2:$I$100,6,FALSE),0)</f>
        <v>0</v>
      </c>
      <c r="AI36">
        <f>_xlfn.IFNA(VLOOKUP(COMBINED!$D36,PB!$B$2:$I$100,7,FALSE),0)</f>
        <v>0</v>
      </c>
      <c r="AJ36" t="str">
        <f>_xlfn.IFNA(VLOOKUP(COMBINED!$D36,PB!$B$2:$I$100,8,FALSE),"")</f>
        <v/>
      </c>
      <c r="AK36">
        <f>_xlfn.IFNA(VLOOKUP(COMBINED!$D36,HB!$B$2:$I$100,4,FALSE),0)</f>
        <v>0</v>
      </c>
      <c r="AL36">
        <f>_xlfn.IFNA(VLOOKUP(COMBINED!$D36,HB!$B$2:$I$100,5,FALSE),0)</f>
        <v>0</v>
      </c>
      <c r="AM36">
        <f>_xlfn.IFNA(VLOOKUP(COMBINED!$D36,HB!$B$2:$I$100,6,FALSE),0)</f>
        <v>0</v>
      </c>
      <c r="AN36">
        <f>_xlfn.IFNA(VLOOKUP(COMBINED!$D36,HB!$B$2:$I$100,7,FALSE),0)</f>
        <v>0</v>
      </c>
      <c r="AO36" t="str">
        <f>_xlfn.IFNA(VLOOKUP(COMBINED!$D36,HB!$B$2:$I$100,8,FALSE),"")</f>
        <v/>
      </c>
      <c r="AP36">
        <f t="shared" si="0"/>
        <v>6.5</v>
      </c>
      <c r="AQ36">
        <f t="shared" si="1"/>
        <v>8.0329999999999995</v>
      </c>
      <c r="AR36">
        <f t="shared" si="2"/>
        <v>0</v>
      </c>
      <c r="AS36">
        <f t="shared" si="3"/>
        <v>14.532999999999999</v>
      </c>
    </row>
    <row r="37" spans="1:45" x14ac:dyDescent="0.2">
      <c r="A37" t="s">
        <v>105</v>
      </c>
      <c r="B37" t="s">
        <v>106</v>
      </c>
      <c r="C37" t="s">
        <v>107</v>
      </c>
      <c r="D37">
        <f>'Entry List'!A37</f>
        <v>136</v>
      </c>
      <c r="E37" t="str">
        <f>VLOOKUP($D37,'Entry List'!$A$2:$C$97,2,FALSE)</f>
        <v>WHITLOCK Max</v>
      </c>
      <c r="F37" t="str">
        <f>VLOOKUP($D37,'Entry List'!$A$2:$C$97,3,FALSE)</f>
        <v>GBR</v>
      </c>
      <c r="G37">
        <f>_xlfn.IFNA(VLOOKUP(COMBINED!$D37,FX!$B$2:$I$100,4,FALSE),0)</f>
        <v>0</v>
      </c>
      <c r="H37">
        <f>_xlfn.IFNA(VLOOKUP(COMBINED!$D37,FX!$B$2:$I$100,5,FALSE),0)</f>
        <v>0</v>
      </c>
      <c r="I37">
        <f>_xlfn.IFNA(VLOOKUP(COMBINED!$D37,FX!$B$2:$I$100,6,FALSE),0)</f>
        <v>0</v>
      </c>
      <c r="J37">
        <f>_xlfn.IFNA(VLOOKUP(COMBINED!$D37,FX!$B$2:$I$100,7,FALSE),0)</f>
        <v>0</v>
      </c>
      <c r="K37" t="str">
        <f>_xlfn.IFNA(VLOOKUP(COMBINED!$D37,FX!$B$2:$I$100,8,FALSE),"")</f>
        <v/>
      </c>
      <c r="L37">
        <f>_xlfn.IFNA(VLOOKUP(COMBINED!$D37,PH!$B$2:$I$100,4,FALSE),0)</f>
        <v>6.6</v>
      </c>
      <c r="M37">
        <f>_xlfn.IFNA(VLOOKUP(COMBINED!$D37,PH!$B$2:$I$100,5,FALSE),0)</f>
        <v>8.5660000000000007</v>
      </c>
      <c r="N37">
        <f>_xlfn.IFNA(VLOOKUP(COMBINED!$D37,PH!$B$2:$I$100,6,FALSE),0)</f>
        <v>0</v>
      </c>
      <c r="O37">
        <f>_xlfn.IFNA(VLOOKUP(COMBINED!$D37,PH!$B$2:$I$100,7,FALSE),0)</f>
        <v>15.166</v>
      </c>
      <c r="P37" t="str">
        <f>_xlfn.IFNA(VLOOKUP(COMBINED!$D37,PH!$B$2:$I$100,8,FALSE),"")</f>
        <v>Q</v>
      </c>
      <c r="Q37">
        <f>_xlfn.IFNA(VLOOKUP(COMBINED!$D37,SR!$B$2:$I$100,4,FALSE),0)</f>
        <v>0</v>
      </c>
      <c r="R37">
        <f>_xlfn.IFNA(VLOOKUP(COMBINED!$D37,SR!$B$2:$I$100,5,FALSE),0)</f>
        <v>0</v>
      </c>
      <c r="S37">
        <f>_xlfn.IFNA(VLOOKUP(COMBINED!$D37,SR!$B$2:$I$100,6,FALSE),0)</f>
        <v>0</v>
      </c>
      <c r="T37">
        <f>_xlfn.IFNA(VLOOKUP(COMBINED!$D37,SR!$B$2:$I$100,7,FALSE),0)</f>
        <v>0</v>
      </c>
      <c r="U37" t="str">
        <f>_xlfn.IFNA(VLOOKUP(COMBINED!$D37,SR!$B$2:$I$100,8,FALSE),"")</f>
        <v/>
      </c>
      <c r="V37">
        <f>_xlfn.IFNA(VLOOKUP(COMBINED!$D37,VT!$B$2:$N$100,4,FALSE),0)</f>
        <v>0</v>
      </c>
      <c r="W37">
        <f>_xlfn.IFNA(VLOOKUP(COMBINED!$D37,VT!$B$2:$N$100,5,FALSE),0)</f>
        <v>0</v>
      </c>
      <c r="X37">
        <f>_xlfn.IFNA(VLOOKUP(COMBINED!$D37,VT!$B$2:$N$100,6,FALSE),0)</f>
        <v>0</v>
      </c>
      <c r="Y37">
        <f>_xlfn.IFNA(VLOOKUP(COMBINED!$D37,VT!$B$2:$N$100,7,FALSE),0)</f>
        <v>0</v>
      </c>
      <c r="Z37">
        <f>_xlfn.IFNA(VLOOKUP(COMBINED!$D37,VT!$B$2:$N$100,8,FALSE),0)</f>
        <v>0</v>
      </c>
      <c r="AA37">
        <f>_xlfn.IFNA(VLOOKUP(COMBINED!$D37,VT!$B$2:$N$100,9,FALSE),0)</f>
        <v>0</v>
      </c>
      <c r="AB37">
        <f>_xlfn.IFNA(VLOOKUP(COMBINED!$D37,VT!$B$2:$N$100,10,FALSE),0)</f>
        <v>0</v>
      </c>
      <c r="AC37">
        <f>_xlfn.IFNA(VLOOKUP(COMBINED!$D37,VT!$B$2:$N$100,11,FALSE),0)</f>
        <v>0</v>
      </c>
      <c r="AD37">
        <f>_xlfn.IFNA(VLOOKUP(COMBINED!$D37,VT!$B$2:$N$100,12,FALSE),0)</f>
        <v>0</v>
      </c>
      <c r="AE37" t="str">
        <f>_xlfn.IFNA(VLOOKUP(COMBINED!$D37,VT!$B$2:$N$100,13,FALSE),"")</f>
        <v/>
      </c>
      <c r="AF37">
        <f>_xlfn.IFNA(VLOOKUP(COMBINED!$D37,PB!$B$2:$I$100,4,FALSE),0)</f>
        <v>0</v>
      </c>
      <c r="AG37">
        <f>_xlfn.IFNA(VLOOKUP(COMBINED!$D37,PB!$B$2:$I$100,5,FALSE),0)</f>
        <v>0</v>
      </c>
      <c r="AH37">
        <f>_xlfn.IFNA(VLOOKUP(COMBINED!$D37,PB!$B$2:$I$100,6,FALSE),0)</f>
        <v>0</v>
      </c>
      <c r="AI37">
        <f>_xlfn.IFNA(VLOOKUP(COMBINED!$D37,PB!$B$2:$I$100,7,FALSE),0)</f>
        <v>0</v>
      </c>
      <c r="AJ37" t="str">
        <f>_xlfn.IFNA(VLOOKUP(COMBINED!$D37,PB!$B$2:$I$100,8,FALSE),"")</f>
        <v/>
      </c>
      <c r="AK37">
        <f>_xlfn.IFNA(VLOOKUP(COMBINED!$D37,HB!$B$2:$I$100,4,FALSE),0)</f>
        <v>0</v>
      </c>
      <c r="AL37">
        <f>_xlfn.IFNA(VLOOKUP(COMBINED!$D37,HB!$B$2:$I$100,5,FALSE),0)</f>
        <v>0</v>
      </c>
      <c r="AM37">
        <f>_xlfn.IFNA(VLOOKUP(COMBINED!$D37,HB!$B$2:$I$100,6,FALSE),0)</f>
        <v>0</v>
      </c>
      <c r="AN37">
        <f>_xlfn.IFNA(VLOOKUP(COMBINED!$D37,HB!$B$2:$I$100,7,FALSE),0)</f>
        <v>0</v>
      </c>
      <c r="AO37" t="str">
        <f>_xlfn.IFNA(VLOOKUP(COMBINED!$D37,HB!$B$2:$I$100,8,FALSE),"")</f>
        <v/>
      </c>
      <c r="AP37">
        <f t="shared" si="0"/>
        <v>6.6</v>
      </c>
      <c r="AQ37">
        <f t="shared" si="1"/>
        <v>8.5660000000000007</v>
      </c>
      <c r="AR37">
        <f t="shared" si="2"/>
        <v>0</v>
      </c>
      <c r="AS37">
        <f t="shared" si="3"/>
        <v>15.166</v>
      </c>
    </row>
    <row r="38" spans="1:45" x14ac:dyDescent="0.2">
      <c r="A38" t="s">
        <v>105</v>
      </c>
      <c r="B38" t="s">
        <v>106</v>
      </c>
      <c r="C38" t="s">
        <v>107</v>
      </c>
      <c r="D38">
        <f>'Entry List'!A38</f>
        <v>137</v>
      </c>
      <c r="E38" t="str">
        <f>VLOOKUP($D38,'Entry List'!$A$2:$C$97,2,FALSE)</f>
        <v/>
      </c>
      <c r="F38" t="str">
        <f>VLOOKUP($D38,'Entry List'!$A$2:$C$97,3,FALSE)</f>
        <v/>
      </c>
      <c r="G38">
        <f>_xlfn.IFNA(VLOOKUP(COMBINED!$D38,FX!$B$2:$I$100,4,FALSE),0)</f>
        <v>0</v>
      </c>
      <c r="H38">
        <f>_xlfn.IFNA(VLOOKUP(COMBINED!$D38,FX!$B$2:$I$100,5,FALSE),0)</f>
        <v>0</v>
      </c>
      <c r="I38">
        <f>_xlfn.IFNA(VLOOKUP(COMBINED!$D38,FX!$B$2:$I$100,6,FALSE),0)</f>
        <v>0</v>
      </c>
      <c r="J38">
        <f>_xlfn.IFNA(VLOOKUP(COMBINED!$D38,FX!$B$2:$I$100,7,FALSE),0)</f>
        <v>0</v>
      </c>
      <c r="K38" t="str">
        <f>_xlfn.IFNA(VLOOKUP(COMBINED!$D38,FX!$B$2:$I$100,8,FALSE),"")</f>
        <v/>
      </c>
      <c r="L38">
        <f>_xlfn.IFNA(VLOOKUP(COMBINED!$D38,PH!$B$2:$I$100,4,FALSE),0)</f>
        <v>0</v>
      </c>
      <c r="M38">
        <f>_xlfn.IFNA(VLOOKUP(COMBINED!$D38,PH!$B$2:$I$100,5,FALSE),0)</f>
        <v>0</v>
      </c>
      <c r="N38">
        <f>_xlfn.IFNA(VLOOKUP(COMBINED!$D38,PH!$B$2:$I$100,6,FALSE),0)</f>
        <v>0</v>
      </c>
      <c r="O38">
        <f>_xlfn.IFNA(VLOOKUP(COMBINED!$D38,PH!$B$2:$I$100,7,FALSE),0)</f>
        <v>0</v>
      </c>
      <c r="P38" t="str">
        <f>_xlfn.IFNA(VLOOKUP(COMBINED!$D38,PH!$B$2:$I$100,8,FALSE),"")</f>
        <v/>
      </c>
      <c r="Q38">
        <f>_xlfn.IFNA(VLOOKUP(COMBINED!$D38,SR!$B$2:$I$100,4,FALSE),0)</f>
        <v>0</v>
      </c>
      <c r="R38">
        <f>_xlfn.IFNA(VLOOKUP(COMBINED!$D38,SR!$B$2:$I$100,5,FALSE),0)</f>
        <v>0</v>
      </c>
      <c r="S38">
        <f>_xlfn.IFNA(VLOOKUP(COMBINED!$D38,SR!$B$2:$I$100,6,FALSE),0)</f>
        <v>0</v>
      </c>
      <c r="T38">
        <f>_xlfn.IFNA(VLOOKUP(COMBINED!$D38,SR!$B$2:$I$100,7,FALSE),0)</f>
        <v>0</v>
      </c>
      <c r="U38" t="str">
        <f>_xlfn.IFNA(VLOOKUP(COMBINED!$D38,SR!$B$2:$I$100,8,FALSE),"")</f>
        <v/>
      </c>
      <c r="V38">
        <f>_xlfn.IFNA(VLOOKUP(COMBINED!$D38,VT!$B$2:$N$100,4,FALSE),0)</f>
        <v>0</v>
      </c>
      <c r="W38">
        <f>_xlfn.IFNA(VLOOKUP(COMBINED!$D38,VT!$B$2:$N$100,5,FALSE),0)</f>
        <v>0</v>
      </c>
      <c r="X38">
        <f>_xlfn.IFNA(VLOOKUP(COMBINED!$D38,VT!$B$2:$N$100,6,FALSE),0)</f>
        <v>0</v>
      </c>
      <c r="Y38">
        <f>_xlfn.IFNA(VLOOKUP(COMBINED!$D38,VT!$B$2:$N$100,7,FALSE),0)</f>
        <v>0</v>
      </c>
      <c r="Z38">
        <f>_xlfn.IFNA(VLOOKUP(COMBINED!$D38,VT!$B$2:$N$100,8,FALSE),0)</f>
        <v>0</v>
      </c>
      <c r="AA38">
        <f>_xlfn.IFNA(VLOOKUP(COMBINED!$D38,VT!$B$2:$N$100,9,FALSE),0)</f>
        <v>0</v>
      </c>
      <c r="AB38">
        <f>_xlfn.IFNA(VLOOKUP(COMBINED!$D38,VT!$B$2:$N$100,10,FALSE),0)</f>
        <v>0</v>
      </c>
      <c r="AC38">
        <f>_xlfn.IFNA(VLOOKUP(COMBINED!$D38,VT!$B$2:$N$100,11,FALSE),0)</f>
        <v>0</v>
      </c>
      <c r="AD38">
        <f>_xlfn.IFNA(VLOOKUP(COMBINED!$D38,VT!$B$2:$N$100,12,FALSE),0)</f>
        <v>0</v>
      </c>
      <c r="AE38" t="str">
        <f>_xlfn.IFNA(VLOOKUP(COMBINED!$D38,VT!$B$2:$N$100,13,FALSE),"")</f>
        <v/>
      </c>
      <c r="AF38">
        <f>_xlfn.IFNA(VLOOKUP(COMBINED!$D38,PB!$B$2:$I$100,4,FALSE),0)</f>
        <v>0</v>
      </c>
      <c r="AG38">
        <f>_xlfn.IFNA(VLOOKUP(COMBINED!$D38,PB!$B$2:$I$100,5,FALSE),0)</f>
        <v>0</v>
      </c>
      <c r="AH38">
        <f>_xlfn.IFNA(VLOOKUP(COMBINED!$D38,PB!$B$2:$I$100,6,FALSE),0)</f>
        <v>0</v>
      </c>
      <c r="AI38">
        <f>_xlfn.IFNA(VLOOKUP(COMBINED!$D38,PB!$B$2:$I$100,7,FALSE),0)</f>
        <v>0</v>
      </c>
      <c r="AJ38" t="str">
        <f>_xlfn.IFNA(VLOOKUP(COMBINED!$D38,PB!$B$2:$I$100,8,FALSE),"")</f>
        <v/>
      </c>
      <c r="AK38">
        <f>_xlfn.IFNA(VLOOKUP(COMBINED!$D38,HB!$B$2:$I$100,4,FALSE),0)</f>
        <v>0</v>
      </c>
      <c r="AL38">
        <f>_xlfn.IFNA(VLOOKUP(COMBINED!$D38,HB!$B$2:$I$100,5,FALSE),0)</f>
        <v>0</v>
      </c>
      <c r="AM38">
        <f>_xlfn.IFNA(VLOOKUP(COMBINED!$D38,HB!$B$2:$I$100,6,FALSE),0)</f>
        <v>0</v>
      </c>
      <c r="AN38">
        <f>_xlfn.IFNA(VLOOKUP(COMBINED!$D38,HB!$B$2:$I$100,7,FALSE),0)</f>
        <v>0</v>
      </c>
      <c r="AO38" t="str">
        <f>_xlfn.IFNA(VLOOKUP(COMBINED!$D38,HB!$B$2:$I$100,8,FALSE),"")</f>
        <v/>
      </c>
      <c r="AP38">
        <f t="shared" si="0"/>
        <v>0</v>
      </c>
      <c r="AQ38">
        <f t="shared" si="1"/>
        <v>0</v>
      </c>
      <c r="AR38">
        <f t="shared" si="2"/>
        <v>0</v>
      </c>
      <c r="AS38">
        <f t="shared" si="3"/>
        <v>0</v>
      </c>
    </row>
    <row r="39" spans="1:45" x14ac:dyDescent="0.2">
      <c r="A39" t="s">
        <v>105</v>
      </c>
      <c r="B39" t="s">
        <v>106</v>
      </c>
      <c r="C39" t="s">
        <v>107</v>
      </c>
      <c r="D39">
        <f>'Entry List'!A39</f>
        <v>138</v>
      </c>
      <c r="E39" t="str">
        <f>VLOOKUP($D39,'Entry List'!$A$2:$C$97,2,FALSE)</f>
        <v>DAUSER Oleg</v>
      </c>
      <c r="F39" t="str">
        <f>VLOOKUP($D39,'Entry List'!$A$2:$C$97,3,FALSE)</f>
        <v>GER</v>
      </c>
      <c r="G39">
        <f>_xlfn.IFNA(VLOOKUP(COMBINED!$D39,FX!$B$2:$I$100,4,FALSE),0)</f>
        <v>0</v>
      </c>
      <c r="H39">
        <f>_xlfn.IFNA(VLOOKUP(COMBINED!$D39,FX!$B$2:$I$100,5,FALSE),0)</f>
        <v>0</v>
      </c>
      <c r="I39">
        <f>_xlfn.IFNA(VLOOKUP(COMBINED!$D39,FX!$B$2:$I$100,6,FALSE),0)</f>
        <v>0</v>
      </c>
      <c r="J39">
        <f>_xlfn.IFNA(VLOOKUP(COMBINED!$D39,FX!$B$2:$I$100,7,FALSE),0)</f>
        <v>0</v>
      </c>
      <c r="K39" t="str">
        <f>_xlfn.IFNA(VLOOKUP(COMBINED!$D39,FX!$B$2:$I$100,8,FALSE),"")</f>
        <v/>
      </c>
      <c r="L39">
        <f>_xlfn.IFNA(VLOOKUP(COMBINED!$D39,PH!$B$2:$I$100,4,FALSE),0)</f>
        <v>0</v>
      </c>
      <c r="M39">
        <f>_xlfn.IFNA(VLOOKUP(COMBINED!$D39,PH!$B$2:$I$100,5,FALSE),0)</f>
        <v>0</v>
      </c>
      <c r="N39">
        <f>_xlfn.IFNA(VLOOKUP(COMBINED!$D39,PH!$B$2:$I$100,6,FALSE),0)</f>
        <v>0</v>
      </c>
      <c r="O39">
        <f>_xlfn.IFNA(VLOOKUP(COMBINED!$D39,PH!$B$2:$I$100,7,FALSE),0)</f>
        <v>0</v>
      </c>
      <c r="P39" t="str">
        <f>_xlfn.IFNA(VLOOKUP(COMBINED!$D39,PH!$B$2:$I$100,8,FALSE),"")</f>
        <v/>
      </c>
      <c r="Q39">
        <f>_xlfn.IFNA(VLOOKUP(COMBINED!$D39,SR!$B$2:$I$100,4,FALSE),0)</f>
        <v>0</v>
      </c>
      <c r="R39">
        <f>_xlfn.IFNA(VLOOKUP(COMBINED!$D39,SR!$B$2:$I$100,5,FALSE),0)</f>
        <v>0</v>
      </c>
      <c r="S39">
        <f>_xlfn.IFNA(VLOOKUP(COMBINED!$D39,SR!$B$2:$I$100,6,FALSE),0)</f>
        <v>0</v>
      </c>
      <c r="T39">
        <f>_xlfn.IFNA(VLOOKUP(COMBINED!$D39,SR!$B$2:$I$100,7,FALSE),0)</f>
        <v>0</v>
      </c>
      <c r="U39" t="str">
        <f>_xlfn.IFNA(VLOOKUP(COMBINED!$D39,SR!$B$2:$I$100,8,FALSE),"")</f>
        <v/>
      </c>
      <c r="V39">
        <f>_xlfn.IFNA(VLOOKUP(COMBINED!$D39,VT!$B$2:$N$100,4,FALSE),0)</f>
        <v>0</v>
      </c>
      <c r="W39">
        <f>_xlfn.IFNA(VLOOKUP(COMBINED!$D39,VT!$B$2:$N$100,5,FALSE),0)</f>
        <v>0</v>
      </c>
      <c r="X39">
        <f>_xlfn.IFNA(VLOOKUP(COMBINED!$D39,VT!$B$2:$N$100,6,FALSE),0)</f>
        <v>0</v>
      </c>
      <c r="Y39">
        <f>_xlfn.IFNA(VLOOKUP(COMBINED!$D39,VT!$B$2:$N$100,7,FALSE),0)</f>
        <v>0</v>
      </c>
      <c r="Z39">
        <f>_xlfn.IFNA(VLOOKUP(COMBINED!$D39,VT!$B$2:$N$100,8,FALSE),0)</f>
        <v>0</v>
      </c>
      <c r="AA39">
        <f>_xlfn.IFNA(VLOOKUP(COMBINED!$D39,VT!$B$2:$N$100,9,FALSE),0)</f>
        <v>0</v>
      </c>
      <c r="AB39">
        <f>_xlfn.IFNA(VLOOKUP(COMBINED!$D39,VT!$B$2:$N$100,10,FALSE),0)</f>
        <v>0</v>
      </c>
      <c r="AC39">
        <f>_xlfn.IFNA(VLOOKUP(COMBINED!$D39,VT!$B$2:$N$100,11,FALSE),0)</f>
        <v>0</v>
      </c>
      <c r="AD39">
        <f>_xlfn.IFNA(VLOOKUP(COMBINED!$D39,VT!$B$2:$N$100,12,FALSE),0)</f>
        <v>0</v>
      </c>
      <c r="AE39" t="str">
        <f>_xlfn.IFNA(VLOOKUP(COMBINED!$D39,VT!$B$2:$N$100,13,FALSE),"")</f>
        <v/>
      </c>
      <c r="AF39">
        <f>_xlfn.IFNA(VLOOKUP(COMBINED!$D39,PB!$B$2:$I$100,4,FALSE),0)</f>
        <v>6.6</v>
      </c>
      <c r="AG39">
        <f>_xlfn.IFNA(VLOOKUP(COMBINED!$D39,PB!$B$2:$I$100,5,FALSE),0)</f>
        <v>8.5660000000000007</v>
      </c>
      <c r="AH39">
        <f>_xlfn.IFNA(VLOOKUP(COMBINED!$D39,PB!$B$2:$I$100,6,FALSE),0)</f>
        <v>0</v>
      </c>
      <c r="AI39">
        <f>_xlfn.IFNA(VLOOKUP(COMBINED!$D39,PB!$B$2:$I$100,7,FALSE),0)</f>
        <v>15.166</v>
      </c>
      <c r="AJ39" t="str">
        <f>_xlfn.IFNA(VLOOKUP(COMBINED!$D39,PB!$B$2:$I$100,8,FALSE),"")</f>
        <v>Q</v>
      </c>
      <c r="AK39">
        <f>_xlfn.IFNA(VLOOKUP(COMBINED!$D39,HB!$B$2:$I$100,4,FALSE),0)</f>
        <v>0</v>
      </c>
      <c r="AL39">
        <f>_xlfn.IFNA(VLOOKUP(COMBINED!$D39,HB!$B$2:$I$100,5,FALSE),0)</f>
        <v>0</v>
      </c>
      <c r="AM39">
        <f>_xlfn.IFNA(VLOOKUP(COMBINED!$D39,HB!$B$2:$I$100,6,FALSE),0)</f>
        <v>0</v>
      </c>
      <c r="AN39">
        <f>_xlfn.IFNA(VLOOKUP(COMBINED!$D39,HB!$B$2:$I$100,7,FALSE),0)</f>
        <v>0</v>
      </c>
      <c r="AO39" t="str">
        <f>_xlfn.IFNA(VLOOKUP(COMBINED!$D39,HB!$B$2:$I$100,8,FALSE),"")</f>
        <v/>
      </c>
      <c r="AP39">
        <f t="shared" si="0"/>
        <v>6.6</v>
      </c>
      <c r="AQ39">
        <f t="shared" si="1"/>
        <v>8.5660000000000007</v>
      </c>
      <c r="AR39">
        <f t="shared" si="2"/>
        <v>0</v>
      </c>
      <c r="AS39">
        <f t="shared" si="3"/>
        <v>15.166</v>
      </c>
    </row>
    <row r="40" spans="1:45" x14ac:dyDescent="0.2">
      <c r="A40" t="s">
        <v>105</v>
      </c>
      <c r="B40" t="s">
        <v>106</v>
      </c>
      <c r="C40" t="s">
        <v>107</v>
      </c>
      <c r="D40">
        <f>'Entry List'!A40</f>
        <v>139</v>
      </c>
      <c r="E40" t="str">
        <f>VLOOKUP($D40,'Entry List'!$A$2:$C$97,2,FALSE)</f>
        <v>DUNKEL Nils</v>
      </c>
      <c r="F40" t="str">
        <f>VLOOKUP($D40,'Entry List'!$A$2:$C$97,3,FALSE)</f>
        <v>GER</v>
      </c>
      <c r="G40">
        <f>_xlfn.IFNA(VLOOKUP(COMBINED!$D40,FX!$B$2:$I$100,4,FALSE),0)</f>
        <v>0</v>
      </c>
      <c r="H40">
        <f>_xlfn.IFNA(VLOOKUP(COMBINED!$D40,FX!$B$2:$I$100,5,FALSE),0)</f>
        <v>0</v>
      </c>
      <c r="I40">
        <f>_xlfn.IFNA(VLOOKUP(COMBINED!$D40,FX!$B$2:$I$100,6,FALSE),0)</f>
        <v>0</v>
      </c>
      <c r="J40">
        <f>_xlfn.IFNA(VLOOKUP(COMBINED!$D40,FX!$B$2:$I$100,7,FALSE),0)</f>
        <v>0</v>
      </c>
      <c r="K40" t="str">
        <f>_xlfn.IFNA(VLOOKUP(COMBINED!$D40,FX!$B$2:$I$100,8,FALSE),"")</f>
        <v/>
      </c>
      <c r="L40">
        <f>_xlfn.IFNA(VLOOKUP(COMBINED!$D40,PH!$B$2:$I$100,4,FALSE),0)</f>
        <v>6.4</v>
      </c>
      <c r="M40">
        <f>_xlfn.IFNA(VLOOKUP(COMBINED!$D40,PH!$B$2:$I$100,5,FALSE),0)</f>
        <v>8.1660000000000004</v>
      </c>
      <c r="N40">
        <f>_xlfn.IFNA(VLOOKUP(COMBINED!$D40,PH!$B$2:$I$100,6,FALSE),0)</f>
        <v>0</v>
      </c>
      <c r="O40">
        <f>_xlfn.IFNA(VLOOKUP(COMBINED!$D40,PH!$B$2:$I$100,7,FALSE),0)</f>
        <v>14.566000000000001</v>
      </c>
      <c r="P40" t="str">
        <f>_xlfn.IFNA(VLOOKUP(COMBINED!$D40,PH!$B$2:$I$100,8,FALSE),"")</f>
        <v>R2</v>
      </c>
      <c r="Q40">
        <f>_xlfn.IFNA(VLOOKUP(COMBINED!$D40,SR!$B$2:$I$100,4,FALSE),0)</f>
        <v>0</v>
      </c>
      <c r="R40">
        <f>_xlfn.IFNA(VLOOKUP(COMBINED!$D40,SR!$B$2:$I$100,5,FALSE),0)</f>
        <v>0</v>
      </c>
      <c r="S40">
        <f>_xlfn.IFNA(VLOOKUP(COMBINED!$D40,SR!$B$2:$I$100,6,FALSE),0)</f>
        <v>0</v>
      </c>
      <c r="T40">
        <f>_xlfn.IFNA(VLOOKUP(COMBINED!$D40,SR!$B$2:$I$100,7,FALSE),0)</f>
        <v>0</v>
      </c>
      <c r="U40" t="str">
        <f>_xlfn.IFNA(VLOOKUP(COMBINED!$D40,SR!$B$2:$I$100,8,FALSE),"")</f>
        <v/>
      </c>
      <c r="V40">
        <f>_xlfn.IFNA(VLOOKUP(COMBINED!$D40,VT!$B$2:$N$100,4,FALSE),0)</f>
        <v>0</v>
      </c>
      <c r="W40">
        <f>_xlfn.IFNA(VLOOKUP(COMBINED!$D40,VT!$B$2:$N$100,5,FALSE),0)</f>
        <v>0</v>
      </c>
      <c r="X40">
        <f>_xlfn.IFNA(VLOOKUP(COMBINED!$D40,VT!$B$2:$N$100,6,FALSE),0)</f>
        <v>0</v>
      </c>
      <c r="Y40">
        <f>_xlfn.IFNA(VLOOKUP(COMBINED!$D40,VT!$B$2:$N$100,7,FALSE),0)</f>
        <v>0</v>
      </c>
      <c r="Z40">
        <f>_xlfn.IFNA(VLOOKUP(COMBINED!$D40,VT!$B$2:$N$100,8,FALSE),0)</f>
        <v>0</v>
      </c>
      <c r="AA40">
        <f>_xlfn.IFNA(VLOOKUP(COMBINED!$D40,VT!$B$2:$N$100,9,FALSE),0)</f>
        <v>0</v>
      </c>
      <c r="AB40">
        <f>_xlfn.IFNA(VLOOKUP(COMBINED!$D40,VT!$B$2:$N$100,10,FALSE),0)</f>
        <v>0</v>
      </c>
      <c r="AC40">
        <f>_xlfn.IFNA(VLOOKUP(COMBINED!$D40,VT!$B$2:$N$100,11,FALSE),0)</f>
        <v>0</v>
      </c>
      <c r="AD40">
        <f>_xlfn.IFNA(VLOOKUP(COMBINED!$D40,VT!$B$2:$N$100,12,FALSE),0)</f>
        <v>0</v>
      </c>
      <c r="AE40" t="str">
        <f>_xlfn.IFNA(VLOOKUP(COMBINED!$D40,VT!$B$2:$N$100,13,FALSE),"")</f>
        <v/>
      </c>
      <c r="AF40">
        <f>_xlfn.IFNA(VLOOKUP(COMBINED!$D40,PB!$B$2:$I$100,4,FALSE),0)</f>
        <v>0</v>
      </c>
      <c r="AG40">
        <f>_xlfn.IFNA(VLOOKUP(COMBINED!$D40,PB!$B$2:$I$100,5,FALSE),0)</f>
        <v>0</v>
      </c>
      <c r="AH40">
        <f>_xlfn.IFNA(VLOOKUP(COMBINED!$D40,PB!$B$2:$I$100,6,FALSE),0)</f>
        <v>0</v>
      </c>
      <c r="AI40">
        <f>_xlfn.IFNA(VLOOKUP(COMBINED!$D40,PB!$B$2:$I$100,7,FALSE),0)</f>
        <v>0</v>
      </c>
      <c r="AJ40" t="str">
        <f>_xlfn.IFNA(VLOOKUP(COMBINED!$D40,PB!$B$2:$I$100,8,FALSE),"")</f>
        <v/>
      </c>
      <c r="AK40">
        <f>_xlfn.IFNA(VLOOKUP(COMBINED!$D40,HB!$B$2:$I$100,4,FALSE),0)</f>
        <v>0</v>
      </c>
      <c r="AL40">
        <f>_xlfn.IFNA(VLOOKUP(COMBINED!$D40,HB!$B$2:$I$100,5,FALSE),0)</f>
        <v>0</v>
      </c>
      <c r="AM40">
        <f>_xlfn.IFNA(VLOOKUP(COMBINED!$D40,HB!$B$2:$I$100,6,FALSE),0)</f>
        <v>0</v>
      </c>
      <c r="AN40">
        <f>_xlfn.IFNA(VLOOKUP(COMBINED!$D40,HB!$B$2:$I$100,7,FALSE),0)</f>
        <v>0</v>
      </c>
      <c r="AO40" t="str">
        <f>_xlfn.IFNA(VLOOKUP(COMBINED!$D40,HB!$B$2:$I$100,8,FALSE),"")</f>
        <v/>
      </c>
      <c r="AP40">
        <f t="shared" si="0"/>
        <v>6.4</v>
      </c>
      <c r="AQ40">
        <f t="shared" si="1"/>
        <v>8.1660000000000004</v>
      </c>
      <c r="AR40">
        <f t="shared" si="2"/>
        <v>0</v>
      </c>
      <c r="AS40">
        <f t="shared" si="3"/>
        <v>14.566000000000001</v>
      </c>
    </row>
    <row r="41" spans="1:45" x14ac:dyDescent="0.2">
      <c r="A41" t="s">
        <v>105</v>
      </c>
      <c r="B41" t="s">
        <v>106</v>
      </c>
      <c r="C41" t="s">
        <v>107</v>
      </c>
      <c r="D41">
        <f>'Entry List'!A41</f>
        <v>140</v>
      </c>
      <c r="E41" t="str">
        <f>VLOOKUP($D41,'Entry List'!$A$2:$C$97,2,FALSE)</f>
        <v/>
      </c>
      <c r="F41" t="str">
        <f>VLOOKUP($D41,'Entry List'!$A$2:$C$97,3,FALSE)</f>
        <v/>
      </c>
      <c r="G41">
        <f>_xlfn.IFNA(VLOOKUP(COMBINED!$D41,FX!$B$2:$I$100,4,FALSE),0)</f>
        <v>0</v>
      </c>
      <c r="H41">
        <f>_xlfn.IFNA(VLOOKUP(COMBINED!$D41,FX!$B$2:$I$100,5,FALSE),0)</f>
        <v>0</v>
      </c>
      <c r="I41">
        <f>_xlfn.IFNA(VLOOKUP(COMBINED!$D41,FX!$B$2:$I$100,6,FALSE),0)</f>
        <v>0</v>
      </c>
      <c r="J41">
        <f>_xlfn.IFNA(VLOOKUP(COMBINED!$D41,FX!$B$2:$I$100,7,FALSE),0)</f>
        <v>0</v>
      </c>
      <c r="K41" t="str">
        <f>_xlfn.IFNA(VLOOKUP(COMBINED!$D41,FX!$B$2:$I$100,8,FALSE),"")</f>
        <v/>
      </c>
      <c r="L41">
        <f>_xlfn.IFNA(VLOOKUP(COMBINED!$D41,PH!$B$2:$I$100,4,FALSE),0)</f>
        <v>0</v>
      </c>
      <c r="M41">
        <f>_xlfn.IFNA(VLOOKUP(COMBINED!$D41,PH!$B$2:$I$100,5,FALSE),0)</f>
        <v>0</v>
      </c>
      <c r="N41">
        <f>_xlfn.IFNA(VLOOKUP(COMBINED!$D41,PH!$B$2:$I$100,6,FALSE),0)</f>
        <v>0</v>
      </c>
      <c r="O41">
        <f>_xlfn.IFNA(VLOOKUP(COMBINED!$D41,PH!$B$2:$I$100,7,FALSE),0)</f>
        <v>0</v>
      </c>
      <c r="P41" t="str">
        <f>_xlfn.IFNA(VLOOKUP(COMBINED!$D41,PH!$B$2:$I$100,8,FALSE),"")</f>
        <v/>
      </c>
      <c r="Q41">
        <f>_xlfn.IFNA(VLOOKUP(COMBINED!$D41,SR!$B$2:$I$100,4,FALSE),0)</f>
        <v>0</v>
      </c>
      <c r="R41">
        <f>_xlfn.IFNA(VLOOKUP(COMBINED!$D41,SR!$B$2:$I$100,5,FALSE),0)</f>
        <v>0</v>
      </c>
      <c r="S41">
        <f>_xlfn.IFNA(VLOOKUP(COMBINED!$D41,SR!$B$2:$I$100,6,FALSE),0)</f>
        <v>0</v>
      </c>
      <c r="T41">
        <f>_xlfn.IFNA(VLOOKUP(COMBINED!$D41,SR!$B$2:$I$100,7,FALSE),0)</f>
        <v>0</v>
      </c>
      <c r="U41" t="str">
        <f>_xlfn.IFNA(VLOOKUP(COMBINED!$D41,SR!$B$2:$I$100,8,FALSE),"")</f>
        <v/>
      </c>
      <c r="V41">
        <f>_xlfn.IFNA(VLOOKUP(COMBINED!$D41,VT!$B$2:$N$100,4,FALSE),0)</f>
        <v>0</v>
      </c>
      <c r="W41">
        <f>_xlfn.IFNA(VLOOKUP(COMBINED!$D41,VT!$B$2:$N$100,5,FALSE),0)</f>
        <v>0</v>
      </c>
      <c r="X41">
        <f>_xlfn.IFNA(VLOOKUP(COMBINED!$D41,VT!$B$2:$N$100,6,FALSE),0)</f>
        <v>0</v>
      </c>
      <c r="Y41">
        <f>_xlfn.IFNA(VLOOKUP(COMBINED!$D41,VT!$B$2:$N$100,7,FALSE),0)</f>
        <v>0</v>
      </c>
      <c r="Z41">
        <f>_xlfn.IFNA(VLOOKUP(COMBINED!$D41,VT!$B$2:$N$100,8,FALSE),0)</f>
        <v>0</v>
      </c>
      <c r="AA41">
        <f>_xlfn.IFNA(VLOOKUP(COMBINED!$D41,VT!$B$2:$N$100,9,FALSE),0)</f>
        <v>0</v>
      </c>
      <c r="AB41">
        <f>_xlfn.IFNA(VLOOKUP(COMBINED!$D41,VT!$B$2:$N$100,10,FALSE),0)</f>
        <v>0</v>
      </c>
      <c r="AC41">
        <f>_xlfn.IFNA(VLOOKUP(COMBINED!$D41,VT!$B$2:$N$100,11,FALSE),0)</f>
        <v>0</v>
      </c>
      <c r="AD41">
        <f>_xlfn.IFNA(VLOOKUP(COMBINED!$D41,VT!$B$2:$N$100,12,FALSE),0)</f>
        <v>0</v>
      </c>
      <c r="AE41" t="str">
        <f>_xlfn.IFNA(VLOOKUP(COMBINED!$D41,VT!$B$2:$N$100,13,FALSE),"")</f>
        <v/>
      </c>
      <c r="AF41">
        <f>_xlfn.IFNA(VLOOKUP(COMBINED!$D41,PB!$B$2:$I$100,4,FALSE),0)</f>
        <v>0</v>
      </c>
      <c r="AG41">
        <f>_xlfn.IFNA(VLOOKUP(COMBINED!$D41,PB!$B$2:$I$100,5,FALSE),0)</f>
        <v>0</v>
      </c>
      <c r="AH41">
        <f>_xlfn.IFNA(VLOOKUP(COMBINED!$D41,PB!$B$2:$I$100,6,FALSE),0)</f>
        <v>0</v>
      </c>
      <c r="AI41">
        <f>_xlfn.IFNA(VLOOKUP(COMBINED!$D41,PB!$B$2:$I$100,7,FALSE),0)</f>
        <v>0</v>
      </c>
      <c r="AJ41" t="str">
        <f>_xlfn.IFNA(VLOOKUP(COMBINED!$D41,PB!$B$2:$I$100,8,FALSE),"")</f>
        <v/>
      </c>
      <c r="AK41">
        <f>_xlfn.IFNA(VLOOKUP(COMBINED!$D41,HB!$B$2:$I$100,4,FALSE),0)</f>
        <v>0</v>
      </c>
      <c r="AL41">
        <f>_xlfn.IFNA(VLOOKUP(COMBINED!$D41,HB!$B$2:$I$100,5,FALSE),0)</f>
        <v>0</v>
      </c>
      <c r="AM41">
        <f>_xlfn.IFNA(VLOOKUP(COMBINED!$D41,HB!$B$2:$I$100,6,FALSE),0)</f>
        <v>0</v>
      </c>
      <c r="AN41">
        <f>_xlfn.IFNA(VLOOKUP(COMBINED!$D41,HB!$B$2:$I$100,7,FALSE),0)</f>
        <v>0</v>
      </c>
      <c r="AO41" t="str">
        <f>_xlfn.IFNA(VLOOKUP(COMBINED!$D41,HB!$B$2:$I$100,8,FALSE),"")</f>
        <v/>
      </c>
      <c r="AP41">
        <f t="shared" si="0"/>
        <v>0</v>
      </c>
      <c r="AQ41">
        <f t="shared" si="1"/>
        <v>0</v>
      </c>
      <c r="AR41">
        <f t="shared" si="2"/>
        <v>0</v>
      </c>
      <c r="AS41">
        <f t="shared" si="3"/>
        <v>0</v>
      </c>
    </row>
    <row r="42" spans="1:45" x14ac:dyDescent="0.2">
      <c r="A42" t="s">
        <v>105</v>
      </c>
      <c r="B42" t="s">
        <v>106</v>
      </c>
      <c r="C42" t="s">
        <v>107</v>
      </c>
      <c r="D42">
        <f>'Entry List'!A42</f>
        <v>141</v>
      </c>
      <c r="E42" t="str">
        <f>VLOOKUP($D42,'Entry List'!$A$2:$C$97,2,FALSE)</f>
        <v/>
      </c>
      <c r="F42" t="str">
        <f>VLOOKUP($D42,'Entry List'!$A$2:$C$97,3,FALSE)</f>
        <v/>
      </c>
      <c r="G42">
        <f>_xlfn.IFNA(VLOOKUP(COMBINED!$D42,FX!$B$2:$I$100,4,FALSE),0)</f>
        <v>0</v>
      </c>
      <c r="H42">
        <f>_xlfn.IFNA(VLOOKUP(COMBINED!$D42,FX!$B$2:$I$100,5,FALSE),0)</f>
        <v>0</v>
      </c>
      <c r="I42">
        <f>_xlfn.IFNA(VLOOKUP(COMBINED!$D42,FX!$B$2:$I$100,6,FALSE),0)</f>
        <v>0</v>
      </c>
      <c r="J42">
        <f>_xlfn.IFNA(VLOOKUP(COMBINED!$D42,FX!$B$2:$I$100,7,FALSE),0)</f>
        <v>0</v>
      </c>
      <c r="K42" t="str">
        <f>_xlfn.IFNA(VLOOKUP(COMBINED!$D42,FX!$B$2:$I$100,8,FALSE),"")</f>
        <v/>
      </c>
      <c r="L42">
        <f>_xlfn.IFNA(VLOOKUP(COMBINED!$D42,PH!$B$2:$I$100,4,FALSE),0)</f>
        <v>0</v>
      </c>
      <c r="M42">
        <f>_xlfn.IFNA(VLOOKUP(COMBINED!$D42,PH!$B$2:$I$100,5,FALSE),0)</f>
        <v>0</v>
      </c>
      <c r="N42">
        <f>_xlfn.IFNA(VLOOKUP(COMBINED!$D42,PH!$B$2:$I$100,6,FALSE),0)</f>
        <v>0</v>
      </c>
      <c r="O42">
        <f>_xlfn.IFNA(VLOOKUP(COMBINED!$D42,PH!$B$2:$I$100,7,FALSE),0)</f>
        <v>0</v>
      </c>
      <c r="P42" t="str">
        <f>_xlfn.IFNA(VLOOKUP(COMBINED!$D42,PH!$B$2:$I$100,8,FALSE),"")</f>
        <v/>
      </c>
      <c r="Q42">
        <f>_xlfn.IFNA(VLOOKUP(COMBINED!$D42,SR!$B$2:$I$100,4,FALSE),0)</f>
        <v>0</v>
      </c>
      <c r="R42">
        <f>_xlfn.IFNA(VLOOKUP(COMBINED!$D42,SR!$B$2:$I$100,5,FALSE),0)</f>
        <v>0</v>
      </c>
      <c r="S42">
        <f>_xlfn.IFNA(VLOOKUP(COMBINED!$D42,SR!$B$2:$I$100,6,FALSE),0)</f>
        <v>0</v>
      </c>
      <c r="T42">
        <f>_xlfn.IFNA(VLOOKUP(COMBINED!$D42,SR!$B$2:$I$100,7,FALSE),0)</f>
        <v>0</v>
      </c>
      <c r="U42" t="str">
        <f>_xlfn.IFNA(VLOOKUP(COMBINED!$D42,SR!$B$2:$I$100,8,FALSE),"")</f>
        <v/>
      </c>
      <c r="V42">
        <f>_xlfn.IFNA(VLOOKUP(COMBINED!$D42,VT!$B$2:$N$100,4,FALSE),0)</f>
        <v>0</v>
      </c>
      <c r="W42">
        <f>_xlfn.IFNA(VLOOKUP(COMBINED!$D42,VT!$B$2:$N$100,5,FALSE),0)</f>
        <v>0</v>
      </c>
      <c r="X42">
        <f>_xlfn.IFNA(VLOOKUP(COMBINED!$D42,VT!$B$2:$N$100,6,FALSE),0)</f>
        <v>0</v>
      </c>
      <c r="Y42">
        <f>_xlfn.IFNA(VLOOKUP(COMBINED!$D42,VT!$B$2:$N$100,7,FALSE),0)</f>
        <v>0</v>
      </c>
      <c r="Z42">
        <f>_xlfn.IFNA(VLOOKUP(COMBINED!$D42,VT!$B$2:$N$100,8,FALSE),0)</f>
        <v>0</v>
      </c>
      <c r="AA42">
        <f>_xlfn.IFNA(VLOOKUP(COMBINED!$D42,VT!$B$2:$N$100,9,FALSE),0)</f>
        <v>0</v>
      </c>
      <c r="AB42">
        <f>_xlfn.IFNA(VLOOKUP(COMBINED!$D42,VT!$B$2:$N$100,10,FALSE),0)</f>
        <v>0</v>
      </c>
      <c r="AC42">
        <f>_xlfn.IFNA(VLOOKUP(COMBINED!$D42,VT!$B$2:$N$100,11,FALSE),0)</f>
        <v>0</v>
      </c>
      <c r="AD42">
        <f>_xlfn.IFNA(VLOOKUP(COMBINED!$D42,VT!$B$2:$N$100,12,FALSE),0)</f>
        <v>0</v>
      </c>
      <c r="AE42" t="str">
        <f>_xlfn.IFNA(VLOOKUP(COMBINED!$D42,VT!$B$2:$N$100,13,FALSE),"")</f>
        <v/>
      </c>
      <c r="AF42">
        <f>_xlfn.IFNA(VLOOKUP(COMBINED!$D42,PB!$B$2:$I$100,4,FALSE),0)</f>
        <v>0</v>
      </c>
      <c r="AG42">
        <f>_xlfn.IFNA(VLOOKUP(COMBINED!$D42,PB!$B$2:$I$100,5,FALSE),0)</f>
        <v>0</v>
      </c>
      <c r="AH42">
        <f>_xlfn.IFNA(VLOOKUP(COMBINED!$D42,PB!$B$2:$I$100,6,FALSE),0)</f>
        <v>0</v>
      </c>
      <c r="AI42">
        <f>_xlfn.IFNA(VLOOKUP(COMBINED!$D42,PB!$B$2:$I$100,7,FALSE),0)</f>
        <v>0</v>
      </c>
      <c r="AJ42" t="str">
        <f>_xlfn.IFNA(VLOOKUP(COMBINED!$D42,PB!$B$2:$I$100,8,FALSE),"")</f>
        <v/>
      </c>
      <c r="AK42">
        <f>_xlfn.IFNA(VLOOKUP(COMBINED!$D42,HB!$B$2:$I$100,4,FALSE),0)</f>
        <v>0</v>
      </c>
      <c r="AL42">
        <f>_xlfn.IFNA(VLOOKUP(COMBINED!$D42,HB!$B$2:$I$100,5,FALSE),0)</f>
        <v>0</v>
      </c>
      <c r="AM42">
        <f>_xlfn.IFNA(VLOOKUP(COMBINED!$D42,HB!$B$2:$I$100,6,FALSE),0)</f>
        <v>0</v>
      </c>
      <c r="AN42">
        <f>_xlfn.IFNA(VLOOKUP(COMBINED!$D42,HB!$B$2:$I$100,7,FALSE),0)</f>
        <v>0</v>
      </c>
      <c r="AO42" t="str">
        <f>_xlfn.IFNA(VLOOKUP(COMBINED!$D42,HB!$B$2:$I$100,8,FALSE),"")</f>
        <v/>
      </c>
      <c r="AP42">
        <f t="shared" si="0"/>
        <v>0</v>
      </c>
      <c r="AQ42">
        <f t="shared" si="1"/>
        <v>0</v>
      </c>
      <c r="AR42">
        <f t="shared" si="2"/>
        <v>0</v>
      </c>
      <c r="AS42">
        <f t="shared" si="3"/>
        <v>0</v>
      </c>
    </row>
    <row r="43" spans="1:45" x14ac:dyDescent="0.2">
      <c r="A43" t="s">
        <v>105</v>
      </c>
      <c r="B43" t="s">
        <v>106</v>
      </c>
      <c r="C43" t="s">
        <v>107</v>
      </c>
      <c r="D43">
        <f>'Entry List'!A43</f>
        <v>142</v>
      </c>
      <c r="E43" t="str">
        <f>VLOOKUP($D43,'Entry List'!$A$2:$C$97,2,FALSE)</f>
        <v>PETROUNIAS Eleftherios</v>
      </c>
      <c r="F43" t="str">
        <f>VLOOKUP($D43,'Entry List'!$A$2:$C$97,3,FALSE)</f>
        <v>GRE</v>
      </c>
      <c r="G43">
        <f>_xlfn.IFNA(VLOOKUP(COMBINED!$D43,FX!$B$2:$I$100,4,FALSE),0)</f>
        <v>0</v>
      </c>
      <c r="H43">
        <f>_xlfn.IFNA(VLOOKUP(COMBINED!$D43,FX!$B$2:$I$100,5,FALSE),0)</f>
        <v>0</v>
      </c>
      <c r="I43">
        <f>_xlfn.IFNA(VLOOKUP(COMBINED!$D43,FX!$B$2:$I$100,6,FALSE),0)</f>
        <v>0</v>
      </c>
      <c r="J43">
        <f>_xlfn.IFNA(VLOOKUP(COMBINED!$D43,FX!$B$2:$I$100,7,FALSE),0)</f>
        <v>0</v>
      </c>
      <c r="K43" t="str">
        <f>_xlfn.IFNA(VLOOKUP(COMBINED!$D43,FX!$B$2:$I$100,8,FALSE),"")</f>
        <v/>
      </c>
      <c r="L43">
        <f>_xlfn.IFNA(VLOOKUP(COMBINED!$D43,PH!$B$2:$I$100,4,FALSE),0)</f>
        <v>0</v>
      </c>
      <c r="M43">
        <f>_xlfn.IFNA(VLOOKUP(COMBINED!$D43,PH!$B$2:$I$100,5,FALSE),0)</f>
        <v>0</v>
      </c>
      <c r="N43">
        <f>_xlfn.IFNA(VLOOKUP(COMBINED!$D43,PH!$B$2:$I$100,6,FALSE),0)</f>
        <v>0</v>
      </c>
      <c r="O43">
        <f>_xlfn.IFNA(VLOOKUP(COMBINED!$D43,PH!$B$2:$I$100,7,FALSE),0)</f>
        <v>0</v>
      </c>
      <c r="P43" t="str">
        <f>_xlfn.IFNA(VLOOKUP(COMBINED!$D43,PH!$B$2:$I$100,8,FALSE),"")</f>
        <v/>
      </c>
      <c r="Q43">
        <f>_xlfn.IFNA(VLOOKUP(COMBINED!$D43,SR!$B$2:$I$100,4,FALSE),0)</f>
        <v>6.3</v>
      </c>
      <c r="R43">
        <f>_xlfn.IFNA(VLOOKUP(COMBINED!$D43,SR!$B$2:$I$100,5,FALSE),0)</f>
        <v>8.5</v>
      </c>
      <c r="S43">
        <f>_xlfn.IFNA(VLOOKUP(COMBINED!$D43,SR!$B$2:$I$100,6,FALSE),0)</f>
        <v>0</v>
      </c>
      <c r="T43">
        <f>_xlfn.IFNA(VLOOKUP(COMBINED!$D43,SR!$B$2:$I$100,7,FALSE),0)</f>
        <v>14.8</v>
      </c>
      <c r="U43" t="str">
        <f>_xlfn.IFNA(VLOOKUP(COMBINED!$D43,SR!$B$2:$I$100,8,FALSE),"")</f>
        <v>Q</v>
      </c>
      <c r="V43">
        <f>_xlfn.IFNA(VLOOKUP(COMBINED!$D43,VT!$B$2:$N$100,4,FALSE),0)</f>
        <v>0</v>
      </c>
      <c r="W43">
        <f>_xlfn.IFNA(VLOOKUP(COMBINED!$D43,VT!$B$2:$N$100,5,FALSE),0)</f>
        <v>0</v>
      </c>
      <c r="X43">
        <f>_xlfn.IFNA(VLOOKUP(COMBINED!$D43,VT!$B$2:$N$100,6,FALSE),0)</f>
        <v>0</v>
      </c>
      <c r="Y43">
        <f>_xlfn.IFNA(VLOOKUP(COMBINED!$D43,VT!$B$2:$N$100,7,FALSE),0)</f>
        <v>0</v>
      </c>
      <c r="Z43">
        <f>_xlfn.IFNA(VLOOKUP(COMBINED!$D43,VT!$B$2:$N$100,8,FALSE),0)</f>
        <v>0</v>
      </c>
      <c r="AA43">
        <f>_xlfn.IFNA(VLOOKUP(COMBINED!$D43,VT!$B$2:$N$100,9,FALSE),0)</f>
        <v>0</v>
      </c>
      <c r="AB43">
        <f>_xlfn.IFNA(VLOOKUP(COMBINED!$D43,VT!$B$2:$N$100,10,FALSE),0)</f>
        <v>0</v>
      </c>
      <c r="AC43">
        <f>_xlfn.IFNA(VLOOKUP(COMBINED!$D43,VT!$B$2:$N$100,11,FALSE),0)</f>
        <v>0</v>
      </c>
      <c r="AD43">
        <f>_xlfn.IFNA(VLOOKUP(COMBINED!$D43,VT!$B$2:$N$100,12,FALSE),0)</f>
        <v>0</v>
      </c>
      <c r="AE43" t="str">
        <f>_xlfn.IFNA(VLOOKUP(COMBINED!$D43,VT!$B$2:$N$100,13,FALSE),"")</f>
        <v/>
      </c>
      <c r="AF43">
        <f>_xlfn.IFNA(VLOOKUP(COMBINED!$D43,PB!$B$2:$I$100,4,FALSE),0)</f>
        <v>0</v>
      </c>
      <c r="AG43">
        <f>_xlfn.IFNA(VLOOKUP(COMBINED!$D43,PB!$B$2:$I$100,5,FALSE),0)</f>
        <v>0</v>
      </c>
      <c r="AH43">
        <f>_xlfn.IFNA(VLOOKUP(COMBINED!$D43,PB!$B$2:$I$100,6,FALSE),0)</f>
        <v>0</v>
      </c>
      <c r="AI43">
        <f>_xlfn.IFNA(VLOOKUP(COMBINED!$D43,PB!$B$2:$I$100,7,FALSE),0)</f>
        <v>0</v>
      </c>
      <c r="AJ43" t="str">
        <f>_xlfn.IFNA(VLOOKUP(COMBINED!$D43,PB!$B$2:$I$100,8,FALSE),"")</f>
        <v/>
      </c>
      <c r="AK43">
        <f>_xlfn.IFNA(VLOOKUP(COMBINED!$D43,HB!$B$2:$I$100,4,FALSE),0)</f>
        <v>0</v>
      </c>
      <c r="AL43">
        <f>_xlfn.IFNA(VLOOKUP(COMBINED!$D43,HB!$B$2:$I$100,5,FALSE),0)</f>
        <v>0</v>
      </c>
      <c r="AM43">
        <f>_xlfn.IFNA(VLOOKUP(COMBINED!$D43,HB!$B$2:$I$100,6,FALSE),0)</f>
        <v>0</v>
      </c>
      <c r="AN43">
        <f>_xlfn.IFNA(VLOOKUP(COMBINED!$D43,HB!$B$2:$I$100,7,FALSE),0)</f>
        <v>0</v>
      </c>
      <c r="AO43" t="str">
        <f>_xlfn.IFNA(VLOOKUP(COMBINED!$D43,HB!$B$2:$I$100,8,FALSE),"")</f>
        <v/>
      </c>
      <c r="AP43">
        <f t="shared" si="0"/>
        <v>6.3</v>
      </c>
      <c r="AQ43">
        <f t="shared" si="1"/>
        <v>8.5</v>
      </c>
      <c r="AR43">
        <f t="shared" si="2"/>
        <v>0</v>
      </c>
      <c r="AS43">
        <f t="shared" si="3"/>
        <v>14.8</v>
      </c>
    </row>
    <row r="44" spans="1:45" x14ac:dyDescent="0.2">
      <c r="A44" t="s">
        <v>105</v>
      </c>
      <c r="B44" t="s">
        <v>106</v>
      </c>
      <c r="C44" t="s">
        <v>107</v>
      </c>
      <c r="D44">
        <f>'Entry List'!A44</f>
        <v>143</v>
      </c>
      <c r="E44" t="str">
        <f>VLOOKUP($D44,'Entry List'!$A$2:$C$97,2,FALSE)</f>
        <v/>
      </c>
      <c r="F44" t="str">
        <f>VLOOKUP($D44,'Entry List'!$A$2:$C$97,3,FALSE)</f>
        <v/>
      </c>
      <c r="G44">
        <f>_xlfn.IFNA(VLOOKUP(COMBINED!$D44,FX!$B$2:$I$100,4,FALSE),0)</f>
        <v>0</v>
      </c>
      <c r="H44">
        <f>_xlfn.IFNA(VLOOKUP(COMBINED!$D44,FX!$B$2:$I$100,5,FALSE),0)</f>
        <v>0</v>
      </c>
      <c r="I44">
        <f>_xlfn.IFNA(VLOOKUP(COMBINED!$D44,FX!$B$2:$I$100,6,FALSE),0)</f>
        <v>0</v>
      </c>
      <c r="J44">
        <f>_xlfn.IFNA(VLOOKUP(COMBINED!$D44,FX!$B$2:$I$100,7,FALSE),0)</f>
        <v>0</v>
      </c>
      <c r="K44" t="str">
        <f>_xlfn.IFNA(VLOOKUP(COMBINED!$D44,FX!$B$2:$I$100,8,FALSE),"")</f>
        <v/>
      </c>
      <c r="L44">
        <f>_xlfn.IFNA(VLOOKUP(COMBINED!$D44,PH!$B$2:$I$100,4,FALSE),0)</f>
        <v>0</v>
      </c>
      <c r="M44">
        <f>_xlfn.IFNA(VLOOKUP(COMBINED!$D44,PH!$B$2:$I$100,5,FALSE),0)</f>
        <v>0</v>
      </c>
      <c r="N44">
        <f>_xlfn.IFNA(VLOOKUP(COMBINED!$D44,PH!$B$2:$I$100,6,FALSE),0)</f>
        <v>0</v>
      </c>
      <c r="O44">
        <f>_xlfn.IFNA(VLOOKUP(COMBINED!$D44,PH!$B$2:$I$100,7,FALSE),0)</f>
        <v>0</v>
      </c>
      <c r="P44" t="str">
        <f>_xlfn.IFNA(VLOOKUP(COMBINED!$D44,PH!$B$2:$I$100,8,FALSE),"")</f>
        <v/>
      </c>
      <c r="Q44">
        <f>_xlfn.IFNA(VLOOKUP(COMBINED!$D44,SR!$B$2:$I$100,4,FALSE),0)</f>
        <v>0</v>
      </c>
      <c r="R44">
        <f>_xlfn.IFNA(VLOOKUP(COMBINED!$D44,SR!$B$2:$I$100,5,FALSE),0)</f>
        <v>0</v>
      </c>
      <c r="S44">
        <f>_xlfn.IFNA(VLOOKUP(COMBINED!$D44,SR!$B$2:$I$100,6,FALSE),0)</f>
        <v>0</v>
      </c>
      <c r="T44">
        <f>_xlfn.IFNA(VLOOKUP(COMBINED!$D44,SR!$B$2:$I$100,7,FALSE),0)</f>
        <v>0</v>
      </c>
      <c r="U44" t="str">
        <f>_xlfn.IFNA(VLOOKUP(COMBINED!$D44,SR!$B$2:$I$100,8,FALSE),"")</f>
        <v/>
      </c>
      <c r="V44">
        <f>_xlfn.IFNA(VLOOKUP(COMBINED!$D44,VT!$B$2:$N$100,4,FALSE),0)</f>
        <v>0</v>
      </c>
      <c r="W44">
        <f>_xlfn.IFNA(VLOOKUP(COMBINED!$D44,VT!$B$2:$N$100,5,FALSE),0)</f>
        <v>0</v>
      </c>
      <c r="X44">
        <f>_xlfn.IFNA(VLOOKUP(COMBINED!$D44,VT!$B$2:$N$100,6,FALSE),0)</f>
        <v>0</v>
      </c>
      <c r="Y44">
        <f>_xlfn.IFNA(VLOOKUP(COMBINED!$D44,VT!$B$2:$N$100,7,FALSE),0)</f>
        <v>0</v>
      </c>
      <c r="Z44">
        <f>_xlfn.IFNA(VLOOKUP(COMBINED!$D44,VT!$B$2:$N$100,8,FALSE),0)</f>
        <v>0</v>
      </c>
      <c r="AA44">
        <f>_xlfn.IFNA(VLOOKUP(COMBINED!$D44,VT!$B$2:$N$100,9,FALSE),0)</f>
        <v>0</v>
      </c>
      <c r="AB44">
        <f>_xlfn.IFNA(VLOOKUP(COMBINED!$D44,VT!$B$2:$N$100,10,FALSE),0)</f>
        <v>0</v>
      </c>
      <c r="AC44">
        <f>_xlfn.IFNA(VLOOKUP(COMBINED!$D44,VT!$B$2:$N$100,11,FALSE),0)</f>
        <v>0</v>
      </c>
      <c r="AD44">
        <f>_xlfn.IFNA(VLOOKUP(COMBINED!$D44,VT!$B$2:$N$100,12,FALSE),0)</f>
        <v>0</v>
      </c>
      <c r="AE44" t="str">
        <f>_xlfn.IFNA(VLOOKUP(COMBINED!$D44,VT!$B$2:$N$100,13,FALSE),"")</f>
        <v/>
      </c>
      <c r="AF44">
        <f>_xlfn.IFNA(VLOOKUP(COMBINED!$D44,PB!$B$2:$I$100,4,FALSE),0)</f>
        <v>0</v>
      </c>
      <c r="AG44">
        <f>_xlfn.IFNA(VLOOKUP(COMBINED!$D44,PB!$B$2:$I$100,5,FALSE),0)</f>
        <v>0</v>
      </c>
      <c r="AH44">
        <f>_xlfn.IFNA(VLOOKUP(COMBINED!$D44,PB!$B$2:$I$100,6,FALSE),0)</f>
        <v>0</v>
      </c>
      <c r="AI44">
        <f>_xlfn.IFNA(VLOOKUP(COMBINED!$D44,PB!$B$2:$I$100,7,FALSE),0)</f>
        <v>0</v>
      </c>
      <c r="AJ44" t="str">
        <f>_xlfn.IFNA(VLOOKUP(COMBINED!$D44,PB!$B$2:$I$100,8,FALSE),"")</f>
        <v/>
      </c>
      <c r="AK44">
        <f>_xlfn.IFNA(VLOOKUP(COMBINED!$D44,HB!$B$2:$I$100,4,FALSE),0)</f>
        <v>0</v>
      </c>
      <c r="AL44">
        <f>_xlfn.IFNA(VLOOKUP(COMBINED!$D44,HB!$B$2:$I$100,5,FALSE),0)</f>
        <v>0</v>
      </c>
      <c r="AM44">
        <f>_xlfn.IFNA(VLOOKUP(COMBINED!$D44,HB!$B$2:$I$100,6,FALSE),0)</f>
        <v>0</v>
      </c>
      <c r="AN44">
        <f>_xlfn.IFNA(VLOOKUP(COMBINED!$D44,HB!$B$2:$I$100,7,FALSE),0)</f>
        <v>0</v>
      </c>
      <c r="AO44" t="str">
        <f>_xlfn.IFNA(VLOOKUP(COMBINED!$D44,HB!$B$2:$I$100,8,FALSE),"")</f>
        <v/>
      </c>
      <c r="AP44">
        <f t="shared" si="0"/>
        <v>0</v>
      </c>
      <c r="AQ44">
        <f t="shared" si="1"/>
        <v>0</v>
      </c>
      <c r="AR44">
        <f t="shared" si="2"/>
        <v>0</v>
      </c>
      <c r="AS44">
        <f t="shared" si="3"/>
        <v>0</v>
      </c>
    </row>
    <row r="45" spans="1:45" x14ac:dyDescent="0.2">
      <c r="A45" t="s">
        <v>105</v>
      </c>
      <c r="B45" t="s">
        <v>106</v>
      </c>
      <c r="C45" t="s">
        <v>107</v>
      </c>
      <c r="D45">
        <f>'Entry List'!A45</f>
        <v>144</v>
      </c>
      <c r="E45" t="str">
        <f>VLOOKUP($D45,'Entry List'!$A$2:$C$97,2,FALSE)</f>
        <v/>
      </c>
      <c r="F45" t="str">
        <f>VLOOKUP($D45,'Entry List'!$A$2:$C$97,3,FALSE)</f>
        <v/>
      </c>
      <c r="G45">
        <f>_xlfn.IFNA(VLOOKUP(COMBINED!$D45,FX!$B$2:$I$100,4,FALSE),0)</f>
        <v>0</v>
      </c>
      <c r="H45">
        <f>_xlfn.IFNA(VLOOKUP(COMBINED!$D45,FX!$B$2:$I$100,5,FALSE),0)</f>
        <v>0</v>
      </c>
      <c r="I45">
        <f>_xlfn.IFNA(VLOOKUP(COMBINED!$D45,FX!$B$2:$I$100,6,FALSE),0)</f>
        <v>0</v>
      </c>
      <c r="J45">
        <f>_xlfn.IFNA(VLOOKUP(COMBINED!$D45,FX!$B$2:$I$100,7,FALSE),0)</f>
        <v>0</v>
      </c>
      <c r="K45" t="str">
        <f>_xlfn.IFNA(VLOOKUP(COMBINED!$D45,FX!$B$2:$I$100,8,FALSE),"")</f>
        <v/>
      </c>
      <c r="L45">
        <f>_xlfn.IFNA(VLOOKUP(COMBINED!$D45,PH!$B$2:$I$100,4,FALSE),0)</f>
        <v>0</v>
      </c>
      <c r="M45">
        <f>_xlfn.IFNA(VLOOKUP(COMBINED!$D45,PH!$B$2:$I$100,5,FALSE),0)</f>
        <v>0</v>
      </c>
      <c r="N45">
        <f>_xlfn.IFNA(VLOOKUP(COMBINED!$D45,PH!$B$2:$I$100,6,FALSE),0)</f>
        <v>0</v>
      </c>
      <c r="O45">
        <f>_xlfn.IFNA(VLOOKUP(COMBINED!$D45,PH!$B$2:$I$100,7,FALSE),0)</f>
        <v>0</v>
      </c>
      <c r="P45" t="str">
        <f>_xlfn.IFNA(VLOOKUP(COMBINED!$D45,PH!$B$2:$I$100,8,FALSE),"")</f>
        <v/>
      </c>
      <c r="Q45">
        <f>_xlfn.IFNA(VLOOKUP(COMBINED!$D45,SR!$B$2:$I$100,4,FALSE),0)</f>
        <v>0</v>
      </c>
      <c r="R45">
        <f>_xlfn.IFNA(VLOOKUP(COMBINED!$D45,SR!$B$2:$I$100,5,FALSE),0)</f>
        <v>0</v>
      </c>
      <c r="S45">
        <f>_xlfn.IFNA(VLOOKUP(COMBINED!$D45,SR!$B$2:$I$100,6,FALSE),0)</f>
        <v>0</v>
      </c>
      <c r="T45">
        <f>_xlfn.IFNA(VLOOKUP(COMBINED!$D45,SR!$B$2:$I$100,7,FALSE),0)</f>
        <v>0</v>
      </c>
      <c r="U45" t="str">
        <f>_xlfn.IFNA(VLOOKUP(COMBINED!$D45,SR!$B$2:$I$100,8,FALSE),"")</f>
        <v/>
      </c>
      <c r="V45">
        <f>_xlfn.IFNA(VLOOKUP(COMBINED!$D45,VT!$B$2:$N$100,4,FALSE),0)</f>
        <v>0</v>
      </c>
      <c r="W45">
        <f>_xlfn.IFNA(VLOOKUP(COMBINED!$D45,VT!$B$2:$N$100,5,FALSE),0)</f>
        <v>0</v>
      </c>
      <c r="X45">
        <f>_xlfn.IFNA(VLOOKUP(COMBINED!$D45,VT!$B$2:$N$100,6,FALSE),0)</f>
        <v>0</v>
      </c>
      <c r="Y45">
        <f>_xlfn.IFNA(VLOOKUP(COMBINED!$D45,VT!$B$2:$N$100,7,FALSE),0)</f>
        <v>0</v>
      </c>
      <c r="Z45">
        <f>_xlfn.IFNA(VLOOKUP(COMBINED!$D45,VT!$B$2:$N$100,8,FALSE),0)</f>
        <v>0</v>
      </c>
      <c r="AA45">
        <f>_xlfn.IFNA(VLOOKUP(COMBINED!$D45,VT!$B$2:$N$100,9,FALSE),0)</f>
        <v>0</v>
      </c>
      <c r="AB45">
        <f>_xlfn.IFNA(VLOOKUP(COMBINED!$D45,VT!$B$2:$N$100,10,FALSE),0)</f>
        <v>0</v>
      </c>
      <c r="AC45">
        <f>_xlfn.IFNA(VLOOKUP(COMBINED!$D45,VT!$B$2:$N$100,11,FALSE),0)</f>
        <v>0</v>
      </c>
      <c r="AD45">
        <f>_xlfn.IFNA(VLOOKUP(COMBINED!$D45,VT!$B$2:$N$100,12,FALSE),0)</f>
        <v>0</v>
      </c>
      <c r="AE45" t="str">
        <f>_xlfn.IFNA(VLOOKUP(COMBINED!$D45,VT!$B$2:$N$100,13,FALSE),"")</f>
        <v/>
      </c>
      <c r="AF45">
        <f>_xlfn.IFNA(VLOOKUP(COMBINED!$D45,PB!$B$2:$I$100,4,FALSE),0)</f>
        <v>6.4</v>
      </c>
      <c r="AG45">
        <f>_xlfn.IFNA(VLOOKUP(COMBINED!$D45,PB!$B$2:$I$100,5,FALSE),0)</f>
        <v>8.3330000000000002</v>
      </c>
      <c r="AH45">
        <f>_xlfn.IFNA(VLOOKUP(COMBINED!$D45,PB!$B$2:$I$100,6,FALSE),0)</f>
        <v>0</v>
      </c>
      <c r="AI45">
        <f>_xlfn.IFNA(VLOOKUP(COMBINED!$D45,PB!$B$2:$I$100,7,FALSE),0)</f>
        <v>14.733000000000001</v>
      </c>
      <c r="AJ45" t="str">
        <f>_xlfn.IFNA(VLOOKUP(COMBINED!$D45,PB!$B$2:$I$100,8,FALSE),"")</f>
        <v>R2</v>
      </c>
      <c r="AK45">
        <f>_xlfn.IFNA(VLOOKUP(COMBINED!$D45,HB!$B$2:$I$100,4,FALSE),0)</f>
        <v>0</v>
      </c>
      <c r="AL45">
        <f>_xlfn.IFNA(VLOOKUP(COMBINED!$D45,HB!$B$2:$I$100,5,FALSE),0)</f>
        <v>0</v>
      </c>
      <c r="AM45">
        <f>_xlfn.IFNA(VLOOKUP(COMBINED!$D45,HB!$B$2:$I$100,6,FALSE),0)</f>
        <v>0</v>
      </c>
      <c r="AN45">
        <f>_xlfn.IFNA(VLOOKUP(COMBINED!$D45,HB!$B$2:$I$100,7,FALSE),0)</f>
        <v>0</v>
      </c>
      <c r="AO45" t="str">
        <f>_xlfn.IFNA(VLOOKUP(COMBINED!$D45,HB!$B$2:$I$100,8,FALSE),"")</f>
        <v/>
      </c>
      <c r="AP45">
        <f t="shared" si="0"/>
        <v>6.4</v>
      </c>
      <c r="AQ45">
        <f t="shared" si="1"/>
        <v>8.3330000000000002</v>
      </c>
      <c r="AR45">
        <f t="shared" si="2"/>
        <v>0</v>
      </c>
      <c r="AS45">
        <f t="shared" si="3"/>
        <v>14.733000000000001</v>
      </c>
    </row>
    <row r="46" spans="1:45" x14ac:dyDescent="0.2">
      <c r="A46" t="s">
        <v>105</v>
      </c>
      <c r="B46" t="s">
        <v>106</v>
      </c>
      <c r="C46" t="s">
        <v>107</v>
      </c>
      <c r="D46">
        <f>'Entry List'!A46</f>
        <v>145</v>
      </c>
      <c r="E46" t="str">
        <f>VLOOKUP($D46,'Entry List'!$A$2:$C$97,2,FALSE)</f>
        <v>OLFATI Mahdi</v>
      </c>
      <c r="F46" t="str">
        <f>VLOOKUP($D46,'Entry List'!$A$2:$C$97,3,FALSE)</f>
        <v>IRI</v>
      </c>
      <c r="G46">
        <f>_xlfn.IFNA(VLOOKUP(COMBINED!$D46,FX!$B$2:$I$100,4,FALSE),0)</f>
        <v>0</v>
      </c>
      <c r="H46">
        <f>_xlfn.IFNA(VLOOKUP(COMBINED!$D46,FX!$B$2:$I$100,5,FALSE),0)</f>
        <v>0</v>
      </c>
      <c r="I46">
        <f>_xlfn.IFNA(VLOOKUP(COMBINED!$D46,FX!$B$2:$I$100,6,FALSE),0)</f>
        <v>0</v>
      </c>
      <c r="J46">
        <f>_xlfn.IFNA(VLOOKUP(COMBINED!$D46,FX!$B$2:$I$100,7,FALSE),0)</f>
        <v>0</v>
      </c>
      <c r="K46" t="str">
        <f>_xlfn.IFNA(VLOOKUP(COMBINED!$D46,FX!$B$2:$I$100,8,FALSE),"")</f>
        <v/>
      </c>
      <c r="L46">
        <f>_xlfn.IFNA(VLOOKUP(COMBINED!$D46,PH!$B$2:$I$100,4,FALSE),0)</f>
        <v>0</v>
      </c>
      <c r="M46">
        <f>_xlfn.IFNA(VLOOKUP(COMBINED!$D46,PH!$B$2:$I$100,5,FALSE),0)</f>
        <v>0</v>
      </c>
      <c r="N46">
        <f>_xlfn.IFNA(VLOOKUP(COMBINED!$D46,PH!$B$2:$I$100,6,FALSE),0)</f>
        <v>0</v>
      </c>
      <c r="O46">
        <f>_xlfn.IFNA(VLOOKUP(COMBINED!$D46,PH!$B$2:$I$100,7,FALSE),0)</f>
        <v>0</v>
      </c>
      <c r="P46" t="str">
        <f>_xlfn.IFNA(VLOOKUP(COMBINED!$D46,PH!$B$2:$I$100,8,FALSE),"")</f>
        <v/>
      </c>
      <c r="Q46">
        <f>_xlfn.IFNA(VLOOKUP(COMBINED!$D46,SR!$B$2:$I$100,4,FALSE),0)</f>
        <v>0</v>
      </c>
      <c r="R46">
        <f>_xlfn.IFNA(VLOOKUP(COMBINED!$D46,SR!$B$2:$I$100,5,FALSE),0)</f>
        <v>0</v>
      </c>
      <c r="S46">
        <f>_xlfn.IFNA(VLOOKUP(COMBINED!$D46,SR!$B$2:$I$100,6,FALSE),0)</f>
        <v>0</v>
      </c>
      <c r="T46">
        <f>_xlfn.IFNA(VLOOKUP(COMBINED!$D46,SR!$B$2:$I$100,7,FALSE),0)</f>
        <v>0</v>
      </c>
      <c r="U46" t="str">
        <f>_xlfn.IFNA(VLOOKUP(COMBINED!$D46,SR!$B$2:$I$100,8,FALSE),"")</f>
        <v/>
      </c>
      <c r="V46">
        <f>_xlfn.IFNA(VLOOKUP(COMBINED!$D46,VT!$B$2:$N$100,4,FALSE),0)</f>
        <v>5.6</v>
      </c>
      <c r="W46">
        <f>_xlfn.IFNA(VLOOKUP(COMBINED!$D46,VT!$B$2:$N$100,5,FALSE),0)</f>
        <v>9.0660000000000007</v>
      </c>
      <c r="X46">
        <f>_xlfn.IFNA(VLOOKUP(COMBINED!$D46,VT!$B$2:$N$100,6,FALSE),0)</f>
        <v>0</v>
      </c>
      <c r="Y46">
        <f>_xlfn.IFNA(VLOOKUP(COMBINED!$D46,VT!$B$2:$N$100,7,FALSE),0)</f>
        <v>14.666</v>
      </c>
      <c r="Z46">
        <f>_xlfn.IFNA(VLOOKUP(COMBINED!$D46,VT!$B$2:$N$100,8,FALSE),0)</f>
        <v>5.6</v>
      </c>
      <c r="AA46">
        <f>_xlfn.IFNA(VLOOKUP(COMBINED!$D46,VT!$B$2:$N$100,9,FALSE),0)</f>
        <v>8.9</v>
      </c>
      <c r="AB46">
        <f>_xlfn.IFNA(VLOOKUP(COMBINED!$D46,VT!$B$2:$N$100,10,FALSE),0)</f>
        <v>0</v>
      </c>
      <c r="AC46">
        <f>_xlfn.IFNA(VLOOKUP(COMBINED!$D46,VT!$B$2:$N$100,11,FALSE),0)</f>
        <v>14.5</v>
      </c>
      <c r="AD46">
        <f>_xlfn.IFNA(VLOOKUP(COMBINED!$D46,VT!$B$2:$N$100,12,FALSE),0)</f>
        <v>14.583</v>
      </c>
      <c r="AE46" t="str">
        <f>_xlfn.IFNA(VLOOKUP(COMBINED!$D46,VT!$B$2:$N$100,13,FALSE),"")</f>
        <v>Q</v>
      </c>
      <c r="AF46">
        <f>_xlfn.IFNA(VLOOKUP(COMBINED!$D46,PB!$B$2:$I$100,4,FALSE),0)</f>
        <v>0</v>
      </c>
      <c r="AG46">
        <f>_xlfn.IFNA(VLOOKUP(COMBINED!$D46,PB!$B$2:$I$100,5,FALSE),0)</f>
        <v>0</v>
      </c>
      <c r="AH46">
        <f>_xlfn.IFNA(VLOOKUP(COMBINED!$D46,PB!$B$2:$I$100,6,FALSE),0)</f>
        <v>0</v>
      </c>
      <c r="AI46">
        <f>_xlfn.IFNA(VLOOKUP(COMBINED!$D46,PB!$B$2:$I$100,7,FALSE),0)</f>
        <v>0</v>
      </c>
      <c r="AJ46" t="str">
        <f>_xlfn.IFNA(VLOOKUP(COMBINED!$D46,PB!$B$2:$I$100,8,FALSE),"")</f>
        <v/>
      </c>
      <c r="AK46">
        <f>_xlfn.IFNA(VLOOKUP(COMBINED!$D46,HB!$B$2:$I$100,4,FALSE),0)</f>
        <v>0</v>
      </c>
      <c r="AL46">
        <f>_xlfn.IFNA(VLOOKUP(COMBINED!$D46,HB!$B$2:$I$100,5,FALSE),0)</f>
        <v>0</v>
      </c>
      <c r="AM46">
        <f>_xlfn.IFNA(VLOOKUP(COMBINED!$D46,HB!$B$2:$I$100,6,FALSE),0)</f>
        <v>0</v>
      </c>
      <c r="AN46">
        <f>_xlfn.IFNA(VLOOKUP(COMBINED!$D46,HB!$B$2:$I$100,7,FALSE),0)</f>
        <v>0</v>
      </c>
      <c r="AO46" t="str">
        <f>_xlfn.IFNA(VLOOKUP(COMBINED!$D46,HB!$B$2:$I$100,8,FALSE),"")</f>
        <v/>
      </c>
      <c r="AP46">
        <f t="shared" si="0"/>
        <v>5.6</v>
      </c>
      <c r="AQ46">
        <f t="shared" si="1"/>
        <v>9.0660000000000007</v>
      </c>
      <c r="AR46">
        <f t="shared" si="2"/>
        <v>0</v>
      </c>
      <c r="AS46">
        <f t="shared" si="3"/>
        <v>14.666</v>
      </c>
    </row>
    <row r="47" spans="1:45" x14ac:dyDescent="0.2">
      <c r="A47" t="s">
        <v>105</v>
      </c>
      <c r="B47" t="s">
        <v>106</v>
      </c>
      <c r="C47" t="s">
        <v>107</v>
      </c>
      <c r="D47">
        <f>'Entry List'!A47</f>
        <v>146</v>
      </c>
      <c r="E47" t="str">
        <f>VLOOKUP($D47,'Entry List'!$A$2:$C$97,2,FALSE)</f>
        <v>McCLENAGHAN Rhys</v>
      </c>
      <c r="F47" t="str">
        <f>VLOOKUP($D47,'Entry List'!$A$2:$C$97,3,FALSE)</f>
        <v>IRL</v>
      </c>
      <c r="G47">
        <f>_xlfn.IFNA(VLOOKUP(COMBINED!$D47,FX!$B$2:$I$100,4,FALSE),0)</f>
        <v>0</v>
      </c>
      <c r="H47">
        <f>_xlfn.IFNA(VLOOKUP(COMBINED!$D47,FX!$B$2:$I$100,5,FALSE),0)</f>
        <v>0</v>
      </c>
      <c r="I47">
        <f>_xlfn.IFNA(VLOOKUP(COMBINED!$D47,FX!$B$2:$I$100,6,FALSE),0)</f>
        <v>0</v>
      </c>
      <c r="J47">
        <f>_xlfn.IFNA(VLOOKUP(COMBINED!$D47,FX!$B$2:$I$100,7,FALSE),0)</f>
        <v>0</v>
      </c>
      <c r="K47" t="str">
        <f>_xlfn.IFNA(VLOOKUP(COMBINED!$D47,FX!$B$2:$I$100,8,FALSE),"")</f>
        <v/>
      </c>
      <c r="L47">
        <f>_xlfn.IFNA(VLOOKUP(COMBINED!$D47,PH!$B$2:$I$100,4,FALSE),0)</f>
        <v>6.3</v>
      </c>
      <c r="M47">
        <f>_xlfn.IFNA(VLOOKUP(COMBINED!$D47,PH!$B$2:$I$100,5,FALSE),0)</f>
        <v>8.9</v>
      </c>
      <c r="N47">
        <f>_xlfn.IFNA(VLOOKUP(COMBINED!$D47,PH!$B$2:$I$100,6,FALSE),0)</f>
        <v>0</v>
      </c>
      <c r="O47">
        <f>_xlfn.IFNA(VLOOKUP(COMBINED!$D47,PH!$B$2:$I$100,7,FALSE),0)</f>
        <v>15.2</v>
      </c>
      <c r="P47" t="str">
        <f>_xlfn.IFNA(VLOOKUP(COMBINED!$D47,PH!$B$2:$I$100,8,FALSE),"")</f>
        <v>Q</v>
      </c>
      <c r="Q47">
        <f>_xlfn.IFNA(VLOOKUP(COMBINED!$D47,SR!$B$2:$I$100,4,FALSE),0)</f>
        <v>0</v>
      </c>
      <c r="R47">
        <f>_xlfn.IFNA(VLOOKUP(COMBINED!$D47,SR!$B$2:$I$100,5,FALSE),0)</f>
        <v>0</v>
      </c>
      <c r="S47">
        <f>_xlfn.IFNA(VLOOKUP(COMBINED!$D47,SR!$B$2:$I$100,6,FALSE),0)</f>
        <v>0</v>
      </c>
      <c r="T47">
        <f>_xlfn.IFNA(VLOOKUP(COMBINED!$D47,SR!$B$2:$I$100,7,FALSE),0)</f>
        <v>0</v>
      </c>
      <c r="U47" t="str">
        <f>_xlfn.IFNA(VLOOKUP(COMBINED!$D47,SR!$B$2:$I$100,8,FALSE),"")</f>
        <v/>
      </c>
      <c r="V47">
        <f>_xlfn.IFNA(VLOOKUP(COMBINED!$D47,VT!$B$2:$N$100,4,FALSE),0)</f>
        <v>0</v>
      </c>
      <c r="W47">
        <f>_xlfn.IFNA(VLOOKUP(COMBINED!$D47,VT!$B$2:$N$100,5,FALSE),0)</f>
        <v>0</v>
      </c>
      <c r="X47">
        <f>_xlfn.IFNA(VLOOKUP(COMBINED!$D47,VT!$B$2:$N$100,6,FALSE),0)</f>
        <v>0</v>
      </c>
      <c r="Y47">
        <f>_xlfn.IFNA(VLOOKUP(COMBINED!$D47,VT!$B$2:$N$100,7,FALSE),0)</f>
        <v>0</v>
      </c>
      <c r="Z47">
        <f>_xlfn.IFNA(VLOOKUP(COMBINED!$D47,VT!$B$2:$N$100,8,FALSE),0)</f>
        <v>0</v>
      </c>
      <c r="AA47">
        <f>_xlfn.IFNA(VLOOKUP(COMBINED!$D47,VT!$B$2:$N$100,9,FALSE),0)</f>
        <v>0</v>
      </c>
      <c r="AB47">
        <f>_xlfn.IFNA(VLOOKUP(COMBINED!$D47,VT!$B$2:$N$100,10,FALSE),0)</f>
        <v>0</v>
      </c>
      <c r="AC47">
        <f>_xlfn.IFNA(VLOOKUP(COMBINED!$D47,VT!$B$2:$N$100,11,FALSE),0)</f>
        <v>0</v>
      </c>
      <c r="AD47">
        <f>_xlfn.IFNA(VLOOKUP(COMBINED!$D47,VT!$B$2:$N$100,12,FALSE),0)</f>
        <v>0</v>
      </c>
      <c r="AE47" t="str">
        <f>_xlfn.IFNA(VLOOKUP(COMBINED!$D47,VT!$B$2:$N$100,13,FALSE),"")</f>
        <v/>
      </c>
      <c r="AF47">
        <f>_xlfn.IFNA(VLOOKUP(COMBINED!$D47,PB!$B$2:$I$100,4,FALSE),0)</f>
        <v>0</v>
      </c>
      <c r="AG47">
        <f>_xlfn.IFNA(VLOOKUP(COMBINED!$D47,PB!$B$2:$I$100,5,FALSE),0)</f>
        <v>0</v>
      </c>
      <c r="AH47">
        <f>_xlfn.IFNA(VLOOKUP(COMBINED!$D47,PB!$B$2:$I$100,6,FALSE),0)</f>
        <v>0</v>
      </c>
      <c r="AI47">
        <f>_xlfn.IFNA(VLOOKUP(COMBINED!$D47,PB!$B$2:$I$100,7,FALSE),0)</f>
        <v>0</v>
      </c>
      <c r="AJ47" t="str">
        <f>_xlfn.IFNA(VLOOKUP(COMBINED!$D47,PB!$B$2:$I$100,8,FALSE),"")</f>
        <v/>
      </c>
      <c r="AK47">
        <f>_xlfn.IFNA(VLOOKUP(COMBINED!$D47,HB!$B$2:$I$100,4,FALSE),0)</f>
        <v>0</v>
      </c>
      <c r="AL47">
        <f>_xlfn.IFNA(VLOOKUP(COMBINED!$D47,HB!$B$2:$I$100,5,FALSE),0)</f>
        <v>0</v>
      </c>
      <c r="AM47">
        <f>_xlfn.IFNA(VLOOKUP(COMBINED!$D47,HB!$B$2:$I$100,6,FALSE),0)</f>
        <v>0</v>
      </c>
      <c r="AN47">
        <f>_xlfn.IFNA(VLOOKUP(COMBINED!$D47,HB!$B$2:$I$100,7,FALSE),0)</f>
        <v>0</v>
      </c>
      <c r="AO47" t="str">
        <f>_xlfn.IFNA(VLOOKUP(COMBINED!$D47,HB!$B$2:$I$100,8,FALSE),"")</f>
        <v/>
      </c>
      <c r="AP47">
        <f t="shared" si="0"/>
        <v>6.3</v>
      </c>
      <c r="AQ47">
        <f t="shared" si="1"/>
        <v>8.9</v>
      </c>
      <c r="AR47">
        <f t="shared" si="2"/>
        <v>0</v>
      </c>
      <c r="AS47">
        <f t="shared" si="3"/>
        <v>15.2</v>
      </c>
    </row>
    <row r="48" spans="1:45" x14ac:dyDescent="0.2">
      <c r="A48" t="s">
        <v>105</v>
      </c>
      <c r="B48" t="s">
        <v>106</v>
      </c>
      <c r="C48" t="s">
        <v>107</v>
      </c>
      <c r="D48">
        <f>'Entry List'!A48</f>
        <v>147</v>
      </c>
      <c r="E48" t="str">
        <f>VLOOKUP($D48,'Entry List'!$A$2:$C$97,2,FALSE)</f>
        <v>DOLGOPYAT Artem</v>
      </c>
      <c r="F48" t="str">
        <f>VLOOKUP($D48,'Entry List'!$A$2:$C$97,3,FALSE)</f>
        <v>ISR</v>
      </c>
      <c r="G48">
        <f>_xlfn.IFNA(VLOOKUP(COMBINED!$D48,FX!$B$2:$I$100,4,FALSE),0)</f>
        <v>6.4</v>
      </c>
      <c r="H48">
        <f>_xlfn.IFNA(VLOOKUP(COMBINED!$D48,FX!$B$2:$I$100,5,FALSE),0)</f>
        <v>8.0660000000000007</v>
      </c>
      <c r="I48">
        <f>_xlfn.IFNA(VLOOKUP(COMBINED!$D48,FX!$B$2:$I$100,6,FALSE),0)</f>
        <v>0</v>
      </c>
      <c r="J48">
        <f>_xlfn.IFNA(VLOOKUP(COMBINED!$D48,FX!$B$2:$I$100,7,FALSE),0)</f>
        <v>14.466000000000001</v>
      </c>
      <c r="K48" t="str">
        <f>_xlfn.IFNA(VLOOKUP(COMBINED!$D48,FX!$B$2:$I$100,8,FALSE),"")</f>
        <v>Q</v>
      </c>
      <c r="L48">
        <f>_xlfn.IFNA(VLOOKUP(COMBINED!$D48,PH!$B$2:$I$100,4,FALSE),0)</f>
        <v>0</v>
      </c>
      <c r="M48">
        <f>_xlfn.IFNA(VLOOKUP(COMBINED!$D48,PH!$B$2:$I$100,5,FALSE),0)</f>
        <v>0</v>
      </c>
      <c r="N48">
        <f>_xlfn.IFNA(VLOOKUP(COMBINED!$D48,PH!$B$2:$I$100,6,FALSE),0)</f>
        <v>0</v>
      </c>
      <c r="O48">
        <f>_xlfn.IFNA(VLOOKUP(COMBINED!$D48,PH!$B$2:$I$100,7,FALSE),0)</f>
        <v>0</v>
      </c>
      <c r="P48" t="str">
        <f>_xlfn.IFNA(VLOOKUP(COMBINED!$D48,PH!$B$2:$I$100,8,FALSE),"")</f>
        <v/>
      </c>
      <c r="Q48">
        <f>_xlfn.IFNA(VLOOKUP(COMBINED!$D48,SR!$B$2:$I$100,4,FALSE),0)</f>
        <v>0</v>
      </c>
      <c r="R48">
        <f>_xlfn.IFNA(VLOOKUP(COMBINED!$D48,SR!$B$2:$I$100,5,FALSE),0)</f>
        <v>0</v>
      </c>
      <c r="S48">
        <f>_xlfn.IFNA(VLOOKUP(COMBINED!$D48,SR!$B$2:$I$100,6,FALSE),0)</f>
        <v>0</v>
      </c>
      <c r="T48">
        <f>_xlfn.IFNA(VLOOKUP(COMBINED!$D48,SR!$B$2:$I$100,7,FALSE),0)</f>
        <v>0</v>
      </c>
      <c r="U48" t="str">
        <f>_xlfn.IFNA(VLOOKUP(COMBINED!$D48,SR!$B$2:$I$100,8,FALSE),"")</f>
        <v/>
      </c>
      <c r="V48">
        <f>_xlfn.IFNA(VLOOKUP(COMBINED!$D48,VT!$B$2:$N$100,4,FALSE),0)</f>
        <v>0</v>
      </c>
      <c r="W48">
        <f>_xlfn.IFNA(VLOOKUP(COMBINED!$D48,VT!$B$2:$N$100,5,FALSE),0)</f>
        <v>0</v>
      </c>
      <c r="X48">
        <f>_xlfn.IFNA(VLOOKUP(COMBINED!$D48,VT!$B$2:$N$100,6,FALSE),0)</f>
        <v>0</v>
      </c>
      <c r="Y48">
        <f>_xlfn.IFNA(VLOOKUP(COMBINED!$D48,VT!$B$2:$N$100,7,FALSE),0)</f>
        <v>0</v>
      </c>
      <c r="Z48">
        <f>_xlfn.IFNA(VLOOKUP(COMBINED!$D48,VT!$B$2:$N$100,8,FALSE),0)</f>
        <v>0</v>
      </c>
      <c r="AA48">
        <f>_xlfn.IFNA(VLOOKUP(COMBINED!$D48,VT!$B$2:$N$100,9,FALSE),0)</f>
        <v>0</v>
      </c>
      <c r="AB48">
        <f>_xlfn.IFNA(VLOOKUP(COMBINED!$D48,VT!$B$2:$N$100,10,FALSE),0)</f>
        <v>0</v>
      </c>
      <c r="AC48">
        <f>_xlfn.IFNA(VLOOKUP(COMBINED!$D48,VT!$B$2:$N$100,11,FALSE),0)</f>
        <v>0</v>
      </c>
      <c r="AD48">
        <f>_xlfn.IFNA(VLOOKUP(COMBINED!$D48,VT!$B$2:$N$100,12,FALSE),0)</f>
        <v>0</v>
      </c>
      <c r="AE48" t="str">
        <f>_xlfn.IFNA(VLOOKUP(COMBINED!$D48,VT!$B$2:$N$100,13,FALSE),"")</f>
        <v/>
      </c>
      <c r="AF48">
        <f>_xlfn.IFNA(VLOOKUP(COMBINED!$D48,PB!$B$2:$I$100,4,FALSE),0)</f>
        <v>0</v>
      </c>
      <c r="AG48">
        <f>_xlfn.IFNA(VLOOKUP(COMBINED!$D48,PB!$B$2:$I$100,5,FALSE),0)</f>
        <v>0</v>
      </c>
      <c r="AH48">
        <f>_xlfn.IFNA(VLOOKUP(COMBINED!$D48,PB!$B$2:$I$100,6,FALSE),0)</f>
        <v>0</v>
      </c>
      <c r="AI48">
        <f>_xlfn.IFNA(VLOOKUP(COMBINED!$D48,PB!$B$2:$I$100,7,FALSE),0)</f>
        <v>0</v>
      </c>
      <c r="AJ48" t="str">
        <f>_xlfn.IFNA(VLOOKUP(COMBINED!$D48,PB!$B$2:$I$100,8,FALSE),"")</f>
        <v/>
      </c>
      <c r="AK48">
        <f>_xlfn.IFNA(VLOOKUP(COMBINED!$D48,HB!$B$2:$I$100,4,FALSE),0)</f>
        <v>0</v>
      </c>
      <c r="AL48">
        <f>_xlfn.IFNA(VLOOKUP(COMBINED!$D48,HB!$B$2:$I$100,5,FALSE),0)</f>
        <v>0</v>
      </c>
      <c r="AM48">
        <f>_xlfn.IFNA(VLOOKUP(COMBINED!$D48,HB!$B$2:$I$100,6,FALSE),0)</f>
        <v>0</v>
      </c>
      <c r="AN48">
        <f>_xlfn.IFNA(VLOOKUP(COMBINED!$D48,HB!$B$2:$I$100,7,FALSE),0)</f>
        <v>0</v>
      </c>
      <c r="AO48" t="str">
        <f>_xlfn.IFNA(VLOOKUP(COMBINED!$D48,HB!$B$2:$I$100,8,FALSE),"")</f>
        <v/>
      </c>
      <c r="AP48">
        <f t="shared" si="0"/>
        <v>6.4</v>
      </c>
      <c r="AQ48">
        <f t="shared" si="1"/>
        <v>8.0660000000000007</v>
      </c>
      <c r="AR48">
        <f t="shared" si="2"/>
        <v>0</v>
      </c>
      <c r="AS48">
        <f t="shared" si="3"/>
        <v>14.466000000000001</v>
      </c>
    </row>
    <row r="49" spans="1:45" x14ac:dyDescent="0.2">
      <c r="A49" t="s">
        <v>105</v>
      </c>
      <c r="B49" t="s">
        <v>106</v>
      </c>
      <c r="C49" t="s">
        <v>107</v>
      </c>
      <c r="D49">
        <f>'Entry List'!A49</f>
        <v>148</v>
      </c>
      <c r="E49" t="str">
        <f>VLOOKUP($D49,'Entry List'!$A$2:$C$97,2,FALSE)</f>
        <v>ABBADINI Yumin</v>
      </c>
      <c r="F49" t="str">
        <f>VLOOKUP($D49,'Entry List'!$A$2:$C$97,3,FALSE)</f>
        <v>ITA</v>
      </c>
      <c r="G49">
        <f>_xlfn.IFNA(VLOOKUP(COMBINED!$D49,FX!$B$2:$I$100,4,FALSE),0)</f>
        <v>0</v>
      </c>
      <c r="H49">
        <f>_xlfn.IFNA(VLOOKUP(COMBINED!$D49,FX!$B$2:$I$100,5,FALSE),0)</f>
        <v>0</v>
      </c>
      <c r="I49">
        <f>_xlfn.IFNA(VLOOKUP(COMBINED!$D49,FX!$B$2:$I$100,6,FALSE),0)</f>
        <v>0</v>
      </c>
      <c r="J49">
        <f>_xlfn.IFNA(VLOOKUP(COMBINED!$D49,FX!$B$2:$I$100,7,FALSE),0)</f>
        <v>0</v>
      </c>
      <c r="K49" t="str">
        <f>_xlfn.IFNA(VLOOKUP(COMBINED!$D49,FX!$B$2:$I$100,8,FALSE),"")</f>
        <v/>
      </c>
      <c r="L49">
        <f>_xlfn.IFNA(VLOOKUP(COMBINED!$D49,PH!$B$2:$I$100,4,FALSE),0)</f>
        <v>0</v>
      </c>
      <c r="M49">
        <f>_xlfn.IFNA(VLOOKUP(COMBINED!$D49,PH!$B$2:$I$100,5,FALSE),0)</f>
        <v>0</v>
      </c>
      <c r="N49">
        <f>_xlfn.IFNA(VLOOKUP(COMBINED!$D49,PH!$B$2:$I$100,6,FALSE),0)</f>
        <v>0</v>
      </c>
      <c r="O49">
        <f>_xlfn.IFNA(VLOOKUP(COMBINED!$D49,PH!$B$2:$I$100,7,FALSE),0)</f>
        <v>0</v>
      </c>
      <c r="P49" t="str">
        <f>_xlfn.IFNA(VLOOKUP(COMBINED!$D49,PH!$B$2:$I$100,8,FALSE),"")</f>
        <v/>
      </c>
      <c r="Q49">
        <f>_xlfn.IFNA(VLOOKUP(COMBINED!$D49,SR!$B$2:$I$100,4,FALSE),0)</f>
        <v>0</v>
      </c>
      <c r="R49">
        <f>_xlfn.IFNA(VLOOKUP(COMBINED!$D49,SR!$B$2:$I$100,5,FALSE),0)</f>
        <v>0</v>
      </c>
      <c r="S49">
        <f>_xlfn.IFNA(VLOOKUP(COMBINED!$D49,SR!$B$2:$I$100,6,FALSE),0)</f>
        <v>0</v>
      </c>
      <c r="T49">
        <f>_xlfn.IFNA(VLOOKUP(COMBINED!$D49,SR!$B$2:$I$100,7,FALSE),0)</f>
        <v>0</v>
      </c>
      <c r="U49" t="str">
        <f>_xlfn.IFNA(VLOOKUP(COMBINED!$D49,SR!$B$2:$I$100,8,FALSE),"")</f>
        <v/>
      </c>
      <c r="V49">
        <f>_xlfn.IFNA(VLOOKUP(COMBINED!$D49,VT!$B$2:$N$100,4,FALSE),0)</f>
        <v>0</v>
      </c>
      <c r="W49">
        <f>_xlfn.IFNA(VLOOKUP(COMBINED!$D49,VT!$B$2:$N$100,5,FALSE),0)</f>
        <v>0</v>
      </c>
      <c r="X49">
        <f>_xlfn.IFNA(VLOOKUP(COMBINED!$D49,VT!$B$2:$N$100,6,FALSE),0)</f>
        <v>0</v>
      </c>
      <c r="Y49">
        <f>_xlfn.IFNA(VLOOKUP(COMBINED!$D49,VT!$B$2:$N$100,7,FALSE),0)</f>
        <v>0</v>
      </c>
      <c r="Z49">
        <f>_xlfn.IFNA(VLOOKUP(COMBINED!$D49,VT!$B$2:$N$100,8,FALSE),0)</f>
        <v>0</v>
      </c>
      <c r="AA49">
        <f>_xlfn.IFNA(VLOOKUP(COMBINED!$D49,VT!$B$2:$N$100,9,FALSE),0)</f>
        <v>0</v>
      </c>
      <c r="AB49">
        <f>_xlfn.IFNA(VLOOKUP(COMBINED!$D49,VT!$B$2:$N$100,10,FALSE),0)</f>
        <v>0</v>
      </c>
      <c r="AC49">
        <f>_xlfn.IFNA(VLOOKUP(COMBINED!$D49,VT!$B$2:$N$100,11,FALSE),0)</f>
        <v>0</v>
      </c>
      <c r="AD49">
        <f>_xlfn.IFNA(VLOOKUP(COMBINED!$D49,VT!$B$2:$N$100,12,FALSE),0)</f>
        <v>0</v>
      </c>
      <c r="AE49" t="str">
        <f>_xlfn.IFNA(VLOOKUP(COMBINED!$D49,VT!$B$2:$N$100,13,FALSE),"")</f>
        <v/>
      </c>
      <c r="AF49">
        <f>_xlfn.IFNA(VLOOKUP(COMBINED!$D49,PB!$B$2:$I$100,4,FALSE),0)</f>
        <v>0</v>
      </c>
      <c r="AG49">
        <f>_xlfn.IFNA(VLOOKUP(COMBINED!$D49,PB!$B$2:$I$100,5,FALSE),0)</f>
        <v>0</v>
      </c>
      <c r="AH49">
        <f>_xlfn.IFNA(VLOOKUP(COMBINED!$D49,PB!$B$2:$I$100,6,FALSE),0)</f>
        <v>0</v>
      </c>
      <c r="AI49">
        <f>_xlfn.IFNA(VLOOKUP(COMBINED!$D49,PB!$B$2:$I$100,7,FALSE),0)</f>
        <v>0</v>
      </c>
      <c r="AJ49" t="str">
        <f>_xlfn.IFNA(VLOOKUP(COMBINED!$D49,PB!$B$2:$I$100,8,FALSE),"")</f>
        <v/>
      </c>
      <c r="AK49">
        <f>_xlfn.IFNA(VLOOKUP(COMBINED!$D49,HB!$B$2:$I$100,4,FALSE),0)</f>
        <v>5.9</v>
      </c>
      <c r="AL49">
        <f>_xlfn.IFNA(VLOOKUP(COMBINED!$D49,HB!$B$2:$I$100,5,FALSE),0)</f>
        <v>8.3000000000000007</v>
      </c>
      <c r="AM49">
        <f>_xlfn.IFNA(VLOOKUP(COMBINED!$D49,HB!$B$2:$I$100,6,FALSE),0)</f>
        <v>0</v>
      </c>
      <c r="AN49">
        <f>_xlfn.IFNA(VLOOKUP(COMBINED!$D49,HB!$B$2:$I$100,7,FALSE),0)</f>
        <v>14.200000000000001</v>
      </c>
      <c r="AO49" t="str">
        <f>_xlfn.IFNA(VLOOKUP(COMBINED!$D49,HB!$B$2:$I$100,8,FALSE),"")</f>
        <v>R1</v>
      </c>
      <c r="AP49">
        <f t="shared" si="0"/>
        <v>5.9</v>
      </c>
      <c r="AQ49">
        <f t="shared" si="1"/>
        <v>8.3000000000000007</v>
      </c>
      <c r="AR49">
        <f t="shared" si="2"/>
        <v>0</v>
      </c>
      <c r="AS49">
        <f t="shared" si="3"/>
        <v>14.200000000000001</v>
      </c>
    </row>
    <row r="50" spans="1:45" x14ac:dyDescent="0.2">
      <c r="A50" t="s">
        <v>105</v>
      </c>
      <c r="B50" t="s">
        <v>106</v>
      </c>
      <c r="C50" t="s">
        <v>107</v>
      </c>
      <c r="D50">
        <f>'Entry List'!A50</f>
        <v>149</v>
      </c>
      <c r="E50" t="str">
        <f>VLOOKUP($D50,'Entry List'!$A$2:$C$97,2,FALSE)</f>
        <v/>
      </c>
      <c r="F50" t="str">
        <f>VLOOKUP($D50,'Entry List'!$A$2:$C$97,3,FALSE)</f>
        <v/>
      </c>
      <c r="G50">
        <f>_xlfn.IFNA(VLOOKUP(COMBINED!$D50,FX!$B$2:$I$100,4,FALSE),0)</f>
        <v>0</v>
      </c>
      <c r="H50">
        <f>_xlfn.IFNA(VLOOKUP(COMBINED!$D50,FX!$B$2:$I$100,5,FALSE),0)</f>
        <v>0</v>
      </c>
      <c r="I50">
        <f>_xlfn.IFNA(VLOOKUP(COMBINED!$D50,FX!$B$2:$I$100,6,FALSE),0)</f>
        <v>0</v>
      </c>
      <c r="J50">
        <f>_xlfn.IFNA(VLOOKUP(COMBINED!$D50,FX!$B$2:$I$100,7,FALSE),0)</f>
        <v>0</v>
      </c>
      <c r="K50" t="str">
        <f>_xlfn.IFNA(VLOOKUP(COMBINED!$D50,FX!$B$2:$I$100,8,FALSE),"")</f>
        <v/>
      </c>
      <c r="L50">
        <f>_xlfn.IFNA(VLOOKUP(COMBINED!$D50,PH!$B$2:$I$100,4,FALSE),0)</f>
        <v>0</v>
      </c>
      <c r="M50">
        <f>_xlfn.IFNA(VLOOKUP(COMBINED!$D50,PH!$B$2:$I$100,5,FALSE),0)</f>
        <v>0</v>
      </c>
      <c r="N50">
        <f>_xlfn.IFNA(VLOOKUP(COMBINED!$D50,PH!$B$2:$I$100,6,FALSE),0)</f>
        <v>0</v>
      </c>
      <c r="O50">
        <f>_xlfn.IFNA(VLOOKUP(COMBINED!$D50,PH!$B$2:$I$100,7,FALSE),0)</f>
        <v>0</v>
      </c>
      <c r="P50" t="str">
        <f>_xlfn.IFNA(VLOOKUP(COMBINED!$D50,PH!$B$2:$I$100,8,FALSE),"")</f>
        <v/>
      </c>
      <c r="Q50">
        <f>_xlfn.IFNA(VLOOKUP(COMBINED!$D50,SR!$B$2:$I$100,4,FALSE),0)</f>
        <v>0</v>
      </c>
      <c r="R50">
        <f>_xlfn.IFNA(VLOOKUP(COMBINED!$D50,SR!$B$2:$I$100,5,FALSE),0)</f>
        <v>0</v>
      </c>
      <c r="S50">
        <f>_xlfn.IFNA(VLOOKUP(COMBINED!$D50,SR!$B$2:$I$100,6,FALSE),0)</f>
        <v>0</v>
      </c>
      <c r="T50">
        <f>_xlfn.IFNA(VLOOKUP(COMBINED!$D50,SR!$B$2:$I$100,7,FALSE),0)</f>
        <v>0</v>
      </c>
      <c r="U50" t="str">
        <f>_xlfn.IFNA(VLOOKUP(COMBINED!$D50,SR!$B$2:$I$100,8,FALSE),"")</f>
        <v/>
      </c>
      <c r="V50">
        <f>_xlfn.IFNA(VLOOKUP(COMBINED!$D50,VT!$B$2:$N$100,4,FALSE),0)</f>
        <v>0</v>
      </c>
      <c r="W50">
        <f>_xlfn.IFNA(VLOOKUP(COMBINED!$D50,VT!$B$2:$N$100,5,FALSE),0)</f>
        <v>0</v>
      </c>
      <c r="X50">
        <f>_xlfn.IFNA(VLOOKUP(COMBINED!$D50,VT!$B$2:$N$100,6,FALSE),0)</f>
        <v>0</v>
      </c>
      <c r="Y50">
        <f>_xlfn.IFNA(VLOOKUP(COMBINED!$D50,VT!$B$2:$N$100,7,FALSE),0)</f>
        <v>0</v>
      </c>
      <c r="Z50">
        <f>_xlfn.IFNA(VLOOKUP(COMBINED!$D50,VT!$B$2:$N$100,8,FALSE),0)</f>
        <v>0</v>
      </c>
      <c r="AA50">
        <f>_xlfn.IFNA(VLOOKUP(COMBINED!$D50,VT!$B$2:$N$100,9,FALSE),0)</f>
        <v>0</v>
      </c>
      <c r="AB50">
        <f>_xlfn.IFNA(VLOOKUP(COMBINED!$D50,VT!$B$2:$N$100,10,FALSE),0)</f>
        <v>0</v>
      </c>
      <c r="AC50">
        <f>_xlfn.IFNA(VLOOKUP(COMBINED!$D50,VT!$B$2:$N$100,11,FALSE),0)</f>
        <v>0</v>
      </c>
      <c r="AD50">
        <f>_xlfn.IFNA(VLOOKUP(COMBINED!$D50,VT!$B$2:$N$100,12,FALSE),0)</f>
        <v>0</v>
      </c>
      <c r="AE50" t="str">
        <f>_xlfn.IFNA(VLOOKUP(COMBINED!$D50,VT!$B$2:$N$100,13,FALSE),"")</f>
        <v/>
      </c>
      <c r="AF50">
        <f>_xlfn.IFNA(VLOOKUP(COMBINED!$D50,PB!$B$2:$I$100,4,FALSE),0)</f>
        <v>0</v>
      </c>
      <c r="AG50">
        <f>_xlfn.IFNA(VLOOKUP(COMBINED!$D50,PB!$B$2:$I$100,5,FALSE),0)</f>
        <v>0</v>
      </c>
      <c r="AH50">
        <f>_xlfn.IFNA(VLOOKUP(COMBINED!$D50,PB!$B$2:$I$100,6,FALSE),0)</f>
        <v>0</v>
      </c>
      <c r="AI50">
        <f>_xlfn.IFNA(VLOOKUP(COMBINED!$D50,PB!$B$2:$I$100,7,FALSE),0)</f>
        <v>0</v>
      </c>
      <c r="AJ50" t="str">
        <f>_xlfn.IFNA(VLOOKUP(COMBINED!$D50,PB!$B$2:$I$100,8,FALSE),"")</f>
        <v/>
      </c>
      <c r="AK50">
        <f>_xlfn.IFNA(VLOOKUP(COMBINED!$D50,HB!$B$2:$I$100,4,FALSE),0)</f>
        <v>0</v>
      </c>
      <c r="AL50">
        <f>_xlfn.IFNA(VLOOKUP(COMBINED!$D50,HB!$B$2:$I$100,5,FALSE),0)</f>
        <v>0</v>
      </c>
      <c r="AM50">
        <f>_xlfn.IFNA(VLOOKUP(COMBINED!$D50,HB!$B$2:$I$100,6,FALSE),0)</f>
        <v>0</v>
      </c>
      <c r="AN50">
        <f>_xlfn.IFNA(VLOOKUP(COMBINED!$D50,HB!$B$2:$I$100,7,FALSE),0)</f>
        <v>0</v>
      </c>
      <c r="AO50" t="str">
        <f>_xlfn.IFNA(VLOOKUP(COMBINED!$D50,HB!$B$2:$I$100,8,FALSE),"")</f>
        <v/>
      </c>
      <c r="AP50">
        <f t="shared" si="0"/>
        <v>0</v>
      </c>
      <c r="AQ50">
        <f t="shared" si="1"/>
        <v>0</v>
      </c>
      <c r="AR50">
        <f t="shared" si="2"/>
        <v>0</v>
      </c>
      <c r="AS50">
        <f t="shared" si="3"/>
        <v>0</v>
      </c>
    </row>
    <row r="51" spans="1:45" x14ac:dyDescent="0.2">
      <c r="A51" t="s">
        <v>105</v>
      </c>
      <c r="B51" t="s">
        <v>106</v>
      </c>
      <c r="C51" t="s">
        <v>107</v>
      </c>
      <c r="D51">
        <f>'Entry List'!A51</f>
        <v>150</v>
      </c>
      <c r="E51" t="str">
        <f>VLOOKUP($D51,'Entry List'!$A$2:$C$97,2,FALSE)</f>
        <v/>
      </c>
      <c r="F51" t="str">
        <f>VLOOKUP($D51,'Entry List'!$A$2:$C$97,3,FALSE)</f>
        <v/>
      </c>
      <c r="G51">
        <f>_xlfn.IFNA(VLOOKUP(COMBINED!$D51,FX!$B$2:$I$100,4,FALSE),0)</f>
        <v>0</v>
      </c>
      <c r="H51">
        <f>_xlfn.IFNA(VLOOKUP(COMBINED!$D51,FX!$B$2:$I$100,5,FALSE),0)</f>
        <v>0</v>
      </c>
      <c r="I51">
        <f>_xlfn.IFNA(VLOOKUP(COMBINED!$D51,FX!$B$2:$I$100,6,FALSE),0)</f>
        <v>0</v>
      </c>
      <c r="J51">
        <f>_xlfn.IFNA(VLOOKUP(COMBINED!$D51,FX!$B$2:$I$100,7,FALSE),0)</f>
        <v>0</v>
      </c>
      <c r="K51" t="str">
        <f>_xlfn.IFNA(VLOOKUP(COMBINED!$D51,FX!$B$2:$I$100,8,FALSE),"")</f>
        <v/>
      </c>
      <c r="L51">
        <f>_xlfn.IFNA(VLOOKUP(COMBINED!$D51,PH!$B$2:$I$100,4,FALSE),0)</f>
        <v>0</v>
      </c>
      <c r="M51">
        <f>_xlfn.IFNA(VLOOKUP(COMBINED!$D51,PH!$B$2:$I$100,5,FALSE),0)</f>
        <v>0</v>
      </c>
      <c r="N51">
        <f>_xlfn.IFNA(VLOOKUP(COMBINED!$D51,PH!$B$2:$I$100,6,FALSE),0)</f>
        <v>0</v>
      </c>
      <c r="O51">
        <f>_xlfn.IFNA(VLOOKUP(COMBINED!$D51,PH!$B$2:$I$100,7,FALSE),0)</f>
        <v>0</v>
      </c>
      <c r="P51" t="str">
        <f>_xlfn.IFNA(VLOOKUP(COMBINED!$D51,PH!$B$2:$I$100,8,FALSE),"")</f>
        <v/>
      </c>
      <c r="Q51">
        <f>_xlfn.IFNA(VLOOKUP(COMBINED!$D51,SR!$B$2:$I$100,4,FALSE),0)</f>
        <v>0</v>
      </c>
      <c r="R51">
        <f>_xlfn.IFNA(VLOOKUP(COMBINED!$D51,SR!$B$2:$I$100,5,FALSE),0)</f>
        <v>0</v>
      </c>
      <c r="S51">
        <f>_xlfn.IFNA(VLOOKUP(COMBINED!$D51,SR!$B$2:$I$100,6,FALSE),0)</f>
        <v>0</v>
      </c>
      <c r="T51">
        <f>_xlfn.IFNA(VLOOKUP(COMBINED!$D51,SR!$B$2:$I$100,7,FALSE),0)</f>
        <v>0</v>
      </c>
      <c r="U51" t="str">
        <f>_xlfn.IFNA(VLOOKUP(COMBINED!$D51,SR!$B$2:$I$100,8,FALSE),"")</f>
        <v/>
      </c>
      <c r="V51">
        <f>_xlfn.IFNA(VLOOKUP(COMBINED!$D51,VT!$B$2:$N$100,4,FALSE),0)</f>
        <v>0</v>
      </c>
      <c r="W51">
        <f>_xlfn.IFNA(VLOOKUP(COMBINED!$D51,VT!$B$2:$N$100,5,FALSE),0)</f>
        <v>0</v>
      </c>
      <c r="X51">
        <f>_xlfn.IFNA(VLOOKUP(COMBINED!$D51,VT!$B$2:$N$100,6,FALSE),0)</f>
        <v>0</v>
      </c>
      <c r="Y51">
        <f>_xlfn.IFNA(VLOOKUP(COMBINED!$D51,VT!$B$2:$N$100,7,FALSE),0)</f>
        <v>0</v>
      </c>
      <c r="Z51">
        <f>_xlfn.IFNA(VLOOKUP(COMBINED!$D51,VT!$B$2:$N$100,8,FALSE),0)</f>
        <v>0</v>
      </c>
      <c r="AA51">
        <f>_xlfn.IFNA(VLOOKUP(COMBINED!$D51,VT!$B$2:$N$100,9,FALSE),0)</f>
        <v>0</v>
      </c>
      <c r="AB51">
        <f>_xlfn.IFNA(VLOOKUP(COMBINED!$D51,VT!$B$2:$N$100,10,FALSE),0)</f>
        <v>0</v>
      </c>
      <c r="AC51">
        <f>_xlfn.IFNA(VLOOKUP(COMBINED!$D51,VT!$B$2:$N$100,11,FALSE),0)</f>
        <v>0</v>
      </c>
      <c r="AD51">
        <f>_xlfn.IFNA(VLOOKUP(COMBINED!$D51,VT!$B$2:$N$100,12,FALSE),0)</f>
        <v>0</v>
      </c>
      <c r="AE51" t="str">
        <f>_xlfn.IFNA(VLOOKUP(COMBINED!$D51,VT!$B$2:$N$100,13,FALSE),"")</f>
        <v/>
      </c>
      <c r="AF51">
        <f>_xlfn.IFNA(VLOOKUP(COMBINED!$D51,PB!$B$2:$I$100,4,FALSE),0)</f>
        <v>0</v>
      </c>
      <c r="AG51">
        <f>_xlfn.IFNA(VLOOKUP(COMBINED!$D51,PB!$B$2:$I$100,5,FALSE),0)</f>
        <v>0</v>
      </c>
      <c r="AH51">
        <f>_xlfn.IFNA(VLOOKUP(COMBINED!$D51,PB!$B$2:$I$100,6,FALSE),0)</f>
        <v>0</v>
      </c>
      <c r="AI51">
        <f>_xlfn.IFNA(VLOOKUP(COMBINED!$D51,PB!$B$2:$I$100,7,FALSE),0)</f>
        <v>0</v>
      </c>
      <c r="AJ51" t="str">
        <f>_xlfn.IFNA(VLOOKUP(COMBINED!$D51,PB!$B$2:$I$100,8,FALSE),"")</f>
        <v/>
      </c>
      <c r="AK51">
        <f>_xlfn.IFNA(VLOOKUP(COMBINED!$D51,HB!$B$2:$I$100,4,FALSE),0)</f>
        <v>0</v>
      </c>
      <c r="AL51">
        <f>_xlfn.IFNA(VLOOKUP(COMBINED!$D51,HB!$B$2:$I$100,5,FALSE),0)</f>
        <v>0</v>
      </c>
      <c r="AM51">
        <f>_xlfn.IFNA(VLOOKUP(COMBINED!$D51,HB!$B$2:$I$100,6,FALSE),0)</f>
        <v>0</v>
      </c>
      <c r="AN51">
        <f>_xlfn.IFNA(VLOOKUP(COMBINED!$D51,HB!$B$2:$I$100,7,FALSE),0)</f>
        <v>0</v>
      </c>
      <c r="AO51" t="str">
        <f>_xlfn.IFNA(VLOOKUP(COMBINED!$D51,HB!$B$2:$I$100,8,FALSE),"")</f>
        <v/>
      </c>
      <c r="AP51">
        <f t="shared" si="0"/>
        <v>0</v>
      </c>
      <c r="AQ51">
        <f t="shared" si="1"/>
        <v>0</v>
      </c>
      <c r="AR51">
        <f t="shared" si="2"/>
        <v>0</v>
      </c>
      <c r="AS51">
        <f t="shared" si="3"/>
        <v>0</v>
      </c>
    </row>
    <row r="52" spans="1:45" x14ac:dyDescent="0.2">
      <c r="A52" t="s">
        <v>105</v>
      </c>
      <c r="B52" t="s">
        <v>106</v>
      </c>
      <c r="C52" t="s">
        <v>107</v>
      </c>
      <c r="D52">
        <f>'Entry List'!A52</f>
        <v>151</v>
      </c>
      <c r="E52" t="str">
        <f>VLOOKUP($D52,'Entry List'!$A$2:$C$97,2,FALSE)</f>
        <v/>
      </c>
      <c r="F52" t="str">
        <f>VLOOKUP($D52,'Entry List'!$A$2:$C$97,3,FALSE)</f>
        <v/>
      </c>
      <c r="G52">
        <f>_xlfn.IFNA(VLOOKUP(COMBINED!$D52,FX!$B$2:$I$100,4,FALSE),0)</f>
        <v>0</v>
      </c>
      <c r="H52">
        <f>_xlfn.IFNA(VLOOKUP(COMBINED!$D52,FX!$B$2:$I$100,5,FALSE),0)</f>
        <v>0</v>
      </c>
      <c r="I52">
        <f>_xlfn.IFNA(VLOOKUP(COMBINED!$D52,FX!$B$2:$I$100,6,FALSE),0)</f>
        <v>0</v>
      </c>
      <c r="J52">
        <f>_xlfn.IFNA(VLOOKUP(COMBINED!$D52,FX!$B$2:$I$100,7,FALSE),0)</f>
        <v>0</v>
      </c>
      <c r="K52" t="str">
        <f>_xlfn.IFNA(VLOOKUP(COMBINED!$D52,FX!$B$2:$I$100,8,FALSE),"")</f>
        <v/>
      </c>
      <c r="L52">
        <f>_xlfn.IFNA(VLOOKUP(COMBINED!$D52,PH!$B$2:$I$100,4,FALSE),0)</f>
        <v>0</v>
      </c>
      <c r="M52">
        <f>_xlfn.IFNA(VLOOKUP(COMBINED!$D52,PH!$B$2:$I$100,5,FALSE),0)</f>
        <v>0</v>
      </c>
      <c r="N52">
        <f>_xlfn.IFNA(VLOOKUP(COMBINED!$D52,PH!$B$2:$I$100,6,FALSE),0)</f>
        <v>0</v>
      </c>
      <c r="O52">
        <f>_xlfn.IFNA(VLOOKUP(COMBINED!$D52,PH!$B$2:$I$100,7,FALSE),0)</f>
        <v>0</v>
      </c>
      <c r="P52" t="str">
        <f>_xlfn.IFNA(VLOOKUP(COMBINED!$D52,PH!$B$2:$I$100,8,FALSE),"")</f>
        <v/>
      </c>
      <c r="Q52">
        <f>_xlfn.IFNA(VLOOKUP(COMBINED!$D52,SR!$B$2:$I$100,4,FALSE),0)</f>
        <v>0</v>
      </c>
      <c r="R52">
        <f>_xlfn.IFNA(VLOOKUP(COMBINED!$D52,SR!$B$2:$I$100,5,FALSE),0)</f>
        <v>0</v>
      </c>
      <c r="S52">
        <f>_xlfn.IFNA(VLOOKUP(COMBINED!$D52,SR!$B$2:$I$100,6,FALSE),0)</f>
        <v>0</v>
      </c>
      <c r="T52">
        <f>_xlfn.IFNA(VLOOKUP(COMBINED!$D52,SR!$B$2:$I$100,7,FALSE),0)</f>
        <v>0</v>
      </c>
      <c r="U52" t="str">
        <f>_xlfn.IFNA(VLOOKUP(COMBINED!$D52,SR!$B$2:$I$100,8,FALSE),"")</f>
        <v/>
      </c>
      <c r="V52">
        <f>_xlfn.IFNA(VLOOKUP(COMBINED!$D52,VT!$B$2:$N$100,4,FALSE),0)</f>
        <v>0</v>
      </c>
      <c r="W52">
        <f>_xlfn.IFNA(VLOOKUP(COMBINED!$D52,VT!$B$2:$N$100,5,FALSE),0)</f>
        <v>0</v>
      </c>
      <c r="X52">
        <f>_xlfn.IFNA(VLOOKUP(COMBINED!$D52,VT!$B$2:$N$100,6,FALSE),0)</f>
        <v>0</v>
      </c>
      <c r="Y52">
        <f>_xlfn.IFNA(VLOOKUP(COMBINED!$D52,VT!$B$2:$N$100,7,FALSE),0)</f>
        <v>0</v>
      </c>
      <c r="Z52">
        <f>_xlfn.IFNA(VLOOKUP(COMBINED!$D52,VT!$B$2:$N$100,8,FALSE),0)</f>
        <v>0</v>
      </c>
      <c r="AA52">
        <f>_xlfn.IFNA(VLOOKUP(COMBINED!$D52,VT!$B$2:$N$100,9,FALSE),0)</f>
        <v>0</v>
      </c>
      <c r="AB52">
        <f>_xlfn.IFNA(VLOOKUP(COMBINED!$D52,VT!$B$2:$N$100,10,FALSE),0)</f>
        <v>0</v>
      </c>
      <c r="AC52">
        <f>_xlfn.IFNA(VLOOKUP(COMBINED!$D52,VT!$B$2:$N$100,11,FALSE),0)</f>
        <v>0</v>
      </c>
      <c r="AD52">
        <f>_xlfn.IFNA(VLOOKUP(COMBINED!$D52,VT!$B$2:$N$100,12,FALSE),0)</f>
        <v>0</v>
      </c>
      <c r="AE52" t="str">
        <f>_xlfn.IFNA(VLOOKUP(COMBINED!$D52,VT!$B$2:$N$100,13,FALSE),"")</f>
        <v/>
      </c>
      <c r="AF52">
        <f>_xlfn.IFNA(VLOOKUP(COMBINED!$D52,PB!$B$2:$I$100,4,FALSE),0)</f>
        <v>0</v>
      </c>
      <c r="AG52">
        <f>_xlfn.IFNA(VLOOKUP(COMBINED!$D52,PB!$B$2:$I$100,5,FALSE),0)</f>
        <v>0</v>
      </c>
      <c r="AH52">
        <f>_xlfn.IFNA(VLOOKUP(COMBINED!$D52,PB!$B$2:$I$100,6,FALSE),0)</f>
        <v>0</v>
      </c>
      <c r="AI52">
        <f>_xlfn.IFNA(VLOOKUP(COMBINED!$D52,PB!$B$2:$I$100,7,FALSE),0)</f>
        <v>0</v>
      </c>
      <c r="AJ52" t="str">
        <f>_xlfn.IFNA(VLOOKUP(COMBINED!$D52,PB!$B$2:$I$100,8,FALSE),"")</f>
        <v/>
      </c>
      <c r="AK52">
        <f>_xlfn.IFNA(VLOOKUP(COMBINED!$D52,HB!$B$2:$I$100,4,FALSE),0)</f>
        <v>0</v>
      </c>
      <c r="AL52">
        <f>_xlfn.IFNA(VLOOKUP(COMBINED!$D52,HB!$B$2:$I$100,5,FALSE),0)</f>
        <v>0</v>
      </c>
      <c r="AM52">
        <f>_xlfn.IFNA(VLOOKUP(COMBINED!$D52,HB!$B$2:$I$100,6,FALSE),0)</f>
        <v>0</v>
      </c>
      <c r="AN52">
        <f>_xlfn.IFNA(VLOOKUP(COMBINED!$D52,HB!$B$2:$I$100,7,FALSE),0)</f>
        <v>0</v>
      </c>
      <c r="AO52" t="str">
        <f>_xlfn.IFNA(VLOOKUP(COMBINED!$D52,HB!$B$2:$I$100,8,FALSE),"")</f>
        <v/>
      </c>
      <c r="AP52">
        <f t="shared" si="0"/>
        <v>0</v>
      </c>
      <c r="AQ52">
        <f t="shared" si="1"/>
        <v>0</v>
      </c>
      <c r="AR52">
        <f t="shared" si="2"/>
        <v>0</v>
      </c>
      <c r="AS52">
        <f t="shared" si="3"/>
        <v>0</v>
      </c>
    </row>
    <row r="53" spans="1:45" x14ac:dyDescent="0.2">
      <c r="A53" t="s">
        <v>105</v>
      </c>
      <c r="B53" t="s">
        <v>106</v>
      </c>
      <c r="C53" t="s">
        <v>107</v>
      </c>
      <c r="D53">
        <f>'Entry List'!A53</f>
        <v>152</v>
      </c>
      <c r="E53" t="str">
        <f>VLOOKUP($D53,'Entry List'!$A$2:$C$97,2,FALSE)</f>
        <v/>
      </c>
      <c r="F53" t="str">
        <f>VLOOKUP($D53,'Entry List'!$A$2:$C$97,3,FALSE)</f>
        <v/>
      </c>
      <c r="G53">
        <f>_xlfn.IFNA(VLOOKUP(COMBINED!$D53,FX!$B$2:$I$100,4,FALSE),0)</f>
        <v>0</v>
      </c>
      <c r="H53">
        <f>_xlfn.IFNA(VLOOKUP(COMBINED!$D53,FX!$B$2:$I$100,5,FALSE),0)</f>
        <v>0</v>
      </c>
      <c r="I53">
        <f>_xlfn.IFNA(VLOOKUP(COMBINED!$D53,FX!$B$2:$I$100,6,FALSE),0)</f>
        <v>0</v>
      </c>
      <c r="J53">
        <f>_xlfn.IFNA(VLOOKUP(COMBINED!$D53,FX!$B$2:$I$100,7,FALSE),0)</f>
        <v>0</v>
      </c>
      <c r="K53" t="str">
        <f>_xlfn.IFNA(VLOOKUP(COMBINED!$D53,FX!$B$2:$I$100,8,FALSE),"")</f>
        <v/>
      </c>
      <c r="L53">
        <f>_xlfn.IFNA(VLOOKUP(COMBINED!$D53,PH!$B$2:$I$100,4,FALSE),0)</f>
        <v>0</v>
      </c>
      <c r="M53">
        <f>_xlfn.IFNA(VLOOKUP(COMBINED!$D53,PH!$B$2:$I$100,5,FALSE),0)</f>
        <v>0</v>
      </c>
      <c r="N53">
        <f>_xlfn.IFNA(VLOOKUP(COMBINED!$D53,PH!$B$2:$I$100,6,FALSE),0)</f>
        <v>0</v>
      </c>
      <c r="O53">
        <f>_xlfn.IFNA(VLOOKUP(COMBINED!$D53,PH!$B$2:$I$100,7,FALSE),0)</f>
        <v>0</v>
      </c>
      <c r="P53" t="str">
        <f>_xlfn.IFNA(VLOOKUP(COMBINED!$D53,PH!$B$2:$I$100,8,FALSE),"")</f>
        <v/>
      </c>
      <c r="Q53">
        <f>_xlfn.IFNA(VLOOKUP(COMBINED!$D53,SR!$B$2:$I$100,4,FALSE),0)</f>
        <v>0</v>
      </c>
      <c r="R53">
        <f>_xlfn.IFNA(VLOOKUP(COMBINED!$D53,SR!$B$2:$I$100,5,FALSE),0)</f>
        <v>0</v>
      </c>
      <c r="S53">
        <f>_xlfn.IFNA(VLOOKUP(COMBINED!$D53,SR!$B$2:$I$100,6,FALSE),0)</f>
        <v>0</v>
      </c>
      <c r="T53">
        <f>_xlfn.IFNA(VLOOKUP(COMBINED!$D53,SR!$B$2:$I$100,7,FALSE),0)</f>
        <v>0</v>
      </c>
      <c r="U53" t="str">
        <f>_xlfn.IFNA(VLOOKUP(COMBINED!$D53,SR!$B$2:$I$100,8,FALSE),"")</f>
        <v/>
      </c>
      <c r="V53">
        <f>_xlfn.IFNA(VLOOKUP(COMBINED!$D53,VT!$B$2:$N$100,4,FALSE),0)</f>
        <v>0</v>
      </c>
      <c r="W53">
        <f>_xlfn.IFNA(VLOOKUP(COMBINED!$D53,VT!$B$2:$N$100,5,FALSE),0)</f>
        <v>0</v>
      </c>
      <c r="X53">
        <f>_xlfn.IFNA(VLOOKUP(COMBINED!$D53,VT!$B$2:$N$100,6,FALSE),0)</f>
        <v>0</v>
      </c>
      <c r="Y53">
        <f>_xlfn.IFNA(VLOOKUP(COMBINED!$D53,VT!$B$2:$N$100,7,FALSE),0)</f>
        <v>0</v>
      </c>
      <c r="Z53">
        <f>_xlfn.IFNA(VLOOKUP(COMBINED!$D53,VT!$B$2:$N$100,8,FALSE),0)</f>
        <v>0</v>
      </c>
      <c r="AA53">
        <f>_xlfn.IFNA(VLOOKUP(COMBINED!$D53,VT!$B$2:$N$100,9,FALSE),0)</f>
        <v>0</v>
      </c>
      <c r="AB53">
        <f>_xlfn.IFNA(VLOOKUP(COMBINED!$D53,VT!$B$2:$N$100,10,FALSE),0)</f>
        <v>0</v>
      </c>
      <c r="AC53">
        <f>_xlfn.IFNA(VLOOKUP(COMBINED!$D53,VT!$B$2:$N$100,11,FALSE),0)</f>
        <v>0</v>
      </c>
      <c r="AD53">
        <f>_xlfn.IFNA(VLOOKUP(COMBINED!$D53,VT!$B$2:$N$100,12,FALSE),0)</f>
        <v>0</v>
      </c>
      <c r="AE53" t="str">
        <f>_xlfn.IFNA(VLOOKUP(COMBINED!$D53,VT!$B$2:$N$100,13,FALSE),"")</f>
        <v/>
      </c>
      <c r="AF53">
        <f>_xlfn.IFNA(VLOOKUP(COMBINED!$D53,PB!$B$2:$I$100,4,FALSE),0)</f>
        <v>0</v>
      </c>
      <c r="AG53">
        <f>_xlfn.IFNA(VLOOKUP(COMBINED!$D53,PB!$B$2:$I$100,5,FALSE),0)</f>
        <v>0</v>
      </c>
      <c r="AH53">
        <f>_xlfn.IFNA(VLOOKUP(COMBINED!$D53,PB!$B$2:$I$100,6,FALSE),0)</f>
        <v>0</v>
      </c>
      <c r="AI53">
        <f>_xlfn.IFNA(VLOOKUP(COMBINED!$D53,PB!$B$2:$I$100,7,FALSE),0)</f>
        <v>0</v>
      </c>
      <c r="AJ53" t="str">
        <f>_xlfn.IFNA(VLOOKUP(COMBINED!$D53,PB!$B$2:$I$100,8,FALSE),"")</f>
        <v/>
      </c>
      <c r="AK53">
        <f>_xlfn.IFNA(VLOOKUP(COMBINED!$D53,HB!$B$2:$I$100,4,FALSE),0)</f>
        <v>0</v>
      </c>
      <c r="AL53">
        <f>_xlfn.IFNA(VLOOKUP(COMBINED!$D53,HB!$B$2:$I$100,5,FALSE),0)</f>
        <v>0</v>
      </c>
      <c r="AM53">
        <f>_xlfn.IFNA(VLOOKUP(COMBINED!$D53,HB!$B$2:$I$100,6,FALSE),0)</f>
        <v>0</v>
      </c>
      <c r="AN53">
        <f>_xlfn.IFNA(VLOOKUP(COMBINED!$D53,HB!$B$2:$I$100,7,FALSE),0)</f>
        <v>0</v>
      </c>
      <c r="AO53" t="str">
        <f>_xlfn.IFNA(VLOOKUP(COMBINED!$D53,HB!$B$2:$I$100,8,FALSE),"")</f>
        <v/>
      </c>
      <c r="AP53">
        <f t="shared" si="0"/>
        <v>0</v>
      </c>
      <c r="AQ53">
        <f t="shared" si="1"/>
        <v>0</v>
      </c>
      <c r="AR53">
        <f t="shared" si="2"/>
        <v>0</v>
      </c>
      <c r="AS53">
        <f t="shared" si="3"/>
        <v>0</v>
      </c>
    </row>
    <row r="54" spans="1:45" x14ac:dyDescent="0.2">
      <c r="A54" t="s">
        <v>105</v>
      </c>
      <c r="B54" t="s">
        <v>106</v>
      </c>
      <c r="C54" t="s">
        <v>107</v>
      </c>
      <c r="D54">
        <f>'Entry List'!A54</f>
        <v>153</v>
      </c>
      <c r="E54" t="str">
        <f>VLOOKUP($D54,'Entry List'!$A$2:$C$97,2,FALSE)</f>
        <v/>
      </c>
      <c r="F54" t="str">
        <f>VLOOKUP($D54,'Entry List'!$A$2:$C$97,3,FALSE)</f>
        <v/>
      </c>
      <c r="G54">
        <f>_xlfn.IFNA(VLOOKUP(COMBINED!$D54,FX!$B$2:$I$100,4,FALSE),0)</f>
        <v>0</v>
      </c>
      <c r="H54">
        <f>_xlfn.IFNA(VLOOKUP(COMBINED!$D54,FX!$B$2:$I$100,5,FALSE),0)</f>
        <v>0</v>
      </c>
      <c r="I54">
        <f>_xlfn.IFNA(VLOOKUP(COMBINED!$D54,FX!$B$2:$I$100,6,FALSE),0)</f>
        <v>0</v>
      </c>
      <c r="J54">
        <f>_xlfn.IFNA(VLOOKUP(COMBINED!$D54,FX!$B$2:$I$100,7,FALSE),0)</f>
        <v>0</v>
      </c>
      <c r="K54" t="str">
        <f>_xlfn.IFNA(VLOOKUP(COMBINED!$D54,FX!$B$2:$I$100,8,FALSE),"")</f>
        <v/>
      </c>
      <c r="L54">
        <f>_xlfn.IFNA(VLOOKUP(COMBINED!$D54,PH!$B$2:$I$100,4,FALSE),0)</f>
        <v>0</v>
      </c>
      <c r="M54">
        <f>_xlfn.IFNA(VLOOKUP(COMBINED!$D54,PH!$B$2:$I$100,5,FALSE),0)</f>
        <v>0</v>
      </c>
      <c r="N54">
        <f>_xlfn.IFNA(VLOOKUP(COMBINED!$D54,PH!$B$2:$I$100,6,FALSE),0)</f>
        <v>0</v>
      </c>
      <c r="O54">
        <f>_xlfn.IFNA(VLOOKUP(COMBINED!$D54,PH!$B$2:$I$100,7,FALSE),0)</f>
        <v>0</v>
      </c>
      <c r="P54" t="str">
        <f>_xlfn.IFNA(VLOOKUP(COMBINED!$D54,PH!$B$2:$I$100,8,FALSE),"")</f>
        <v/>
      </c>
      <c r="Q54">
        <f>_xlfn.IFNA(VLOOKUP(COMBINED!$D54,SR!$B$2:$I$100,4,FALSE),0)</f>
        <v>0</v>
      </c>
      <c r="R54">
        <f>_xlfn.IFNA(VLOOKUP(COMBINED!$D54,SR!$B$2:$I$100,5,FALSE),0)</f>
        <v>0</v>
      </c>
      <c r="S54">
        <f>_xlfn.IFNA(VLOOKUP(COMBINED!$D54,SR!$B$2:$I$100,6,FALSE),0)</f>
        <v>0</v>
      </c>
      <c r="T54">
        <f>_xlfn.IFNA(VLOOKUP(COMBINED!$D54,SR!$B$2:$I$100,7,FALSE),0)</f>
        <v>0</v>
      </c>
      <c r="U54" t="str">
        <f>_xlfn.IFNA(VLOOKUP(COMBINED!$D54,SR!$B$2:$I$100,8,FALSE),"")</f>
        <v/>
      </c>
      <c r="V54">
        <f>_xlfn.IFNA(VLOOKUP(COMBINED!$D54,VT!$B$2:$N$100,4,FALSE),0)</f>
        <v>0</v>
      </c>
      <c r="W54">
        <f>_xlfn.IFNA(VLOOKUP(COMBINED!$D54,VT!$B$2:$N$100,5,FALSE),0)</f>
        <v>0</v>
      </c>
      <c r="X54">
        <f>_xlfn.IFNA(VLOOKUP(COMBINED!$D54,VT!$B$2:$N$100,6,FALSE),0)</f>
        <v>0</v>
      </c>
      <c r="Y54">
        <f>_xlfn.IFNA(VLOOKUP(COMBINED!$D54,VT!$B$2:$N$100,7,FALSE),0)</f>
        <v>0</v>
      </c>
      <c r="Z54">
        <f>_xlfn.IFNA(VLOOKUP(COMBINED!$D54,VT!$B$2:$N$100,8,FALSE),0)</f>
        <v>0</v>
      </c>
      <c r="AA54">
        <f>_xlfn.IFNA(VLOOKUP(COMBINED!$D54,VT!$B$2:$N$100,9,FALSE),0)</f>
        <v>0</v>
      </c>
      <c r="AB54">
        <f>_xlfn.IFNA(VLOOKUP(COMBINED!$D54,VT!$B$2:$N$100,10,FALSE),0)</f>
        <v>0</v>
      </c>
      <c r="AC54">
        <f>_xlfn.IFNA(VLOOKUP(COMBINED!$D54,VT!$B$2:$N$100,11,FALSE),0)</f>
        <v>0</v>
      </c>
      <c r="AD54">
        <f>_xlfn.IFNA(VLOOKUP(COMBINED!$D54,VT!$B$2:$N$100,12,FALSE),0)</f>
        <v>0</v>
      </c>
      <c r="AE54" t="str">
        <f>_xlfn.IFNA(VLOOKUP(COMBINED!$D54,VT!$B$2:$N$100,13,FALSE),"")</f>
        <v/>
      </c>
      <c r="AF54">
        <f>_xlfn.IFNA(VLOOKUP(COMBINED!$D54,PB!$B$2:$I$100,4,FALSE),0)</f>
        <v>0</v>
      </c>
      <c r="AG54">
        <f>_xlfn.IFNA(VLOOKUP(COMBINED!$D54,PB!$B$2:$I$100,5,FALSE),0)</f>
        <v>0</v>
      </c>
      <c r="AH54">
        <f>_xlfn.IFNA(VLOOKUP(COMBINED!$D54,PB!$B$2:$I$100,6,FALSE),0)</f>
        <v>0</v>
      </c>
      <c r="AI54">
        <f>_xlfn.IFNA(VLOOKUP(COMBINED!$D54,PB!$B$2:$I$100,7,FALSE),0)</f>
        <v>0</v>
      </c>
      <c r="AJ54" t="str">
        <f>_xlfn.IFNA(VLOOKUP(COMBINED!$D54,PB!$B$2:$I$100,8,FALSE),"")</f>
        <v/>
      </c>
      <c r="AK54">
        <f>_xlfn.IFNA(VLOOKUP(COMBINED!$D54,HB!$B$2:$I$100,4,FALSE),0)</f>
        <v>0</v>
      </c>
      <c r="AL54">
        <f>_xlfn.IFNA(VLOOKUP(COMBINED!$D54,HB!$B$2:$I$100,5,FALSE),0)</f>
        <v>0</v>
      </c>
      <c r="AM54">
        <f>_xlfn.IFNA(VLOOKUP(COMBINED!$D54,HB!$B$2:$I$100,6,FALSE),0)</f>
        <v>0</v>
      </c>
      <c r="AN54">
        <f>_xlfn.IFNA(VLOOKUP(COMBINED!$D54,HB!$B$2:$I$100,7,FALSE),0)</f>
        <v>0</v>
      </c>
      <c r="AO54" t="str">
        <f>_xlfn.IFNA(VLOOKUP(COMBINED!$D54,HB!$B$2:$I$100,8,FALSE),"")</f>
        <v/>
      </c>
      <c r="AP54">
        <f t="shared" si="0"/>
        <v>0</v>
      </c>
      <c r="AQ54">
        <f t="shared" si="1"/>
        <v>0</v>
      </c>
      <c r="AR54">
        <f t="shared" si="2"/>
        <v>0</v>
      </c>
      <c r="AS54">
        <f t="shared" si="3"/>
        <v>0</v>
      </c>
    </row>
    <row r="55" spans="1:45" x14ac:dyDescent="0.2">
      <c r="A55" t="s">
        <v>105</v>
      </c>
      <c r="B55" t="s">
        <v>106</v>
      </c>
      <c r="C55" t="s">
        <v>107</v>
      </c>
      <c r="D55">
        <f>'Entry List'!A55</f>
        <v>154</v>
      </c>
      <c r="E55" t="str">
        <f>VLOOKUP($D55,'Entry List'!$A$2:$C$97,2,FALSE)</f>
        <v>HASHIMOTO Daiki</v>
      </c>
      <c r="F55" t="str">
        <f>VLOOKUP($D55,'Entry List'!$A$2:$C$97,3,FALSE)</f>
        <v>JPN</v>
      </c>
      <c r="G55">
        <f>_xlfn.IFNA(VLOOKUP(COMBINED!$D55,FX!$B$2:$I$100,4,FALSE),0)</f>
        <v>0</v>
      </c>
      <c r="H55">
        <f>_xlfn.IFNA(VLOOKUP(COMBINED!$D55,FX!$B$2:$I$100,5,FALSE),0)</f>
        <v>0</v>
      </c>
      <c r="I55">
        <f>_xlfn.IFNA(VLOOKUP(COMBINED!$D55,FX!$B$2:$I$100,6,FALSE),0)</f>
        <v>0</v>
      </c>
      <c r="J55">
        <f>_xlfn.IFNA(VLOOKUP(COMBINED!$D55,FX!$B$2:$I$100,7,FALSE),0)</f>
        <v>0</v>
      </c>
      <c r="K55" t="str">
        <f>_xlfn.IFNA(VLOOKUP(COMBINED!$D55,FX!$B$2:$I$100,8,FALSE),"")</f>
        <v/>
      </c>
      <c r="L55">
        <f>_xlfn.IFNA(VLOOKUP(COMBINED!$D55,PH!$B$2:$I$100,4,FALSE),0)</f>
        <v>6</v>
      </c>
      <c r="M55">
        <f>_xlfn.IFNA(VLOOKUP(COMBINED!$D55,PH!$B$2:$I$100,5,FALSE),0)</f>
        <v>8.4659999999999993</v>
      </c>
      <c r="N55">
        <f>_xlfn.IFNA(VLOOKUP(COMBINED!$D55,PH!$B$2:$I$100,6,FALSE),0)</f>
        <v>0</v>
      </c>
      <c r="O55">
        <f>_xlfn.IFNA(VLOOKUP(COMBINED!$D55,PH!$B$2:$I$100,7,FALSE),0)</f>
        <v>14.465999999999999</v>
      </c>
      <c r="P55">
        <f>_xlfn.IFNA(VLOOKUP(COMBINED!$D55,PH!$B$2:$I$100,8,FALSE),"")</f>
        <v>0</v>
      </c>
      <c r="Q55">
        <f>_xlfn.IFNA(VLOOKUP(COMBINED!$D55,SR!$B$2:$I$100,4,FALSE),0)</f>
        <v>0</v>
      </c>
      <c r="R55">
        <f>_xlfn.IFNA(VLOOKUP(COMBINED!$D55,SR!$B$2:$I$100,5,FALSE),0)</f>
        <v>0</v>
      </c>
      <c r="S55">
        <f>_xlfn.IFNA(VLOOKUP(COMBINED!$D55,SR!$B$2:$I$100,6,FALSE),0)</f>
        <v>0</v>
      </c>
      <c r="T55">
        <f>_xlfn.IFNA(VLOOKUP(COMBINED!$D55,SR!$B$2:$I$100,7,FALSE),0)</f>
        <v>0</v>
      </c>
      <c r="U55" t="str">
        <f>_xlfn.IFNA(VLOOKUP(COMBINED!$D55,SR!$B$2:$I$100,8,FALSE),"")</f>
        <v/>
      </c>
      <c r="V55">
        <f>_xlfn.IFNA(VLOOKUP(COMBINED!$D55,VT!$B$2:$N$100,4,FALSE),0)</f>
        <v>0</v>
      </c>
      <c r="W55">
        <f>_xlfn.IFNA(VLOOKUP(COMBINED!$D55,VT!$B$2:$N$100,5,FALSE),0)</f>
        <v>0</v>
      </c>
      <c r="X55">
        <f>_xlfn.IFNA(VLOOKUP(COMBINED!$D55,VT!$B$2:$N$100,6,FALSE),0)</f>
        <v>0</v>
      </c>
      <c r="Y55">
        <f>_xlfn.IFNA(VLOOKUP(COMBINED!$D55,VT!$B$2:$N$100,7,FALSE),0)</f>
        <v>0</v>
      </c>
      <c r="Z55">
        <f>_xlfn.IFNA(VLOOKUP(COMBINED!$D55,VT!$B$2:$N$100,8,FALSE),0)</f>
        <v>0</v>
      </c>
      <c r="AA55">
        <f>_xlfn.IFNA(VLOOKUP(COMBINED!$D55,VT!$B$2:$N$100,9,FALSE),0)</f>
        <v>0</v>
      </c>
      <c r="AB55">
        <f>_xlfn.IFNA(VLOOKUP(COMBINED!$D55,VT!$B$2:$N$100,10,FALSE),0)</f>
        <v>0</v>
      </c>
      <c r="AC55">
        <f>_xlfn.IFNA(VLOOKUP(COMBINED!$D55,VT!$B$2:$N$100,11,FALSE),0)</f>
        <v>0</v>
      </c>
      <c r="AD55">
        <f>_xlfn.IFNA(VLOOKUP(COMBINED!$D55,VT!$B$2:$N$100,12,FALSE),0)</f>
        <v>0</v>
      </c>
      <c r="AE55" t="str">
        <f>_xlfn.IFNA(VLOOKUP(COMBINED!$D55,VT!$B$2:$N$100,13,FALSE),"")</f>
        <v/>
      </c>
      <c r="AF55">
        <f>_xlfn.IFNA(VLOOKUP(COMBINED!$D55,PB!$B$2:$I$100,4,FALSE),0)</f>
        <v>6.1</v>
      </c>
      <c r="AG55">
        <f>_xlfn.IFNA(VLOOKUP(COMBINED!$D55,PB!$B$2:$I$100,5,FALSE),0)</f>
        <v>8.7330000000000005</v>
      </c>
      <c r="AH55">
        <f>_xlfn.IFNA(VLOOKUP(COMBINED!$D55,PB!$B$2:$I$100,6,FALSE),0)</f>
        <v>0</v>
      </c>
      <c r="AI55">
        <f>_xlfn.IFNA(VLOOKUP(COMBINED!$D55,PB!$B$2:$I$100,7,FALSE),0)</f>
        <v>14.833</v>
      </c>
      <c r="AJ55" t="str">
        <f>_xlfn.IFNA(VLOOKUP(COMBINED!$D55,PB!$B$2:$I$100,8,FALSE),"")</f>
        <v>NR</v>
      </c>
      <c r="AK55">
        <f>_xlfn.IFNA(VLOOKUP(COMBINED!$D55,HB!$B$2:$I$100,4,FALSE),0)</f>
        <v>0</v>
      </c>
      <c r="AL55">
        <f>_xlfn.IFNA(VLOOKUP(COMBINED!$D55,HB!$B$2:$I$100,5,FALSE),0)</f>
        <v>0</v>
      </c>
      <c r="AM55">
        <f>_xlfn.IFNA(VLOOKUP(COMBINED!$D55,HB!$B$2:$I$100,6,FALSE),0)</f>
        <v>0</v>
      </c>
      <c r="AN55">
        <f>_xlfn.IFNA(VLOOKUP(COMBINED!$D55,HB!$B$2:$I$100,7,FALSE),0)</f>
        <v>0</v>
      </c>
      <c r="AO55" t="str">
        <f>_xlfn.IFNA(VLOOKUP(COMBINED!$D55,HB!$B$2:$I$100,8,FALSE),"")</f>
        <v/>
      </c>
      <c r="AP55">
        <f t="shared" si="0"/>
        <v>12.1</v>
      </c>
      <c r="AQ55">
        <f t="shared" si="1"/>
        <v>17.198999999999998</v>
      </c>
      <c r="AR55">
        <f t="shared" si="2"/>
        <v>0</v>
      </c>
      <c r="AS55">
        <f t="shared" si="3"/>
        <v>29.298999999999999</v>
      </c>
    </row>
    <row r="56" spans="1:45" x14ac:dyDescent="0.2">
      <c r="A56" t="s">
        <v>105</v>
      </c>
      <c r="B56" t="s">
        <v>106</v>
      </c>
      <c r="C56" t="s">
        <v>107</v>
      </c>
      <c r="D56">
        <f>'Entry List'!A56</f>
        <v>155</v>
      </c>
      <c r="E56" t="str">
        <f>VLOOKUP($D56,'Entry List'!$A$2:$C$97,2,FALSE)</f>
        <v>KAYA Kazuma</v>
      </c>
      <c r="F56" t="str">
        <f>VLOOKUP($D56,'Entry List'!$A$2:$C$97,3,FALSE)</f>
        <v>JPN</v>
      </c>
      <c r="G56">
        <f>_xlfn.IFNA(VLOOKUP(COMBINED!$D56,FX!$B$2:$I$100,4,FALSE),0)</f>
        <v>0</v>
      </c>
      <c r="H56">
        <f>_xlfn.IFNA(VLOOKUP(COMBINED!$D56,FX!$B$2:$I$100,5,FALSE),0)</f>
        <v>0</v>
      </c>
      <c r="I56">
        <f>_xlfn.IFNA(VLOOKUP(COMBINED!$D56,FX!$B$2:$I$100,6,FALSE),0)</f>
        <v>0</v>
      </c>
      <c r="J56">
        <f>_xlfn.IFNA(VLOOKUP(COMBINED!$D56,FX!$B$2:$I$100,7,FALSE),0)</f>
        <v>0</v>
      </c>
      <c r="K56" t="str">
        <f>_xlfn.IFNA(VLOOKUP(COMBINED!$D56,FX!$B$2:$I$100,8,FALSE),"")</f>
        <v/>
      </c>
      <c r="L56">
        <f>_xlfn.IFNA(VLOOKUP(COMBINED!$D56,PH!$B$2:$I$100,4,FALSE),0)</f>
        <v>0</v>
      </c>
      <c r="M56">
        <f>_xlfn.IFNA(VLOOKUP(COMBINED!$D56,PH!$B$2:$I$100,5,FALSE),0)</f>
        <v>0</v>
      </c>
      <c r="N56">
        <f>_xlfn.IFNA(VLOOKUP(COMBINED!$D56,PH!$B$2:$I$100,6,FALSE),0)</f>
        <v>0</v>
      </c>
      <c r="O56">
        <f>_xlfn.IFNA(VLOOKUP(COMBINED!$D56,PH!$B$2:$I$100,7,FALSE),0)</f>
        <v>0</v>
      </c>
      <c r="P56" t="str">
        <f>_xlfn.IFNA(VLOOKUP(COMBINED!$D56,PH!$B$2:$I$100,8,FALSE),"")</f>
        <v/>
      </c>
      <c r="Q56">
        <f>_xlfn.IFNA(VLOOKUP(COMBINED!$D56,SR!$B$2:$I$100,4,FALSE),0)</f>
        <v>0</v>
      </c>
      <c r="R56">
        <f>_xlfn.IFNA(VLOOKUP(COMBINED!$D56,SR!$B$2:$I$100,5,FALSE),0)</f>
        <v>0</v>
      </c>
      <c r="S56">
        <f>_xlfn.IFNA(VLOOKUP(COMBINED!$D56,SR!$B$2:$I$100,6,FALSE),0)</f>
        <v>0</v>
      </c>
      <c r="T56">
        <f>_xlfn.IFNA(VLOOKUP(COMBINED!$D56,SR!$B$2:$I$100,7,FALSE),0)</f>
        <v>0</v>
      </c>
      <c r="U56" t="str">
        <f>_xlfn.IFNA(VLOOKUP(COMBINED!$D56,SR!$B$2:$I$100,8,FALSE),"")</f>
        <v/>
      </c>
      <c r="V56">
        <f>_xlfn.IFNA(VLOOKUP(COMBINED!$D56,VT!$B$2:$N$100,4,FALSE),0)</f>
        <v>0</v>
      </c>
      <c r="W56">
        <f>_xlfn.IFNA(VLOOKUP(COMBINED!$D56,VT!$B$2:$N$100,5,FALSE),0)</f>
        <v>0</v>
      </c>
      <c r="X56">
        <f>_xlfn.IFNA(VLOOKUP(COMBINED!$D56,VT!$B$2:$N$100,6,FALSE),0)</f>
        <v>0</v>
      </c>
      <c r="Y56">
        <f>_xlfn.IFNA(VLOOKUP(COMBINED!$D56,VT!$B$2:$N$100,7,FALSE),0)</f>
        <v>0</v>
      </c>
      <c r="Z56">
        <f>_xlfn.IFNA(VLOOKUP(COMBINED!$D56,VT!$B$2:$N$100,8,FALSE),0)</f>
        <v>0</v>
      </c>
      <c r="AA56">
        <f>_xlfn.IFNA(VLOOKUP(COMBINED!$D56,VT!$B$2:$N$100,9,FALSE),0)</f>
        <v>0</v>
      </c>
      <c r="AB56">
        <f>_xlfn.IFNA(VLOOKUP(COMBINED!$D56,VT!$B$2:$N$100,10,FALSE),0)</f>
        <v>0</v>
      </c>
      <c r="AC56">
        <f>_xlfn.IFNA(VLOOKUP(COMBINED!$D56,VT!$B$2:$N$100,11,FALSE),0)</f>
        <v>0</v>
      </c>
      <c r="AD56">
        <f>_xlfn.IFNA(VLOOKUP(COMBINED!$D56,VT!$B$2:$N$100,12,FALSE),0)</f>
        <v>0</v>
      </c>
      <c r="AE56" t="str">
        <f>_xlfn.IFNA(VLOOKUP(COMBINED!$D56,VT!$B$2:$N$100,13,FALSE),"")</f>
        <v/>
      </c>
      <c r="AF56">
        <f>_xlfn.IFNA(VLOOKUP(COMBINED!$D56,PB!$B$2:$I$100,4,FALSE),0)</f>
        <v>6.3</v>
      </c>
      <c r="AG56">
        <f>_xlfn.IFNA(VLOOKUP(COMBINED!$D56,PB!$B$2:$I$100,5,FALSE),0)</f>
        <v>8.6329999999999991</v>
      </c>
      <c r="AH56">
        <f>_xlfn.IFNA(VLOOKUP(COMBINED!$D56,PB!$B$2:$I$100,6,FALSE),0)</f>
        <v>0</v>
      </c>
      <c r="AI56">
        <f>_xlfn.IFNA(VLOOKUP(COMBINED!$D56,PB!$B$2:$I$100,7,FALSE),0)</f>
        <v>14.933</v>
      </c>
      <c r="AJ56" t="str">
        <f>_xlfn.IFNA(VLOOKUP(COMBINED!$D56,PB!$B$2:$I$100,8,FALSE),"")</f>
        <v>NR</v>
      </c>
      <c r="AK56">
        <f>_xlfn.IFNA(VLOOKUP(COMBINED!$D56,HB!$B$2:$I$100,4,FALSE),0)</f>
        <v>0</v>
      </c>
      <c r="AL56">
        <f>_xlfn.IFNA(VLOOKUP(COMBINED!$D56,HB!$B$2:$I$100,5,FALSE),0)</f>
        <v>0</v>
      </c>
      <c r="AM56">
        <f>_xlfn.IFNA(VLOOKUP(COMBINED!$D56,HB!$B$2:$I$100,6,FALSE),0)</f>
        <v>0</v>
      </c>
      <c r="AN56">
        <f>_xlfn.IFNA(VLOOKUP(COMBINED!$D56,HB!$B$2:$I$100,7,FALSE),0)</f>
        <v>0</v>
      </c>
      <c r="AO56" t="str">
        <f>_xlfn.IFNA(VLOOKUP(COMBINED!$D56,HB!$B$2:$I$100,8,FALSE),"")</f>
        <v/>
      </c>
      <c r="AP56">
        <f t="shared" si="0"/>
        <v>6.3</v>
      </c>
      <c r="AQ56">
        <f t="shared" si="1"/>
        <v>8.6329999999999991</v>
      </c>
      <c r="AR56">
        <f t="shared" si="2"/>
        <v>0</v>
      </c>
      <c r="AS56">
        <f t="shared" si="3"/>
        <v>14.933</v>
      </c>
    </row>
    <row r="57" spans="1:45" x14ac:dyDescent="0.2">
      <c r="A57" t="s">
        <v>105</v>
      </c>
      <c r="B57" t="s">
        <v>106</v>
      </c>
      <c r="C57" t="s">
        <v>107</v>
      </c>
      <c r="D57">
        <f>'Entry List'!A57</f>
        <v>156</v>
      </c>
      <c r="E57" t="str">
        <f>VLOOKUP($D57,'Entry List'!$A$2:$C$97,2,FALSE)</f>
        <v>OKA Shinnosuke</v>
      </c>
      <c r="F57" t="str">
        <f>VLOOKUP($D57,'Entry List'!$A$2:$C$97,3,FALSE)</f>
        <v>JPN</v>
      </c>
      <c r="G57">
        <f>_xlfn.IFNA(VLOOKUP(COMBINED!$D57,FX!$B$2:$I$100,4,FALSE),0)</f>
        <v>5.8</v>
      </c>
      <c r="H57">
        <f>_xlfn.IFNA(VLOOKUP(COMBINED!$D57,FX!$B$2:$I$100,5,FALSE),0)</f>
        <v>8.5329999999999995</v>
      </c>
      <c r="I57">
        <f>_xlfn.IFNA(VLOOKUP(COMBINED!$D57,FX!$B$2:$I$100,6,FALSE),0)</f>
        <v>0</v>
      </c>
      <c r="J57">
        <f>_xlfn.IFNA(VLOOKUP(COMBINED!$D57,FX!$B$2:$I$100,7,FALSE),0)</f>
        <v>14.332999999999998</v>
      </c>
      <c r="K57" t="str">
        <f>_xlfn.IFNA(VLOOKUP(COMBINED!$D57,FX!$B$2:$I$100,8,FALSE),"")</f>
        <v>R1</v>
      </c>
      <c r="L57">
        <f>_xlfn.IFNA(VLOOKUP(COMBINED!$D57,PH!$B$2:$I$100,4,FALSE),0)</f>
        <v>5.9</v>
      </c>
      <c r="M57">
        <f>_xlfn.IFNA(VLOOKUP(COMBINED!$D57,PH!$B$2:$I$100,5,FALSE),0)</f>
        <v>8.5660000000000007</v>
      </c>
      <c r="N57">
        <f>_xlfn.IFNA(VLOOKUP(COMBINED!$D57,PH!$B$2:$I$100,6,FALSE),0)</f>
        <v>0</v>
      </c>
      <c r="O57">
        <f>_xlfn.IFNA(VLOOKUP(COMBINED!$D57,PH!$B$2:$I$100,7,FALSE),0)</f>
        <v>14.466000000000001</v>
      </c>
      <c r="P57" t="str">
        <f>_xlfn.IFNA(VLOOKUP(COMBINED!$D57,PH!$B$2:$I$100,8,FALSE),"")</f>
        <v>R3</v>
      </c>
      <c r="Q57">
        <f>_xlfn.IFNA(VLOOKUP(COMBINED!$D57,SR!$B$2:$I$100,4,FALSE),0)</f>
        <v>0</v>
      </c>
      <c r="R57">
        <f>_xlfn.IFNA(VLOOKUP(COMBINED!$D57,SR!$B$2:$I$100,5,FALSE),0)</f>
        <v>0</v>
      </c>
      <c r="S57">
        <f>_xlfn.IFNA(VLOOKUP(COMBINED!$D57,SR!$B$2:$I$100,6,FALSE),0)</f>
        <v>0</v>
      </c>
      <c r="T57">
        <f>_xlfn.IFNA(VLOOKUP(COMBINED!$D57,SR!$B$2:$I$100,7,FALSE),0)</f>
        <v>0</v>
      </c>
      <c r="U57" t="str">
        <f>_xlfn.IFNA(VLOOKUP(COMBINED!$D57,SR!$B$2:$I$100,8,FALSE),"")</f>
        <v/>
      </c>
      <c r="V57">
        <f>_xlfn.IFNA(VLOOKUP(COMBINED!$D57,VT!$B$2:$N$100,4,FALSE),0)</f>
        <v>0</v>
      </c>
      <c r="W57">
        <f>_xlfn.IFNA(VLOOKUP(COMBINED!$D57,VT!$B$2:$N$100,5,FALSE),0)</f>
        <v>0</v>
      </c>
      <c r="X57">
        <f>_xlfn.IFNA(VLOOKUP(COMBINED!$D57,VT!$B$2:$N$100,6,FALSE),0)</f>
        <v>0</v>
      </c>
      <c r="Y57">
        <f>_xlfn.IFNA(VLOOKUP(COMBINED!$D57,VT!$B$2:$N$100,7,FALSE),0)</f>
        <v>0</v>
      </c>
      <c r="Z57">
        <f>_xlfn.IFNA(VLOOKUP(COMBINED!$D57,VT!$B$2:$N$100,8,FALSE),0)</f>
        <v>0</v>
      </c>
      <c r="AA57">
        <f>_xlfn.IFNA(VLOOKUP(COMBINED!$D57,VT!$B$2:$N$100,9,FALSE),0)</f>
        <v>0</v>
      </c>
      <c r="AB57">
        <f>_xlfn.IFNA(VLOOKUP(COMBINED!$D57,VT!$B$2:$N$100,10,FALSE),0)</f>
        <v>0</v>
      </c>
      <c r="AC57">
        <f>_xlfn.IFNA(VLOOKUP(COMBINED!$D57,VT!$B$2:$N$100,11,FALSE),0)</f>
        <v>0</v>
      </c>
      <c r="AD57">
        <f>_xlfn.IFNA(VLOOKUP(COMBINED!$D57,VT!$B$2:$N$100,12,FALSE),0)</f>
        <v>0</v>
      </c>
      <c r="AE57" t="str">
        <f>_xlfn.IFNA(VLOOKUP(COMBINED!$D57,VT!$B$2:$N$100,13,FALSE),"")</f>
        <v/>
      </c>
      <c r="AF57">
        <f>_xlfn.IFNA(VLOOKUP(COMBINED!$D57,PB!$B$2:$I$100,4,FALSE),0)</f>
        <v>6.5</v>
      </c>
      <c r="AG57">
        <f>_xlfn.IFNA(VLOOKUP(COMBINED!$D57,PB!$B$2:$I$100,5,FALSE),0)</f>
        <v>8.8000000000000007</v>
      </c>
      <c r="AH57">
        <f>_xlfn.IFNA(VLOOKUP(COMBINED!$D57,PB!$B$2:$I$100,6,FALSE),0)</f>
        <v>0</v>
      </c>
      <c r="AI57">
        <f>_xlfn.IFNA(VLOOKUP(COMBINED!$D57,PB!$B$2:$I$100,7,FALSE),0)</f>
        <v>15.3</v>
      </c>
      <c r="AJ57" t="str">
        <f>_xlfn.IFNA(VLOOKUP(COMBINED!$D57,PB!$B$2:$I$100,8,FALSE),"")</f>
        <v>Q</v>
      </c>
      <c r="AK57">
        <f>_xlfn.IFNA(VLOOKUP(COMBINED!$D57,HB!$B$2:$I$100,4,FALSE),0)</f>
        <v>5.9</v>
      </c>
      <c r="AL57">
        <f>_xlfn.IFNA(VLOOKUP(COMBINED!$D57,HB!$B$2:$I$100,5,FALSE),0)</f>
        <v>8.6329999999999991</v>
      </c>
      <c r="AM57">
        <f>_xlfn.IFNA(VLOOKUP(COMBINED!$D57,HB!$B$2:$I$100,6,FALSE),0)</f>
        <v>0</v>
      </c>
      <c r="AN57">
        <f>_xlfn.IFNA(VLOOKUP(COMBINED!$D57,HB!$B$2:$I$100,7,FALSE),0)</f>
        <v>14.532999999999999</v>
      </c>
      <c r="AO57" t="str">
        <f>_xlfn.IFNA(VLOOKUP(COMBINED!$D57,HB!$B$2:$I$100,8,FALSE),"")</f>
        <v>Q</v>
      </c>
      <c r="AP57">
        <f t="shared" si="0"/>
        <v>24.1</v>
      </c>
      <c r="AQ57">
        <f t="shared" si="1"/>
        <v>34.531999999999996</v>
      </c>
      <c r="AR57">
        <f t="shared" si="2"/>
        <v>0</v>
      </c>
      <c r="AS57">
        <f t="shared" si="3"/>
        <v>58.632000000000005</v>
      </c>
    </row>
    <row r="58" spans="1:45" x14ac:dyDescent="0.2">
      <c r="A58" t="s">
        <v>105</v>
      </c>
      <c r="B58" t="s">
        <v>106</v>
      </c>
      <c r="C58" t="s">
        <v>107</v>
      </c>
      <c r="D58">
        <f>'Entry List'!A58</f>
        <v>157</v>
      </c>
      <c r="E58" t="str">
        <f>VLOOKUP($D58,'Entry List'!$A$2:$C$97,2,FALSE)</f>
        <v>SUGINO Takaaki</v>
      </c>
      <c r="F58" t="str">
        <f>VLOOKUP($D58,'Entry List'!$A$2:$C$97,3,FALSE)</f>
        <v>JPN</v>
      </c>
      <c r="G58">
        <f>_xlfn.IFNA(VLOOKUP(COMBINED!$D58,FX!$B$2:$I$100,4,FALSE),0)</f>
        <v>0</v>
      </c>
      <c r="H58">
        <f>_xlfn.IFNA(VLOOKUP(COMBINED!$D58,FX!$B$2:$I$100,5,FALSE),0)</f>
        <v>0</v>
      </c>
      <c r="I58">
        <f>_xlfn.IFNA(VLOOKUP(COMBINED!$D58,FX!$B$2:$I$100,6,FALSE),0)</f>
        <v>0</v>
      </c>
      <c r="J58">
        <f>_xlfn.IFNA(VLOOKUP(COMBINED!$D58,FX!$B$2:$I$100,7,FALSE),0)</f>
        <v>0</v>
      </c>
      <c r="K58" t="str">
        <f>_xlfn.IFNA(VLOOKUP(COMBINED!$D58,FX!$B$2:$I$100,8,FALSE),"")</f>
        <v/>
      </c>
      <c r="L58">
        <f>_xlfn.IFNA(VLOOKUP(COMBINED!$D58,PH!$B$2:$I$100,4,FALSE),0)</f>
        <v>6.5</v>
      </c>
      <c r="M58">
        <f>_xlfn.IFNA(VLOOKUP(COMBINED!$D58,PH!$B$2:$I$100,5,FALSE),0)</f>
        <v>8.5329999999999995</v>
      </c>
      <c r="N58">
        <f>_xlfn.IFNA(VLOOKUP(COMBINED!$D58,PH!$B$2:$I$100,6,FALSE),0)</f>
        <v>0</v>
      </c>
      <c r="O58">
        <f>_xlfn.IFNA(VLOOKUP(COMBINED!$D58,PH!$B$2:$I$100,7,FALSE),0)</f>
        <v>15.032999999999999</v>
      </c>
      <c r="P58" t="str">
        <f>_xlfn.IFNA(VLOOKUP(COMBINED!$D58,PH!$B$2:$I$100,8,FALSE),"")</f>
        <v>Q</v>
      </c>
      <c r="Q58">
        <f>_xlfn.IFNA(VLOOKUP(COMBINED!$D58,SR!$B$2:$I$100,4,FALSE),0)</f>
        <v>0</v>
      </c>
      <c r="R58">
        <f>_xlfn.IFNA(VLOOKUP(COMBINED!$D58,SR!$B$2:$I$100,5,FALSE),0)</f>
        <v>0</v>
      </c>
      <c r="S58">
        <f>_xlfn.IFNA(VLOOKUP(COMBINED!$D58,SR!$B$2:$I$100,6,FALSE),0)</f>
        <v>0</v>
      </c>
      <c r="T58">
        <f>_xlfn.IFNA(VLOOKUP(COMBINED!$D58,SR!$B$2:$I$100,7,FALSE),0)</f>
        <v>0</v>
      </c>
      <c r="U58" t="str">
        <f>_xlfn.IFNA(VLOOKUP(COMBINED!$D58,SR!$B$2:$I$100,8,FALSE),"")</f>
        <v/>
      </c>
      <c r="V58">
        <f>_xlfn.IFNA(VLOOKUP(COMBINED!$D58,VT!$B$2:$N$100,4,FALSE),0)</f>
        <v>0</v>
      </c>
      <c r="W58">
        <f>_xlfn.IFNA(VLOOKUP(COMBINED!$D58,VT!$B$2:$N$100,5,FALSE),0)</f>
        <v>0</v>
      </c>
      <c r="X58">
        <f>_xlfn.IFNA(VLOOKUP(COMBINED!$D58,VT!$B$2:$N$100,6,FALSE),0)</f>
        <v>0</v>
      </c>
      <c r="Y58">
        <f>_xlfn.IFNA(VLOOKUP(COMBINED!$D58,VT!$B$2:$N$100,7,FALSE),0)</f>
        <v>0</v>
      </c>
      <c r="Z58">
        <f>_xlfn.IFNA(VLOOKUP(COMBINED!$D58,VT!$B$2:$N$100,8,FALSE),0)</f>
        <v>0</v>
      </c>
      <c r="AA58">
        <f>_xlfn.IFNA(VLOOKUP(COMBINED!$D58,VT!$B$2:$N$100,9,FALSE),0)</f>
        <v>0</v>
      </c>
      <c r="AB58">
        <f>_xlfn.IFNA(VLOOKUP(COMBINED!$D58,VT!$B$2:$N$100,10,FALSE),0)</f>
        <v>0</v>
      </c>
      <c r="AC58">
        <f>_xlfn.IFNA(VLOOKUP(COMBINED!$D58,VT!$B$2:$N$100,11,FALSE),0)</f>
        <v>0</v>
      </c>
      <c r="AD58">
        <f>_xlfn.IFNA(VLOOKUP(COMBINED!$D58,VT!$B$2:$N$100,12,FALSE),0)</f>
        <v>0</v>
      </c>
      <c r="AE58" t="str">
        <f>_xlfn.IFNA(VLOOKUP(COMBINED!$D58,VT!$B$2:$N$100,13,FALSE),"")</f>
        <v/>
      </c>
      <c r="AF58">
        <f>_xlfn.IFNA(VLOOKUP(COMBINED!$D58,PB!$B$2:$I$100,4,FALSE),0)</f>
        <v>0</v>
      </c>
      <c r="AG58">
        <f>_xlfn.IFNA(VLOOKUP(COMBINED!$D58,PB!$B$2:$I$100,5,FALSE),0)</f>
        <v>0</v>
      </c>
      <c r="AH58">
        <f>_xlfn.IFNA(VLOOKUP(COMBINED!$D58,PB!$B$2:$I$100,6,FALSE),0)</f>
        <v>0</v>
      </c>
      <c r="AI58">
        <f>_xlfn.IFNA(VLOOKUP(COMBINED!$D58,PB!$B$2:$I$100,7,FALSE),0)</f>
        <v>0</v>
      </c>
      <c r="AJ58" t="str">
        <f>_xlfn.IFNA(VLOOKUP(COMBINED!$D58,PB!$B$2:$I$100,8,FALSE),"")</f>
        <v/>
      </c>
      <c r="AK58">
        <f>_xlfn.IFNA(VLOOKUP(COMBINED!$D58,HB!$B$2:$I$100,4,FALSE),0)</f>
        <v>6.6</v>
      </c>
      <c r="AL58">
        <f>_xlfn.IFNA(VLOOKUP(COMBINED!$D58,HB!$B$2:$I$100,5,FALSE),0)</f>
        <v>8.1329999999999991</v>
      </c>
      <c r="AM58">
        <f>_xlfn.IFNA(VLOOKUP(COMBINED!$D58,HB!$B$2:$I$100,6,FALSE),0)</f>
        <v>0</v>
      </c>
      <c r="AN58">
        <f>_xlfn.IFNA(VLOOKUP(COMBINED!$D58,HB!$B$2:$I$100,7,FALSE),0)</f>
        <v>14.732999999999999</v>
      </c>
      <c r="AO58" t="str">
        <f>_xlfn.IFNA(VLOOKUP(COMBINED!$D58,HB!$B$2:$I$100,8,FALSE),"")</f>
        <v>Q</v>
      </c>
      <c r="AP58">
        <f t="shared" si="0"/>
        <v>13.1</v>
      </c>
      <c r="AQ58">
        <f t="shared" si="1"/>
        <v>16.665999999999997</v>
      </c>
      <c r="AR58">
        <f t="shared" si="2"/>
        <v>0</v>
      </c>
      <c r="AS58">
        <f t="shared" si="3"/>
        <v>29.765999999999998</v>
      </c>
    </row>
    <row r="59" spans="1:45" x14ac:dyDescent="0.2">
      <c r="A59" t="s">
        <v>105</v>
      </c>
      <c r="B59" t="s">
        <v>106</v>
      </c>
      <c r="C59" t="s">
        <v>107</v>
      </c>
      <c r="D59">
        <f>'Entry List'!A59</f>
        <v>158</v>
      </c>
      <c r="E59" t="str">
        <f>VLOOKUP($D59,'Entry List'!$A$2:$C$97,2,FALSE)</f>
        <v>TANIGAWA Wataru</v>
      </c>
      <c r="F59" t="str">
        <f>VLOOKUP($D59,'Entry List'!$A$2:$C$97,3,FALSE)</f>
        <v>JPN</v>
      </c>
      <c r="G59">
        <f>_xlfn.IFNA(VLOOKUP(COMBINED!$D59,FX!$B$2:$I$100,4,FALSE),0)</f>
        <v>0</v>
      </c>
      <c r="H59">
        <f>_xlfn.IFNA(VLOOKUP(COMBINED!$D59,FX!$B$2:$I$100,5,FALSE),0)</f>
        <v>0</v>
      </c>
      <c r="I59">
        <f>_xlfn.IFNA(VLOOKUP(COMBINED!$D59,FX!$B$2:$I$100,6,FALSE),0)</f>
        <v>0</v>
      </c>
      <c r="J59">
        <f>_xlfn.IFNA(VLOOKUP(COMBINED!$D59,FX!$B$2:$I$100,7,FALSE),0)</f>
        <v>0</v>
      </c>
      <c r="K59" t="str">
        <f>_xlfn.IFNA(VLOOKUP(COMBINED!$D59,FX!$B$2:$I$100,8,FALSE),"")</f>
        <v/>
      </c>
      <c r="L59">
        <f>_xlfn.IFNA(VLOOKUP(COMBINED!$D59,PH!$B$2:$I$100,4,FALSE),0)</f>
        <v>0</v>
      </c>
      <c r="M59">
        <f>_xlfn.IFNA(VLOOKUP(COMBINED!$D59,PH!$B$2:$I$100,5,FALSE),0)</f>
        <v>0</v>
      </c>
      <c r="N59">
        <f>_xlfn.IFNA(VLOOKUP(COMBINED!$D59,PH!$B$2:$I$100,6,FALSE),0)</f>
        <v>0</v>
      </c>
      <c r="O59">
        <f>_xlfn.IFNA(VLOOKUP(COMBINED!$D59,PH!$B$2:$I$100,7,FALSE),0)</f>
        <v>0</v>
      </c>
      <c r="P59" t="str">
        <f>_xlfn.IFNA(VLOOKUP(COMBINED!$D59,PH!$B$2:$I$100,8,FALSE),"")</f>
        <v/>
      </c>
      <c r="Q59">
        <f>_xlfn.IFNA(VLOOKUP(COMBINED!$D59,SR!$B$2:$I$100,4,FALSE),0)</f>
        <v>6</v>
      </c>
      <c r="R59">
        <f>_xlfn.IFNA(VLOOKUP(COMBINED!$D59,SR!$B$2:$I$100,5,FALSE),0)</f>
        <v>8.4659999999999993</v>
      </c>
      <c r="S59">
        <f>_xlfn.IFNA(VLOOKUP(COMBINED!$D59,SR!$B$2:$I$100,6,FALSE),0)</f>
        <v>0</v>
      </c>
      <c r="T59">
        <f>_xlfn.IFNA(VLOOKUP(COMBINED!$D59,SR!$B$2:$I$100,7,FALSE),0)</f>
        <v>14.465999999999999</v>
      </c>
      <c r="U59" t="str">
        <f>_xlfn.IFNA(VLOOKUP(COMBINED!$D59,SR!$B$2:$I$100,8,FALSE),"")</f>
        <v>R3</v>
      </c>
      <c r="V59">
        <f>_xlfn.IFNA(VLOOKUP(COMBINED!$D59,VT!$B$2:$N$100,4,FALSE),0)</f>
        <v>5.2</v>
      </c>
      <c r="W59">
        <f>_xlfn.IFNA(VLOOKUP(COMBINED!$D59,VT!$B$2:$N$100,5,FALSE),0)</f>
        <v>9.1</v>
      </c>
      <c r="X59">
        <f>_xlfn.IFNA(VLOOKUP(COMBINED!$D59,VT!$B$2:$N$100,6,FALSE),0)</f>
        <v>0</v>
      </c>
      <c r="Y59">
        <f>_xlfn.IFNA(VLOOKUP(COMBINED!$D59,VT!$B$2:$N$100,7,FALSE),0)</f>
        <v>14.3</v>
      </c>
      <c r="Z59">
        <f>_xlfn.IFNA(VLOOKUP(COMBINED!$D59,VT!$B$2:$N$100,8,FALSE),0)</f>
        <v>5.6</v>
      </c>
      <c r="AA59">
        <f>_xlfn.IFNA(VLOOKUP(COMBINED!$D59,VT!$B$2:$N$100,9,FALSE),0)</f>
        <v>8.5</v>
      </c>
      <c r="AB59">
        <f>_xlfn.IFNA(VLOOKUP(COMBINED!$D59,VT!$B$2:$N$100,10,FALSE),0)</f>
        <v>0</v>
      </c>
      <c r="AC59">
        <f>_xlfn.IFNA(VLOOKUP(COMBINED!$D59,VT!$B$2:$N$100,11,FALSE),0)</f>
        <v>14.1</v>
      </c>
      <c r="AD59">
        <f>_xlfn.IFNA(VLOOKUP(COMBINED!$D59,VT!$B$2:$N$100,12,FALSE),0)</f>
        <v>14.2</v>
      </c>
      <c r="AE59" t="str">
        <f>_xlfn.IFNA(VLOOKUP(COMBINED!$D59,VT!$B$2:$N$100,13,FALSE),"")</f>
        <v/>
      </c>
      <c r="AF59">
        <f>_xlfn.IFNA(VLOOKUP(COMBINED!$D59,PB!$B$2:$I$100,4,FALSE),0)</f>
        <v>6.3</v>
      </c>
      <c r="AG59">
        <f>_xlfn.IFNA(VLOOKUP(COMBINED!$D59,PB!$B$2:$I$100,5,FALSE),0)</f>
        <v>8.6999999999999993</v>
      </c>
      <c r="AH59">
        <f>_xlfn.IFNA(VLOOKUP(COMBINED!$D59,PB!$B$2:$I$100,6,FALSE),0)</f>
        <v>0</v>
      </c>
      <c r="AI59">
        <f>_xlfn.IFNA(VLOOKUP(COMBINED!$D59,PB!$B$2:$I$100,7,FALSE),0)</f>
        <v>15</v>
      </c>
      <c r="AJ59" t="str">
        <f>_xlfn.IFNA(VLOOKUP(COMBINED!$D59,PB!$B$2:$I$100,8,FALSE),"")</f>
        <v>Q</v>
      </c>
      <c r="AK59">
        <f>_xlfn.IFNA(VLOOKUP(COMBINED!$D59,HB!$B$2:$I$100,4,FALSE),0)</f>
        <v>0</v>
      </c>
      <c r="AL59">
        <f>_xlfn.IFNA(VLOOKUP(COMBINED!$D59,HB!$B$2:$I$100,5,FALSE),0)</f>
        <v>0</v>
      </c>
      <c r="AM59">
        <f>_xlfn.IFNA(VLOOKUP(COMBINED!$D59,HB!$B$2:$I$100,6,FALSE),0)</f>
        <v>0</v>
      </c>
      <c r="AN59">
        <f>_xlfn.IFNA(VLOOKUP(COMBINED!$D59,HB!$B$2:$I$100,7,FALSE),0)</f>
        <v>0</v>
      </c>
      <c r="AO59" t="str">
        <f>_xlfn.IFNA(VLOOKUP(COMBINED!$D59,HB!$B$2:$I$100,8,FALSE),"")</f>
        <v/>
      </c>
      <c r="AP59">
        <f t="shared" si="0"/>
        <v>17.5</v>
      </c>
      <c r="AQ59">
        <f t="shared" si="1"/>
        <v>26.265999999999998</v>
      </c>
      <c r="AR59">
        <f t="shared" si="2"/>
        <v>0</v>
      </c>
      <c r="AS59">
        <f t="shared" si="3"/>
        <v>43.765999999999998</v>
      </c>
    </row>
    <row r="60" spans="1:45" x14ac:dyDescent="0.2">
      <c r="A60" t="s">
        <v>105</v>
      </c>
      <c r="B60" t="s">
        <v>106</v>
      </c>
      <c r="C60" t="s">
        <v>107</v>
      </c>
      <c r="D60">
        <f>'Entry List'!A60</f>
        <v>159</v>
      </c>
      <c r="E60" t="str">
        <f>VLOOKUP($D60,'Entry List'!$A$2:$C$97,2,FALSE)</f>
        <v>KARIMI Milad</v>
      </c>
      <c r="F60" t="str">
        <f>VLOOKUP($D60,'Entry List'!$A$2:$C$97,3,FALSE)</f>
        <v>KAZ</v>
      </c>
      <c r="G60">
        <f>_xlfn.IFNA(VLOOKUP(COMBINED!$D60,FX!$B$2:$I$100,4,FALSE),0)</f>
        <v>6.3</v>
      </c>
      <c r="H60">
        <f>_xlfn.IFNA(VLOOKUP(COMBINED!$D60,FX!$B$2:$I$100,5,FALSE),0)</f>
        <v>8.1329999999999991</v>
      </c>
      <c r="I60">
        <f>_xlfn.IFNA(VLOOKUP(COMBINED!$D60,FX!$B$2:$I$100,6,FALSE),0)</f>
        <v>0</v>
      </c>
      <c r="J60">
        <f>_xlfn.IFNA(VLOOKUP(COMBINED!$D60,FX!$B$2:$I$100,7,FALSE),0)</f>
        <v>14.433</v>
      </c>
      <c r="K60" t="str">
        <f>_xlfn.IFNA(VLOOKUP(COMBINED!$D60,FX!$B$2:$I$100,8,FALSE),"")</f>
        <v>Q</v>
      </c>
      <c r="L60">
        <f>_xlfn.IFNA(VLOOKUP(COMBINED!$D60,PH!$B$2:$I$100,4,FALSE),0)</f>
        <v>0</v>
      </c>
      <c r="M60">
        <f>_xlfn.IFNA(VLOOKUP(COMBINED!$D60,PH!$B$2:$I$100,5,FALSE),0)</f>
        <v>0</v>
      </c>
      <c r="N60">
        <f>_xlfn.IFNA(VLOOKUP(COMBINED!$D60,PH!$B$2:$I$100,6,FALSE),0)</f>
        <v>0</v>
      </c>
      <c r="O60">
        <f>_xlfn.IFNA(VLOOKUP(COMBINED!$D60,PH!$B$2:$I$100,7,FALSE),0)</f>
        <v>0</v>
      </c>
      <c r="P60" t="str">
        <f>_xlfn.IFNA(VLOOKUP(COMBINED!$D60,PH!$B$2:$I$100,8,FALSE),"")</f>
        <v/>
      </c>
      <c r="Q60">
        <f>_xlfn.IFNA(VLOOKUP(COMBINED!$D60,SR!$B$2:$I$100,4,FALSE),0)</f>
        <v>0</v>
      </c>
      <c r="R60">
        <f>_xlfn.IFNA(VLOOKUP(COMBINED!$D60,SR!$B$2:$I$100,5,FALSE),0)</f>
        <v>0</v>
      </c>
      <c r="S60">
        <f>_xlfn.IFNA(VLOOKUP(COMBINED!$D60,SR!$B$2:$I$100,6,FALSE),0)</f>
        <v>0</v>
      </c>
      <c r="T60">
        <f>_xlfn.IFNA(VLOOKUP(COMBINED!$D60,SR!$B$2:$I$100,7,FALSE),0)</f>
        <v>0</v>
      </c>
      <c r="U60" t="str">
        <f>_xlfn.IFNA(VLOOKUP(COMBINED!$D60,SR!$B$2:$I$100,8,FALSE),"")</f>
        <v/>
      </c>
      <c r="V60">
        <f>_xlfn.IFNA(VLOOKUP(COMBINED!$D60,VT!$B$2:$N$100,4,FALSE),0)</f>
        <v>0</v>
      </c>
      <c r="W60">
        <f>_xlfn.IFNA(VLOOKUP(COMBINED!$D60,VT!$B$2:$N$100,5,FALSE),0)</f>
        <v>0</v>
      </c>
      <c r="X60">
        <f>_xlfn.IFNA(VLOOKUP(COMBINED!$D60,VT!$B$2:$N$100,6,FALSE),0)</f>
        <v>0</v>
      </c>
      <c r="Y60">
        <f>_xlfn.IFNA(VLOOKUP(COMBINED!$D60,VT!$B$2:$N$100,7,FALSE),0)</f>
        <v>0</v>
      </c>
      <c r="Z60">
        <f>_xlfn.IFNA(VLOOKUP(COMBINED!$D60,VT!$B$2:$N$100,8,FALSE),0)</f>
        <v>0</v>
      </c>
      <c r="AA60">
        <f>_xlfn.IFNA(VLOOKUP(COMBINED!$D60,VT!$B$2:$N$100,9,FALSE),0)</f>
        <v>0</v>
      </c>
      <c r="AB60">
        <f>_xlfn.IFNA(VLOOKUP(COMBINED!$D60,VT!$B$2:$N$100,10,FALSE),0)</f>
        <v>0</v>
      </c>
      <c r="AC60">
        <f>_xlfn.IFNA(VLOOKUP(COMBINED!$D60,VT!$B$2:$N$100,11,FALSE),0)</f>
        <v>0</v>
      </c>
      <c r="AD60">
        <f>_xlfn.IFNA(VLOOKUP(COMBINED!$D60,VT!$B$2:$N$100,12,FALSE),0)</f>
        <v>0</v>
      </c>
      <c r="AE60" t="str">
        <f>_xlfn.IFNA(VLOOKUP(COMBINED!$D60,VT!$B$2:$N$100,13,FALSE),"")</f>
        <v/>
      </c>
      <c r="AF60">
        <f>_xlfn.IFNA(VLOOKUP(COMBINED!$D60,PB!$B$2:$I$100,4,FALSE),0)</f>
        <v>0</v>
      </c>
      <c r="AG60">
        <f>_xlfn.IFNA(VLOOKUP(COMBINED!$D60,PB!$B$2:$I$100,5,FALSE),0)</f>
        <v>0</v>
      </c>
      <c r="AH60">
        <f>_xlfn.IFNA(VLOOKUP(COMBINED!$D60,PB!$B$2:$I$100,6,FALSE),0)</f>
        <v>0</v>
      </c>
      <c r="AI60">
        <f>_xlfn.IFNA(VLOOKUP(COMBINED!$D60,PB!$B$2:$I$100,7,FALSE),0)</f>
        <v>0</v>
      </c>
      <c r="AJ60" t="str">
        <f>_xlfn.IFNA(VLOOKUP(COMBINED!$D60,PB!$B$2:$I$100,8,FALSE),"")</f>
        <v/>
      </c>
      <c r="AK60">
        <f>_xlfn.IFNA(VLOOKUP(COMBINED!$D60,HB!$B$2:$I$100,4,FALSE),0)</f>
        <v>0</v>
      </c>
      <c r="AL60">
        <f>_xlfn.IFNA(VLOOKUP(COMBINED!$D60,HB!$B$2:$I$100,5,FALSE),0)</f>
        <v>0</v>
      </c>
      <c r="AM60">
        <f>_xlfn.IFNA(VLOOKUP(COMBINED!$D60,HB!$B$2:$I$100,6,FALSE),0)</f>
        <v>0</v>
      </c>
      <c r="AN60">
        <f>_xlfn.IFNA(VLOOKUP(COMBINED!$D60,HB!$B$2:$I$100,7,FALSE),0)</f>
        <v>0</v>
      </c>
      <c r="AO60" t="str">
        <f>_xlfn.IFNA(VLOOKUP(COMBINED!$D60,HB!$B$2:$I$100,8,FALSE),"")</f>
        <v/>
      </c>
      <c r="AP60">
        <f t="shared" si="0"/>
        <v>6.3</v>
      </c>
      <c r="AQ60">
        <f t="shared" si="1"/>
        <v>8.1329999999999991</v>
      </c>
      <c r="AR60">
        <f t="shared" si="2"/>
        <v>0</v>
      </c>
      <c r="AS60">
        <f t="shared" si="3"/>
        <v>14.433</v>
      </c>
    </row>
    <row r="61" spans="1:45" x14ac:dyDescent="0.2">
      <c r="A61" t="s">
        <v>105</v>
      </c>
      <c r="B61" t="s">
        <v>106</v>
      </c>
      <c r="C61" t="s">
        <v>107</v>
      </c>
      <c r="D61">
        <f>'Entry List'!A61</f>
        <v>160</v>
      </c>
      <c r="E61" t="str">
        <f>VLOOKUP($D61,'Entry List'!$A$2:$C$97,2,FALSE)</f>
        <v>KURBANOV Nariman</v>
      </c>
      <c r="F61" t="str">
        <f>VLOOKUP($D61,'Entry List'!$A$2:$C$97,3,FALSE)</f>
        <v>KAZ</v>
      </c>
      <c r="G61">
        <f>_xlfn.IFNA(VLOOKUP(COMBINED!$D61,FX!$B$2:$I$100,4,FALSE),0)</f>
        <v>0</v>
      </c>
      <c r="H61">
        <f>_xlfn.IFNA(VLOOKUP(COMBINED!$D61,FX!$B$2:$I$100,5,FALSE),0)</f>
        <v>0</v>
      </c>
      <c r="I61">
        <f>_xlfn.IFNA(VLOOKUP(COMBINED!$D61,FX!$B$2:$I$100,6,FALSE),0)</f>
        <v>0</v>
      </c>
      <c r="J61">
        <f>_xlfn.IFNA(VLOOKUP(COMBINED!$D61,FX!$B$2:$I$100,7,FALSE),0)</f>
        <v>0</v>
      </c>
      <c r="K61" t="str">
        <f>_xlfn.IFNA(VLOOKUP(COMBINED!$D61,FX!$B$2:$I$100,8,FALSE),"")</f>
        <v/>
      </c>
      <c r="L61">
        <f>_xlfn.IFNA(VLOOKUP(COMBINED!$D61,PH!$B$2:$I$100,4,FALSE),0)</f>
        <v>6.4</v>
      </c>
      <c r="M61">
        <f>_xlfn.IFNA(VLOOKUP(COMBINED!$D61,PH!$B$2:$I$100,5,FALSE),0)</f>
        <v>8.6</v>
      </c>
      <c r="N61">
        <f>_xlfn.IFNA(VLOOKUP(COMBINED!$D61,PH!$B$2:$I$100,6,FALSE),0)</f>
        <v>0</v>
      </c>
      <c r="O61">
        <f>_xlfn.IFNA(VLOOKUP(COMBINED!$D61,PH!$B$2:$I$100,7,FALSE),0)</f>
        <v>15</v>
      </c>
      <c r="P61" t="str">
        <f>_xlfn.IFNA(VLOOKUP(COMBINED!$D61,PH!$B$2:$I$100,8,FALSE),"")</f>
        <v>Q</v>
      </c>
      <c r="Q61">
        <f>_xlfn.IFNA(VLOOKUP(COMBINED!$D61,SR!$B$2:$I$100,4,FALSE),0)</f>
        <v>0</v>
      </c>
      <c r="R61">
        <f>_xlfn.IFNA(VLOOKUP(COMBINED!$D61,SR!$B$2:$I$100,5,FALSE),0)</f>
        <v>0</v>
      </c>
      <c r="S61">
        <f>_xlfn.IFNA(VLOOKUP(COMBINED!$D61,SR!$B$2:$I$100,6,FALSE),0)</f>
        <v>0</v>
      </c>
      <c r="T61">
        <f>_xlfn.IFNA(VLOOKUP(COMBINED!$D61,SR!$B$2:$I$100,7,FALSE),0)</f>
        <v>0</v>
      </c>
      <c r="U61" t="str">
        <f>_xlfn.IFNA(VLOOKUP(COMBINED!$D61,SR!$B$2:$I$100,8,FALSE),"")</f>
        <v/>
      </c>
      <c r="V61">
        <f>_xlfn.IFNA(VLOOKUP(COMBINED!$D61,VT!$B$2:$N$100,4,FALSE),0)</f>
        <v>0</v>
      </c>
      <c r="W61">
        <f>_xlfn.IFNA(VLOOKUP(COMBINED!$D61,VT!$B$2:$N$100,5,FALSE),0)</f>
        <v>0</v>
      </c>
      <c r="X61">
        <f>_xlfn.IFNA(VLOOKUP(COMBINED!$D61,VT!$B$2:$N$100,6,FALSE),0)</f>
        <v>0</v>
      </c>
      <c r="Y61">
        <f>_xlfn.IFNA(VLOOKUP(COMBINED!$D61,VT!$B$2:$N$100,7,FALSE),0)</f>
        <v>0</v>
      </c>
      <c r="Z61">
        <f>_xlfn.IFNA(VLOOKUP(COMBINED!$D61,VT!$B$2:$N$100,8,FALSE),0)</f>
        <v>0</v>
      </c>
      <c r="AA61">
        <f>_xlfn.IFNA(VLOOKUP(COMBINED!$D61,VT!$B$2:$N$100,9,FALSE),0)</f>
        <v>0</v>
      </c>
      <c r="AB61">
        <f>_xlfn.IFNA(VLOOKUP(COMBINED!$D61,VT!$B$2:$N$100,10,FALSE),0)</f>
        <v>0</v>
      </c>
      <c r="AC61">
        <f>_xlfn.IFNA(VLOOKUP(COMBINED!$D61,VT!$B$2:$N$100,11,FALSE),0)</f>
        <v>0</v>
      </c>
      <c r="AD61">
        <f>_xlfn.IFNA(VLOOKUP(COMBINED!$D61,VT!$B$2:$N$100,12,FALSE),0)</f>
        <v>0</v>
      </c>
      <c r="AE61" t="str">
        <f>_xlfn.IFNA(VLOOKUP(COMBINED!$D61,VT!$B$2:$N$100,13,FALSE),"")</f>
        <v/>
      </c>
      <c r="AF61">
        <f>_xlfn.IFNA(VLOOKUP(COMBINED!$D61,PB!$B$2:$I$100,4,FALSE),0)</f>
        <v>0</v>
      </c>
      <c r="AG61">
        <f>_xlfn.IFNA(VLOOKUP(COMBINED!$D61,PB!$B$2:$I$100,5,FALSE),0)</f>
        <v>0</v>
      </c>
      <c r="AH61">
        <f>_xlfn.IFNA(VLOOKUP(COMBINED!$D61,PB!$B$2:$I$100,6,FALSE),0)</f>
        <v>0</v>
      </c>
      <c r="AI61">
        <f>_xlfn.IFNA(VLOOKUP(COMBINED!$D61,PB!$B$2:$I$100,7,FALSE),0)</f>
        <v>0</v>
      </c>
      <c r="AJ61" t="str">
        <f>_xlfn.IFNA(VLOOKUP(COMBINED!$D61,PB!$B$2:$I$100,8,FALSE),"")</f>
        <v/>
      </c>
      <c r="AK61">
        <f>_xlfn.IFNA(VLOOKUP(COMBINED!$D61,HB!$B$2:$I$100,4,FALSE),0)</f>
        <v>0</v>
      </c>
      <c r="AL61">
        <f>_xlfn.IFNA(VLOOKUP(COMBINED!$D61,HB!$B$2:$I$100,5,FALSE),0)</f>
        <v>0</v>
      </c>
      <c r="AM61">
        <f>_xlfn.IFNA(VLOOKUP(COMBINED!$D61,HB!$B$2:$I$100,6,FALSE),0)</f>
        <v>0</v>
      </c>
      <c r="AN61">
        <f>_xlfn.IFNA(VLOOKUP(COMBINED!$D61,HB!$B$2:$I$100,7,FALSE),0)</f>
        <v>0</v>
      </c>
      <c r="AO61" t="str">
        <f>_xlfn.IFNA(VLOOKUP(COMBINED!$D61,HB!$B$2:$I$100,8,FALSE),"")</f>
        <v/>
      </c>
      <c r="AP61">
        <f t="shared" si="0"/>
        <v>6.4</v>
      </c>
      <c r="AQ61">
        <f t="shared" si="1"/>
        <v>8.6</v>
      </c>
      <c r="AR61">
        <f t="shared" si="2"/>
        <v>0</v>
      </c>
      <c r="AS61">
        <f t="shared" si="3"/>
        <v>15</v>
      </c>
    </row>
    <row r="62" spans="1:45" x14ac:dyDescent="0.2">
      <c r="A62" t="s">
        <v>105</v>
      </c>
      <c r="B62" t="s">
        <v>106</v>
      </c>
      <c r="C62" t="s">
        <v>107</v>
      </c>
      <c r="D62">
        <f>'Entry List'!A62</f>
        <v>161</v>
      </c>
      <c r="E62" t="str">
        <f>VLOOKUP($D62,'Entry List'!$A$2:$C$97,2,FALSE)</f>
        <v>HUR Woong</v>
      </c>
      <c r="F62" t="str">
        <f>VLOOKUP($D62,'Entry List'!$A$2:$C$97,3,FALSE)</f>
        <v>KOR</v>
      </c>
      <c r="G62">
        <f>_xlfn.IFNA(VLOOKUP(COMBINED!$D62,FX!$B$2:$I$100,4,FALSE),0)</f>
        <v>0</v>
      </c>
      <c r="H62">
        <f>_xlfn.IFNA(VLOOKUP(COMBINED!$D62,FX!$B$2:$I$100,5,FALSE),0)</f>
        <v>0</v>
      </c>
      <c r="I62">
        <f>_xlfn.IFNA(VLOOKUP(COMBINED!$D62,FX!$B$2:$I$100,6,FALSE),0)</f>
        <v>0</v>
      </c>
      <c r="J62">
        <f>_xlfn.IFNA(VLOOKUP(COMBINED!$D62,FX!$B$2:$I$100,7,FALSE),0)</f>
        <v>0</v>
      </c>
      <c r="K62" t="str">
        <f>_xlfn.IFNA(VLOOKUP(COMBINED!$D62,FX!$B$2:$I$100,8,FALSE),"")</f>
        <v/>
      </c>
      <c r="L62">
        <f>_xlfn.IFNA(VLOOKUP(COMBINED!$D62,PH!$B$2:$I$100,4,FALSE),0)</f>
        <v>6.7</v>
      </c>
      <c r="M62">
        <f>_xlfn.IFNA(VLOOKUP(COMBINED!$D62,PH!$B$2:$I$100,5,FALSE),0)</f>
        <v>8.1999999999999993</v>
      </c>
      <c r="N62">
        <f>_xlfn.IFNA(VLOOKUP(COMBINED!$D62,PH!$B$2:$I$100,6,FALSE),0)</f>
        <v>0</v>
      </c>
      <c r="O62">
        <f>_xlfn.IFNA(VLOOKUP(COMBINED!$D62,PH!$B$2:$I$100,7,FALSE),0)</f>
        <v>14.899999999999999</v>
      </c>
      <c r="P62" t="str">
        <f>_xlfn.IFNA(VLOOKUP(COMBINED!$D62,PH!$B$2:$I$100,8,FALSE),"")</f>
        <v>Q</v>
      </c>
      <c r="Q62">
        <f>_xlfn.IFNA(VLOOKUP(COMBINED!$D62,SR!$B$2:$I$100,4,FALSE),0)</f>
        <v>0</v>
      </c>
      <c r="R62">
        <f>_xlfn.IFNA(VLOOKUP(COMBINED!$D62,SR!$B$2:$I$100,5,FALSE),0)</f>
        <v>0</v>
      </c>
      <c r="S62">
        <f>_xlfn.IFNA(VLOOKUP(COMBINED!$D62,SR!$B$2:$I$100,6,FALSE),0)</f>
        <v>0</v>
      </c>
      <c r="T62">
        <f>_xlfn.IFNA(VLOOKUP(COMBINED!$D62,SR!$B$2:$I$100,7,FALSE),0)</f>
        <v>0</v>
      </c>
      <c r="U62" t="str">
        <f>_xlfn.IFNA(VLOOKUP(COMBINED!$D62,SR!$B$2:$I$100,8,FALSE),"")</f>
        <v/>
      </c>
      <c r="V62">
        <f>_xlfn.IFNA(VLOOKUP(COMBINED!$D62,VT!$B$2:$N$100,4,FALSE),0)</f>
        <v>0</v>
      </c>
      <c r="W62">
        <f>_xlfn.IFNA(VLOOKUP(COMBINED!$D62,VT!$B$2:$N$100,5,FALSE),0)</f>
        <v>0</v>
      </c>
      <c r="X62">
        <f>_xlfn.IFNA(VLOOKUP(COMBINED!$D62,VT!$B$2:$N$100,6,FALSE),0)</f>
        <v>0</v>
      </c>
      <c r="Y62">
        <f>_xlfn.IFNA(VLOOKUP(COMBINED!$D62,VT!$B$2:$N$100,7,FALSE),0)</f>
        <v>0</v>
      </c>
      <c r="Z62">
        <f>_xlfn.IFNA(VLOOKUP(COMBINED!$D62,VT!$B$2:$N$100,8,FALSE),0)</f>
        <v>0</v>
      </c>
      <c r="AA62">
        <f>_xlfn.IFNA(VLOOKUP(COMBINED!$D62,VT!$B$2:$N$100,9,FALSE),0)</f>
        <v>0</v>
      </c>
      <c r="AB62">
        <f>_xlfn.IFNA(VLOOKUP(COMBINED!$D62,VT!$B$2:$N$100,10,FALSE),0)</f>
        <v>0</v>
      </c>
      <c r="AC62">
        <f>_xlfn.IFNA(VLOOKUP(COMBINED!$D62,VT!$B$2:$N$100,11,FALSE),0)</f>
        <v>0</v>
      </c>
      <c r="AD62">
        <f>_xlfn.IFNA(VLOOKUP(COMBINED!$D62,VT!$B$2:$N$100,12,FALSE),0)</f>
        <v>0</v>
      </c>
      <c r="AE62" t="str">
        <f>_xlfn.IFNA(VLOOKUP(COMBINED!$D62,VT!$B$2:$N$100,13,FALSE),"")</f>
        <v/>
      </c>
      <c r="AF62">
        <f>_xlfn.IFNA(VLOOKUP(COMBINED!$D62,PB!$B$2:$I$100,4,FALSE),0)</f>
        <v>0</v>
      </c>
      <c r="AG62">
        <f>_xlfn.IFNA(VLOOKUP(COMBINED!$D62,PB!$B$2:$I$100,5,FALSE),0)</f>
        <v>0</v>
      </c>
      <c r="AH62">
        <f>_xlfn.IFNA(VLOOKUP(COMBINED!$D62,PB!$B$2:$I$100,6,FALSE),0)</f>
        <v>0</v>
      </c>
      <c r="AI62">
        <f>_xlfn.IFNA(VLOOKUP(COMBINED!$D62,PB!$B$2:$I$100,7,FALSE),0)</f>
        <v>0</v>
      </c>
      <c r="AJ62" t="str">
        <f>_xlfn.IFNA(VLOOKUP(COMBINED!$D62,PB!$B$2:$I$100,8,FALSE),"")</f>
        <v/>
      </c>
      <c r="AK62">
        <f>_xlfn.IFNA(VLOOKUP(COMBINED!$D62,HB!$B$2:$I$100,4,FALSE),0)</f>
        <v>0</v>
      </c>
      <c r="AL62">
        <f>_xlfn.IFNA(VLOOKUP(COMBINED!$D62,HB!$B$2:$I$100,5,FALSE),0)</f>
        <v>0</v>
      </c>
      <c r="AM62">
        <f>_xlfn.IFNA(VLOOKUP(COMBINED!$D62,HB!$B$2:$I$100,6,FALSE),0)</f>
        <v>0</v>
      </c>
      <c r="AN62">
        <f>_xlfn.IFNA(VLOOKUP(COMBINED!$D62,HB!$B$2:$I$100,7,FALSE),0)</f>
        <v>0</v>
      </c>
      <c r="AO62" t="str">
        <f>_xlfn.IFNA(VLOOKUP(COMBINED!$D62,HB!$B$2:$I$100,8,FALSE),"")</f>
        <v/>
      </c>
      <c r="AP62">
        <f t="shared" si="0"/>
        <v>6.7</v>
      </c>
      <c r="AQ62">
        <f t="shared" si="1"/>
        <v>8.1999999999999993</v>
      </c>
      <c r="AR62">
        <f t="shared" si="2"/>
        <v>0</v>
      </c>
      <c r="AS62">
        <f t="shared" si="3"/>
        <v>14.899999999999999</v>
      </c>
    </row>
    <row r="63" spans="1:45" x14ac:dyDescent="0.2">
      <c r="A63" t="s">
        <v>105</v>
      </c>
      <c r="B63" t="s">
        <v>106</v>
      </c>
      <c r="C63" t="s">
        <v>107</v>
      </c>
      <c r="D63">
        <f>'Entry List'!A63</f>
        <v>162</v>
      </c>
      <c r="E63" t="str">
        <f>VLOOKUP($D63,'Entry List'!$A$2:$C$97,2,FALSE)</f>
        <v>LEE Junho</v>
      </c>
      <c r="F63" t="str">
        <f>VLOOKUP($D63,'Entry List'!$A$2:$C$97,3,FALSE)</f>
        <v>KOR</v>
      </c>
      <c r="G63">
        <f>_xlfn.IFNA(VLOOKUP(COMBINED!$D63,FX!$B$2:$I$100,4,FALSE),0)</f>
        <v>0</v>
      </c>
      <c r="H63">
        <f>_xlfn.IFNA(VLOOKUP(COMBINED!$D63,FX!$B$2:$I$100,5,FALSE),0)</f>
        <v>0</v>
      </c>
      <c r="I63">
        <f>_xlfn.IFNA(VLOOKUP(COMBINED!$D63,FX!$B$2:$I$100,6,FALSE),0)</f>
        <v>0</v>
      </c>
      <c r="J63">
        <f>_xlfn.IFNA(VLOOKUP(COMBINED!$D63,FX!$B$2:$I$100,7,FALSE),0)</f>
        <v>0</v>
      </c>
      <c r="K63" t="str">
        <f>_xlfn.IFNA(VLOOKUP(COMBINED!$D63,FX!$B$2:$I$100,8,FALSE),"")</f>
        <v/>
      </c>
      <c r="L63">
        <f>_xlfn.IFNA(VLOOKUP(COMBINED!$D63,PH!$B$2:$I$100,4,FALSE),0)</f>
        <v>0</v>
      </c>
      <c r="M63">
        <f>_xlfn.IFNA(VLOOKUP(COMBINED!$D63,PH!$B$2:$I$100,5,FALSE),0)</f>
        <v>0</v>
      </c>
      <c r="N63">
        <f>_xlfn.IFNA(VLOOKUP(COMBINED!$D63,PH!$B$2:$I$100,6,FALSE),0)</f>
        <v>0</v>
      </c>
      <c r="O63">
        <f>_xlfn.IFNA(VLOOKUP(COMBINED!$D63,PH!$B$2:$I$100,7,FALSE),0)</f>
        <v>0</v>
      </c>
      <c r="P63" t="str">
        <f>_xlfn.IFNA(VLOOKUP(COMBINED!$D63,PH!$B$2:$I$100,8,FALSE),"")</f>
        <v/>
      </c>
      <c r="Q63">
        <f>_xlfn.IFNA(VLOOKUP(COMBINED!$D63,SR!$B$2:$I$100,4,FALSE),0)</f>
        <v>0</v>
      </c>
      <c r="R63">
        <f>_xlfn.IFNA(VLOOKUP(COMBINED!$D63,SR!$B$2:$I$100,5,FALSE),0)</f>
        <v>0</v>
      </c>
      <c r="S63">
        <f>_xlfn.IFNA(VLOOKUP(COMBINED!$D63,SR!$B$2:$I$100,6,FALSE),0)</f>
        <v>0</v>
      </c>
      <c r="T63">
        <f>_xlfn.IFNA(VLOOKUP(COMBINED!$D63,SR!$B$2:$I$100,7,FALSE),0)</f>
        <v>0</v>
      </c>
      <c r="U63" t="str">
        <f>_xlfn.IFNA(VLOOKUP(COMBINED!$D63,SR!$B$2:$I$100,8,FALSE),"")</f>
        <v/>
      </c>
      <c r="V63">
        <f>_xlfn.IFNA(VLOOKUP(COMBINED!$D63,VT!$B$2:$N$100,4,FALSE),0)</f>
        <v>5.6</v>
      </c>
      <c r="W63">
        <f>_xlfn.IFNA(VLOOKUP(COMBINED!$D63,VT!$B$2:$N$100,5,FALSE),0)</f>
        <v>8.9329999999999998</v>
      </c>
      <c r="X63">
        <f>_xlfn.IFNA(VLOOKUP(COMBINED!$D63,VT!$B$2:$N$100,6,FALSE),0)</f>
        <v>0</v>
      </c>
      <c r="Y63">
        <f>_xlfn.IFNA(VLOOKUP(COMBINED!$D63,VT!$B$2:$N$100,7,FALSE),0)</f>
        <v>14.532999999999999</v>
      </c>
      <c r="Z63">
        <f>_xlfn.IFNA(VLOOKUP(COMBINED!$D63,VT!$B$2:$N$100,8,FALSE),0)</f>
        <v>5.6</v>
      </c>
      <c r="AA63">
        <f>_xlfn.IFNA(VLOOKUP(COMBINED!$D63,VT!$B$2:$N$100,9,FALSE),0)</f>
        <v>8.9329999999999998</v>
      </c>
      <c r="AB63">
        <f>_xlfn.IFNA(VLOOKUP(COMBINED!$D63,VT!$B$2:$N$100,10,FALSE),0)</f>
        <v>-0.3</v>
      </c>
      <c r="AC63">
        <f>_xlfn.IFNA(VLOOKUP(COMBINED!$D63,VT!$B$2:$N$100,11,FALSE),0)</f>
        <v>14.232999999999999</v>
      </c>
      <c r="AD63">
        <f>_xlfn.IFNA(VLOOKUP(COMBINED!$D63,VT!$B$2:$N$100,12,FALSE),0)</f>
        <v>14.382999999999999</v>
      </c>
      <c r="AE63" t="str">
        <f>_xlfn.IFNA(VLOOKUP(COMBINED!$D63,VT!$B$2:$N$100,13,FALSE),"")</f>
        <v>R3</v>
      </c>
      <c r="AF63">
        <f>_xlfn.IFNA(VLOOKUP(COMBINED!$D63,PB!$B$2:$I$100,4,FALSE),0)</f>
        <v>0</v>
      </c>
      <c r="AG63">
        <f>_xlfn.IFNA(VLOOKUP(COMBINED!$D63,PB!$B$2:$I$100,5,FALSE),0)</f>
        <v>0</v>
      </c>
      <c r="AH63">
        <f>_xlfn.IFNA(VLOOKUP(COMBINED!$D63,PB!$B$2:$I$100,6,FALSE),0)</f>
        <v>0</v>
      </c>
      <c r="AI63">
        <f>_xlfn.IFNA(VLOOKUP(COMBINED!$D63,PB!$B$2:$I$100,7,FALSE),0)</f>
        <v>0</v>
      </c>
      <c r="AJ63" t="str">
        <f>_xlfn.IFNA(VLOOKUP(COMBINED!$D63,PB!$B$2:$I$100,8,FALSE),"")</f>
        <v/>
      </c>
      <c r="AK63">
        <f>_xlfn.IFNA(VLOOKUP(COMBINED!$D63,HB!$B$2:$I$100,4,FALSE),0)</f>
        <v>0</v>
      </c>
      <c r="AL63">
        <f>_xlfn.IFNA(VLOOKUP(COMBINED!$D63,HB!$B$2:$I$100,5,FALSE),0)</f>
        <v>0</v>
      </c>
      <c r="AM63">
        <f>_xlfn.IFNA(VLOOKUP(COMBINED!$D63,HB!$B$2:$I$100,6,FALSE),0)</f>
        <v>0</v>
      </c>
      <c r="AN63">
        <f>_xlfn.IFNA(VLOOKUP(COMBINED!$D63,HB!$B$2:$I$100,7,FALSE),0)</f>
        <v>0</v>
      </c>
      <c r="AO63" t="str">
        <f>_xlfn.IFNA(VLOOKUP(COMBINED!$D63,HB!$B$2:$I$100,8,FALSE),"")</f>
        <v/>
      </c>
      <c r="AP63">
        <f t="shared" si="0"/>
        <v>5.6</v>
      </c>
      <c r="AQ63">
        <f t="shared" si="1"/>
        <v>8.9329999999999998</v>
      </c>
      <c r="AR63">
        <f t="shared" si="2"/>
        <v>0</v>
      </c>
      <c r="AS63">
        <f t="shared" si="3"/>
        <v>14.532999999999999</v>
      </c>
    </row>
    <row r="64" spans="1:45" x14ac:dyDescent="0.2">
      <c r="A64" t="s">
        <v>105</v>
      </c>
      <c r="B64" t="s">
        <v>106</v>
      </c>
      <c r="C64" t="s">
        <v>107</v>
      </c>
      <c r="D64">
        <f>'Entry List'!A64</f>
        <v>163</v>
      </c>
      <c r="E64" t="str">
        <f>VLOOKUP($D64,'Entry List'!$A$2:$C$97,2,FALSE)</f>
        <v>RYU Sunghyun</v>
      </c>
      <c r="F64" t="str">
        <f>VLOOKUP($D64,'Entry List'!$A$2:$C$97,3,FALSE)</f>
        <v>KOR</v>
      </c>
      <c r="G64">
        <f>_xlfn.IFNA(VLOOKUP(COMBINED!$D64,FX!$B$2:$I$100,4,FALSE),0)</f>
        <v>6.6</v>
      </c>
      <c r="H64">
        <f>_xlfn.IFNA(VLOOKUP(COMBINED!$D64,FX!$B$2:$I$100,5,FALSE),0)</f>
        <v>7.6660000000000004</v>
      </c>
      <c r="I64">
        <f>_xlfn.IFNA(VLOOKUP(COMBINED!$D64,FX!$B$2:$I$100,6,FALSE),0)</f>
        <v>0</v>
      </c>
      <c r="J64">
        <f>_xlfn.IFNA(VLOOKUP(COMBINED!$D64,FX!$B$2:$I$100,7,FALSE),0)</f>
        <v>14.266</v>
      </c>
      <c r="K64" t="str">
        <f>_xlfn.IFNA(VLOOKUP(COMBINED!$D64,FX!$B$2:$I$100,8,FALSE),"")</f>
        <v>R2</v>
      </c>
      <c r="L64">
        <f>_xlfn.IFNA(VLOOKUP(COMBINED!$D64,PH!$B$2:$I$100,4,FALSE),0)</f>
        <v>0</v>
      </c>
      <c r="M64">
        <f>_xlfn.IFNA(VLOOKUP(COMBINED!$D64,PH!$B$2:$I$100,5,FALSE),0)</f>
        <v>0</v>
      </c>
      <c r="N64">
        <f>_xlfn.IFNA(VLOOKUP(COMBINED!$D64,PH!$B$2:$I$100,6,FALSE),0)</f>
        <v>0</v>
      </c>
      <c r="O64">
        <f>_xlfn.IFNA(VLOOKUP(COMBINED!$D64,PH!$B$2:$I$100,7,FALSE),0)</f>
        <v>0</v>
      </c>
      <c r="P64" t="str">
        <f>_xlfn.IFNA(VLOOKUP(COMBINED!$D64,PH!$B$2:$I$100,8,FALSE),"")</f>
        <v/>
      </c>
      <c r="Q64">
        <f>_xlfn.IFNA(VLOOKUP(COMBINED!$D64,SR!$B$2:$I$100,4,FALSE),0)</f>
        <v>0</v>
      </c>
      <c r="R64">
        <f>_xlfn.IFNA(VLOOKUP(COMBINED!$D64,SR!$B$2:$I$100,5,FALSE),0)</f>
        <v>0</v>
      </c>
      <c r="S64">
        <f>_xlfn.IFNA(VLOOKUP(COMBINED!$D64,SR!$B$2:$I$100,6,FALSE),0)</f>
        <v>0</v>
      </c>
      <c r="T64">
        <f>_xlfn.IFNA(VLOOKUP(COMBINED!$D64,SR!$B$2:$I$100,7,FALSE),0)</f>
        <v>0</v>
      </c>
      <c r="U64" t="str">
        <f>_xlfn.IFNA(VLOOKUP(COMBINED!$D64,SR!$B$2:$I$100,8,FALSE),"")</f>
        <v/>
      </c>
      <c r="V64">
        <f>_xlfn.IFNA(VLOOKUP(COMBINED!$D64,VT!$B$2:$N$100,4,FALSE),0)</f>
        <v>0</v>
      </c>
      <c r="W64">
        <f>_xlfn.IFNA(VLOOKUP(COMBINED!$D64,VT!$B$2:$N$100,5,FALSE),0)</f>
        <v>0</v>
      </c>
      <c r="X64">
        <f>_xlfn.IFNA(VLOOKUP(COMBINED!$D64,VT!$B$2:$N$100,6,FALSE),0)</f>
        <v>0</v>
      </c>
      <c r="Y64">
        <f>_xlfn.IFNA(VLOOKUP(COMBINED!$D64,VT!$B$2:$N$100,7,FALSE),0)</f>
        <v>0</v>
      </c>
      <c r="Z64">
        <f>_xlfn.IFNA(VLOOKUP(COMBINED!$D64,VT!$B$2:$N$100,8,FALSE),0)</f>
        <v>0</v>
      </c>
      <c r="AA64">
        <f>_xlfn.IFNA(VLOOKUP(COMBINED!$D64,VT!$B$2:$N$100,9,FALSE),0)</f>
        <v>0</v>
      </c>
      <c r="AB64">
        <f>_xlfn.IFNA(VLOOKUP(COMBINED!$D64,VT!$B$2:$N$100,10,FALSE),0)</f>
        <v>0</v>
      </c>
      <c r="AC64">
        <f>_xlfn.IFNA(VLOOKUP(COMBINED!$D64,VT!$B$2:$N$100,11,FALSE),0)</f>
        <v>0</v>
      </c>
      <c r="AD64">
        <f>_xlfn.IFNA(VLOOKUP(COMBINED!$D64,VT!$B$2:$N$100,12,FALSE),0)</f>
        <v>0</v>
      </c>
      <c r="AE64" t="str">
        <f>_xlfn.IFNA(VLOOKUP(COMBINED!$D64,VT!$B$2:$N$100,13,FALSE),"")</f>
        <v/>
      </c>
      <c r="AF64">
        <f>_xlfn.IFNA(VLOOKUP(COMBINED!$D64,PB!$B$2:$I$100,4,FALSE),0)</f>
        <v>0</v>
      </c>
      <c r="AG64">
        <f>_xlfn.IFNA(VLOOKUP(COMBINED!$D64,PB!$B$2:$I$100,5,FALSE),0)</f>
        <v>0</v>
      </c>
      <c r="AH64">
        <f>_xlfn.IFNA(VLOOKUP(COMBINED!$D64,PB!$B$2:$I$100,6,FALSE),0)</f>
        <v>0</v>
      </c>
      <c r="AI64">
        <f>_xlfn.IFNA(VLOOKUP(COMBINED!$D64,PB!$B$2:$I$100,7,FALSE),0)</f>
        <v>0</v>
      </c>
      <c r="AJ64" t="str">
        <f>_xlfn.IFNA(VLOOKUP(COMBINED!$D64,PB!$B$2:$I$100,8,FALSE),"")</f>
        <v/>
      </c>
      <c r="AK64">
        <f>_xlfn.IFNA(VLOOKUP(COMBINED!$D64,HB!$B$2:$I$100,4,FALSE),0)</f>
        <v>0</v>
      </c>
      <c r="AL64">
        <f>_xlfn.IFNA(VLOOKUP(COMBINED!$D64,HB!$B$2:$I$100,5,FALSE),0)</f>
        <v>0</v>
      </c>
      <c r="AM64">
        <f>_xlfn.IFNA(VLOOKUP(COMBINED!$D64,HB!$B$2:$I$100,6,FALSE),0)</f>
        <v>0</v>
      </c>
      <c r="AN64">
        <f>_xlfn.IFNA(VLOOKUP(COMBINED!$D64,HB!$B$2:$I$100,7,FALSE),0)</f>
        <v>0</v>
      </c>
      <c r="AO64" t="str">
        <f>_xlfn.IFNA(VLOOKUP(COMBINED!$D64,HB!$B$2:$I$100,8,FALSE),"")</f>
        <v/>
      </c>
      <c r="AP64">
        <f t="shared" si="0"/>
        <v>6.6</v>
      </c>
      <c r="AQ64">
        <f t="shared" si="1"/>
        <v>7.6660000000000004</v>
      </c>
      <c r="AR64">
        <f t="shared" si="2"/>
        <v>0</v>
      </c>
      <c r="AS64">
        <f t="shared" si="3"/>
        <v>14.266</v>
      </c>
    </row>
    <row r="65" spans="1:45" x14ac:dyDescent="0.2">
      <c r="A65" t="s">
        <v>105</v>
      </c>
      <c r="B65" t="s">
        <v>106</v>
      </c>
      <c r="C65" t="s">
        <v>107</v>
      </c>
      <c r="D65">
        <f>'Entry List'!A65</f>
        <v>164</v>
      </c>
      <c r="E65" t="str">
        <f>VLOOKUP($D65,'Entry List'!$A$2:$C$97,2,FALSE)</f>
        <v/>
      </c>
      <c r="F65" t="str">
        <f>VLOOKUP($D65,'Entry List'!$A$2:$C$97,3,FALSE)</f>
        <v/>
      </c>
      <c r="G65">
        <f>_xlfn.IFNA(VLOOKUP(COMBINED!$D65,FX!$B$2:$I$100,4,FALSE),0)</f>
        <v>0</v>
      </c>
      <c r="H65">
        <f>_xlfn.IFNA(VLOOKUP(COMBINED!$D65,FX!$B$2:$I$100,5,FALSE),0)</f>
        <v>0</v>
      </c>
      <c r="I65">
        <f>_xlfn.IFNA(VLOOKUP(COMBINED!$D65,FX!$B$2:$I$100,6,FALSE),0)</f>
        <v>0</v>
      </c>
      <c r="J65">
        <f>_xlfn.IFNA(VLOOKUP(COMBINED!$D65,FX!$B$2:$I$100,7,FALSE),0)</f>
        <v>0</v>
      </c>
      <c r="K65" t="str">
        <f>_xlfn.IFNA(VLOOKUP(COMBINED!$D65,FX!$B$2:$I$100,8,FALSE),"")</f>
        <v/>
      </c>
      <c r="L65">
        <f>_xlfn.IFNA(VLOOKUP(COMBINED!$D65,PH!$B$2:$I$100,4,FALSE),0)</f>
        <v>0</v>
      </c>
      <c r="M65">
        <f>_xlfn.IFNA(VLOOKUP(COMBINED!$D65,PH!$B$2:$I$100,5,FALSE),0)</f>
        <v>0</v>
      </c>
      <c r="N65">
        <f>_xlfn.IFNA(VLOOKUP(COMBINED!$D65,PH!$B$2:$I$100,6,FALSE),0)</f>
        <v>0</v>
      </c>
      <c r="O65">
        <f>_xlfn.IFNA(VLOOKUP(COMBINED!$D65,PH!$B$2:$I$100,7,FALSE),0)</f>
        <v>0</v>
      </c>
      <c r="P65" t="str">
        <f>_xlfn.IFNA(VLOOKUP(COMBINED!$D65,PH!$B$2:$I$100,8,FALSE),"")</f>
        <v/>
      </c>
      <c r="Q65">
        <f>_xlfn.IFNA(VLOOKUP(COMBINED!$D65,SR!$B$2:$I$100,4,FALSE),0)</f>
        <v>0</v>
      </c>
      <c r="R65">
        <f>_xlfn.IFNA(VLOOKUP(COMBINED!$D65,SR!$B$2:$I$100,5,FALSE),0)</f>
        <v>0</v>
      </c>
      <c r="S65">
        <f>_xlfn.IFNA(VLOOKUP(COMBINED!$D65,SR!$B$2:$I$100,6,FALSE),0)</f>
        <v>0</v>
      </c>
      <c r="T65">
        <f>_xlfn.IFNA(VLOOKUP(COMBINED!$D65,SR!$B$2:$I$100,7,FALSE),0)</f>
        <v>0</v>
      </c>
      <c r="U65" t="str">
        <f>_xlfn.IFNA(VLOOKUP(COMBINED!$D65,SR!$B$2:$I$100,8,FALSE),"")</f>
        <v/>
      </c>
      <c r="V65">
        <f>_xlfn.IFNA(VLOOKUP(COMBINED!$D65,VT!$B$2:$N$100,4,FALSE),0)</f>
        <v>0</v>
      </c>
      <c r="W65">
        <f>_xlfn.IFNA(VLOOKUP(COMBINED!$D65,VT!$B$2:$N$100,5,FALSE),0)</f>
        <v>0</v>
      </c>
      <c r="X65">
        <f>_xlfn.IFNA(VLOOKUP(COMBINED!$D65,VT!$B$2:$N$100,6,FALSE),0)</f>
        <v>0</v>
      </c>
      <c r="Y65">
        <f>_xlfn.IFNA(VLOOKUP(COMBINED!$D65,VT!$B$2:$N$100,7,FALSE),0)</f>
        <v>0</v>
      </c>
      <c r="Z65">
        <f>_xlfn.IFNA(VLOOKUP(COMBINED!$D65,VT!$B$2:$N$100,8,FALSE),0)</f>
        <v>0</v>
      </c>
      <c r="AA65">
        <f>_xlfn.IFNA(VLOOKUP(COMBINED!$D65,VT!$B$2:$N$100,9,FALSE),0)</f>
        <v>0</v>
      </c>
      <c r="AB65">
        <f>_xlfn.IFNA(VLOOKUP(COMBINED!$D65,VT!$B$2:$N$100,10,FALSE),0)</f>
        <v>0</v>
      </c>
      <c r="AC65">
        <f>_xlfn.IFNA(VLOOKUP(COMBINED!$D65,VT!$B$2:$N$100,11,FALSE),0)</f>
        <v>0</v>
      </c>
      <c r="AD65">
        <f>_xlfn.IFNA(VLOOKUP(COMBINED!$D65,VT!$B$2:$N$100,12,FALSE),0)</f>
        <v>0</v>
      </c>
      <c r="AE65" t="str">
        <f>_xlfn.IFNA(VLOOKUP(COMBINED!$D65,VT!$B$2:$N$100,13,FALSE),"")</f>
        <v/>
      </c>
      <c r="AF65">
        <f>_xlfn.IFNA(VLOOKUP(COMBINED!$D65,PB!$B$2:$I$100,4,FALSE),0)</f>
        <v>0</v>
      </c>
      <c r="AG65">
        <f>_xlfn.IFNA(VLOOKUP(COMBINED!$D65,PB!$B$2:$I$100,5,FALSE),0)</f>
        <v>0</v>
      </c>
      <c r="AH65">
        <f>_xlfn.IFNA(VLOOKUP(COMBINED!$D65,PB!$B$2:$I$100,6,FALSE),0)</f>
        <v>0</v>
      </c>
      <c r="AI65">
        <f>_xlfn.IFNA(VLOOKUP(COMBINED!$D65,PB!$B$2:$I$100,7,FALSE),0)</f>
        <v>0</v>
      </c>
      <c r="AJ65" t="str">
        <f>_xlfn.IFNA(VLOOKUP(COMBINED!$D65,PB!$B$2:$I$100,8,FALSE),"")</f>
        <v/>
      </c>
      <c r="AK65">
        <f>_xlfn.IFNA(VLOOKUP(COMBINED!$D65,HB!$B$2:$I$100,4,FALSE),0)</f>
        <v>0</v>
      </c>
      <c r="AL65">
        <f>_xlfn.IFNA(VLOOKUP(COMBINED!$D65,HB!$B$2:$I$100,5,FALSE),0)</f>
        <v>0</v>
      </c>
      <c r="AM65">
        <f>_xlfn.IFNA(VLOOKUP(COMBINED!$D65,HB!$B$2:$I$100,6,FALSE),0)</f>
        <v>0</v>
      </c>
      <c r="AN65">
        <f>_xlfn.IFNA(VLOOKUP(COMBINED!$D65,HB!$B$2:$I$100,7,FALSE),0)</f>
        <v>0</v>
      </c>
      <c r="AO65" t="str">
        <f>_xlfn.IFNA(VLOOKUP(COMBINED!$D65,HB!$B$2:$I$100,8,FALSE),"")</f>
        <v/>
      </c>
      <c r="AP65">
        <f t="shared" si="0"/>
        <v>0</v>
      </c>
      <c r="AQ65">
        <f t="shared" si="1"/>
        <v>0</v>
      </c>
      <c r="AR65">
        <f t="shared" si="2"/>
        <v>0</v>
      </c>
      <c r="AS65">
        <f t="shared" si="3"/>
        <v>0</v>
      </c>
    </row>
    <row r="66" spans="1:45" x14ac:dyDescent="0.2">
      <c r="A66" t="s">
        <v>105</v>
      </c>
      <c r="B66" t="s">
        <v>106</v>
      </c>
      <c r="C66" t="s">
        <v>107</v>
      </c>
      <c r="D66">
        <f>'Entry List'!A66</f>
        <v>165</v>
      </c>
      <c r="E66" t="str">
        <f>VLOOKUP($D66,'Entry List'!$A$2:$C$97,2,FALSE)</f>
        <v>de MUNCK Loran</v>
      </c>
      <c r="F66" t="str">
        <f>VLOOKUP($D66,'Entry List'!$A$2:$C$97,3,FALSE)</f>
        <v>NED</v>
      </c>
      <c r="G66">
        <f>_xlfn.IFNA(VLOOKUP(COMBINED!$D66,FX!$B$2:$I$100,4,FALSE),0)</f>
        <v>0</v>
      </c>
      <c r="H66">
        <f>_xlfn.IFNA(VLOOKUP(COMBINED!$D66,FX!$B$2:$I$100,5,FALSE),0)</f>
        <v>0</v>
      </c>
      <c r="I66">
        <f>_xlfn.IFNA(VLOOKUP(COMBINED!$D66,FX!$B$2:$I$100,6,FALSE),0)</f>
        <v>0</v>
      </c>
      <c r="J66">
        <f>_xlfn.IFNA(VLOOKUP(COMBINED!$D66,FX!$B$2:$I$100,7,FALSE),0)</f>
        <v>0</v>
      </c>
      <c r="K66" t="str">
        <f>_xlfn.IFNA(VLOOKUP(COMBINED!$D66,FX!$B$2:$I$100,8,FALSE),"")</f>
        <v/>
      </c>
      <c r="L66">
        <f>_xlfn.IFNA(VLOOKUP(COMBINED!$D66,PH!$B$2:$I$100,4,FALSE),0)</f>
        <v>6.4</v>
      </c>
      <c r="M66">
        <f>_xlfn.IFNA(VLOOKUP(COMBINED!$D66,PH!$B$2:$I$100,5,FALSE),0)</f>
        <v>8.3659999999999997</v>
      </c>
      <c r="N66">
        <f>_xlfn.IFNA(VLOOKUP(COMBINED!$D66,PH!$B$2:$I$100,6,FALSE),0)</f>
        <v>0</v>
      </c>
      <c r="O66">
        <f>_xlfn.IFNA(VLOOKUP(COMBINED!$D66,PH!$B$2:$I$100,7,FALSE),0)</f>
        <v>14.766</v>
      </c>
      <c r="P66" t="str">
        <f>_xlfn.IFNA(VLOOKUP(COMBINED!$D66,PH!$B$2:$I$100,8,FALSE),"")</f>
        <v>Q</v>
      </c>
      <c r="Q66">
        <f>_xlfn.IFNA(VLOOKUP(COMBINED!$D66,SR!$B$2:$I$100,4,FALSE),0)</f>
        <v>0</v>
      </c>
      <c r="R66">
        <f>_xlfn.IFNA(VLOOKUP(COMBINED!$D66,SR!$B$2:$I$100,5,FALSE),0)</f>
        <v>0</v>
      </c>
      <c r="S66">
        <f>_xlfn.IFNA(VLOOKUP(COMBINED!$D66,SR!$B$2:$I$100,6,FALSE),0)</f>
        <v>0</v>
      </c>
      <c r="T66">
        <f>_xlfn.IFNA(VLOOKUP(COMBINED!$D66,SR!$B$2:$I$100,7,FALSE),0)</f>
        <v>0</v>
      </c>
      <c r="U66" t="str">
        <f>_xlfn.IFNA(VLOOKUP(COMBINED!$D66,SR!$B$2:$I$100,8,FALSE),"")</f>
        <v/>
      </c>
      <c r="V66">
        <f>_xlfn.IFNA(VLOOKUP(COMBINED!$D66,VT!$B$2:$N$100,4,FALSE),0)</f>
        <v>0</v>
      </c>
      <c r="W66">
        <f>_xlfn.IFNA(VLOOKUP(COMBINED!$D66,VT!$B$2:$N$100,5,FALSE),0)</f>
        <v>0</v>
      </c>
      <c r="X66">
        <f>_xlfn.IFNA(VLOOKUP(COMBINED!$D66,VT!$B$2:$N$100,6,FALSE),0)</f>
        <v>0</v>
      </c>
      <c r="Y66">
        <f>_xlfn.IFNA(VLOOKUP(COMBINED!$D66,VT!$B$2:$N$100,7,FALSE),0)</f>
        <v>0</v>
      </c>
      <c r="Z66">
        <f>_xlfn.IFNA(VLOOKUP(COMBINED!$D66,VT!$B$2:$N$100,8,FALSE),0)</f>
        <v>0</v>
      </c>
      <c r="AA66">
        <f>_xlfn.IFNA(VLOOKUP(COMBINED!$D66,VT!$B$2:$N$100,9,FALSE),0)</f>
        <v>0</v>
      </c>
      <c r="AB66">
        <f>_xlfn.IFNA(VLOOKUP(COMBINED!$D66,VT!$B$2:$N$100,10,FALSE),0)</f>
        <v>0</v>
      </c>
      <c r="AC66">
        <f>_xlfn.IFNA(VLOOKUP(COMBINED!$D66,VT!$B$2:$N$100,11,FALSE),0)</f>
        <v>0</v>
      </c>
      <c r="AD66">
        <f>_xlfn.IFNA(VLOOKUP(COMBINED!$D66,VT!$B$2:$N$100,12,FALSE),0)</f>
        <v>0</v>
      </c>
      <c r="AE66" t="str">
        <f>_xlfn.IFNA(VLOOKUP(COMBINED!$D66,VT!$B$2:$N$100,13,FALSE),"")</f>
        <v/>
      </c>
      <c r="AF66">
        <f>_xlfn.IFNA(VLOOKUP(COMBINED!$D66,PB!$B$2:$I$100,4,FALSE),0)</f>
        <v>0</v>
      </c>
      <c r="AG66">
        <f>_xlfn.IFNA(VLOOKUP(COMBINED!$D66,PB!$B$2:$I$100,5,FALSE),0)</f>
        <v>0</v>
      </c>
      <c r="AH66">
        <f>_xlfn.IFNA(VLOOKUP(COMBINED!$D66,PB!$B$2:$I$100,6,FALSE),0)</f>
        <v>0</v>
      </c>
      <c r="AI66">
        <f>_xlfn.IFNA(VLOOKUP(COMBINED!$D66,PB!$B$2:$I$100,7,FALSE),0)</f>
        <v>0</v>
      </c>
      <c r="AJ66" t="str">
        <f>_xlfn.IFNA(VLOOKUP(COMBINED!$D66,PB!$B$2:$I$100,8,FALSE),"")</f>
        <v/>
      </c>
      <c r="AK66">
        <f>_xlfn.IFNA(VLOOKUP(COMBINED!$D66,HB!$B$2:$I$100,4,FALSE),0)</f>
        <v>0</v>
      </c>
      <c r="AL66">
        <f>_xlfn.IFNA(VLOOKUP(COMBINED!$D66,HB!$B$2:$I$100,5,FALSE),0)</f>
        <v>0</v>
      </c>
      <c r="AM66">
        <f>_xlfn.IFNA(VLOOKUP(COMBINED!$D66,HB!$B$2:$I$100,6,FALSE),0)</f>
        <v>0</v>
      </c>
      <c r="AN66">
        <f>_xlfn.IFNA(VLOOKUP(COMBINED!$D66,HB!$B$2:$I$100,7,FALSE),0)</f>
        <v>0</v>
      </c>
      <c r="AO66" t="str">
        <f>_xlfn.IFNA(VLOOKUP(COMBINED!$D66,HB!$B$2:$I$100,8,FALSE),"")</f>
        <v/>
      </c>
      <c r="AP66">
        <f t="shared" si="0"/>
        <v>6.4</v>
      </c>
      <c r="AQ66">
        <f t="shared" si="1"/>
        <v>8.3659999999999997</v>
      </c>
      <c r="AR66">
        <f t="shared" si="2"/>
        <v>0</v>
      </c>
      <c r="AS66">
        <f t="shared" si="3"/>
        <v>14.766</v>
      </c>
    </row>
    <row r="67" spans="1:45" x14ac:dyDescent="0.2">
      <c r="A67" t="s">
        <v>105</v>
      </c>
      <c r="B67" t="s">
        <v>106</v>
      </c>
      <c r="C67" t="s">
        <v>107</v>
      </c>
      <c r="D67">
        <f>'Entry List'!A67</f>
        <v>166</v>
      </c>
      <c r="E67" t="str">
        <f>VLOOKUP($D67,'Entry List'!$A$2:$C$97,2,FALSE)</f>
        <v/>
      </c>
      <c r="F67" t="str">
        <f>VLOOKUP($D67,'Entry List'!$A$2:$C$97,3,FALSE)</f>
        <v/>
      </c>
      <c r="G67">
        <f>_xlfn.IFNA(VLOOKUP(COMBINED!$D67,FX!$B$2:$I$100,4,FALSE),0)</f>
        <v>0</v>
      </c>
      <c r="H67">
        <f>_xlfn.IFNA(VLOOKUP(COMBINED!$D67,FX!$B$2:$I$100,5,FALSE),0)</f>
        <v>0</v>
      </c>
      <c r="I67">
        <f>_xlfn.IFNA(VLOOKUP(COMBINED!$D67,FX!$B$2:$I$100,6,FALSE),0)</f>
        <v>0</v>
      </c>
      <c r="J67">
        <f>_xlfn.IFNA(VLOOKUP(COMBINED!$D67,FX!$B$2:$I$100,7,FALSE),0)</f>
        <v>0</v>
      </c>
      <c r="K67" t="str">
        <f>_xlfn.IFNA(VLOOKUP(COMBINED!$D67,FX!$B$2:$I$100,8,FALSE),"")</f>
        <v/>
      </c>
      <c r="L67">
        <f>_xlfn.IFNA(VLOOKUP(COMBINED!$D67,PH!$B$2:$I$100,4,FALSE),0)</f>
        <v>0</v>
      </c>
      <c r="M67">
        <f>_xlfn.IFNA(VLOOKUP(COMBINED!$D67,PH!$B$2:$I$100,5,FALSE),0)</f>
        <v>0</v>
      </c>
      <c r="N67">
        <f>_xlfn.IFNA(VLOOKUP(COMBINED!$D67,PH!$B$2:$I$100,6,FALSE),0)</f>
        <v>0</v>
      </c>
      <c r="O67">
        <f>_xlfn.IFNA(VLOOKUP(COMBINED!$D67,PH!$B$2:$I$100,7,FALSE),0)</f>
        <v>0</v>
      </c>
      <c r="P67" t="str">
        <f>_xlfn.IFNA(VLOOKUP(COMBINED!$D67,PH!$B$2:$I$100,8,FALSE),"")</f>
        <v/>
      </c>
      <c r="Q67">
        <f>_xlfn.IFNA(VLOOKUP(COMBINED!$D67,SR!$B$2:$I$100,4,FALSE),0)</f>
        <v>0</v>
      </c>
      <c r="R67">
        <f>_xlfn.IFNA(VLOOKUP(COMBINED!$D67,SR!$B$2:$I$100,5,FALSE),0)</f>
        <v>0</v>
      </c>
      <c r="S67">
        <f>_xlfn.IFNA(VLOOKUP(COMBINED!$D67,SR!$B$2:$I$100,6,FALSE),0)</f>
        <v>0</v>
      </c>
      <c r="T67">
        <f>_xlfn.IFNA(VLOOKUP(COMBINED!$D67,SR!$B$2:$I$100,7,FALSE),0)</f>
        <v>0</v>
      </c>
      <c r="U67" t="str">
        <f>_xlfn.IFNA(VLOOKUP(COMBINED!$D67,SR!$B$2:$I$100,8,FALSE),"")</f>
        <v/>
      </c>
      <c r="V67">
        <f>_xlfn.IFNA(VLOOKUP(COMBINED!$D67,VT!$B$2:$N$100,4,FALSE),0)</f>
        <v>0</v>
      </c>
      <c r="W67">
        <f>_xlfn.IFNA(VLOOKUP(COMBINED!$D67,VT!$B$2:$N$100,5,FALSE),0)</f>
        <v>0</v>
      </c>
      <c r="X67">
        <f>_xlfn.IFNA(VLOOKUP(COMBINED!$D67,VT!$B$2:$N$100,6,FALSE),0)</f>
        <v>0</v>
      </c>
      <c r="Y67">
        <f>_xlfn.IFNA(VLOOKUP(COMBINED!$D67,VT!$B$2:$N$100,7,FALSE),0)</f>
        <v>0</v>
      </c>
      <c r="Z67">
        <f>_xlfn.IFNA(VLOOKUP(COMBINED!$D67,VT!$B$2:$N$100,8,FALSE),0)</f>
        <v>0</v>
      </c>
      <c r="AA67">
        <f>_xlfn.IFNA(VLOOKUP(COMBINED!$D67,VT!$B$2:$N$100,9,FALSE),0)</f>
        <v>0</v>
      </c>
      <c r="AB67">
        <f>_xlfn.IFNA(VLOOKUP(COMBINED!$D67,VT!$B$2:$N$100,10,FALSE),0)</f>
        <v>0</v>
      </c>
      <c r="AC67">
        <f>_xlfn.IFNA(VLOOKUP(COMBINED!$D67,VT!$B$2:$N$100,11,FALSE),0)</f>
        <v>0</v>
      </c>
      <c r="AD67">
        <f>_xlfn.IFNA(VLOOKUP(COMBINED!$D67,VT!$B$2:$N$100,12,FALSE),0)</f>
        <v>0</v>
      </c>
      <c r="AE67" t="str">
        <f>_xlfn.IFNA(VLOOKUP(COMBINED!$D67,VT!$B$2:$N$100,13,FALSE),"")</f>
        <v/>
      </c>
      <c r="AF67">
        <f>_xlfn.IFNA(VLOOKUP(COMBINED!$D67,PB!$B$2:$I$100,4,FALSE),0)</f>
        <v>0</v>
      </c>
      <c r="AG67">
        <f>_xlfn.IFNA(VLOOKUP(COMBINED!$D67,PB!$B$2:$I$100,5,FALSE),0)</f>
        <v>0</v>
      </c>
      <c r="AH67">
        <f>_xlfn.IFNA(VLOOKUP(COMBINED!$D67,PB!$B$2:$I$100,6,FALSE),0)</f>
        <v>0</v>
      </c>
      <c r="AI67">
        <f>_xlfn.IFNA(VLOOKUP(COMBINED!$D67,PB!$B$2:$I$100,7,FALSE),0)</f>
        <v>0</v>
      </c>
      <c r="AJ67" t="str">
        <f>_xlfn.IFNA(VLOOKUP(COMBINED!$D67,PB!$B$2:$I$100,8,FALSE),"")</f>
        <v/>
      </c>
      <c r="AK67">
        <f>_xlfn.IFNA(VLOOKUP(COMBINED!$D67,HB!$B$2:$I$100,4,FALSE),0)</f>
        <v>0</v>
      </c>
      <c r="AL67">
        <f>_xlfn.IFNA(VLOOKUP(COMBINED!$D67,HB!$B$2:$I$100,5,FALSE),0)</f>
        <v>0</v>
      </c>
      <c r="AM67">
        <f>_xlfn.IFNA(VLOOKUP(COMBINED!$D67,HB!$B$2:$I$100,6,FALSE),0)</f>
        <v>0</v>
      </c>
      <c r="AN67">
        <f>_xlfn.IFNA(VLOOKUP(COMBINED!$D67,HB!$B$2:$I$100,7,FALSE),0)</f>
        <v>0</v>
      </c>
      <c r="AO67" t="str">
        <f>_xlfn.IFNA(VLOOKUP(COMBINED!$D67,HB!$B$2:$I$100,8,FALSE),"")</f>
        <v/>
      </c>
      <c r="AP67">
        <f t="shared" ref="AP67:AP97" si="4">G67+L67+Q67+V67+AF67+AK67</f>
        <v>0</v>
      </c>
      <c r="AQ67">
        <f t="shared" ref="AQ67:AQ97" si="5">H67+M67+R67+W67+AG67+AL67</f>
        <v>0</v>
      </c>
      <c r="AR67">
        <f t="shared" ref="AR67:AR97" si="6">I67+N67+S67+X67+AH67+AM67</f>
        <v>0</v>
      </c>
      <c r="AS67">
        <f t="shared" ref="AS67:AS97" si="7">J67+O67+T67+Y67+AI67+AN67</f>
        <v>0</v>
      </c>
    </row>
    <row r="68" spans="1:45" x14ac:dyDescent="0.2">
      <c r="A68" t="s">
        <v>105</v>
      </c>
      <c r="B68" t="s">
        <v>106</v>
      </c>
      <c r="C68" t="s">
        <v>107</v>
      </c>
      <c r="D68">
        <f>'Entry List'!A68</f>
        <v>167</v>
      </c>
      <c r="E68" t="str">
        <f>VLOOKUP($D68,'Entry List'!$A$2:$C$97,2,FALSE)</f>
        <v/>
      </c>
      <c r="F68" t="str">
        <f>VLOOKUP($D68,'Entry List'!$A$2:$C$97,3,FALSE)</f>
        <v/>
      </c>
      <c r="G68">
        <f>_xlfn.IFNA(VLOOKUP(COMBINED!$D68,FX!$B$2:$I$100,4,FALSE),0)</f>
        <v>0</v>
      </c>
      <c r="H68">
        <f>_xlfn.IFNA(VLOOKUP(COMBINED!$D68,FX!$B$2:$I$100,5,FALSE),0)</f>
        <v>0</v>
      </c>
      <c r="I68">
        <f>_xlfn.IFNA(VLOOKUP(COMBINED!$D68,FX!$B$2:$I$100,6,FALSE),0)</f>
        <v>0</v>
      </c>
      <c r="J68">
        <f>_xlfn.IFNA(VLOOKUP(COMBINED!$D68,FX!$B$2:$I$100,7,FALSE),0)</f>
        <v>0</v>
      </c>
      <c r="K68" t="str">
        <f>_xlfn.IFNA(VLOOKUP(COMBINED!$D68,FX!$B$2:$I$100,8,FALSE),"")</f>
        <v/>
      </c>
      <c r="L68">
        <f>_xlfn.IFNA(VLOOKUP(COMBINED!$D68,PH!$B$2:$I$100,4,FALSE),0)</f>
        <v>0</v>
      </c>
      <c r="M68">
        <f>_xlfn.IFNA(VLOOKUP(COMBINED!$D68,PH!$B$2:$I$100,5,FALSE),0)</f>
        <v>0</v>
      </c>
      <c r="N68">
        <f>_xlfn.IFNA(VLOOKUP(COMBINED!$D68,PH!$B$2:$I$100,6,FALSE),0)</f>
        <v>0</v>
      </c>
      <c r="O68">
        <f>_xlfn.IFNA(VLOOKUP(COMBINED!$D68,PH!$B$2:$I$100,7,FALSE),0)</f>
        <v>0</v>
      </c>
      <c r="P68" t="str">
        <f>_xlfn.IFNA(VLOOKUP(COMBINED!$D68,PH!$B$2:$I$100,8,FALSE),"")</f>
        <v/>
      </c>
      <c r="Q68">
        <f>_xlfn.IFNA(VLOOKUP(COMBINED!$D68,SR!$B$2:$I$100,4,FALSE),0)</f>
        <v>0</v>
      </c>
      <c r="R68">
        <f>_xlfn.IFNA(VLOOKUP(COMBINED!$D68,SR!$B$2:$I$100,5,FALSE),0)</f>
        <v>0</v>
      </c>
      <c r="S68">
        <f>_xlfn.IFNA(VLOOKUP(COMBINED!$D68,SR!$B$2:$I$100,6,FALSE),0)</f>
        <v>0</v>
      </c>
      <c r="T68">
        <f>_xlfn.IFNA(VLOOKUP(COMBINED!$D68,SR!$B$2:$I$100,7,FALSE),0)</f>
        <v>0</v>
      </c>
      <c r="U68" t="str">
        <f>_xlfn.IFNA(VLOOKUP(COMBINED!$D68,SR!$B$2:$I$100,8,FALSE),"")</f>
        <v/>
      </c>
      <c r="V68">
        <f>_xlfn.IFNA(VLOOKUP(COMBINED!$D68,VT!$B$2:$N$100,4,FALSE),0)</f>
        <v>0</v>
      </c>
      <c r="W68">
        <f>_xlfn.IFNA(VLOOKUP(COMBINED!$D68,VT!$B$2:$N$100,5,FALSE),0)</f>
        <v>0</v>
      </c>
      <c r="X68">
        <f>_xlfn.IFNA(VLOOKUP(COMBINED!$D68,VT!$B$2:$N$100,6,FALSE),0)</f>
        <v>0</v>
      </c>
      <c r="Y68">
        <f>_xlfn.IFNA(VLOOKUP(COMBINED!$D68,VT!$B$2:$N$100,7,FALSE),0)</f>
        <v>0</v>
      </c>
      <c r="Z68">
        <f>_xlfn.IFNA(VLOOKUP(COMBINED!$D68,VT!$B$2:$N$100,8,FALSE),0)</f>
        <v>0</v>
      </c>
      <c r="AA68">
        <f>_xlfn.IFNA(VLOOKUP(COMBINED!$D68,VT!$B$2:$N$100,9,FALSE),0)</f>
        <v>0</v>
      </c>
      <c r="AB68">
        <f>_xlfn.IFNA(VLOOKUP(COMBINED!$D68,VT!$B$2:$N$100,10,FALSE),0)</f>
        <v>0</v>
      </c>
      <c r="AC68">
        <f>_xlfn.IFNA(VLOOKUP(COMBINED!$D68,VT!$B$2:$N$100,11,FALSE),0)</f>
        <v>0</v>
      </c>
      <c r="AD68">
        <f>_xlfn.IFNA(VLOOKUP(COMBINED!$D68,VT!$B$2:$N$100,12,FALSE),0)</f>
        <v>0</v>
      </c>
      <c r="AE68" t="str">
        <f>_xlfn.IFNA(VLOOKUP(COMBINED!$D68,VT!$B$2:$N$100,13,FALSE),"")</f>
        <v/>
      </c>
      <c r="AF68">
        <f>_xlfn.IFNA(VLOOKUP(COMBINED!$D68,PB!$B$2:$I$100,4,FALSE),0)</f>
        <v>0</v>
      </c>
      <c r="AG68">
        <f>_xlfn.IFNA(VLOOKUP(COMBINED!$D68,PB!$B$2:$I$100,5,FALSE),0)</f>
        <v>0</v>
      </c>
      <c r="AH68">
        <f>_xlfn.IFNA(VLOOKUP(COMBINED!$D68,PB!$B$2:$I$100,6,FALSE),0)</f>
        <v>0</v>
      </c>
      <c r="AI68">
        <f>_xlfn.IFNA(VLOOKUP(COMBINED!$D68,PB!$B$2:$I$100,7,FALSE),0)</f>
        <v>0</v>
      </c>
      <c r="AJ68" t="str">
        <f>_xlfn.IFNA(VLOOKUP(COMBINED!$D68,PB!$B$2:$I$100,8,FALSE),"")</f>
        <v/>
      </c>
      <c r="AK68">
        <f>_xlfn.IFNA(VLOOKUP(COMBINED!$D68,HB!$B$2:$I$100,4,FALSE),0)</f>
        <v>0</v>
      </c>
      <c r="AL68">
        <f>_xlfn.IFNA(VLOOKUP(COMBINED!$D68,HB!$B$2:$I$100,5,FALSE),0)</f>
        <v>0</v>
      </c>
      <c r="AM68">
        <f>_xlfn.IFNA(VLOOKUP(COMBINED!$D68,HB!$B$2:$I$100,6,FALSE),0)</f>
        <v>0</v>
      </c>
      <c r="AN68">
        <f>_xlfn.IFNA(VLOOKUP(COMBINED!$D68,HB!$B$2:$I$100,7,FALSE),0)</f>
        <v>0</v>
      </c>
      <c r="AO68" t="str">
        <f>_xlfn.IFNA(VLOOKUP(COMBINED!$D68,HB!$B$2:$I$100,8,FALSE),"")</f>
        <v/>
      </c>
      <c r="AP68">
        <f t="shared" si="4"/>
        <v>0</v>
      </c>
      <c r="AQ68">
        <f t="shared" si="5"/>
        <v>0</v>
      </c>
      <c r="AR68">
        <f t="shared" si="6"/>
        <v>0</v>
      </c>
      <c r="AS68">
        <f t="shared" si="7"/>
        <v>0</v>
      </c>
    </row>
    <row r="69" spans="1:45" x14ac:dyDescent="0.2">
      <c r="A69" t="s">
        <v>105</v>
      </c>
      <c r="B69" t="s">
        <v>106</v>
      </c>
      <c r="C69" t="s">
        <v>107</v>
      </c>
      <c r="D69">
        <f>'Entry List'!A69</f>
        <v>168</v>
      </c>
      <c r="E69" t="str">
        <f>VLOOKUP($D69,'Entry List'!$A$2:$C$97,2,FALSE)</f>
        <v/>
      </c>
      <c r="F69" t="str">
        <f>VLOOKUP($D69,'Entry List'!$A$2:$C$97,3,FALSE)</f>
        <v/>
      </c>
      <c r="G69">
        <f>_xlfn.IFNA(VLOOKUP(COMBINED!$D69,FX!$B$2:$I$100,4,FALSE),0)</f>
        <v>0</v>
      </c>
      <c r="H69">
        <f>_xlfn.IFNA(VLOOKUP(COMBINED!$D69,FX!$B$2:$I$100,5,FALSE),0)</f>
        <v>0</v>
      </c>
      <c r="I69">
        <f>_xlfn.IFNA(VLOOKUP(COMBINED!$D69,FX!$B$2:$I$100,6,FALSE),0)</f>
        <v>0</v>
      </c>
      <c r="J69">
        <f>_xlfn.IFNA(VLOOKUP(COMBINED!$D69,FX!$B$2:$I$100,7,FALSE),0)</f>
        <v>0</v>
      </c>
      <c r="K69" t="str">
        <f>_xlfn.IFNA(VLOOKUP(COMBINED!$D69,FX!$B$2:$I$100,8,FALSE),"")</f>
        <v/>
      </c>
      <c r="L69">
        <f>_xlfn.IFNA(VLOOKUP(COMBINED!$D69,PH!$B$2:$I$100,4,FALSE),0)</f>
        <v>0</v>
      </c>
      <c r="M69">
        <f>_xlfn.IFNA(VLOOKUP(COMBINED!$D69,PH!$B$2:$I$100,5,FALSE),0)</f>
        <v>0</v>
      </c>
      <c r="N69">
        <f>_xlfn.IFNA(VLOOKUP(COMBINED!$D69,PH!$B$2:$I$100,6,FALSE),0)</f>
        <v>0</v>
      </c>
      <c r="O69">
        <f>_xlfn.IFNA(VLOOKUP(COMBINED!$D69,PH!$B$2:$I$100,7,FALSE),0)</f>
        <v>0</v>
      </c>
      <c r="P69" t="str">
        <f>_xlfn.IFNA(VLOOKUP(COMBINED!$D69,PH!$B$2:$I$100,8,FALSE),"")</f>
        <v/>
      </c>
      <c r="Q69">
        <f>_xlfn.IFNA(VLOOKUP(COMBINED!$D69,SR!$B$2:$I$100,4,FALSE),0)</f>
        <v>0</v>
      </c>
      <c r="R69">
        <f>_xlfn.IFNA(VLOOKUP(COMBINED!$D69,SR!$B$2:$I$100,5,FALSE),0)</f>
        <v>0</v>
      </c>
      <c r="S69">
        <f>_xlfn.IFNA(VLOOKUP(COMBINED!$D69,SR!$B$2:$I$100,6,FALSE),0)</f>
        <v>0</v>
      </c>
      <c r="T69">
        <f>_xlfn.IFNA(VLOOKUP(COMBINED!$D69,SR!$B$2:$I$100,7,FALSE),0)</f>
        <v>0</v>
      </c>
      <c r="U69" t="str">
        <f>_xlfn.IFNA(VLOOKUP(COMBINED!$D69,SR!$B$2:$I$100,8,FALSE),"")</f>
        <v/>
      </c>
      <c r="V69">
        <f>_xlfn.IFNA(VLOOKUP(COMBINED!$D69,VT!$B$2:$N$100,4,FALSE),0)</f>
        <v>0</v>
      </c>
      <c r="W69">
        <f>_xlfn.IFNA(VLOOKUP(COMBINED!$D69,VT!$B$2:$N$100,5,FALSE),0)</f>
        <v>0</v>
      </c>
      <c r="X69">
        <f>_xlfn.IFNA(VLOOKUP(COMBINED!$D69,VT!$B$2:$N$100,6,FALSE),0)</f>
        <v>0</v>
      </c>
      <c r="Y69">
        <f>_xlfn.IFNA(VLOOKUP(COMBINED!$D69,VT!$B$2:$N$100,7,FALSE),0)</f>
        <v>0</v>
      </c>
      <c r="Z69">
        <f>_xlfn.IFNA(VLOOKUP(COMBINED!$D69,VT!$B$2:$N$100,8,FALSE),0)</f>
        <v>0</v>
      </c>
      <c r="AA69">
        <f>_xlfn.IFNA(VLOOKUP(COMBINED!$D69,VT!$B$2:$N$100,9,FALSE),0)</f>
        <v>0</v>
      </c>
      <c r="AB69">
        <f>_xlfn.IFNA(VLOOKUP(COMBINED!$D69,VT!$B$2:$N$100,10,FALSE),0)</f>
        <v>0</v>
      </c>
      <c r="AC69">
        <f>_xlfn.IFNA(VLOOKUP(COMBINED!$D69,VT!$B$2:$N$100,11,FALSE),0)</f>
        <v>0</v>
      </c>
      <c r="AD69">
        <f>_xlfn.IFNA(VLOOKUP(COMBINED!$D69,VT!$B$2:$N$100,12,FALSE),0)</f>
        <v>0</v>
      </c>
      <c r="AE69" t="str">
        <f>_xlfn.IFNA(VLOOKUP(COMBINED!$D69,VT!$B$2:$N$100,13,FALSE),"")</f>
        <v/>
      </c>
      <c r="AF69">
        <f>_xlfn.IFNA(VLOOKUP(COMBINED!$D69,PB!$B$2:$I$100,4,FALSE),0)</f>
        <v>0</v>
      </c>
      <c r="AG69">
        <f>_xlfn.IFNA(VLOOKUP(COMBINED!$D69,PB!$B$2:$I$100,5,FALSE),0)</f>
        <v>0</v>
      </c>
      <c r="AH69">
        <f>_xlfn.IFNA(VLOOKUP(COMBINED!$D69,PB!$B$2:$I$100,6,FALSE),0)</f>
        <v>0</v>
      </c>
      <c r="AI69">
        <f>_xlfn.IFNA(VLOOKUP(COMBINED!$D69,PB!$B$2:$I$100,7,FALSE),0)</f>
        <v>0</v>
      </c>
      <c r="AJ69" t="str">
        <f>_xlfn.IFNA(VLOOKUP(COMBINED!$D69,PB!$B$2:$I$100,8,FALSE),"")</f>
        <v/>
      </c>
      <c r="AK69">
        <f>_xlfn.IFNA(VLOOKUP(COMBINED!$D69,HB!$B$2:$I$100,4,FALSE),0)</f>
        <v>0</v>
      </c>
      <c r="AL69">
        <f>_xlfn.IFNA(VLOOKUP(COMBINED!$D69,HB!$B$2:$I$100,5,FALSE),0)</f>
        <v>0</v>
      </c>
      <c r="AM69">
        <f>_xlfn.IFNA(VLOOKUP(COMBINED!$D69,HB!$B$2:$I$100,6,FALSE),0)</f>
        <v>0</v>
      </c>
      <c r="AN69">
        <f>_xlfn.IFNA(VLOOKUP(COMBINED!$D69,HB!$B$2:$I$100,7,FALSE),0)</f>
        <v>0</v>
      </c>
      <c r="AO69" t="str">
        <f>_xlfn.IFNA(VLOOKUP(COMBINED!$D69,HB!$B$2:$I$100,8,FALSE),"")</f>
        <v/>
      </c>
      <c r="AP69">
        <f t="shared" si="4"/>
        <v>0</v>
      </c>
      <c r="AQ69">
        <f t="shared" si="5"/>
        <v>0</v>
      </c>
      <c r="AR69">
        <f t="shared" si="6"/>
        <v>0</v>
      </c>
      <c r="AS69">
        <f t="shared" si="7"/>
        <v>0</v>
      </c>
    </row>
    <row r="70" spans="1:45" x14ac:dyDescent="0.2">
      <c r="A70" t="s">
        <v>105</v>
      </c>
      <c r="B70" t="s">
        <v>106</v>
      </c>
      <c r="C70" t="s">
        <v>107</v>
      </c>
      <c r="D70">
        <f>'Entry List'!A70</f>
        <v>169</v>
      </c>
      <c r="E70" t="str">
        <f>VLOOKUP($D70,'Entry List'!$A$2:$C$97,2,FALSE)</f>
        <v/>
      </c>
      <c r="F70" t="str">
        <f>VLOOKUP($D70,'Entry List'!$A$2:$C$97,3,FALSE)</f>
        <v/>
      </c>
      <c r="G70">
        <f>_xlfn.IFNA(VLOOKUP(COMBINED!$D70,FX!$B$2:$I$100,4,FALSE),0)</f>
        <v>0</v>
      </c>
      <c r="H70">
        <f>_xlfn.IFNA(VLOOKUP(COMBINED!$D70,FX!$B$2:$I$100,5,FALSE),0)</f>
        <v>0</v>
      </c>
      <c r="I70">
        <f>_xlfn.IFNA(VLOOKUP(COMBINED!$D70,FX!$B$2:$I$100,6,FALSE),0)</f>
        <v>0</v>
      </c>
      <c r="J70">
        <f>_xlfn.IFNA(VLOOKUP(COMBINED!$D70,FX!$B$2:$I$100,7,FALSE),0)</f>
        <v>0</v>
      </c>
      <c r="K70" t="str">
        <f>_xlfn.IFNA(VLOOKUP(COMBINED!$D70,FX!$B$2:$I$100,8,FALSE),"")</f>
        <v/>
      </c>
      <c r="L70">
        <f>_xlfn.IFNA(VLOOKUP(COMBINED!$D70,PH!$B$2:$I$100,4,FALSE),0)</f>
        <v>0</v>
      </c>
      <c r="M70">
        <f>_xlfn.IFNA(VLOOKUP(COMBINED!$D70,PH!$B$2:$I$100,5,FALSE),0)</f>
        <v>0</v>
      </c>
      <c r="N70">
        <f>_xlfn.IFNA(VLOOKUP(COMBINED!$D70,PH!$B$2:$I$100,6,FALSE),0)</f>
        <v>0</v>
      </c>
      <c r="O70">
        <f>_xlfn.IFNA(VLOOKUP(COMBINED!$D70,PH!$B$2:$I$100,7,FALSE),0)</f>
        <v>0</v>
      </c>
      <c r="P70" t="str">
        <f>_xlfn.IFNA(VLOOKUP(COMBINED!$D70,PH!$B$2:$I$100,8,FALSE),"")</f>
        <v/>
      </c>
      <c r="Q70">
        <f>_xlfn.IFNA(VLOOKUP(COMBINED!$D70,SR!$B$2:$I$100,4,FALSE),0)</f>
        <v>0</v>
      </c>
      <c r="R70">
        <f>_xlfn.IFNA(VLOOKUP(COMBINED!$D70,SR!$B$2:$I$100,5,FALSE),0)</f>
        <v>0</v>
      </c>
      <c r="S70">
        <f>_xlfn.IFNA(VLOOKUP(COMBINED!$D70,SR!$B$2:$I$100,6,FALSE),0)</f>
        <v>0</v>
      </c>
      <c r="T70">
        <f>_xlfn.IFNA(VLOOKUP(COMBINED!$D70,SR!$B$2:$I$100,7,FALSE),0)</f>
        <v>0</v>
      </c>
      <c r="U70" t="str">
        <f>_xlfn.IFNA(VLOOKUP(COMBINED!$D70,SR!$B$2:$I$100,8,FALSE),"")</f>
        <v/>
      </c>
      <c r="V70">
        <f>_xlfn.IFNA(VLOOKUP(COMBINED!$D70,VT!$B$2:$N$100,4,FALSE),0)</f>
        <v>0</v>
      </c>
      <c r="W70">
        <f>_xlfn.IFNA(VLOOKUP(COMBINED!$D70,VT!$B$2:$N$100,5,FALSE),0)</f>
        <v>0</v>
      </c>
      <c r="X70">
        <f>_xlfn.IFNA(VLOOKUP(COMBINED!$D70,VT!$B$2:$N$100,6,FALSE),0)</f>
        <v>0</v>
      </c>
      <c r="Y70">
        <f>_xlfn.IFNA(VLOOKUP(COMBINED!$D70,VT!$B$2:$N$100,7,FALSE),0)</f>
        <v>0</v>
      </c>
      <c r="Z70">
        <f>_xlfn.IFNA(VLOOKUP(COMBINED!$D70,VT!$B$2:$N$100,8,FALSE),0)</f>
        <v>0</v>
      </c>
      <c r="AA70">
        <f>_xlfn.IFNA(VLOOKUP(COMBINED!$D70,VT!$B$2:$N$100,9,FALSE),0)</f>
        <v>0</v>
      </c>
      <c r="AB70">
        <f>_xlfn.IFNA(VLOOKUP(COMBINED!$D70,VT!$B$2:$N$100,10,FALSE),0)</f>
        <v>0</v>
      </c>
      <c r="AC70">
        <f>_xlfn.IFNA(VLOOKUP(COMBINED!$D70,VT!$B$2:$N$100,11,FALSE),0)</f>
        <v>0</v>
      </c>
      <c r="AD70">
        <f>_xlfn.IFNA(VLOOKUP(COMBINED!$D70,VT!$B$2:$N$100,12,FALSE),0)</f>
        <v>0</v>
      </c>
      <c r="AE70" t="str">
        <f>_xlfn.IFNA(VLOOKUP(COMBINED!$D70,VT!$B$2:$N$100,13,FALSE),"")</f>
        <v/>
      </c>
      <c r="AF70">
        <f>_xlfn.IFNA(VLOOKUP(COMBINED!$D70,PB!$B$2:$I$100,4,FALSE),0)</f>
        <v>0</v>
      </c>
      <c r="AG70">
        <f>_xlfn.IFNA(VLOOKUP(COMBINED!$D70,PB!$B$2:$I$100,5,FALSE),0)</f>
        <v>0</v>
      </c>
      <c r="AH70">
        <f>_xlfn.IFNA(VLOOKUP(COMBINED!$D70,PB!$B$2:$I$100,6,FALSE),0)</f>
        <v>0</v>
      </c>
      <c r="AI70">
        <f>_xlfn.IFNA(VLOOKUP(COMBINED!$D70,PB!$B$2:$I$100,7,FALSE),0)</f>
        <v>0</v>
      </c>
      <c r="AJ70" t="str">
        <f>_xlfn.IFNA(VLOOKUP(COMBINED!$D70,PB!$B$2:$I$100,8,FALSE),"")</f>
        <v/>
      </c>
      <c r="AK70">
        <f>_xlfn.IFNA(VLOOKUP(COMBINED!$D70,HB!$B$2:$I$100,4,FALSE),0)</f>
        <v>0</v>
      </c>
      <c r="AL70">
        <f>_xlfn.IFNA(VLOOKUP(COMBINED!$D70,HB!$B$2:$I$100,5,FALSE),0)</f>
        <v>0</v>
      </c>
      <c r="AM70">
        <f>_xlfn.IFNA(VLOOKUP(COMBINED!$D70,HB!$B$2:$I$100,6,FALSE),0)</f>
        <v>0</v>
      </c>
      <c r="AN70">
        <f>_xlfn.IFNA(VLOOKUP(COMBINED!$D70,HB!$B$2:$I$100,7,FALSE),0)</f>
        <v>0</v>
      </c>
      <c r="AO70" t="str">
        <f>_xlfn.IFNA(VLOOKUP(COMBINED!$D70,HB!$B$2:$I$100,8,FALSE),"")</f>
        <v/>
      </c>
      <c r="AP70">
        <f t="shared" si="4"/>
        <v>0</v>
      </c>
      <c r="AQ70">
        <f t="shared" si="5"/>
        <v>0</v>
      </c>
      <c r="AR70">
        <f t="shared" si="6"/>
        <v>0</v>
      </c>
      <c r="AS70">
        <f t="shared" si="7"/>
        <v>0</v>
      </c>
    </row>
    <row r="71" spans="1:45" x14ac:dyDescent="0.2">
      <c r="A71" t="s">
        <v>105</v>
      </c>
      <c r="B71" t="s">
        <v>106</v>
      </c>
      <c r="C71" t="s">
        <v>107</v>
      </c>
      <c r="D71">
        <f>'Entry List'!A71</f>
        <v>170</v>
      </c>
      <c r="E71" t="str">
        <f>VLOOKUP($D71,'Entry List'!$A$2:$C$97,2,FALSE)</f>
        <v>YULO Carlos Edriel</v>
      </c>
      <c r="F71" t="str">
        <f>VLOOKUP($D71,'Entry List'!$A$2:$C$97,3,FALSE)</f>
        <v>PHI</v>
      </c>
      <c r="G71">
        <f>_xlfn.IFNA(VLOOKUP(COMBINED!$D71,FX!$B$2:$I$100,4,FALSE),0)</f>
        <v>6.3</v>
      </c>
      <c r="H71">
        <f>_xlfn.IFNA(VLOOKUP(COMBINED!$D71,FX!$B$2:$I$100,5,FALSE),0)</f>
        <v>8.4659999999999993</v>
      </c>
      <c r="I71">
        <f>_xlfn.IFNA(VLOOKUP(COMBINED!$D71,FX!$B$2:$I$100,6,FALSE),0)</f>
        <v>0</v>
      </c>
      <c r="J71">
        <f>_xlfn.IFNA(VLOOKUP(COMBINED!$D71,FX!$B$2:$I$100,7,FALSE),0)</f>
        <v>14.765999999999998</v>
      </c>
      <c r="K71" t="str">
        <f>_xlfn.IFNA(VLOOKUP(COMBINED!$D71,FX!$B$2:$I$100,8,FALSE),"")</f>
        <v>Q</v>
      </c>
      <c r="L71">
        <f>_xlfn.IFNA(VLOOKUP(COMBINED!$D71,PH!$B$2:$I$100,4,FALSE),0)</f>
        <v>0</v>
      </c>
      <c r="M71">
        <f>_xlfn.IFNA(VLOOKUP(COMBINED!$D71,PH!$B$2:$I$100,5,FALSE),0)</f>
        <v>0</v>
      </c>
      <c r="N71">
        <f>_xlfn.IFNA(VLOOKUP(COMBINED!$D71,PH!$B$2:$I$100,6,FALSE),0)</f>
        <v>0</v>
      </c>
      <c r="O71">
        <f>_xlfn.IFNA(VLOOKUP(COMBINED!$D71,PH!$B$2:$I$100,7,FALSE),0)</f>
        <v>0</v>
      </c>
      <c r="P71" t="str">
        <f>_xlfn.IFNA(VLOOKUP(COMBINED!$D71,PH!$B$2:$I$100,8,FALSE),"")</f>
        <v/>
      </c>
      <c r="Q71">
        <f>_xlfn.IFNA(VLOOKUP(COMBINED!$D71,SR!$B$2:$I$100,4,FALSE),0)</f>
        <v>0</v>
      </c>
      <c r="R71">
        <f>_xlfn.IFNA(VLOOKUP(COMBINED!$D71,SR!$B$2:$I$100,5,FALSE),0)</f>
        <v>0</v>
      </c>
      <c r="S71">
        <f>_xlfn.IFNA(VLOOKUP(COMBINED!$D71,SR!$B$2:$I$100,6,FALSE),0)</f>
        <v>0</v>
      </c>
      <c r="T71">
        <f>_xlfn.IFNA(VLOOKUP(COMBINED!$D71,SR!$B$2:$I$100,7,FALSE),0)</f>
        <v>0</v>
      </c>
      <c r="U71" t="str">
        <f>_xlfn.IFNA(VLOOKUP(COMBINED!$D71,SR!$B$2:$I$100,8,FALSE),"")</f>
        <v/>
      </c>
      <c r="V71">
        <f>_xlfn.IFNA(VLOOKUP(COMBINED!$D71,VT!$B$2:$N$100,4,FALSE),0)</f>
        <v>5.6</v>
      </c>
      <c r="W71">
        <f>_xlfn.IFNA(VLOOKUP(COMBINED!$D71,VT!$B$2:$N$100,5,FALSE),0)</f>
        <v>9.3000000000000007</v>
      </c>
      <c r="X71">
        <f>_xlfn.IFNA(VLOOKUP(COMBINED!$D71,VT!$B$2:$N$100,6,FALSE),0)</f>
        <v>-0.1</v>
      </c>
      <c r="Y71">
        <f>_xlfn.IFNA(VLOOKUP(COMBINED!$D71,VT!$B$2:$N$100,7,FALSE),0)</f>
        <v>14.8</v>
      </c>
      <c r="Z71">
        <f>_xlfn.IFNA(VLOOKUP(COMBINED!$D71,VT!$B$2:$N$100,8,FALSE),0)</f>
        <v>5.6</v>
      </c>
      <c r="AA71">
        <f>_xlfn.IFNA(VLOOKUP(COMBINED!$D71,VT!$B$2:$N$100,9,FALSE),0)</f>
        <v>8.9659999999999993</v>
      </c>
      <c r="AB71">
        <f>_xlfn.IFNA(VLOOKUP(COMBINED!$D71,VT!$B$2:$N$100,10,FALSE),0)</f>
        <v>0</v>
      </c>
      <c r="AC71">
        <f>_xlfn.IFNA(VLOOKUP(COMBINED!$D71,VT!$B$2:$N$100,11,FALSE),0)</f>
        <v>14.565999999999999</v>
      </c>
      <c r="AD71">
        <f>_xlfn.IFNA(VLOOKUP(COMBINED!$D71,VT!$B$2:$N$100,12,FALSE),0)</f>
        <v>14.683</v>
      </c>
      <c r="AE71" t="str">
        <f>_xlfn.IFNA(VLOOKUP(COMBINED!$D71,VT!$B$2:$N$100,13,FALSE),"")</f>
        <v>Q</v>
      </c>
      <c r="AF71">
        <f>_xlfn.IFNA(VLOOKUP(COMBINED!$D71,PB!$B$2:$I$100,4,FALSE),0)</f>
        <v>0</v>
      </c>
      <c r="AG71">
        <f>_xlfn.IFNA(VLOOKUP(COMBINED!$D71,PB!$B$2:$I$100,5,FALSE),0)</f>
        <v>0</v>
      </c>
      <c r="AH71">
        <f>_xlfn.IFNA(VLOOKUP(COMBINED!$D71,PB!$B$2:$I$100,6,FALSE),0)</f>
        <v>0</v>
      </c>
      <c r="AI71">
        <f>_xlfn.IFNA(VLOOKUP(COMBINED!$D71,PB!$B$2:$I$100,7,FALSE),0)</f>
        <v>0</v>
      </c>
      <c r="AJ71" t="str">
        <f>_xlfn.IFNA(VLOOKUP(COMBINED!$D71,PB!$B$2:$I$100,8,FALSE),"")</f>
        <v/>
      </c>
      <c r="AK71">
        <f>_xlfn.IFNA(VLOOKUP(COMBINED!$D71,HB!$B$2:$I$100,4,FALSE),0)</f>
        <v>0</v>
      </c>
      <c r="AL71">
        <f>_xlfn.IFNA(VLOOKUP(COMBINED!$D71,HB!$B$2:$I$100,5,FALSE),0)</f>
        <v>0</v>
      </c>
      <c r="AM71">
        <f>_xlfn.IFNA(VLOOKUP(COMBINED!$D71,HB!$B$2:$I$100,6,FALSE),0)</f>
        <v>0</v>
      </c>
      <c r="AN71">
        <f>_xlfn.IFNA(VLOOKUP(COMBINED!$D71,HB!$B$2:$I$100,7,FALSE),0)</f>
        <v>0</v>
      </c>
      <c r="AO71" t="str">
        <f>_xlfn.IFNA(VLOOKUP(COMBINED!$D71,HB!$B$2:$I$100,8,FALSE),"")</f>
        <v/>
      </c>
      <c r="AP71">
        <f t="shared" si="4"/>
        <v>11.899999999999999</v>
      </c>
      <c r="AQ71">
        <f t="shared" si="5"/>
        <v>17.765999999999998</v>
      </c>
      <c r="AR71">
        <f t="shared" si="6"/>
        <v>-0.1</v>
      </c>
      <c r="AS71">
        <f t="shared" si="7"/>
        <v>29.565999999999999</v>
      </c>
    </row>
    <row r="72" spans="1:45" x14ac:dyDescent="0.2">
      <c r="A72" t="s">
        <v>105</v>
      </c>
      <c r="B72" t="s">
        <v>106</v>
      </c>
      <c r="C72" t="s">
        <v>107</v>
      </c>
      <c r="D72">
        <f>'Entry List'!A72</f>
        <v>171</v>
      </c>
      <c r="E72" t="str">
        <f>VLOOKUP($D72,'Entry List'!$A$2:$C$97,2,FALSE)</f>
        <v/>
      </c>
      <c r="F72" t="str">
        <f>VLOOKUP($D72,'Entry List'!$A$2:$C$97,3,FALSE)</f>
        <v/>
      </c>
      <c r="G72">
        <f>_xlfn.IFNA(VLOOKUP(COMBINED!$D72,FX!$B$2:$I$100,4,FALSE),0)</f>
        <v>0</v>
      </c>
      <c r="H72">
        <f>_xlfn.IFNA(VLOOKUP(COMBINED!$D72,FX!$B$2:$I$100,5,FALSE),0)</f>
        <v>0</v>
      </c>
      <c r="I72">
        <f>_xlfn.IFNA(VLOOKUP(COMBINED!$D72,FX!$B$2:$I$100,6,FALSE),0)</f>
        <v>0</v>
      </c>
      <c r="J72">
        <f>_xlfn.IFNA(VLOOKUP(COMBINED!$D72,FX!$B$2:$I$100,7,FALSE),0)</f>
        <v>0</v>
      </c>
      <c r="K72" t="str">
        <f>_xlfn.IFNA(VLOOKUP(COMBINED!$D72,FX!$B$2:$I$100,8,FALSE),"")</f>
        <v/>
      </c>
      <c r="L72">
        <f>_xlfn.IFNA(VLOOKUP(COMBINED!$D72,PH!$B$2:$I$100,4,FALSE),0)</f>
        <v>0</v>
      </c>
      <c r="M72">
        <f>_xlfn.IFNA(VLOOKUP(COMBINED!$D72,PH!$B$2:$I$100,5,FALSE),0)</f>
        <v>0</v>
      </c>
      <c r="N72">
        <f>_xlfn.IFNA(VLOOKUP(COMBINED!$D72,PH!$B$2:$I$100,6,FALSE),0)</f>
        <v>0</v>
      </c>
      <c r="O72">
        <f>_xlfn.IFNA(VLOOKUP(COMBINED!$D72,PH!$B$2:$I$100,7,FALSE),0)</f>
        <v>0</v>
      </c>
      <c r="P72" t="str">
        <f>_xlfn.IFNA(VLOOKUP(COMBINED!$D72,PH!$B$2:$I$100,8,FALSE),"")</f>
        <v/>
      </c>
      <c r="Q72">
        <f>_xlfn.IFNA(VLOOKUP(COMBINED!$D72,SR!$B$2:$I$100,4,FALSE),0)</f>
        <v>0</v>
      </c>
      <c r="R72">
        <f>_xlfn.IFNA(VLOOKUP(COMBINED!$D72,SR!$B$2:$I$100,5,FALSE),0)</f>
        <v>0</v>
      </c>
      <c r="S72">
        <f>_xlfn.IFNA(VLOOKUP(COMBINED!$D72,SR!$B$2:$I$100,6,FALSE),0)</f>
        <v>0</v>
      </c>
      <c r="T72">
        <f>_xlfn.IFNA(VLOOKUP(COMBINED!$D72,SR!$B$2:$I$100,7,FALSE),0)</f>
        <v>0</v>
      </c>
      <c r="U72" t="str">
        <f>_xlfn.IFNA(VLOOKUP(COMBINED!$D72,SR!$B$2:$I$100,8,FALSE),"")</f>
        <v/>
      </c>
      <c r="V72">
        <f>_xlfn.IFNA(VLOOKUP(COMBINED!$D72,VT!$B$2:$N$100,4,FALSE),0)</f>
        <v>0</v>
      </c>
      <c r="W72">
        <f>_xlfn.IFNA(VLOOKUP(COMBINED!$D72,VT!$B$2:$N$100,5,FALSE),0)</f>
        <v>0</v>
      </c>
      <c r="X72">
        <f>_xlfn.IFNA(VLOOKUP(COMBINED!$D72,VT!$B$2:$N$100,6,FALSE),0)</f>
        <v>0</v>
      </c>
      <c r="Y72">
        <f>_xlfn.IFNA(VLOOKUP(COMBINED!$D72,VT!$B$2:$N$100,7,FALSE),0)</f>
        <v>0</v>
      </c>
      <c r="Z72">
        <f>_xlfn.IFNA(VLOOKUP(COMBINED!$D72,VT!$B$2:$N$100,8,FALSE),0)</f>
        <v>0</v>
      </c>
      <c r="AA72">
        <f>_xlfn.IFNA(VLOOKUP(COMBINED!$D72,VT!$B$2:$N$100,9,FALSE),0)</f>
        <v>0</v>
      </c>
      <c r="AB72">
        <f>_xlfn.IFNA(VLOOKUP(COMBINED!$D72,VT!$B$2:$N$100,10,FALSE),0)</f>
        <v>0</v>
      </c>
      <c r="AC72">
        <f>_xlfn.IFNA(VLOOKUP(COMBINED!$D72,VT!$B$2:$N$100,11,FALSE),0)</f>
        <v>0</v>
      </c>
      <c r="AD72">
        <f>_xlfn.IFNA(VLOOKUP(COMBINED!$D72,VT!$B$2:$N$100,12,FALSE),0)</f>
        <v>0</v>
      </c>
      <c r="AE72" t="str">
        <f>_xlfn.IFNA(VLOOKUP(COMBINED!$D72,VT!$B$2:$N$100,13,FALSE),"")</f>
        <v/>
      </c>
      <c r="AF72">
        <f>_xlfn.IFNA(VLOOKUP(COMBINED!$D72,PB!$B$2:$I$100,4,FALSE),0)</f>
        <v>0</v>
      </c>
      <c r="AG72">
        <f>_xlfn.IFNA(VLOOKUP(COMBINED!$D72,PB!$B$2:$I$100,5,FALSE),0)</f>
        <v>0</v>
      </c>
      <c r="AH72">
        <f>_xlfn.IFNA(VLOOKUP(COMBINED!$D72,PB!$B$2:$I$100,6,FALSE),0)</f>
        <v>0</v>
      </c>
      <c r="AI72">
        <f>_xlfn.IFNA(VLOOKUP(COMBINED!$D72,PB!$B$2:$I$100,7,FALSE),0)</f>
        <v>0</v>
      </c>
      <c r="AJ72" t="str">
        <f>_xlfn.IFNA(VLOOKUP(COMBINED!$D72,PB!$B$2:$I$100,8,FALSE),"")</f>
        <v/>
      </c>
      <c r="AK72">
        <f>_xlfn.IFNA(VLOOKUP(COMBINED!$D72,HB!$B$2:$I$100,4,FALSE),0)</f>
        <v>0</v>
      </c>
      <c r="AL72">
        <f>_xlfn.IFNA(VLOOKUP(COMBINED!$D72,HB!$B$2:$I$100,5,FALSE),0)</f>
        <v>0</v>
      </c>
      <c r="AM72">
        <f>_xlfn.IFNA(VLOOKUP(COMBINED!$D72,HB!$B$2:$I$100,6,FALSE),0)</f>
        <v>0</v>
      </c>
      <c r="AN72">
        <f>_xlfn.IFNA(VLOOKUP(COMBINED!$D72,HB!$B$2:$I$100,7,FALSE),0)</f>
        <v>0</v>
      </c>
      <c r="AO72" t="str">
        <f>_xlfn.IFNA(VLOOKUP(COMBINED!$D72,HB!$B$2:$I$100,8,FALSE),"")</f>
        <v/>
      </c>
      <c r="AP72">
        <f t="shared" si="4"/>
        <v>0</v>
      </c>
      <c r="AQ72">
        <f t="shared" si="5"/>
        <v>0</v>
      </c>
      <c r="AR72">
        <f t="shared" si="6"/>
        <v>0</v>
      </c>
      <c r="AS72">
        <f t="shared" si="7"/>
        <v>0</v>
      </c>
    </row>
    <row r="73" spans="1:45" x14ac:dyDescent="0.2">
      <c r="A73" t="s">
        <v>105</v>
      </c>
      <c r="B73" t="s">
        <v>106</v>
      </c>
      <c r="C73" t="s">
        <v>107</v>
      </c>
      <c r="D73">
        <f>'Entry List'!A73</f>
        <v>172</v>
      </c>
      <c r="E73" t="str">
        <f>VLOOKUP($D73,'Entry List'!$A$2:$C$97,2,FALSE)</f>
        <v/>
      </c>
      <c r="F73" t="str">
        <f>VLOOKUP($D73,'Entry List'!$A$2:$C$97,3,FALSE)</f>
        <v/>
      </c>
      <c r="G73">
        <f>_xlfn.IFNA(VLOOKUP(COMBINED!$D73,FX!$B$2:$I$100,4,FALSE),0)</f>
        <v>0</v>
      </c>
      <c r="H73">
        <f>_xlfn.IFNA(VLOOKUP(COMBINED!$D73,FX!$B$2:$I$100,5,FALSE),0)</f>
        <v>0</v>
      </c>
      <c r="I73">
        <f>_xlfn.IFNA(VLOOKUP(COMBINED!$D73,FX!$B$2:$I$100,6,FALSE),0)</f>
        <v>0</v>
      </c>
      <c r="J73">
        <f>_xlfn.IFNA(VLOOKUP(COMBINED!$D73,FX!$B$2:$I$100,7,FALSE),0)</f>
        <v>0</v>
      </c>
      <c r="K73" t="str">
        <f>_xlfn.IFNA(VLOOKUP(COMBINED!$D73,FX!$B$2:$I$100,8,FALSE),"")</f>
        <v/>
      </c>
      <c r="L73">
        <f>_xlfn.IFNA(VLOOKUP(COMBINED!$D73,PH!$B$2:$I$100,4,FALSE),0)</f>
        <v>0</v>
      </c>
      <c r="M73">
        <f>_xlfn.IFNA(VLOOKUP(COMBINED!$D73,PH!$B$2:$I$100,5,FALSE),0)</f>
        <v>0</v>
      </c>
      <c r="N73">
        <f>_xlfn.IFNA(VLOOKUP(COMBINED!$D73,PH!$B$2:$I$100,6,FALSE),0)</f>
        <v>0</v>
      </c>
      <c r="O73">
        <f>_xlfn.IFNA(VLOOKUP(COMBINED!$D73,PH!$B$2:$I$100,7,FALSE),0)</f>
        <v>0</v>
      </c>
      <c r="P73" t="str">
        <f>_xlfn.IFNA(VLOOKUP(COMBINED!$D73,PH!$B$2:$I$100,8,FALSE),"")</f>
        <v/>
      </c>
      <c r="Q73">
        <f>_xlfn.IFNA(VLOOKUP(COMBINED!$D73,SR!$B$2:$I$100,4,FALSE),0)</f>
        <v>0</v>
      </c>
      <c r="R73">
        <f>_xlfn.IFNA(VLOOKUP(COMBINED!$D73,SR!$B$2:$I$100,5,FALSE),0)</f>
        <v>0</v>
      </c>
      <c r="S73">
        <f>_xlfn.IFNA(VLOOKUP(COMBINED!$D73,SR!$B$2:$I$100,6,FALSE),0)</f>
        <v>0</v>
      </c>
      <c r="T73">
        <f>_xlfn.IFNA(VLOOKUP(COMBINED!$D73,SR!$B$2:$I$100,7,FALSE),0)</f>
        <v>0</v>
      </c>
      <c r="U73" t="str">
        <f>_xlfn.IFNA(VLOOKUP(COMBINED!$D73,SR!$B$2:$I$100,8,FALSE),"")</f>
        <v/>
      </c>
      <c r="V73">
        <f>_xlfn.IFNA(VLOOKUP(COMBINED!$D73,VT!$B$2:$N$100,4,FALSE),0)</f>
        <v>0</v>
      </c>
      <c r="W73">
        <f>_xlfn.IFNA(VLOOKUP(COMBINED!$D73,VT!$B$2:$N$100,5,FALSE),0)</f>
        <v>0</v>
      </c>
      <c r="X73">
        <f>_xlfn.IFNA(VLOOKUP(COMBINED!$D73,VT!$B$2:$N$100,6,FALSE),0)</f>
        <v>0</v>
      </c>
      <c r="Y73">
        <f>_xlfn.IFNA(VLOOKUP(COMBINED!$D73,VT!$B$2:$N$100,7,FALSE),0)</f>
        <v>0</v>
      </c>
      <c r="Z73">
        <f>_xlfn.IFNA(VLOOKUP(COMBINED!$D73,VT!$B$2:$N$100,8,FALSE),0)</f>
        <v>0</v>
      </c>
      <c r="AA73">
        <f>_xlfn.IFNA(VLOOKUP(COMBINED!$D73,VT!$B$2:$N$100,9,FALSE),0)</f>
        <v>0</v>
      </c>
      <c r="AB73">
        <f>_xlfn.IFNA(VLOOKUP(COMBINED!$D73,VT!$B$2:$N$100,10,FALSE),0)</f>
        <v>0</v>
      </c>
      <c r="AC73">
        <f>_xlfn.IFNA(VLOOKUP(COMBINED!$D73,VT!$B$2:$N$100,11,FALSE),0)</f>
        <v>0</v>
      </c>
      <c r="AD73">
        <f>_xlfn.IFNA(VLOOKUP(COMBINED!$D73,VT!$B$2:$N$100,12,FALSE),0)</f>
        <v>0</v>
      </c>
      <c r="AE73" t="str">
        <f>_xlfn.IFNA(VLOOKUP(COMBINED!$D73,VT!$B$2:$N$100,13,FALSE),"")</f>
        <v/>
      </c>
      <c r="AF73">
        <f>_xlfn.IFNA(VLOOKUP(COMBINED!$D73,PB!$B$2:$I$100,4,FALSE),0)</f>
        <v>0</v>
      </c>
      <c r="AG73">
        <f>_xlfn.IFNA(VLOOKUP(COMBINED!$D73,PB!$B$2:$I$100,5,FALSE),0)</f>
        <v>0</v>
      </c>
      <c r="AH73">
        <f>_xlfn.IFNA(VLOOKUP(COMBINED!$D73,PB!$B$2:$I$100,6,FALSE),0)</f>
        <v>0</v>
      </c>
      <c r="AI73">
        <f>_xlfn.IFNA(VLOOKUP(COMBINED!$D73,PB!$B$2:$I$100,7,FALSE),0)</f>
        <v>0</v>
      </c>
      <c r="AJ73" t="str">
        <f>_xlfn.IFNA(VLOOKUP(COMBINED!$D73,PB!$B$2:$I$100,8,FALSE),"")</f>
        <v/>
      </c>
      <c r="AK73">
        <f>_xlfn.IFNA(VLOOKUP(COMBINED!$D73,HB!$B$2:$I$100,4,FALSE),0)</f>
        <v>0</v>
      </c>
      <c r="AL73">
        <f>_xlfn.IFNA(VLOOKUP(COMBINED!$D73,HB!$B$2:$I$100,5,FALSE),0)</f>
        <v>0</v>
      </c>
      <c r="AM73">
        <f>_xlfn.IFNA(VLOOKUP(COMBINED!$D73,HB!$B$2:$I$100,6,FALSE),0)</f>
        <v>0</v>
      </c>
      <c r="AN73">
        <f>_xlfn.IFNA(VLOOKUP(COMBINED!$D73,HB!$B$2:$I$100,7,FALSE),0)</f>
        <v>0</v>
      </c>
      <c r="AO73" t="str">
        <f>_xlfn.IFNA(VLOOKUP(COMBINED!$D73,HB!$B$2:$I$100,8,FALSE),"")</f>
        <v/>
      </c>
      <c r="AP73">
        <f t="shared" si="4"/>
        <v>0</v>
      </c>
      <c r="AQ73">
        <f t="shared" si="5"/>
        <v>0</v>
      </c>
      <c r="AR73">
        <f t="shared" si="6"/>
        <v>0</v>
      </c>
      <c r="AS73">
        <f t="shared" si="7"/>
        <v>0</v>
      </c>
    </row>
    <row r="74" spans="1:45" x14ac:dyDescent="0.2">
      <c r="A74" t="s">
        <v>105</v>
      </c>
      <c r="B74" t="s">
        <v>106</v>
      </c>
      <c r="C74" t="s">
        <v>107</v>
      </c>
      <c r="D74">
        <f>'Entry List'!A74</f>
        <v>173</v>
      </c>
      <c r="E74" t="str">
        <f>VLOOKUP($D74,'Entry List'!$A$2:$C$97,2,FALSE)</f>
        <v/>
      </c>
      <c r="F74" t="str">
        <f>VLOOKUP($D74,'Entry List'!$A$2:$C$97,3,FALSE)</f>
        <v/>
      </c>
      <c r="G74">
        <f>_xlfn.IFNA(VLOOKUP(COMBINED!$D74,FX!$B$2:$I$100,4,FALSE),0)</f>
        <v>0</v>
      </c>
      <c r="H74">
        <f>_xlfn.IFNA(VLOOKUP(COMBINED!$D74,FX!$B$2:$I$100,5,FALSE),0)</f>
        <v>0</v>
      </c>
      <c r="I74">
        <f>_xlfn.IFNA(VLOOKUP(COMBINED!$D74,FX!$B$2:$I$100,6,FALSE),0)</f>
        <v>0</v>
      </c>
      <c r="J74">
        <f>_xlfn.IFNA(VLOOKUP(COMBINED!$D74,FX!$B$2:$I$100,7,FALSE),0)</f>
        <v>0</v>
      </c>
      <c r="K74" t="str">
        <f>_xlfn.IFNA(VLOOKUP(COMBINED!$D74,FX!$B$2:$I$100,8,FALSE),"")</f>
        <v/>
      </c>
      <c r="L74">
        <f>_xlfn.IFNA(VLOOKUP(COMBINED!$D74,PH!$B$2:$I$100,4,FALSE),0)</f>
        <v>0</v>
      </c>
      <c r="M74">
        <f>_xlfn.IFNA(VLOOKUP(COMBINED!$D74,PH!$B$2:$I$100,5,FALSE),0)</f>
        <v>0</v>
      </c>
      <c r="N74">
        <f>_xlfn.IFNA(VLOOKUP(COMBINED!$D74,PH!$B$2:$I$100,6,FALSE),0)</f>
        <v>0</v>
      </c>
      <c r="O74">
        <f>_xlfn.IFNA(VLOOKUP(COMBINED!$D74,PH!$B$2:$I$100,7,FALSE),0)</f>
        <v>0</v>
      </c>
      <c r="P74" t="str">
        <f>_xlfn.IFNA(VLOOKUP(COMBINED!$D74,PH!$B$2:$I$100,8,FALSE),"")</f>
        <v/>
      </c>
      <c r="Q74">
        <f>_xlfn.IFNA(VLOOKUP(COMBINED!$D74,SR!$B$2:$I$100,4,FALSE),0)</f>
        <v>0</v>
      </c>
      <c r="R74">
        <f>_xlfn.IFNA(VLOOKUP(COMBINED!$D74,SR!$B$2:$I$100,5,FALSE),0)</f>
        <v>0</v>
      </c>
      <c r="S74">
        <f>_xlfn.IFNA(VLOOKUP(COMBINED!$D74,SR!$B$2:$I$100,6,FALSE),0)</f>
        <v>0</v>
      </c>
      <c r="T74">
        <f>_xlfn.IFNA(VLOOKUP(COMBINED!$D74,SR!$B$2:$I$100,7,FALSE),0)</f>
        <v>0</v>
      </c>
      <c r="U74" t="str">
        <f>_xlfn.IFNA(VLOOKUP(COMBINED!$D74,SR!$B$2:$I$100,8,FALSE),"")</f>
        <v/>
      </c>
      <c r="V74">
        <f>_xlfn.IFNA(VLOOKUP(COMBINED!$D74,VT!$B$2:$N$100,4,FALSE),0)</f>
        <v>0</v>
      </c>
      <c r="W74">
        <f>_xlfn.IFNA(VLOOKUP(COMBINED!$D74,VT!$B$2:$N$100,5,FALSE),0)</f>
        <v>0</v>
      </c>
      <c r="X74">
        <f>_xlfn.IFNA(VLOOKUP(COMBINED!$D74,VT!$B$2:$N$100,6,FALSE),0)</f>
        <v>0</v>
      </c>
      <c r="Y74">
        <f>_xlfn.IFNA(VLOOKUP(COMBINED!$D74,VT!$B$2:$N$100,7,FALSE),0)</f>
        <v>0</v>
      </c>
      <c r="Z74">
        <f>_xlfn.IFNA(VLOOKUP(COMBINED!$D74,VT!$B$2:$N$100,8,FALSE),0)</f>
        <v>0</v>
      </c>
      <c r="AA74">
        <f>_xlfn.IFNA(VLOOKUP(COMBINED!$D74,VT!$B$2:$N$100,9,FALSE),0)</f>
        <v>0</v>
      </c>
      <c r="AB74">
        <f>_xlfn.IFNA(VLOOKUP(COMBINED!$D74,VT!$B$2:$N$100,10,FALSE),0)</f>
        <v>0</v>
      </c>
      <c r="AC74">
        <f>_xlfn.IFNA(VLOOKUP(COMBINED!$D74,VT!$B$2:$N$100,11,FALSE),0)</f>
        <v>0</v>
      </c>
      <c r="AD74">
        <f>_xlfn.IFNA(VLOOKUP(COMBINED!$D74,VT!$B$2:$N$100,12,FALSE),0)</f>
        <v>0</v>
      </c>
      <c r="AE74" t="str">
        <f>_xlfn.IFNA(VLOOKUP(COMBINED!$D74,VT!$B$2:$N$100,13,FALSE),"")</f>
        <v/>
      </c>
      <c r="AF74">
        <f>_xlfn.IFNA(VLOOKUP(COMBINED!$D74,PB!$B$2:$I$100,4,FALSE),0)</f>
        <v>0</v>
      </c>
      <c r="AG74">
        <f>_xlfn.IFNA(VLOOKUP(COMBINED!$D74,PB!$B$2:$I$100,5,FALSE),0)</f>
        <v>0</v>
      </c>
      <c r="AH74">
        <f>_xlfn.IFNA(VLOOKUP(COMBINED!$D74,PB!$B$2:$I$100,6,FALSE),0)</f>
        <v>0</v>
      </c>
      <c r="AI74">
        <f>_xlfn.IFNA(VLOOKUP(COMBINED!$D74,PB!$B$2:$I$100,7,FALSE),0)</f>
        <v>0</v>
      </c>
      <c r="AJ74" t="str">
        <f>_xlfn.IFNA(VLOOKUP(COMBINED!$D74,PB!$B$2:$I$100,8,FALSE),"")</f>
        <v/>
      </c>
      <c r="AK74">
        <f>_xlfn.IFNA(VLOOKUP(COMBINED!$D74,HB!$B$2:$I$100,4,FALSE),0)</f>
        <v>0</v>
      </c>
      <c r="AL74">
        <f>_xlfn.IFNA(VLOOKUP(COMBINED!$D74,HB!$B$2:$I$100,5,FALSE),0)</f>
        <v>0</v>
      </c>
      <c r="AM74">
        <f>_xlfn.IFNA(VLOOKUP(COMBINED!$D74,HB!$B$2:$I$100,6,FALSE),0)</f>
        <v>0</v>
      </c>
      <c r="AN74">
        <f>_xlfn.IFNA(VLOOKUP(COMBINED!$D74,HB!$B$2:$I$100,7,FALSE),0)</f>
        <v>0</v>
      </c>
      <c r="AO74" t="str">
        <f>_xlfn.IFNA(VLOOKUP(COMBINED!$D74,HB!$B$2:$I$100,8,FALSE),"")</f>
        <v/>
      </c>
      <c r="AP74">
        <f t="shared" si="4"/>
        <v>0</v>
      </c>
      <c r="AQ74">
        <f t="shared" si="5"/>
        <v>0</v>
      </c>
      <c r="AR74">
        <f t="shared" si="6"/>
        <v>0</v>
      </c>
      <c r="AS74">
        <f t="shared" si="7"/>
        <v>0</v>
      </c>
    </row>
    <row r="75" spans="1:45" x14ac:dyDescent="0.2">
      <c r="A75" t="s">
        <v>105</v>
      </c>
      <c r="B75" t="s">
        <v>106</v>
      </c>
      <c r="C75" t="s">
        <v>107</v>
      </c>
      <c r="D75">
        <f>'Entry List'!A75</f>
        <v>174</v>
      </c>
      <c r="E75" t="str">
        <f>VLOOKUP($D75,'Entry List'!$A$2:$C$97,2,FALSE)</f>
        <v/>
      </c>
      <c r="F75" t="str">
        <f>VLOOKUP($D75,'Entry List'!$A$2:$C$97,3,FALSE)</f>
        <v/>
      </c>
      <c r="G75">
        <f>_xlfn.IFNA(VLOOKUP(COMBINED!$D75,FX!$B$2:$I$100,4,FALSE),0)</f>
        <v>0</v>
      </c>
      <c r="H75">
        <f>_xlfn.IFNA(VLOOKUP(COMBINED!$D75,FX!$B$2:$I$100,5,FALSE),0)</f>
        <v>0</v>
      </c>
      <c r="I75">
        <f>_xlfn.IFNA(VLOOKUP(COMBINED!$D75,FX!$B$2:$I$100,6,FALSE),0)</f>
        <v>0</v>
      </c>
      <c r="J75">
        <f>_xlfn.IFNA(VLOOKUP(COMBINED!$D75,FX!$B$2:$I$100,7,FALSE),0)</f>
        <v>0</v>
      </c>
      <c r="K75" t="str">
        <f>_xlfn.IFNA(VLOOKUP(COMBINED!$D75,FX!$B$2:$I$100,8,FALSE),"")</f>
        <v/>
      </c>
      <c r="L75">
        <f>_xlfn.IFNA(VLOOKUP(COMBINED!$D75,PH!$B$2:$I$100,4,FALSE),0)</f>
        <v>0</v>
      </c>
      <c r="M75">
        <f>_xlfn.IFNA(VLOOKUP(COMBINED!$D75,PH!$B$2:$I$100,5,FALSE),0)</f>
        <v>0</v>
      </c>
      <c r="N75">
        <f>_xlfn.IFNA(VLOOKUP(COMBINED!$D75,PH!$B$2:$I$100,6,FALSE),0)</f>
        <v>0</v>
      </c>
      <c r="O75">
        <f>_xlfn.IFNA(VLOOKUP(COMBINED!$D75,PH!$B$2:$I$100,7,FALSE),0)</f>
        <v>0</v>
      </c>
      <c r="P75" t="str">
        <f>_xlfn.IFNA(VLOOKUP(COMBINED!$D75,PH!$B$2:$I$100,8,FALSE),"")</f>
        <v/>
      </c>
      <c r="Q75">
        <f>_xlfn.IFNA(VLOOKUP(COMBINED!$D75,SR!$B$2:$I$100,4,FALSE),0)</f>
        <v>0</v>
      </c>
      <c r="R75">
        <f>_xlfn.IFNA(VLOOKUP(COMBINED!$D75,SR!$B$2:$I$100,5,FALSE),0)</f>
        <v>0</v>
      </c>
      <c r="S75">
        <f>_xlfn.IFNA(VLOOKUP(COMBINED!$D75,SR!$B$2:$I$100,6,FALSE),0)</f>
        <v>0</v>
      </c>
      <c r="T75">
        <f>_xlfn.IFNA(VLOOKUP(COMBINED!$D75,SR!$B$2:$I$100,7,FALSE),0)</f>
        <v>0</v>
      </c>
      <c r="U75" t="str">
        <f>_xlfn.IFNA(VLOOKUP(COMBINED!$D75,SR!$B$2:$I$100,8,FALSE),"")</f>
        <v/>
      </c>
      <c r="V75">
        <f>_xlfn.IFNA(VLOOKUP(COMBINED!$D75,VT!$B$2:$N$100,4,FALSE),0)</f>
        <v>0</v>
      </c>
      <c r="W75">
        <f>_xlfn.IFNA(VLOOKUP(COMBINED!$D75,VT!$B$2:$N$100,5,FALSE),0)</f>
        <v>0</v>
      </c>
      <c r="X75">
        <f>_xlfn.IFNA(VLOOKUP(COMBINED!$D75,VT!$B$2:$N$100,6,FALSE),0)</f>
        <v>0</v>
      </c>
      <c r="Y75">
        <f>_xlfn.IFNA(VLOOKUP(COMBINED!$D75,VT!$B$2:$N$100,7,FALSE),0)</f>
        <v>0</v>
      </c>
      <c r="Z75">
        <f>_xlfn.IFNA(VLOOKUP(COMBINED!$D75,VT!$B$2:$N$100,8,FALSE),0)</f>
        <v>0</v>
      </c>
      <c r="AA75">
        <f>_xlfn.IFNA(VLOOKUP(COMBINED!$D75,VT!$B$2:$N$100,9,FALSE),0)</f>
        <v>0</v>
      </c>
      <c r="AB75">
        <f>_xlfn.IFNA(VLOOKUP(COMBINED!$D75,VT!$B$2:$N$100,10,FALSE),0)</f>
        <v>0</v>
      </c>
      <c r="AC75">
        <f>_xlfn.IFNA(VLOOKUP(COMBINED!$D75,VT!$B$2:$N$100,11,FALSE),0)</f>
        <v>0</v>
      </c>
      <c r="AD75">
        <f>_xlfn.IFNA(VLOOKUP(COMBINED!$D75,VT!$B$2:$N$100,12,FALSE),0)</f>
        <v>0</v>
      </c>
      <c r="AE75" t="str">
        <f>_xlfn.IFNA(VLOOKUP(COMBINED!$D75,VT!$B$2:$N$100,13,FALSE),"")</f>
        <v/>
      </c>
      <c r="AF75">
        <f>_xlfn.IFNA(VLOOKUP(COMBINED!$D75,PB!$B$2:$I$100,4,FALSE),0)</f>
        <v>0</v>
      </c>
      <c r="AG75">
        <f>_xlfn.IFNA(VLOOKUP(COMBINED!$D75,PB!$B$2:$I$100,5,FALSE),0)</f>
        <v>0</v>
      </c>
      <c r="AH75">
        <f>_xlfn.IFNA(VLOOKUP(COMBINED!$D75,PB!$B$2:$I$100,6,FALSE),0)</f>
        <v>0</v>
      </c>
      <c r="AI75">
        <f>_xlfn.IFNA(VLOOKUP(COMBINED!$D75,PB!$B$2:$I$100,7,FALSE),0)</f>
        <v>0</v>
      </c>
      <c r="AJ75" t="str">
        <f>_xlfn.IFNA(VLOOKUP(COMBINED!$D75,PB!$B$2:$I$100,8,FALSE),"")</f>
        <v/>
      </c>
      <c r="AK75">
        <f>_xlfn.IFNA(VLOOKUP(COMBINED!$D75,HB!$B$2:$I$100,4,FALSE),0)</f>
        <v>0</v>
      </c>
      <c r="AL75">
        <f>_xlfn.IFNA(VLOOKUP(COMBINED!$D75,HB!$B$2:$I$100,5,FALSE),0)</f>
        <v>0</v>
      </c>
      <c r="AM75">
        <f>_xlfn.IFNA(VLOOKUP(COMBINED!$D75,HB!$B$2:$I$100,6,FALSE),0)</f>
        <v>0</v>
      </c>
      <c r="AN75">
        <f>_xlfn.IFNA(VLOOKUP(COMBINED!$D75,HB!$B$2:$I$100,7,FALSE),0)</f>
        <v>0</v>
      </c>
      <c r="AO75" t="str">
        <f>_xlfn.IFNA(VLOOKUP(COMBINED!$D75,HB!$B$2:$I$100,8,FALSE),"")</f>
        <v/>
      </c>
      <c r="AP75">
        <f t="shared" si="4"/>
        <v>0</v>
      </c>
      <c r="AQ75">
        <f t="shared" si="5"/>
        <v>0</v>
      </c>
      <c r="AR75">
        <f t="shared" si="6"/>
        <v>0</v>
      </c>
      <c r="AS75">
        <f t="shared" si="7"/>
        <v>0</v>
      </c>
    </row>
    <row r="76" spans="1:45" x14ac:dyDescent="0.2">
      <c r="A76" t="s">
        <v>105</v>
      </c>
      <c r="B76" t="s">
        <v>106</v>
      </c>
      <c r="C76" t="s">
        <v>107</v>
      </c>
      <c r="D76">
        <f>'Entry List'!A76</f>
        <v>175</v>
      </c>
      <c r="E76" t="str">
        <f>VLOOKUP($D76,'Entry List'!$A$2:$C$97,2,FALSE)</f>
        <v/>
      </c>
      <c r="F76" t="str">
        <f>VLOOKUP($D76,'Entry List'!$A$2:$C$97,3,FALSE)</f>
        <v/>
      </c>
      <c r="G76">
        <f>_xlfn.IFNA(VLOOKUP(COMBINED!$D76,FX!$B$2:$I$100,4,FALSE),0)</f>
        <v>0</v>
      </c>
      <c r="H76">
        <f>_xlfn.IFNA(VLOOKUP(COMBINED!$D76,FX!$B$2:$I$100,5,FALSE),0)</f>
        <v>0</v>
      </c>
      <c r="I76">
        <f>_xlfn.IFNA(VLOOKUP(COMBINED!$D76,FX!$B$2:$I$100,6,FALSE),0)</f>
        <v>0</v>
      </c>
      <c r="J76">
        <f>_xlfn.IFNA(VLOOKUP(COMBINED!$D76,FX!$B$2:$I$100,7,FALSE),0)</f>
        <v>0</v>
      </c>
      <c r="K76" t="str">
        <f>_xlfn.IFNA(VLOOKUP(COMBINED!$D76,FX!$B$2:$I$100,8,FALSE),"")</f>
        <v/>
      </c>
      <c r="L76">
        <f>_xlfn.IFNA(VLOOKUP(COMBINED!$D76,PH!$B$2:$I$100,4,FALSE),0)</f>
        <v>0</v>
      </c>
      <c r="M76">
        <f>_xlfn.IFNA(VLOOKUP(COMBINED!$D76,PH!$B$2:$I$100,5,FALSE),0)</f>
        <v>0</v>
      </c>
      <c r="N76">
        <f>_xlfn.IFNA(VLOOKUP(COMBINED!$D76,PH!$B$2:$I$100,6,FALSE),0)</f>
        <v>0</v>
      </c>
      <c r="O76">
        <f>_xlfn.IFNA(VLOOKUP(COMBINED!$D76,PH!$B$2:$I$100,7,FALSE),0)</f>
        <v>0</v>
      </c>
      <c r="P76" t="str">
        <f>_xlfn.IFNA(VLOOKUP(COMBINED!$D76,PH!$B$2:$I$100,8,FALSE),"")</f>
        <v/>
      </c>
      <c r="Q76">
        <f>_xlfn.IFNA(VLOOKUP(COMBINED!$D76,SR!$B$2:$I$100,4,FALSE),0)</f>
        <v>0</v>
      </c>
      <c r="R76">
        <f>_xlfn.IFNA(VLOOKUP(COMBINED!$D76,SR!$B$2:$I$100,5,FALSE),0)</f>
        <v>0</v>
      </c>
      <c r="S76">
        <f>_xlfn.IFNA(VLOOKUP(COMBINED!$D76,SR!$B$2:$I$100,6,FALSE),0)</f>
        <v>0</v>
      </c>
      <c r="T76">
        <f>_xlfn.IFNA(VLOOKUP(COMBINED!$D76,SR!$B$2:$I$100,7,FALSE),0)</f>
        <v>0</v>
      </c>
      <c r="U76" t="str">
        <f>_xlfn.IFNA(VLOOKUP(COMBINED!$D76,SR!$B$2:$I$100,8,FALSE),"")</f>
        <v/>
      </c>
      <c r="V76">
        <f>_xlfn.IFNA(VLOOKUP(COMBINED!$D76,VT!$B$2:$N$100,4,FALSE),0)</f>
        <v>0</v>
      </c>
      <c r="W76">
        <f>_xlfn.IFNA(VLOOKUP(COMBINED!$D76,VT!$B$2:$N$100,5,FALSE),0)</f>
        <v>0</v>
      </c>
      <c r="X76">
        <f>_xlfn.IFNA(VLOOKUP(COMBINED!$D76,VT!$B$2:$N$100,6,FALSE),0)</f>
        <v>0</v>
      </c>
      <c r="Y76">
        <f>_xlfn.IFNA(VLOOKUP(COMBINED!$D76,VT!$B$2:$N$100,7,FALSE),0)</f>
        <v>0</v>
      </c>
      <c r="Z76">
        <f>_xlfn.IFNA(VLOOKUP(COMBINED!$D76,VT!$B$2:$N$100,8,FALSE),0)</f>
        <v>0</v>
      </c>
      <c r="AA76">
        <f>_xlfn.IFNA(VLOOKUP(COMBINED!$D76,VT!$B$2:$N$100,9,FALSE),0)</f>
        <v>0</v>
      </c>
      <c r="AB76">
        <f>_xlfn.IFNA(VLOOKUP(COMBINED!$D76,VT!$B$2:$N$100,10,FALSE),0)</f>
        <v>0</v>
      </c>
      <c r="AC76">
        <f>_xlfn.IFNA(VLOOKUP(COMBINED!$D76,VT!$B$2:$N$100,11,FALSE),0)</f>
        <v>0</v>
      </c>
      <c r="AD76">
        <f>_xlfn.IFNA(VLOOKUP(COMBINED!$D76,VT!$B$2:$N$100,12,FALSE),0)</f>
        <v>0</v>
      </c>
      <c r="AE76" t="str">
        <f>_xlfn.IFNA(VLOOKUP(COMBINED!$D76,VT!$B$2:$N$100,13,FALSE),"")</f>
        <v/>
      </c>
      <c r="AF76">
        <f>_xlfn.IFNA(VLOOKUP(COMBINED!$D76,PB!$B$2:$I$100,4,FALSE),0)</f>
        <v>0</v>
      </c>
      <c r="AG76">
        <f>_xlfn.IFNA(VLOOKUP(COMBINED!$D76,PB!$B$2:$I$100,5,FALSE),0)</f>
        <v>0</v>
      </c>
      <c r="AH76">
        <f>_xlfn.IFNA(VLOOKUP(COMBINED!$D76,PB!$B$2:$I$100,6,FALSE),0)</f>
        <v>0</v>
      </c>
      <c r="AI76">
        <f>_xlfn.IFNA(VLOOKUP(COMBINED!$D76,PB!$B$2:$I$100,7,FALSE),0)</f>
        <v>0</v>
      </c>
      <c r="AJ76" t="str">
        <f>_xlfn.IFNA(VLOOKUP(COMBINED!$D76,PB!$B$2:$I$100,8,FALSE),"")</f>
        <v/>
      </c>
      <c r="AK76">
        <f>_xlfn.IFNA(VLOOKUP(COMBINED!$D76,HB!$B$2:$I$100,4,FALSE),0)</f>
        <v>0</v>
      </c>
      <c r="AL76">
        <f>_xlfn.IFNA(VLOOKUP(COMBINED!$D76,HB!$B$2:$I$100,5,FALSE),0)</f>
        <v>0</v>
      </c>
      <c r="AM76">
        <f>_xlfn.IFNA(VLOOKUP(COMBINED!$D76,HB!$B$2:$I$100,6,FALSE),0)</f>
        <v>0</v>
      </c>
      <c r="AN76">
        <f>_xlfn.IFNA(VLOOKUP(COMBINED!$D76,HB!$B$2:$I$100,7,FALSE),0)</f>
        <v>0</v>
      </c>
      <c r="AO76" t="str">
        <f>_xlfn.IFNA(VLOOKUP(COMBINED!$D76,HB!$B$2:$I$100,8,FALSE),"")</f>
        <v/>
      </c>
      <c r="AP76">
        <f t="shared" si="4"/>
        <v>0</v>
      </c>
      <c r="AQ76">
        <f t="shared" si="5"/>
        <v>0</v>
      </c>
      <c r="AR76">
        <f t="shared" si="6"/>
        <v>0</v>
      </c>
      <c r="AS76">
        <f t="shared" si="7"/>
        <v>0</v>
      </c>
    </row>
    <row r="77" spans="1:45" x14ac:dyDescent="0.2">
      <c r="A77" t="s">
        <v>105</v>
      </c>
      <c r="B77" t="s">
        <v>106</v>
      </c>
      <c r="C77" t="s">
        <v>107</v>
      </c>
      <c r="D77">
        <f>'Entry List'!A77</f>
        <v>176</v>
      </c>
      <c r="E77" t="str">
        <f>VLOOKUP($D77,'Entry List'!$A$2:$C$97,2,FALSE)</f>
        <v/>
      </c>
      <c r="F77" t="str">
        <f>VLOOKUP($D77,'Entry List'!$A$2:$C$97,3,FALSE)</f>
        <v/>
      </c>
      <c r="G77">
        <f>_xlfn.IFNA(VLOOKUP(COMBINED!$D77,FX!$B$2:$I$100,4,FALSE),0)</f>
        <v>0</v>
      </c>
      <c r="H77">
        <f>_xlfn.IFNA(VLOOKUP(COMBINED!$D77,FX!$B$2:$I$100,5,FALSE),0)</f>
        <v>0</v>
      </c>
      <c r="I77">
        <f>_xlfn.IFNA(VLOOKUP(COMBINED!$D77,FX!$B$2:$I$100,6,FALSE),0)</f>
        <v>0</v>
      </c>
      <c r="J77">
        <f>_xlfn.IFNA(VLOOKUP(COMBINED!$D77,FX!$B$2:$I$100,7,FALSE),0)</f>
        <v>0</v>
      </c>
      <c r="K77" t="str">
        <f>_xlfn.IFNA(VLOOKUP(COMBINED!$D77,FX!$B$2:$I$100,8,FALSE),"")</f>
        <v/>
      </c>
      <c r="L77">
        <f>_xlfn.IFNA(VLOOKUP(COMBINED!$D77,PH!$B$2:$I$100,4,FALSE),0)</f>
        <v>0</v>
      </c>
      <c r="M77">
        <f>_xlfn.IFNA(VLOOKUP(COMBINED!$D77,PH!$B$2:$I$100,5,FALSE),0)</f>
        <v>0</v>
      </c>
      <c r="N77">
        <f>_xlfn.IFNA(VLOOKUP(COMBINED!$D77,PH!$B$2:$I$100,6,FALSE),0)</f>
        <v>0</v>
      </c>
      <c r="O77">
        <f>_xlfn.IFNA(VLOOKUP(COMBINED!$D77,PH!$B$2:$I$100,7,FALSE),0)</f>
        <v>0</v>
      </c>
      <c r="P77" t="str">
        <f>_xlfn.IFNA(VLOOKUP(COMBINED!$D77,PH!$B$2:$I$100,8,FALSE),"")</f>
        <v/>
      </c>
      <c r="Q77">
        <f>_xlfn.IFNA(VLOOKUP(COMBINED!$D77,SR!$B$2:$I$100,4,FALSE),0)</f>
        <v>0</v>
      </c>
      <c r="R77">
        <f>_xlfn.IFNA(VLOOKUP(COMBINED!$D77,SR!$B$2:$I$100,5,FALSE),0)</f>
        <v>0</v>
      </c>
      <c r="S77">
        <f>_xlfn.IFNA(VLOOKUP(COMBINED!$D77,SR!$B$2:$I$100,6,FALSE),0)</f>
        <v>0</v>
      </c>
      <c r="T77">
        <f>_xlfn.IFNA(VLOOKUP(COMBINED!$D77,SR!$B$2:$I$100,7,FALSE),0)</f>
        <v>0</v>
      </c>
      <c r="U77" t="str">
        <f>_xlfn.IFNA(VLOOKUP(COMBINED!$D77,SR!$B$2:$I$100,8,FALSE),"")</f>
        <v/>
      </c>
      <c r="V77">
        <f>_xlfn.IFNA(VLOOKUP(COMBINED!$D77,VT!$B$2:$N$100,4,FALSE),0)</f>
        <v>0</v>
      </c>
      <c r="W77">
        <f>_xlfn.IFNA(VLOOKUP(COMBINED!$D77,VT!$B$2:$N$100,5,FALSE),0)</f>
        <v>0</v>
      </c>
      <c r="X77">
        <f>_xlfn.IFNA(VLOOKUP(COMBINED!$D77,VT!$B$2:$N$100,6,FALSE),0)</f>
        <v>0</v>
      </c>
      <c r="Y77">
        <f>_xlfn.IFNA(VLOOKUP(COMBINED!$D77,VT!$B$2:$N$100,7,FALSE),0)</f>
        <v>0</v>
      </c>
      <c r="Z77">
        <f>_xlfn.IFNA(VLOOKUP(COMBINED!$D77,VT!$B$2:$N$100,8,FALSE),0)</f>
        <v>0</v>
      </c>
      <c r="AA77">
        <f>_xlfn.IFNA(VLOOKUP(COMBINED!$D77,VT!$B$2:$N$100,9,FALSE),0)</f>
        <v>0</v>
      </c>
      <c r="AB77">
        <f>_xlfn.IFNA(VLOOKUP(COMBINED!$D77,VT!$B$2:$N$100,10,FALSE),0)</f>
        <v>0</v>
      </c>
      <c r="AC77">
        <f>_xlfn.IFNA(VLOOKUP(COMBINED!$D77,VT!$B$2:$N$100,11,FALSE),0)</f>
        <v>0</v>
      </c>
      <c r="AD77">
        <f>_xlfn.IFNA(VLOOKUP(COMBINED!$D77,VT!$B$2:$N$100,12,FALSE),0)</f>
        <v>0</v>
      </c>
      <c r="AE77" t="str">
        <f>_xlfn.IFNA(VLOOKUP(COMBINED!$D77,VT!$B$2:$N$100,13,FALSE),"")</f>
        <v/>
      </c>
      <c r="AF77">
        <f>_xlfn.IFNA(VLOOKUP(COMBINED!$D77,PB!$B$2:$I$100,4,FALSE),0)</f>
        <v>0</v>
      </c>
      <c r="AG77">
        <f>_xlfn.IFNA(VLOOKUP(COMBINED!$D77,PB!$B$2:$I$100,5,FALSE),0)</f>
        <v>0</v>
      </c>
      <c r="AH77">
        <f>_xlfn.IFNA(VLOOKUP(COMBINED!$D77,PB!$B$2:$I$100,6,FALSE),0)</f>
        <v>0</v>
      </c>
      <c r="AI77">
        <f>_xlfn.IFNA(VLOOKUP(COMBINED!$D77,PB!$B$2:$I$100,7,FALSE),0)</f>
        <v>0</v>
      </c>
      <c r="AJ77" t="str">
        <f>_xlfn.IFNA(VLOOKUP(COMBINED!$D77,PB!$B$2:$I$100,8,FALSE),"")</f>
        <v/>
      </c>
      <c r="AK77">
        <f>_xlfn.IFNA(VLOOKUP(COMBINED!$D77,HB!$B$2:$I$100,4,FALSE),0)</f>
        <v>0</v>
      </c>
      <c r="AL77">
        <f>_xlfn.IFNA(VLOOKUP(COMBINED!$D77,HB!$B$2:$I$100,5,FALSE),0)</f>
        <v>0</v>
      </c>
      <c r="AM77">
        <f>_xlfn.IFNA(VLOOKUP(COMBINED!$D77,HB!$B$2:$I$100,6,FALSE),0)</f>
        <v>0</v>
      </c>
      <c r="AN77">
        <f>_xlfn.IFNA(VLOOKUP(COMBINED!$D77,HB!$B$2:$I$100,7,FALSE),0)</f>
        <v>0</v>
      </c>
      <c r="AO77" t="str">
        <f>_xlfn.IFNA(VLOOKUP(COMBINED!$D77,HB!$B$2:$I$100,8,FALSE),"")</f>
        <v/>
      </c>
      <c r="AP77">
        <f t="shared" si="4"/>
        <v>0</v>
      </c>
      <c r="AQ77">
        <f t="shared" si="5"/>
        <v>0</v>
      </c>
      <c r="AR77">
        <f t="shared" si="6"/>
        <v>0</v>
      </c>
      <c r="AS77">
        <f t="shared" si="7"/>
        <v>0</v>
      </c>
    </row>
    <row r="78" spans="1:45" x14ac:dyDescent="0.2">
      <c r="A78" t="s">
        <v>105</v>
      </c>
      <c r="B78" t="s">
        <v>106</v>
      </c>
      <c r="C78" t="s">
        <v>107</v>
      </c>
      <c r="D78">
        <f>'Entry List'!A78</f>
        <v>177</v>
      </c>
      <c r="E78" t="str">
        <f>VLOOKUP($D78,'Entry List'!$A$2:$C$97,2,FALSE)</f>
        <v/>
      </c>
      <c r="F78" t="str">
        <f>VLOOKUP($D78,'Entry List'!$A$2:$C$97,3,FALSE)</f>
        <v/>
      </c>
      <c r="G78">
        <f>_xlfn.IFNA(VLOOKUP(COMBINED!$D78,FX!$B$2:$I$100,4,FALSE),0)</f>
        <v>0</v>
      </c>
      <c r="H78">
        <f>_xlfn.IFNA(VLOOKUP(COMBINED!$D78,FX!$B$2:$I$100,5,FALSE),0)</f>
        <v>0</v>
      </c>
      <c r="I78">
        <f>_xlfn.IFNA(VLOOKUP(COMBINED!$D78,FX!$B$2:$I$100,6,FALSE),0)</f>
        <v>0</v>
      </c>
      <c r="J78">
        <f>_xlfn.IFNA(VLOOKUP(COMBINED!$D78,FX!$B$2:$I$100,7,FALSE),0)</f>
        <v>0</v>
      </c>
      <c r="K78" t="str">
        <f>_xlfn.IFNA(VLOOKUP(COMBINED!$D78,FX!$B$2:$I$100,8,FALSE),"")</f>
        <v/>
      </c>
      <c r="L78">
        <f>_xlfn.IFNA(VLOOKUP(COMBINED!$D78,PH!$B$2:$I$100,4,FALSE),0)</f>
        <v>0</v>
      </c>
      <c r="M78">
        <f>_xlfn.IFNA(VLOOKUP(COMBINED!$D78,PH!$B$2:$I$100,5,FALSE),0)</f>
        <v>0</v>
      </c>
      <c r="N78">
        <f>_xlfn.IFNA(VLOOKUP(COMBINED!$D78,PH!$B$2:$I$100,6,FALSE),0)</f>
        <v>0</v>
      </c>
      <c r="O78">
        <f>_xlfn.IFNA(VLOOKUP(COMBINED!$D78,PH!$B$2:$I$100,7,FALSE),0)</f>
        <v>0</v>
      </c>
      <c r="P78" t="str">
        <f>_xlfn.IFNA(VLOOKUP(COMBINED!$D78,PH!$B$2:$I$100,8,FALSE),"")</f>
        <v/>
      </c>
      <c r="Q78">
        <f>_xlfn.IFNA(VLOOKUP(COMBINED!$D78,SR!$B$2:$I$100,4,FALSE),0)</f>
        <v>0</v>
      </c>
      <c r="R78">
        <f>_xlfn.IFNA(VLOOKUP(COMBINED!$D78,SR!$B$2:$I$100,5,FALSE),0)</f>
        <v>0</v>
      </c>
      <c r="S78">
        <f>_xlfn.IFNA(VLOOKUP(COMBINED!$D78,SR!$B$2:$I$100,6,FALSE),0)</f>
        <v>0</v>
      </c>
      <c r="T78">
        <f>_xlfn.IFNA(VLOOKUP(COMBINED!$D78,SR!$B$2:$I$100,7,FALSE),0)</f>
        <v>0</v>
      </c>
      <c r="U78" t="str">
        <f>_xlfn.IFNA(VLOOKUP(COMBINED!$D78,SR!$B$2:$I$100,8,FALSE),"")</f>
        <v/>
      </c>
      <c r="V78">
        <f>_xlfn.IFNA(VLOOKUP(COMBINED!$D78,VT!$B$2:$N$100,4,FALSE),0)</f>
        <v>0</v>
      </c>
      <c r="W78">
        <f>_xlfn.IFNA(VLOOKUP(COMBINED!$D78,VT!$B$2:$N$100,5,FALSE),0)</f>
        <v>0</v>
      </c>
      <c r="X78">
        <f>_xlfn.IFNA(VLOOKUP(COMBINED!$D78,VT!$B$2:$N$100,6,FALSE),0)</f>
        <v>0</v>
      </c>
      <c r="Y78">
        <f>_xlfn.IFNA(VLOOKUP(COMBINED!$D78,VT!$B$2:$N$100,7,FALSE),0)</f>
        <v>0</v>
      </c>
      <c r="Z78">
        <f>_xlfn.IFNA(VLOOKUP(COMBINED!$D78,VT!$B$2:$N$100,8,FALSE),0)</f>
        <v>0</v>
      </c>
      <c r="AA78">
        <f>_xlfn.IFNA(VLOOKUP(COMBINED!$D78,VT!$B$2:$N$100,9,FALSE),0)</f>
        <v>0</v>
      </c>
      <c r="AB78">
        <f>_xlfn.IFNA(VLOOKUP(COMBINED!$D78,VT!$B$2:$N$100,10,FALSE),0)</f>
        <v>0</v>
      </c>
      <c r="AC78">
        <f>_xlfn.IFNA(VLOOKUP(COMBINED!$D78,VT!$B$2:$N$100,11,FALSE),0)</f>
        <v>0</v>
      </c>
      <c r="AD78">
        <f>_xlfn.IFNA(VLOOKUP(COMBINED!$D78,VT!$B$2:$N$100,12,FALSE),0)</f>
        <v>0</v>
      </c>
      <c r="AE78" t="str">
        <f>_xlfn.IFNA(VLOOKUP(COMBINED!$D78,VT!$B$2:$N$100,13,FALSE),"")</f>
        <v/>
      </c>
      <c r="AF78">
        <f>_xlfn.IFNA(VLOOKUP(COMBINED!$D78,PB!$B$2:$I$100,4,FALSE),0)</f>
        <v>0</v>
      </c>
      <c r="AG78">
        <f>_xlfn.IFNA(VLOOKUP(COMBINED!$D78,PB!$B$2:$I$100,5,FALSE),0)</f>
        <v>0</v>
      </c>
      <c r="AH78">
        <f>_xlfn.IFNA(VLOOKUP(COMBINED!$D78,PB!$B$2:$I$100,6,FALSE),0)</f>
        <v>0</v>
      </c>
      <c r="AI78">
        <f>_xlfn.IFNA(VLOOKUP(COMBINED!$D78,PB!$B$2:$I$100,7,FALSE),0)</f>
        <v>0</v>
      </c>
      <c r="AJ78" t="str">
        <f>_xlfn.IFNA(VLOOKUP(COMBINED!$D78,PB!$B$2:$I$100,8,FALSE),"")</f>
        <v/>
      </c>
      <c r="AK78">
        <f>_xlfn.IFNA(VLOOKUP(COMBINED!$D78,HB!$B$2:$I$100,4,FALSE),0)</f>
        <v>0</v>
      </c>
      <c r="AL78">
        <f>_xlfn.IFNA(VLOOKUP(COMBINED!$D78,HB!$B$2:$I$100,5,FALSE),0)</f>
        <v>0</v>
      </c>
      <c r="AM78">
        <f>_xlfn.IFNA(VLOOKUP(COMBINED!$D78,HB!$B$2:$I$100,6,FALSE),0)</f>
        <v>0</v>
      </c>
      <c r="AN78">
        <f>_xlfn.IFNA(VLOOKUP(COMBINED!$D78,HB!$B$2:$I$100,7,FALSE),0)</f>
        <v>0</v>
      </c>
      <c r="AO78" t="str">
        <f>_xlfn.IFNA(VLOOKUP(COMBINED!$D78,HB!$B$2:$I$100,8,FALSE),"")</f>
        <v/>
      </c>
      <c r="AP78">
        <f t="shared" si="4"/>
        <v>0</v>
      </c>
      <c r="AQ78">
        <f t="shared" si="5"/>
        <v>0</v>
      </c>
      <c r="AR78">
        <f t="shared" si="6"/>
        <v>0</v>
      </c>
      <c r="AS78">
        <f t="shared" si="7"/>
        <v>0</v>
      </c>
    </row>
    <row r="79" spans="1:45" x14ac:dyDescent="0.2">
      <c r="A79" t="s">
        <v>105</v>
      </c>
      <c r="B79" t="s">
        <v>106</v>
      </c>
      <c r="C79" t="s">
        <v>107</v>
      </c>
      <c r="D79">
        <f>'Entry List'!A79</f>
        <v>178</v>
      </c>
      <c r="E79" t="str">
        <f>VLOOKUP($D79,'Entry List'!$A$2:$C$97,2,FALSE)</f>
        <v>TANG Chia-Hung</v>
      </c>
      <c r="F79" t="str">
        <f>VLOOKUP($D79,'Entry List'!$A$2:$C$97,3,FALSE)</f>
        <v>TPE</v>
      </c>
      <c r="G79">
        <f>_xlfn.IFNA(VLOOKUP(COMBINED!$D79,FX!$B$2:$I$100,4,FALSE),0)</f>
        <v>0</v>
      </c>
      <c r="H79">
        <f>_xlfn.IFNA(VLOOKUP(COMBINED!$D79,FX!$B$2:$I$100,5,FALSE),0)</f>
        <v>0</v>
      </c>
      <c r="I79">
        <f>_xlfn.IFNA(VLOOKUP(COMBINED!$D79,FX!$B$2:$I$100,6,FALSE),0)</f>
        <v>0</v>
      </c>
      <c r="J79">
        <f>_xlfn.IFNA(VLOOKUP(COMBINED!$D79,FX!$B$2:$I$100,7,FALSE),0)</f>
        <v>0</v>
      </c>
      <c r="K79" t="str">
        <f>_xlfn.IFNA(VLOOKUP(COMBINED!$D79,FX!$B$2:$I$100,8,FALSE),"")</f>
        <v/>
      </c>
      <c r="L79">
        <f>_xlfn.IFNA(VLOOKUP(COMBINED!$D79,PH!$B$2:$I$100,4,FALSE),0)</f>
        <v>0</v>
      </c>
      <c r="M79">
        <f>_xlfn.IFNA(VLOOKUP(COMBINED!$D79,PH!$B$2:$I$100,5,FALSE),0)</f>
        <v>0</v>
      </c>
      <c r="N79">
        <f>_xlfn.IFNA(VLOOKUP(COMBINED!$D79,PH!$B$2:$I$100,6,FALSE),0)</f>
        <v>0</v>
      </c>
      <c r="O79">
        <f>_xlfn.IFNA(VLOOKUP(COMBINED!$D79,PH!$B$2:$I$100,7,FALSE),0)</f>
        <v>0</v>
      </c>
      <c r="P79" t="str">
        <f>_xlfn.IFNA(VLOOKUP(COMBINED!$D79,PH!$B$2:$I$100,8,FALSE),"")</f>
        <v/>
      </c>
      <c r="Q79">
        <f>_xlfn.IFNA(VLOOKUP(COMBINED!$D79,SR!$B$2:$I$100,4,FALSE),0)</f>
        <v>0</v>
      </c>
      <c r="R79">
        <f>_xlfn.IFNA(VLOOKUP(COMBINED!$D79,SR!$B$2:$I$100,5,FALSE),0)</f>
        <v>0</v>
      </c>
      <c r="S79">
        <f>_xlfn.IFNA(VLOOKUP(COMBINED!$D79,SR!$B$2:$I$100,6,FALSE),0)</f>
        <v>0</v>
      </c>
      <c r="T79">
        <f>_xlfn.IFNA(VLOOKUP(COMBINED!$D79,SR!$B$2:$I$100,7,FALSE),0)</f>
        <v>0</v>
      </c>
      <c r="U79" t="str">
        <f>_xlfn.IFNA(VLOOKUP(COMBINED!$D79,SR!$B$2:$I$100,8,FALSE),"")</f>
        <v/>
      </c>
      <c r="V79">
        <f>_xlfn.IFNA(VLOOKUP(COMBINED!$D79,VT!$B$2:$N$100,4,FALSE),0)</f>
        <v>0</v>
      </c>
      <c r="W79">
        <f>_xlfn.IFNA(VLOOKUP(COMBINED!$D79,VT!$B$2:$N$100,5,FALSE),0)</f>
        <v>0</v>
      </c>
      <c r="X79">
        <f>_xlfn.IFNA(VLOOKUP(COMBINED!$D79,VT!$B$2:$N$100,6,FALSE),0)</f>
        <v>0</v>
      </c>
      <c r="Y79">
        <f>_xlfn.IFNA(VLOOKUP(COMBINED!$D79,VT!$B$2:$N$100,7,FALSE),0)</f>
        <v>0</v>
      </c>
      <c r="Z79">
        <f>_xlfn.IFNA(VLOOKUP(COMBINED!$D79,VT!$B$2:$N$100,8,FALSE),0)</f>
        <v>0</v>
      </c>
      <c r="AA79">
        <f>_xlfn.IFNA(VLOOKUP(COMBINED!$D79,VT!$B$2:$N$100,9,FALSE),0)</f>
        <v>0</v>
      </c>
      <c r="AB79">
        <f>_xlfn.IFNA(VLOOKUP(COMBINED!$D79,VT!$B$2:$N$100,10,FALSE),0)</f>
        <v>0</v>
      </c>
      <c r="AC79">
        <f>_xlfn.IFNA(VLOOKUP(COMBINED!$D79,VT!$B$2:$N$100,11,FALSE),0)</f>
        <v>0</v>
      </c>
      <c r="AD79">
        <f>_xlfn.IFNA(VLOOKUP(COMBINED!$D79,VT!$B$2:$N$100,12,FALSE),0)</f>
        <v>0</v>
      </c>
      <c r="AE79" t="str">
        <f>_xlfn.IFNA(VLOOKUP(COMBINED!$D79,VT!$B$2:$N$100,13,FALSE),"")</f>
        <v/>
      </c>
      <c r="AF79">
        <f>_xlfn.IFNA(VLOOKUP(COMBINED!$D79,PB!$B$2:$I$100,4,FALSE),0)</f>
        <v>0</v>
      </c>
      <c r="AG79">
        <f>_xlfn.IFNA(VLOOKUP(COMBINED!$D79,PB!$B$2:$I$100,5,FALSE),0)</f>
        <v>0</v>
      </c>
      <c r="AH79">
        <f>_xlfn.IFNA(VLOOKUP(COMBINED!$D79,PB!$B$2:$I$100,6,FALSE),0)</f>
        <v>0</v>
      </c>
      <c r="AI79">
        <f>_xlfn.IFNA(VLOOKUP(COMBINED!$D79,PB!$B$2:$I$100,7,FALSE),0)</f>
        <v>0</v>
      </c>
      <c r="AJ79" t="str">
        <f>_xlfn.IFNA(VLOOKUP(COMBINED!$D79,PB!$B$2:$I$100,8,FALSE),"")</f>
        <v/>
      </c>
      <c r="AK79">
        <f>_xlfn.IFNA(VLOOKUP(COMBINED!$D79,HB!$B$2:$I$100,4,FALSE),0)</f>
        <v>6.3</v>
      </c>
      <c r="AL79">
        <f>_xlfn.IFNA(VLOOKUP(COMBINED!$D79,HB!$B$2:$I$100,5,FALSE),0)</f>
        <v>8.6329999999999991</v>
      </c>
      <c r="AM79">
        <f>_xlfn.IFNA(VLOOKUP(COMBINED!$D79,HB!$B$2:$I$100,6,FALSE),0)</f>
        <v>0</v>
      </c>
      <c r="AN79">
        <f>_xlfn.IFNA(VLOOKUP(COMBINED!$D79,HB!$B$2:$I$100,7,FALSE),0)</f>
        <v>14.933</v>
      </c>
      <c r="AO79" t="str">
        <f>_xlfn.IFNA(VLOOKUP(COMBINED!$D79,HB!$B$2:$I$100,8,FALSE),"")</f>
        <v>Q</v>
      </c>
      <c r="AP79">
        <f t="shared" si="4"/>
        <v>6.3</v>
      </c>
      <c r="AQ79">
        <f t="shared" si="5"/>
        <v>8.6329999999999991</v>
      </c>
      <c r="AR79">
        <f t="shared" si="6"/>
        <v>0</v>
      </c>
      <c r="AS79">
        <f t="shared" si="7"/>
        <v>14.933</v>
      </c>
    </row>
    <row r="80" spans="1:45" x14ac:dyDescent="0.2">
      <c r="A80" t="s">
        <v>105</v>
      </c>
      <c r="B80" t="s">
        <v>106</v>
      </c>
      <c r="C80" t="s">
        <v>107</v>
      </c>
      <c r="D80">
        <f>'Entry List'!A80</f>
        <v>179</v>
      </c>
      <c r="E80" t="str">
        <f>VLOOKUP($D80,'Entry List'!$A$2:$C$97,2,FALSE)</f>
        <v>ARICAN Ferhat</v>
      </c>
      <c r="F80" t="str">
        <f>VLOOKUP($D80,'Entry List'!$A$2:$C$97,3,FALSE)</f>
        <v>TUR</v>
      </c>
      <c r="G80">
        <f>_xlfn.IFNA(VLOOKUP(COMBINED!$D80,FX!$B$2:$I$100,4,FALSE),0)</f>
        <v>0</v>
      </c>
      <c r="H80">
        <f>_xlfn.IFNA(VLOOKUP(COMBINED!$D80,FX!$B$2:$I$100,5,FALSE),0)</f>
        <v>0</v>
      </c>
      <c r="I80">
        <f>_xlfn.IFNA(VLOOKUP(COMBINED!$D80,FX!$B$2:$I$100,6,FALSE),0)</f>
        <v>0</v>
      </c>
      <c r="J80">
        <f>_xlfn.IFNA(VLOOKUP(COMBINED!$D80,FX!$B$2:$I$100,7,FALSE),0)</f>
        <v>0</v>
      </c>
      <c r="K80" t="str">
        <f>_xlfn.IFNA(VLOOKUP(COMBINED!$D80,FX!$B$2:$I$100,8,FALSE),"")</f>
        <v/>
      </c>
      <c r="L80">
        <f>_xlfn.IFNA(VLOOKUP(COMBINED!$D80,PH!$B$2:$I$100,4,FALSE),0)</f>
        <v>0</v>
      </c>
      <c r="M80">
        <f>_xlfn.IFNA(VLOOKUP(COMBINED!$D80,PH!$B$2:$I$100,5,FALSE),0)</f>
        <v>0</v>
      </c>
      <c r="N80">
        <f>_xlfn.IFNA(VLOOKUP(COMBINED!$D80,PH!$B$2:$I$100,6,FALSE),0)</f>
        <v>0</v>
      </c>
      <c r="O80">
        <f>_xlfn.IFNA(VLOOKUP(COMBINED!$D80,PH!$B$2:$I$100,7,FALSE),0)</f>
        <v>0</v>
      </c>
      <c r="P80" t="str">
        <f>_xlfn.IFNA(VLOOKUP(COMBINED!$D80,PH!$B$2:$I$100,8,FALSE),"")</f>
        <v/>
      </c>
      <c r="Q80">
        <f>_xlfn.IFNA(VLOOKUP(COMBINED!$D80,SR!$B$2:$I$100,4,FALSE),0)</f>
        <v>0</v>
      </c>
      <c r="R80">
        <f>_xlfn.IFNA(VLOOKUP(COMBINED!$D80,SR!$B$2:$I$100,5,FALSE),0)</f>
        <v>0</v>
      </c>
      <c r="S80">
        <f>_xlfn.IFNA(VLOOKUP(COMBINED!$D80,SR!$B$2:$I$100,6,FALSE),0)</f>
        <v>0</v>
      </c>
      <c r="T80">
        <f>_xlfn.IFNA(VLOOKUP(COMBINED!$D80,SR!$B$2:$I$100,7,FALSE),0)</f>
        <v>0</v>
      </c>
      <c r="U80" t="str">
        <f>_xlfn.IFNA(VLOOKUP(COMBINED!$D80,SR!$B$2:$I$100,8,FALSE),"")</f>
        <v/>
      </c>
      <c r="V80">
        <f>_xlfn.IFNA(VLOOKUP(COMBINED!$D80,VT!$B$2:$N$100,4,FALSE),0)</f>
        <v>0</v>
      </c>
      <c r="W80">
        <f>_xlfn.IFNA(VLOOKUP(COMBINED!$D80,VT!$B$2:$N$100,5,FALSE),0)</f>
        <v>0</v>
      </c>
      <c r="X80">
        <f>_xlfn.IFNA(VLOOKUP(COMBINED!$D80,VT!$B$2:$N$100,6,FALSE),0)</f>
        <v>0</v>
      </c>
      <c r="Y80">
        <f>_xlfn.IFNA(VLOOKUP(COMBINED!$D80,VT!$B$2:$N$100,7,FALSE),0)</f>
        <v>0</v>
      </c>
      <c r="Z80">
        <f>_xlfn.IFNA(VLOOKUP(COMBINED!$D80,VT!$B$2:$N$100,8,FALSE),0)</f>
        <v>0</v>
      </c>
      <c r="AA80">
        <f>_xlfn.IFNA(VLOOKUP(COMBINED!$D80,VT!$B$2:$N$100,9,FALSE),0)</f>
        <v>0</v>
      </c>
      <c r="AB80">
        <f>_xlfn.IFNA(VLOOKUP(COMBINED!$D80,VT!$B$2:$N$100,10,FALSE),0)</f>
        <v>0</v>
      </c>
      <c r="AC80">
        <f>_xlfn.IFNA(VLOOKUP(COMBINED!$D80,VT!$B$2:$N$100,11,FALSE),0)</f>
        <v>0</v>
      </c>
      <c r="AD80">
        <f>_xlfn.IFNA(VLOOKUP(COMBINED!$D80,VT!$B$2:$N$100,12,FALSE),0)</f>
        <v>0</v>
      </c>
      <c r="AE80" t="str">
        <f>_xlfn.IFNA(VLOOKUP(COMBINED!$D80,VT!$B$2:$N$100,13,FALSE),"")</f>
        <v/>
      </c>
      <c r="AF80">
        <f>_xlfn.IFNA(VLOOKUP(COMBINED!$D80,PB!$B$2:$I$100,4,FALSE),0)</f>
        <v>6.9</v>
      </c>
      <c r="AG80">
        <f>_xlfn.IFNA(VLOOKUP(COMBINED!$D80,PB!$B$2:$I$100,5,FALSE),0)</f>
        <v>8.1329999999999991</v>
      </c>
      <c r="AH80">
        <f>_xlfn.IFNA(VLOOKUP(COMBINED!$D80,PB!$B$2:$I$100,6,FALSE),0)</f>
        <v>0</v>
      </c>
      <c r="AI80">
        <f>_xlfn.IFNA(VLOOKUP(COMBINED!$D80,PB!$B$2:$I$100,7,FALSE),0)</f>
        <v>15.032999999999999</v>
      </c>
      <c r="AJ80" t="str">
        <f>_xlfn.IFNA(VLOOKUP(COMBINED!$D80,PB!$B$2:$I$100,8,FALSE),"")</f>
        <v>Q</v>
      </c>
      <c r="AK80">
        <f>_xlfn.IFNA(VLOOKUP(COMBINED!$D80,HB!$B$2:$I$100,4,FALSE),0)</f>
        <v>0</v>
      </c>
      <c r="AL80">
        <f>_xlfn.IFNA(VLOOKUP(COMBINED!$D80,HB!$B$2:$I$100,5,FALSE),0)</f>
        <v>0</v>
      </c>
      <c r="AM80">
        <f>_xlfn.IFNA(VLOOKUP(COMBINED!$D80,HB!$B$2:$I$100,6,FALSE),0)</f>
        <v>0</v>
      </c>
      <c r="AN80">
        <f>_xlfn.IFNA(VLOOKUP(COMBINED!$D80,HB!$B$2:$I$100,7,FALSE),0)</f>
        <v>0</v>
      </c>
      <c r="AO80" t="str">
        <f>_xlfn.IFNA(VLOOKUP(COMBINED!$D80,HB!$B$2:$I$100,8,FALSE),"")</f>
        <v/>
      </c>
      <c r="AP80">
        <f t="shared" si="4"/>
        <v>6.9</v>
      </c>
      <c r="AQ80">
        <f t="shared" si="5"/>
        <v>8.1329999999999991</v>
      </c>
      <c r="AR80">
        <f t="shared" si="6"/>
        <v>0</v>
      </c>
      <c r="AS80">
        <f t="shared" si="7"/>
        <v>15.032999999999999</v>
      </c>
    </row>
    <row r="81" spans="1:45" x14ac:dyDescent="0.2">
      <c r="A81" t="s">
        <v>105</v>
      </c>
      <c r="B81" t="s">
        <v>106</v>
      </c>
      <c r="C81" t="s">
        <v>107</v>
      </c>
      <c r="D81">
        <f>'Entry List'!A81</f>
        <v>180</v>
      </c>
      <c r="E81" t="str">
        <f>VLOOKUP($D81,'Entry List'!$A$2:$C$97,2,FALSE)</f>
        <v>ASIL Adem</v>
      </c>
      <c r="F81" t="str">
        <f>VLOOKUP($D81,'Entry List'!$A$2:$C$97,3,FALSE)</f>
        <v>TUR</v>
      </c>
      <c r="G81">
        <f>_xlfn.IFNA(VLOOKUP(COMBINED!$D81,FX!$B$2:$I$100,4,FALSE),0)</f>
        <v>0</v>
      </c>
      <c r="H81">
        <f>_xlfn.IFNA(VLOOKUP(COMBINED!$D81,FX!$B$2:$I$100,5,FALSE),0)</f>
        <v>0</v>
      </c>
      <c r="I81">
        <f>_xlfn.IFNA(VLOOKUP(COMBINED!$D81,FX!$B$2:$I$100,6,FALSE),0)</f>
        <v>0</v>
      </c>
      <c r="J81">
        <f>_xlfn.IFNA(VLOOKUP(COMBINED!$D81,FX!$B$2:$I$100,7,FALSE),0)</f>
        <v>0</v>
      </c>
      <c r="K81" t="str">
        <f>_xlfn.IFNA(VLOOKUP(COMBINED!$D81,FX!$B$2:$I$100,8,FALSE),"")</f>
        <v/>
      </c>
      <c r="L81">
        <f>_xlfn.IFNA(VLOOKUP(COMBINED!$D81,PH!$B$2:$I$100,4,FALSE),0)</f>
        <v>0</v>
      </c>
      <c r="M81">
        <f>_xlfn.IFNA(VLOOKUP(COMBINED!$D81,PH!$B$2:$I$100,5,FALSE),0)</f>
        <v>0</v>
      </c>
      <c r="N81">
        <f>_xlfn.IFNA(VLOOKUP(COMBINED!$D81,PH!$B$2:$I$100,6,FALSE),0)</f>
        <v>0</v>
      </c>
      <c r="O81">
        <f>_xlfn.IFNA(VLOOKUP(COMBINED!$D81,PH!$B$2:$I$100,7,FALSE),0)</f>
        <v>0</v>
      </c>
      <c r="P81" t="str">
        <f>_xlfn.IFNA(VLOOKUP(COMBINED!$D81,PH!$B$2:$I$100,8,FALSE),"")</f>
        <v/>
      </c>
      <c r="Q81">
        <f>_xlfn.IFNA(VLOOKUP(COMBINED!$D81,SR!$B$2:$I$100,4,FALSE),0)</f>
        <v>6.4</v>
      </c>
      <c r="R81">
        <f>_xlfn.IFNA(VLOOKUP(COMBINED!$D81,SR!$B$2:$I$100,5,FALSE),0)</f>
        <v>8.4659999999999993</v>
      </c>
      <c r="S81">
        <f>_xlfn.IFNA(VLOOKUP(COMBINED!$D81,SR!$B$2:$I$100,6,FALSE),0)</f>
        <v>0</v>
      </c>
      <c r="T81">
        <f>_xlfn.IFNA(VLOOKUP(COMBINED!$D81,SR!$B$2:$I$100,7,FALSE),0)</f>
        <v>14.866</v>
      </c>
      <c r="U81" t="str">
        <f>_xlfn.IFNA(VLOOKUP(COMBINED!$D81,SR!$B$2:$I$100,8,FALSE),"")</f>
        <v>Q</v>
      </c>
      <c r="V81">
        <f>_xlfn.IFNA(VLOOKUP(COMBINED!$D81,VT!$B$2:$N$100,4,FALSE),0)</f>
        <v>6</v>
      </c>
      <c r="W81">
        <f>_xlfn.IFNA(VLOOKUP(COMBINED!$D81,VT!$B$2:$N$100,5,FALSE),0)</f>
        <v>9.266</v>
      </c>
      <c r="X81">
        <f>_xlfn.IFNA(VLOOKUP(COMBINED!$D81,VT!$B$2:$N$100,6,FALSE),0)</f>
        <v>0</v>
      </c>
      <c r="Y81">
        <f>_xlfn.IFNA(VLOOKUP(COMBINED!$D81,VT!$B$2:$N$100,7,FALSE),0)</f>
        <v>15.266</v>
      </c>
      <c r="Z81">
        <f>_xlfn.IFNA(VLOOKUP(COMBINED!$D81,VT!$B$2:$N$100,8,FALSE),0)</f>
        <v>5.6</v>
      </c>
      <c r="AA81">
        <f>_xlfn.IFNA(VLOOKUP(COMBINED!$D81,VT!$B$2:$N$100,9,FALSE),0)</f>
        <v>8.1</v>
      </c>
      <c r="AB81">
        <f>_xlfn.IFNA(VLOOKUP(COMBINED!$D81,VT!$B$2:$N$100,10,FALSE),0)</f>
        <v>0</v>
      </c>
      <c r="AC81">
        <f>_xlfn.IFNA(VLOOKUP(COMBINED!$D81,VT!$B$2:$N$100,11,FALSE),0)</f>
        <v>13.7</v>
      </c>
      <c r="AD81">
        <f>_xlfn.IFNA(VLOOKUP(COMBINED!$D81,VT!$B$2:$N$100,12,FALSE),0)</f>
        <v>14.483000000000001</v>
      </c>
      <c r="AE81" t="str">
        <f>_xlfn.IFNA(VLOOKUP(COMBINED!$D81,VT!$B$2:$N$100,13,FALSE),"")</f>
        <v>R2</v>
      </c>
      <c r="AF81">
        <f>_xlfn.IFNA(VLOOKUP(COMBINED!$D81,PB!$B$2:$I$100,4,FALSE),0)</f>
        <v>0</v>
      </c>
      <c r="AG81">
        <f>_xlfn.IFNA(VLOOKUP(COMBINED!$D81,PB!$B$2:$I$100,5,FALSE),0)</f>
        <v>0</v>
      </c>
      <c r="AH81">
        <f>_xlfn.IFNA(VLOOKUP(COMBINED!$D81,PB!$B$2:$I$100,6,FALSE),0)</f>
        <v>0</v>
      </c>
      <c r="AI81">
        <f>_xlfn.IFNA(VLOOKUP(COMBINED!$D81,PB!$B$2:$I$100,7,FALSE),0)</f>
        <v>0</v>
      </c>
      <c r="AJ81" t="str">
        <f>_xlfn.IFNA(VLOOKUP(COMBINED!$D81,PB!$B$2:$I$100,8,FALSE),"")</f>
        <v/>
      </c>
      <c r="AK81">
        <f>_xlfn.IFNA(VLOOKUP(COMBINED!$D81,HB!$B$2:$I$100,4,FALSE),0)</f>
        <v>0</v>
      </c>
      <c r="AL81">
        <f>_xlfn.IFNA(VLOOKUP(COMBINED!$D81,HB!$B$2:$I$100,5,FALSE),0)</f>
        <v>0</v>
      </c>
      <c r="AM81">
        <f>_xlfn.IFNA(VLOOKUP(COMBINED!$D81,HB!$B$2:$I$100,6,FALSE),0)</f>
        <v>0</v>
      </c>
      <c r="AN81">
        <f>_xlfn.IFNA(VLOOKUP(COMBINED!$D81,HB!$B$2:$I$100,7,FALSE),0)</f>
        <v>0</v>
      </c>
      <c r="AO81" t="str">
        <f>_xlfn.IFNA(VLOOKUP(COMBINED!$D81,HB!$B$2:$I$100,8,FALSE),"")</f>
        <v/>
      </c>
      <c r="AP81">
        <f t="shared" si="4"/>
        <v>12.4</v>
      </c>
      <c r="AQ81">
        <f t="shared" si="5"/>
        <v>17.731999999999999</v>
      </c>
      <c r="AR81">
        <f t="shared" si="6"/>
        <v>0</v>
      </c>
      <c r="AS81">
        <f t="shared" si="7"/>
        <v>30.131999999999998</v>
      </c>
    </row>
    <row r="82" spans="1:45" x14ac:dyDescent="0.2">
      <c r="A82" t="s">
        <v>105</v>
      </c>
      <c r="B82" t="s">
        <v>106</v>
      </c>
      <c r="C82" t="s">
        <v>107</v>
      </c>
      <c r="D82">
        <f>'Entry List'!A82</f>
        <v>181</v>
      </c>
      <c r="E82" t="str">
        <f>VLOOKUP($D82,'Entry List'!$A$2:$C$97,2,FALSE)</f>
        <v>COLAK Ibrahim</v>
      </c>
      <c r="F82" t="str">
        <f>VLOOKUP($D82,'Entry List'!$A$2:$C$97,3,FALSE)</f>
        <v>TUR</v>
      </c>
      <c r="G82">
        <f>_xlfn.IFNA(VLOOKUP(COMBINED!$D82,FX!$B$2:$I$100,4,FALSE),0)</f>
        <v>0</v>
      </c>
      <c r="H82">
        <f>_xlfn.IFNA(VLOOKUP(COMBINED!$D82,FX!$B$2:$I$100,5,FALSE),0)</f>
        <v>0</v>
      </c>
      <c r="I82">
        <f>_xlfn.IFNA(VLOOKUP(COMBINED!$D82,FX!$B$2:$I$100,6,FALSE),0)</f>
        <v>0</v>
      </c>
      <c r="J82">
        <f>_xlfn.IFNA(VLOOKUP(COMBINED!$D82,FX!$B$2:$I$100,7,FALSE),0)</f>
        <v>0</v>
      </c>
      <c r="K82" t="str">
        <f>_xlfn.IFNA(VLOOKUP(COMBINED!$D82,FX!$B$2:$I$100,8,FALSE),"")</f>
        <v/>
      </c>
      <c r="L82">
        <f>_xlfn.IFNA(VLOOKUP(COMBINED!$D82,PH!$B$2:$I$100,4,FALSE),0)</f>
        <v>0</v>
      </c>
      <c r="M82">
        <f>_xlfn.IFNA(VLOOKUP(COMBINED!$D82,PH!$B$2:$I$100,5,FALSE),0)</f>
        <v>0</v>
      </c>
      <c r="N82">
        <f>_xlfn.IFNA(VLOOKUP(COMBINED!$D82,PH!$B$2:$I$100,6,FALSE),0)</f>
        <v>0</v>
      </c>
      <c r="O82">
        <f>_xlfn.IFNA(VLOOKUP(COMBINED!$D82,PH!$B$2:$I$100,7,FALSE),0)</f>
        <v>0</v>
      </c>
      <c r="P82" t="str">
        <f>_xlfn.IFNA(VLOOKUP(COMBINED!$D82,PH!$B$2:$I$100,8,FALSE),"")</f>
        <v/>
      </c>
      <c r="Q82">
        <f>_xlfn.IFNA(VLOOKUP(COMBINED!$D82,SR!$B$2:$I$100,4,FALSE),0)</f>
        <v>5.9</v>
      </c>
      <c r="R82">
        <f>_xlfn.IFNA(VLOOKUP(COMBINED!$D82,SR!$B$2:$I$100,5,FALSE),0)</f>
        <v>8.6329999999999991</v>
      </c>
      <c r="S82">
        <f>_xlfn.IFNA(VLOOKUP(COMBINED!$D82,SR!$B$2:$I$100,6,FALSE),0)</f>
        <v>0</v>
      </c>
      <c r="T82">
        <f>_xlfn.IFNA(VLOOKUP(COMBINED!$D82,SR!$B$2:$I$100,7,FALSE),0)</f>
        <v>14.532999999999999</v>
      </c>
      <c r="U82" t="str">
        <f>_xlfn.IFNA(VLOOKUP(COMBINED!$D82,SR!$B$2:$I$100,8,FALSE),"")</f>
        <v>R2</v>
      </c>
      <c r="V82">
        <f>_xlfn.IFNA(VLOOKUP(COMBINED!$D82,VT!$B$2:$N$100,4,FALSE),0)</f>
        <v>0</v>
      </c>
      <c r="W82">
        <f>_xlfn.IFNA(VLOOKUP(COMBINED!$D82,VT!$B$2:$N$100,5,FALSE),0)</f>
        <v>0</v>
      </c>
      <c r="X82">
        <f>_xlfn.IFNA(VLOOKUP(COMBINED!$D82,VT!$B$2:$N$100,6,FALSE),0)</f>
        <v>0</v>
      </c>
      <c r="Y82">
        <f>_xlfn.IFNA(VLOOKUP(COMBINED!$D82,VT!$B$2:$N$100,7,FALSE),0)</f>
        <v>0</v>
      </c>
      <c r="Z82">
        <f>_xlfn.IFNA(VLOOKUP(COMBINED!$D82,VT!$B$2:$N$100,8,FALSE),0)</f>
        <v>0</v>
      </c>
      <c r="AA82">
        <f>_xlfn.IFNA(VLOOKUP(COMBINED!$D82,VT!$B$2:$N$100,9,FALSE),0)</f>
        <v>0</v>
      </c>
      <c r="AB82">
        <f>_xlfn.IFNA(VLOOKUP(COMBINED!$D82,VT!$B$2:$N$100,10,FALSE),0)</f>
        <v>0</v>
      </c>
      <c r="AC82">
        <f>_xlfn.IFNA(VLOOKUP(COMBINED!$D82,VT!$B$2:$N$100,11,FALSE),0)</f>
        <v>0</v>
      </c>
      <c r="AD82">
        <f>_xlfn.IFNA(VLOOKUP(COMBINED!$D82,VT!$B$2:$N$100,12,FALSE),0)</f>
        <v>0</v>
      </c>
      <c r="AE82" t="str">
        <f>_xlfn.IFNA(VLOOKUP(COMBINED!$D82,VT!$B$2:$N$100,13,FALSE),"")</f>
        <v/>
      </c>
      <c r="AF82">
        <f>_xlfn.IFNA(VLOOKUP(COMBINED!$D82,PB!$B$2:$I$100,4,FALSE),0)</f>
        <v>0</v>
      </c>
      <c r="AG82">
        <f>_xlfn.IFNA(VLOOKUP(COMBINED!$D82,PB!$B$2:$I$100,5,FALSE),0)</f>
        <v>0</v>
      </c>
      <c r="AH82">
        <f>_xlfn.IFNA(VLOOKUP(COMBINED!$D82,PB!$B$2:$I$100,6,FALSE),0)</f>
        <v>0</v>
      </c>
      <c r="AI82">
        <f>_xlfn.IFNA(VLOOKUP(COMBINED!$D82,PB!$B$2:$I$100,7,FALSE),0)</f>
        <v>0</v>
      </c>
      <c r="AJ82" t="str">
        <f>_xlfn.IFNA(VLOOKUP(COMBINED!$D82,PB!$B$2:$I$100,8,FALSE),"")</f>
        <v/>
      </c>
      <c r="AK82">
        <f>_xlfn.IFNA(VLOOKUP(COMBINED!$D82,HB!$B$2:$I$100,4,FALSE),0)</f>
        <v>0</v>
      </c>
      <c r="AL82">
        <f>_xlfn.IFNA(VLOOKUP(COMBINED!$D82,HB!$B$2:$I$100,5,FALSE),0)</f>
        <v>0</v>
      </c>
      <c r="AM82">
        <f>_xlfn.IFNA(VLOOKUP(COMBINED!$D82,HB!$B$2:$I$100,6,FALSE),0)</f>
        <v>0</v>
      </c>
      <c r="AN82">
        <f>_xlfn.IFNA(VLOOKUP(COMBINED!$D82,HB!$B$2:$I$100,7,FALSE),0)</f>
        <v>0</v>
      </c>
      <c r="AO82" t="str">
        <f>_xlfn.IFNA(VLOOKUP(COMBINED!$D82,HB!$B$2:$I$100,8,FALSE),"")</f>
        <v/>
      </c>
      <c r="AP82">
        <f t="shared" si="4"/>
        <v>5.9</v>
      </c>
      <c r="AQ82">
        <f t="shared" si="5"/>
        <v>8.6329999999999991</v>
      </c>
      <c r="AR82">
        <f t="shared" si="6"/>
        <v>0</v>
      </c>
      <c r="AS82">
        <f t="shared" si="7"/>
        <v>14.532999999999999</v>
      </c>
    </row>
    <row r="83" spans="1:45" x14ac:dyDescent="0.2">
      <c r="A83" t="s">
        <v>105</v>
      </c>
      <c r="B83" t="s">
        <v>106</v>
      </c>
      <c r="C83" t="s">
        <v>107</v>
      </c>
      <c r="D83">
        <f>'Entry List'!A83</f>
        <v>182</v>
      </c>
      <c r="E83" t="str">
        <f>VLOOKUP($D83,'Entry List'!$A$2:$C$97,2,FALSE)</f>
        <v/>
      </c>
      <c r="F83" t="str">
        <f>VLOOKUP($D83,'Entry List'!$A$2:$C$97,3,FALSE)</f>
        <v/>
      </c>
      <c r="G83">
        <f>_xlfn.IFNA(VLOOKUP(COMBINED!$D83,FX!$B$2:$I$100,4,FALSE),0)</f>
        <v>0</v>
      </c>
      <c r="H83">
        <f>_xlfn.IFNA(VLOOKUP(COMBINED!$D83,FX!$B$2:$I$100,5,FALSE),0)</f>
        <v>0</v>
      </c>
      <c r="I83">
        <f>_xlfn.IFNA(VLOOKUP(COMBINED!$D83,FX!$B$2:$I$100,6,FALSE),0)</f>
        <v>0</v>
      </c>
      <c r="J83">
        <f>_xlfn.IFNA(VLOOKUP(COMBINED!$D83,FX!$B$2:$I$100,7,FALSE),0)</f>
        <v>0</v>
      </c>
      <c r="K83" t="str">
        <f>_xlfn.IFNA(VLOOKUP(COMBINED!$D83,FX!$B$2:$I$100,8,FALSE),"")</f>
        <v/>
      </c>
      <c r="L83">
        <f>_xlfn.IFNA(VLOOKUP(COMBINED!$D83,PH!$B$2:$I$100,4,FALSE),0)</f>
        <v>0</v>
      </c>
      <c r="M83">
        <f>_xlfn.IFNA(VLOOKUP(COMBINED!$D83,PH!$B$2:$I$100,5,FALSE),0)</f>
        <v>0</v>
      </c>
      <c r="N83">
        <f>_xlfn.IFNA(VLOOKUP(COMBINED!$D83,PH!$B$2:$I$100,6,FALSE),0)</f>
        <v>0</v>
      </c>
      <c r="O83">
        <f>_xlfn.IFNA(VLOOKUP(COMBINED!$D83,PH!$B$2:$I$100,7,FALSE),0)</f>
        <v>0</v>
      </c>
      <c r="P83" t="str">
        <f>_xlfn.IFNA(VLOOKUP(COMBINED!$D83,PH!$B$2:$I$100,8,FALSE),"")</f>
        <v/>
      </c>
      <c r="Q83">
        <f>_xlfn.IFNA(VLOOKUP(COMBINED!$D83,SR!$B$2:$I$100,4,FALSE),0)</f>
        <v>0</v>
      </c>
      <c r="R83">
        <f>_xlfn.IFNA(VLOOKUP(COMBINED!$D83,SR!$B$2:$I$100,5,FALSE),0)</f>
        <v>0</v>
      </c>
      <c r="S83">
        <f>_xlfn.IFNA(VLOOKUP(COMBINED!$D83,SR!$B$2:$I$100,6,FALSE),0)</f>
        <v>0</v>
      </c>
      <c r="T83">
        <f>_xlfn.IFNA(VLOOKUP(COMBINED!$D83,SR!$B$2:$I$100,7,FALSE),0)</f>
        <v>0</v>
      </c>
      <c r="U83" t="str">
        <f>_xlfn.IFNA(VLOOKUP(COMBINED!$D83,SR!$B$2:$I$100,8,FALSE),"")</f>
        <v/>
      </c>
      <c r="V83">
        <f>_xlfn.IFNA(VLOOKUP(COMBINED!$D83,VT!$B$2:$N$100,4,FALSE),0)</f>
        <v>0</v>
      </c>
      <c r="W83">
        <f>_xlfn.IFNA(VLOOKUP(COMBINED!$D83,VT!$B$2:$N$100,5,FALSE),0)</f>
        <v>0</v>
      </c>
      <c r="X83">
        <f>_xlfn.IFNA(VLOOKUP(COMBINED!$D83,VT!$B$2:$N$100,6,FALSE),0)</f>
        <v>0</v>
      </c>
      <c r="Y83">
        <f>_xlfn.IFNA(VLOOKUP(COMBINED!$D83,VT!$B$2:$N$100,7,FALSE),0)</f>
        <v>0</v>
      </c>
      <c r="Z83">
        <f>_xlfn.IFNA(VLOOKUP(COMBINED!$D83,VT!$B$2:$N$100,8,FALSE),0)</f>
        <v>0</v>
      </c>
      <c r="AA83">
        <f>_xlfn.IFNA(VLOOKUP(COMBINED!$D83,VT!$B$2:$N$100,9,FALSE),0)</f>
        <v>0</v>
      </c>
      <c r="AB83">
        <f>_xlfn.IFNA(VLOOKUP(COMBINED!$D83,VT!$B$2:$N$100,10,FALSE),0)</f>
        <v>0</v>
      </c>
      <c r="AC83">
        <f>_xlfn.IFNA(VLOOKUP(COMBINED!$D83,VT!$B$2:$N$100,11,FALSE),0)</f>
        <v>0</v>
      </c>
      <c r="AD83">
        <f>_xlfn.IFNA(VLOOKUP(COMBINED!$D83,VT!$B$2:$N$100,12,FALSE),0)</f>
        <v>0</v>
      </c>
      <c r="AE83" t="str">
        <f>_xlfn.IFNA(VLOOKUP(COMBINED!$D83,VT!$B$2:$N$100,13,FALSE),"")</f>
        <v/>
      </c>
      <c r="AF83">
        <f>_xlfn.IFNA(VLOOKUP(COMBINED!$D83,PB!$B$2:$I$100,4,FALSE),0)</f>
        <v>0</v>
      </c>
      <c r="AG83">
        <f>_xlfn.IFNA(VLOOKUP(COMBINED!$D83,PB!$B$2:$I$100,5,FALSE),0)</f>
        <v>0</v>
      </c>
      <c r="AH83">
        <f>_xlfn.IFNA(VLOOKUP(COMBINED!$D83,PB!$B$2:$I$100,6,FALSE),0)</f>
        <v>0</v>
      </c>
      <c r="AI83">
        <f>_xlfn.IFNA(VLOOKUP(COMBINED!$D83,PB!$B$2:$I$100,7,FALSE),0)</f>
        <v>0</v>
      </c>
      <c r="AJ83" t="str">
        <f>_xlfn.IFNA(VLOOKUP(COMBINED!$D83,PB!$B$2:$I$100,8,FALSE),"")</f>
        <v/>
      </c>
      <c r="AK83">
        <f>_xlfn.IFNA(VLOOKUP(COMBINED!$D83,HB!$B$2:$I$100,4,FALSE),0)</f>
        <v>0</v>
      </c>
      <c r="AL83">
        <f>_xlfn.IFNA(VLOOKUP(COMBINED!$D83,HB!$B$2:$I$100,5,FALSE),0)</f>
        <v>0</v>
      </c>
      <c r="AM83">
        <f>_xlfn.IFNA(VLOOKUP(COMBINED!$D83,HB!$B$2:$I$100,6,FALSE),0)</f>
        <v>0</v>
      </c>
      <c r="AN83">
        <f>_xlfn.IFNA(VLOOKUP(COMBINED!$D83,HB!$B$2:$I$100,7,FALSE),0)</f>
        <v>0</v>
      </c>
      <c r="AO83" t="str">
        <f>_xlfn.IFNA(VLOOKUP(COMBINED!$D83,HB!$B$2:$I$100,8,FALSE),"")</f>
        <v/>
      </c>
      <c r="AP83">
        <f t="shared" si="4"/>
        <v>0</v>
      </c>
      <c r="AQ83">
        <f t="shared" si="5"/>
        <v>0</v>
      </c>
      <c r="AR83">
        <f t="shared" si="6"/>
        <v>0</v>
      </c>
      <c r="AS83">
        <f t="shared" si="7"/>
        <v>0</v>
      </c>
    </row>
    <row r="84" spans="1:45" x14ac:dyDescent="0.2">
      <c r="A84" t="s">
        <v>105</v>
      </c>
      <c r="B84" t="s">
        <v>106</v>
      </c>
      <c r="C84" t="s">
        <v>107</v>
      </c>
      <c r="D84">
        <f>'Entry List'!A84</f>
        <v>183</v>
      </c>
      <c r="E84" t="str">
        <f>VLOOKUP($D84,'Entry List'!$A$2:$C$97,2,FALSE)</f>
        <v/>
      </c>
      <c r="F84" t="str">
        <f>VLOOKUP($D84,'Entry List'!$A$2:$C$97,3,FALSE)</f>
        <v/>
      </c>
      <c r="G84">
        <f>_xlfn.IFNA(VLOOKUP(COMBINED!$D84,FX!$B$2:$I$100,4,FALSE),0)</f>
        <v>0</v>
      </c>
      <c r="H84">
        <f>_xlfn.IFNA(VLOOKUP(COMBINED!$D84,FX!$B$2:$I$100,5,FALSE),0)</f>
        <v>0</v>
      </c>
      <c r="I84">
        <f>_xlfn.IFNA(VLOOKUP(COMBINED!$D84,FX!$B$2:$I$100,6,FALSE),0)</f>
        <v>0</v>
      </c>
      <c r="J84">
        <f>_xlfn.IFNA(VLOOKUP(COMBINED!$D84,FX!$B$2:$I$100,7,FALSE),0)</f>
        <v>0</v>
      </c>
      <c r="K84" t="str">
        <f>_xlfn.IFNA(VLOOKUP(COMBINED!$D84,FX!$B$2:$I$100,8,FALSE),"")</f>
        <v/>
      </c>
      <c r="L84">
        <f>_xlfn.IFNA(VLOOKUP(COMBINED!$D84,PH!$B$2:$I$100,4,FALSE),0)</f>
        <v>0</v>
      </c>
      <c r="M84">
        <f>_xlfn.IFNA(VLOOKUP(COMBINED!$D84,PH!$B$2:$I$100,5,FALSE),0)</f>
        <v>0</v>
      </c>
      <c r="N84">
        <f>_xlfn.IFNA(VLOOKUP(COMBINED!$D84,PH!$B$2:$I$100,6,FALSE),0)</f>
        <v>0</v>
      </c>
      <c r="O84">
        <f>_xlfn.IFNA(VLOOKUP(COMBINED!$D84,PH!$B$2:$I$100,7,FALSE),0)</f>
        <v>0</v>
      </c>
      <c r="P84" t="str">
        <f>_xlfn.IFNA(VLOOKUP(COMBINED!$D84,PH!$B$2:$I$100,8,FALSE),"")</f>
        <v/>
      </c>
      <c r="Q84">
        <f>_xlfn.IFNA(VLOOKUP(COMBINED!$D84,SR!$B$2:$I$100,4,FALSE),0)</f>
        <v>0</v>
      </c>
      <c r="R84">
        <f>_xlfn.IFNA(VLOOKUP(COMBINED!$D84,SR!$B$2:$I$100,5,FALSE),0)</f>
        <v>0</v>
      </c>
      <c r="S84">
        <f>_xlfn.IFNA(VLOOKUP(COMBINED!$D84,SR!$B$2:$I$100,6,FALSE),0)</f>
        <v>0</v>
      </c>
      <c r="T84">
        <f>_xlfn.IFNA(VLOOKUP(COMBINED!$D84,SR!$B$2:$I$100,7,FALSE),0)</f>
        <v>0</v>
      </c>
      <c r="U84" t="str">
        <f>_xlfn.IFNA(VLOOKUP(COMBINED!$D84,SR!$B$2:$I$100,8,FALSE),"")</f>
        <v/>
      </c>
      <c r="V84">
        <f>_xlfn.IFNA(VLOOKUP(COMBINED!$D84,VT!$B$2:$N$100,4,FALSE),0)</f>
        <v>0</v>
      </c>
      <c r="W84">
        <f>_xlfn.IFNA(VLOOKUP(COMBINED!$D84,VT!$B$2:$N$100,5,FALSE),0)</f>
        <v>0</v>
      </c>
      <c r="X84">
        <f>_xlfn.IFNA(VLOOKUP(COMBINED!$D84,VT!$B$2:$N$100,6,FALSE),0)</f>
        <v>0</v>
      </c>
      <c r="Y84">
        <f>_xlfn.IFNA(VLOOKUP(COMBINED!$D84,VT!$B$2:$N$100,7,FALSE),0)</f>
        <v>0</v>
      </c>
      <c r="Z84">
        <f>_xlfn.IFNA(VLOOKUP(COMBINED!$D84,VT!$B$2:$N$100,8,FALSE),0)</f>
        <v>0</v>
      </c>
      <c r="AA84">
        <f>_xlfn.IFNA(VLOOKUP(COMBINED!$D84,VT!$B$2:$N$100,9,FALSE),0)</f>
        <v>0</v>
      </c>
      <c r="AB84">
        <f>_xlfn.IFNA(VLOOKUP(COMBINED!$D84,VT!$B$2:$N$100,10,FALSE),0)</f>
        <v>0</v>
      </c>
      <c r="AC84">
        <f>_xlfn.IFNA(VLOOKUP(COMBINED!$D84,VT!$B$2:$N$100,11,FALSE),0)</f>
        <v>0</v>
      </c>
      <c r="AD84">
        <f>_xlfn.IFNA(VLOOKUP(COMBINED!$D84,VT!$B$2:$N$100,12,FALSE),0)</f>
        <v>0</v>
      </c>
      <c r="AE84" t="str">
        <f>_xlfn.IFNA(VLOOKUP(COMBINED!$D84,VT!$B$2:$N$100,13,FALSE),"")</f>
        <v/>
      </c>
      <c r="AF84">
        <f>_xlfn.IFNA(VLOOKUP(COMBINED!$D84,PB!$B$2:$I$100,4,FALSE),0)</f>
        <v>0</v>
      </c>
      <c r="AG84">
        <f>_xlfn.IFNA(VLOOKUP(COMBINED!$D84,PB!$B$2:$I$100,5,FALSE),0)</f>
        <v>0</v>
      </c>
      <c r="AH84">
        <f>_xlfn.IFNA(VLOOKUP(COMBINED!$D84,PB!$B$2:$I$100,6,FALSE),0)</f>
        <v>0</v>
      </c>
      <c r="AI84">
        <f>_xlfn.IFNA(VLOOKUP(COMBINED!$D84,PB!$B$2:$I$100,7,FALSE),0)</f>
        <v>0</v>
      </c>
      <c r="AJ84" t="str">
        <f>_xlfn.IFNA(VLOOKUP(COMBINED!$D84,PB!$B$2:$I$100,8,FALSE),"")</f>
        <v/>
      </c>
      <c r="AK84">
        <f>_xlfn.IFNA(VLOOKUP(COMBINED!$D84,HB!$B$2:$I$100,4,FALSE),0)</f>
        <v>0</v>
      </c>
      <c r="AL84">
        <f>_xlfn.IFNA(VLOOKUP(COMBINED!$D84,HB!$B$2:$I$100,5,FALSE),0)</f>
        <v>0</v>
      </c>
      <c r="AM84">
        <f>_xlfn.IFNA(VLOOKUP(COMBINED!$D84,HB!$B$2:$I$100,6,FALSE),0)</f>
        <v>0</v>
      </c>
      <c r="AN84">
        <f>_xlfn.IFNA(VLOOKUP(COMBINED!$D84,HB!$B$2:$I$100,7,FALSE),0)</f>
        <v>0</v>
      </c>
      <c r="AO84" t="str">
        <f>_xlfn.IFNA(VLOOKUP(COMBINED!$D84,HB!$B$2:$I$100,8,FALSE),"")</f>
        <v/>
      </c>
      <c r="AP84">
        <f t="shared" si="4"/>
        <v>0</v>
      </c>
      <c r="AQ84">
        <f t="shared" si="5"/>
        <v>0</v>
      </c>
      <c r="AR84">
        <f t="shared" si="6"/>
        <v>0</v>
      </c>
      <c r="AS84">
        <f t="shared" si="7"/>
        <v>0</v>
      </c>
    </row>
    <row r="85" spans="1:45" x14ac:dyDescent="0.2">
      <c r="A85" t="s">
        <v>105</v>
      </c>
      <c r="B85" t="s">
        <v>106</v>
      </c>
      <c r="C85" t="s">
        <v>107</v>
      </c>
      <c r="D85">
        <f>'Entry List'!A85</f>
        <v>184</v>
      </c>
      <c r="E85" t="str">
        <f>VLOOKUP($D85,'Entry List'!$A$2:$C$97,2,FALSE)</f>
        <v>CHEPRUNYI Nazar</v>
      </c>
      <c r="F85" t="str">
        <f>VLOOKUP($D85,'Entry List'!$A$2:$C$97,3,FALSE)</f>
        <v>UKR</v>
      </c>
      <c r="G85">
        <f>_xlfn.IFNA(VLOOKUP(COMBINED!$D85,FX!$B$2:$I$100,4,FALSE),0)</f>
        <v>0</v>
      </c>
      <c r="H85">
        <f>_xlfn.IFNA(VLOOKUP(COMBINED!$D85,FX!$B$2:$I$100,5,FALSE),0)</f>
        <v>0</v>
      </c>
      <c r="I85">
        <f>_xlfn.IFNA(VLOOKUP(COMBINED!$D85,FX!$B$2:$I$100,6,FALSE),0)</f>
        <v>0</v>
      </c>
      <c r="J85">
        <f>_xlfn.IFNA(VLOOKUP(COMBINED!$D85,FX!$B$2:$I$100,7,FALSE),0)</f>
        <v>0</v>
      </c>
      <c r="K85" t="str">
        <f>_xlfn.IFNA(VLOOKUP(COMBINED!$D85,FX!$B$2:$I$100,8,FALSE),"")</f>
        <v/>
      </c>
      <c r="L85">
        <f>_xlfn.IFNA(VLOOKUP(COMBINED!$D85,PH!$B$2:$I$100,4,FALSE),0)</f>
        <v>0</v>
      </c>
      <c r="M85">
        <f>_xlfn.IFNA(VLOOKUP(COMBINED!$D85,PH!$B$2:$I$100,5,FALSE),0)</f>
        <v>0</v>
      </c>
      <c r="N85">
        <f>_xlfn.IFNA(VLOOKUP(COMBINED!$D85,PH!$B$2:$I$100,6,FALSE),0)</f>
        <v>0</v>
      </c>
      <c r="O85">
        <f>_xlfn.IFNA(VLOOKUP(COMBINED!$D85,PH!$B$2:$I$100,7,FALSE),0)</f>
        <v>0</v>
      </c>
      <c r="P85" t="str">
        <f>_xlfn.IFNA(VLOOKUP(COMBINED!$D85,PH!$B$2:$I$100,8,FALSE),"")</f>
        <v/>
      </c>
      <c r="Q85">
        <f>_xlfn.IFNA(VLOOKUP(COMBINED!$D85,SR!$B$2:$I$100,4,FALSE),0)</f>
        <v>0</v>
      </c>
      <c r="R85">
        <f>_xlfn.IFNA(VLOOKUP(COMBINED!$D85,SR!$B$2:$I$100,5,FALSE),0)</f>
        <v>0</v>
      </c>
      <c r="S85">
        <f>_xlfn.IFNA(VLOOKUP(COMBINED!$D85,SR!$B$2:$I$100,6,FALSE),0)</f>
        <v>0</v>
      </c>
      <c r="T85">
        <f>_xlfn.IFNA(VLOOKUP(COMBINED!$D85,SR!$B$2:$I$100,7,FALSE),0)</f>
        <v>0</v>
      </c>
      <c r="U85" t="str">
        <f>_xlfn.IFNA(VLOOKUP(COMBINED!$D85,SR!$B$2:$I$100,8,FALSE),"")</f>
        <v/>
      </c>
      <c r="V85">
        <f>_xlfn.IFNA(VLOOKUP(COMBINED!$D85,VT!$B$2:$N$100,4,FALSE),0)</f>
        <v>5.6</v>
      </c>
      <c r="W85">
        <f>_xlfn.IFNA(VLOOKUP(COMBINED!$D85,VT!$B$2:$N$100,5,FALSE),0)</f>
        <v>9.266</v>
      </c>
      <c r="X85">
        <f>_xlfn.IFNA(VLOOKUP(COMBINED!$D85,VT!$B$2:$N$100,6,FALSE),0)</f>
        <v>0</v>
      </c>
      <c r="Y85">
        <f>_xlfn.IFNA(VLOOKUP(COMBINED!$D85,VT!$B$2:$N$100,7,FALSE),0)</f>
        <v>14.866</v>
      </c>
      <c r="Z85">
        <f>_xlfn.IFNA(VLOOKUP(COMBINED!$D85,VT!$B$2:$N$100,8,FALSE),0)</f>
        <v>5.6</v>
      </c>
      <c r="AA85">
        <f>_xlfn.IFNA(VLOOKUP(COMBINED!$D85,VT!$B$2:$N$100,9,FALSE),0)</f>
        <v>9.1999999999999993</v>
      </c>
      <c r="AB85">
        <f>_xlfn.IFNA(VLOOKUP(COMBINED!$D85,VT!$B$2:$N$100,10,FALSE),0)</f>
        <v>0</v>
      </c>
      <c r="AC85">
        <f>_xlfn.IFNA(VLOOKUP(COMBINED!$D85,VT!$B$2:$N$100,11,FALSE),0)</f>
        <v>14.799999999999999</v>
      </c>
      <c r="AD85">
        <f>_xlfn.IFNA(VLOOKUP(COMBINED!$D85,VT!$B$2:$N$100,12,FALSE),0)</f>
        <v>14.833</v>
      </c>
      <c r="AE85" t="str">
        <f>_xlfn.IFNA(VLOOKUP(COMBINED!$D85,VT!$B$2:$N$100,13,FALSE),"")</f>
        <v>Q</v>
      </c>
      <c r="AF85">
        <f>_xlfn.IFNA(VLOOKUP(COMBINED!$D85,PB!$B$2:$I$100,4,FALSE),0)</f>
        <v>0</v>
      </c>
      <c r="AG85">
        <f>_xlfn.IFNA(VLOOKUP(COMBINED!$D85,PB!$B$2:$I$100,5,FALSE),0)</f>
        <v>0</v>
      </c>
      <c r="AH85">
        <f>_xlfn.IFNA(VLOOKUP(COMBINED!$D85,PB!$B$2:$I$100,6,FALSE),0)</f>
        <v>0</v>
      </c>
      <c r="AI85">
        <f>_xlfn.IFNA(VLOOKUP(COMBINED!$D85,PB!$B$2:$I$100,7,FALSE),0)</f>
        <v>0</v>
      </c>
      <c r="AJ85" t="str">
        <f>_xlfn.IFNA(VLOOKUP(COMBINED!$D85,PB!$B$2:$I$100,8,FALSE),"")</f>
        <v/>
      </c>
      <c r="AK85">
        <f>_xlfn.IFNA(VLOOKUP(COMBINED!$D85,HB!$B$2:$I$100,4,FALSE),0)</f>
        <v>0</v>
      </c>
      <c r="AL85">
        <f>_xlfn.IFNA(VLOOKUP(COMBINED!$D85,HB!$B$2:$I$100,5,FALSE),0)</f>
        <v>0</v>
      </c>
      <c r="AM85">
        <f>_xlfn.IFNA(VLOOKUP(COMBINED!$D85,HB!$B$2:$I$100,6,FALSE),0)</f>
        <v>0</v>
      </c>
      <c r="AN85">
        <f>_xlfn.IFNA(VLOOKUP(COMBINED!$D85,HB!$B$2:$I$100,7,FALSE),0)</f>
        <v>0</v>
      </c>
      <c r="AO85" t="str">
        <f>_xlfn.IFNA(VLOOKUP(COMBINED!$D85,HB!$B$2:$I$100,8,FALSE),"")</f>
        <v/>
      </c>
      <c r="AP85">
        <f t="shared" si="4"/>
        <v>5.6</v>
      </c>
      <c r="AQ85">
        <f t="shared" si="5"/>
        <v>9.266</v>
      </c>
      <c r="AR85">
        <f t="shared" si="6"/>
        <v>0</v>
      </c>
      <c r="AS85">
        <f t="shared" si="7"/>
        <v>14.866</v>
      </c>
    </row>
    <row r="86" spans="1:45" x14ac:dyDescent="0.2">
      <c r="A86" t="s">
        <v>105</v>
      </c>
      <c r="B86" t="s">
        <v>106</v>
      </c>
      <c r="C86" t="s">
        <v>107</v>
      </c>
      <c r="D86">
        <f>'Entry List'!A86</f>
        <v>185</v>
      </c>
      <c r="E86" t="str">
        <f>VLOOKUP($D86,'Entry List'!$A$2:$C$97,2,FALSE)</f>
        <v>KOVTUN Illia</v>
      </c>
      <c r="F86" t="str">
        <f>VLOOKUP($D86,'Entry List'!$A$2:$C$97,3,FALSE)</f>
        <v>UKR</v>
      </c>
      <c r="G86">
        <f>_xlfn.IFNA(VLOOKUP(COMBINED!$D86,FX!$B$2:$I$100,4,FALSE),0)</f>
        <v>6.2</v>
      </c>
      <c r="H86">
        <f>_xlfn.IFNA(VLOOKUP(COMBINED!$D86,FX!$B$2:$I$100,5,FALSE),0)</f>
        <v>8.3330000000000002</v>
      </c>
      <c r="I86">
        <f>_xlfn.IFNA(VLOOKUP(COMBINED!$D86,FX!$B$2:$I$100,6,FALSE),0)</f>
        <v>0</v>
      </c>
      <c r="J86">
        <f>_xlfn.IFNA(VLOOKUP(COMBINED!$D86,FX!$B$2:$I$100,7,FALSE),0)</f>
        <v>14.533000000000001</v>
      </c>
      <c r="K86" t="str">
        <f>_xlfn.IFNA(VLOOKUP(COMBINED!$D86,FX!$B$2:$I$100,8,FALSE),"")</f>
        <v>Q</v>
      </c>
      <c r="L86">
        <f>_xlfn.IFNA(VLOOKUP(COMBINED!$D86,PH!$B$2:$I$100,4,FALSE),0)</f>
        <v>0</v>
      </c>
      <c r="M86">
        <f>_xlfn.IFNA(VLOOKUP(COMBINED!$D86,PH!$B$2:$I$100,5,FALSE),0)</f>
        <v>0</v>
      </c>
      <c r="N86">
        <f>_xlfn.IFNA(VLOOKUP(COMBINED!$D86,PH!$B$2:$I$100,6,FALSE),0)</f>
        <v>0</v>
      </c>
      <c r="O86">
        <f>_xlfn.IFNA(VLOOKUP(COMBINED!$D86,PH!$B$2:$I$100,7,FALSE),0)</f>
        <v>0</v>
      </c>
      <c r="P86" t="str">
        <f>_xlfn.IFNA(VLOOKUP(COMBINED!$D86,PH!$B$2:$I$100,8,FALSE),"")</f>
        <v/>
      </c>
      <c r="Q86">
        <f>_xlfn.IFNA(VLOOKUP(COMBINED!$D86,SR!$B$2:$I$100,4,FALSE),0)</f>
        <v>0</v>
      </c>
      <c r="R86">
        <f>_xlfn.IFNA(VLOOKUP(COMBINED!$D86,SR!$B$2:$I$100,5,FALSE),0)</f>
        <v>0</v>
      </c>
      <c r="S86">
        <f>_xlfn.IFNA(VLOOKUP(COMBINED!$D86,SR!$B$2:$I$100,6,FALSE),0)</f>
        <v>0</v>
      </c>
      <c r="T86">
        <f>_xlfn.IFNA(VLOOKUP(COMBINED!$D86,SR!$B$2:$I$100,7,FALSE),0)</f>
        <v>0</v>
      </c>
      <c r="U86" t="str">
        <f>_xlfn.IFNA(VLOOKUP(COMBINED!$D86,SR!$B$2:$I$100,8,FALSE),"")</f>
        <v/>
      </c>
      <c r="V86">
        <f>_xlfn.IFNA(VLOOKUP(COMBINED!$D86,VT!$B$2:$N$100,4,FALSE),0)</f>
        <v>0</v>
      </c>
      <c r="W86">
        <f>_xlfn.IFNA(VLOOKUP(COMBINED!$D86,VT!$B$2:$N$100,5,FALSE),0)</f>
        <v>0</v>
      </c>
      <c r="X86">
        <f>_xlfn.IFNA(VLOOKUP(COMBINED!$D86,VT!$B$2:$N$100,6,FALSE),0)</f>
        <v>0</v>
      </c>
      <c r="Y86">
        <f>_xlfn.IFNA(VLOOKUP(COMBINED!$D86,VT!$B$2:$N$100,7,FALSE),0)</f>
        <v>0</v>
      </c>
      <c r="Z86">
        <f>_xlfn.IFNA(VLOOKUP(COMBINED!$D86,VT!$B$2:$N$100,8,FALSE),0)</f>
        <v>0</v>
      </c>
      <c r="AA86">
        <f>_xlfn.IFNA(VLOOKUP(COMBINED!$D86,VT!$B$2:$N$100,9,FALSE),0)</f>
        <v>0</v>
      </c>
      <c r="AB86">
        <f>_xlfn.IFNA(VLOOKUP(COMBINED!$D86,VT!$B$2:$N$100,10,FALSE),0)</f>
        <v>0</v>
      </c>
      <c r="AC86">
        <f>_xlfn.IFNA(VLOOKUP(COMBINED!$D86,VT!$B$2:$N$100,11,FALSE),0)</f>
        <v>0</v>
      </c>
      <c r="AD86">
        <f>_xlfn.IFNA(VLOOKUP(COMBINED!$D86,VT!$B$2:$N$100,12,FALSE),0)</f>
        <v>0</v>
      </c>
      <c r="AE86" t="str">
        <f>_xlfn.IFNA(VLOOKUP(COMBINED!$D86,VT!$B$2:$N$100,13,FALSE),"")</f>
        <v/>
      </c>
      <c r="AF86">
        <f>_xlfn.IFNA(VLOOKUP(COMBINED!$D86,PB!$B$2:$I$100,4,FALSE),0)</f>
        <v>6.7</v>
      </c>
      <c r="AG86">
        <f>_xlfn.IFNA(VLOOKUP(COMBINED!$D86,PB!$B$2:$I$100,5,FALSE),0)</f>
        <v>8.4659999999999993</v>
      </c>
      <c r="AH86">
        <f>_xlfn.IFNA(VLOOKUP(COMBINED!$D86,PB!$B$2:$I$100,6,FALSE),0)</f>
        <v>0</v>
      </c>
      <c r="AI86">
        <f>_xlfn.IFNA(VLOOKUP(COMBINED!$D86,PB!$B$2:$I$100,7,FALSE),0)</f>
        <v>15.166</v>
      </c>
      <c r="AJ86" t="str">
        <f>_xlfn.IFNA(VLOOKUP(COMBINED!$D86,PB!$B$2:$I$100,8,FALSE),"")</f>
        <v>Q</v>
      </c>
      <c r="AK86">
        <f>_xlfn.IFNA(VLOOKUP(COMBINED!$D86,HB!$B$2:$I$100,4,FALSE),0)</f>
        <v>0</v>
      </c>
      <c r="AL86">
        <f>_xlfn.IFNA(VLOOKUP(COMBINED!$D86,HB!$B$2:$I$100,5,FALSE),0)</f>
        <v>0</v>
      </c>
      <c r="AM86">
        <f>_xlfn.IFNA(VLOOKUP(COMBINED!$D86,HB!$B$2:$I$100,6,FALSE),0)</f>
        <v>0</v>
      </c>
      <c r="AN86">
        <f>_xlfn.IFNA(VLOOKUP(COMBINED!$D86,HB!$B$2:$I$100,7,FALSE),0)</f>
        <v>0</v>
      </c>
      <c r="AO86" t="str">
        <f>_xlfn.IFNA(VLOOKUP(COMBINED!$D86,HB!$B$2:$I$100,8,FALSE),"")</f>
        <v/>
      </c>
      <c r="AP86">
        <f t="shared" si="4"/>
        <v>12.9</v>
      </c>
      <c r="AQ86">
        <f t="shared" si="5"/>
        <v>16.798999999999999</v>
      </c>
      <c r="AR86">
        <f t="shared" si="6"/>
        <v>0</v>
      </c>
      <c r="AS86">
        <f t="shared" si="7"/>
        <v>29.699000000000002</v>
      </c>
    </row>
    <row r="87" spans="1:45" x14ac:dyDescent="0.2">
      <c r="A87" t="s">
        <v>105</v>
      </c>
      <c r="B87" t="s">
        <v>106</v>
      </c>
      <c r="C87" t="s">
        <v>107</v>
      </c>
      <c r="D87">
        <f>'Entry List'!A87</f>
        <v>186</v>
      </c>
      <c r="E87" t="str">
        <f>VLOOKUP($D87,'Entry List'!$A$2:$C$97,2,FALSE)</f>
        <v>RADIVILOV Igor</v>
      </c>
      <c r="F87" t="str">
        <f>VLOOKUP($D87,'Entry List'!$A$2:$C$97,3,FALSE)</f>
        <v>UKR</v>
      </c>
      <c r="G87">
        <f>_xlfn.IFNA(VLOOKUP(COMBINED!$D87,FX!$B$2:$I$100,4,FALSE),0)</f>
        <v>0</v>
      </c>
      <c r="H87">
        <f>_xlfn.IFNA(VLOOKUP(COMBINED!$D87,FX!$B$2:$I$100,5,FALSE),0)</f>
        <v>0</v>
      </c>
      <c r="I87">
        <f>_xlfn.IFNA(VLOOKUP(COMBINED!$D87,FX!$B$2:$I$100,6,FALSE),0)</f>
        <v>0</v>
      </c>
      <c r="J87">
        <f>_xlfn.IFNA(VLOOKUP(COMBINED!$D87,FX!$B$2:$I$100,7,FALSE),0)</f>
        <v>0</v>
      </c>
      <c r="K87" t="str">
        <f>_xlfn.IFNA(VLOOKUP(COMBINED!$D87,FX!$B$2:$I$100,8,FALSE),"")</f>
        <v/>
      </c>
      <c r="L87">
        <f>_xlfn.IFNA(VLOOKUP(COMBINED!$D87,PH!$B$2:$I$100,4,FALSE),0)</f>
        <v>0</v>
      </c>
      <c r="M87">
        <f>_xlfn.IFNA(VLOOKUP(COMBINED!$D87,PH!$B$2:$I$100,5,FALSE),0)</f>
        <v>0</v>
      </c>
      <c r="N87">
        <f>_xlfn.IFNA(VLOOKUP(COMBINED!$D87,PH!$B$2:$I$100,6,FALSE),0)</f>
        <v>0</v>
      </c>
      <c r="O87">
        <f>_xlfn.IFNA(VLOOKUP(COMBINED!$D87,PH!$B$2:$I$100,7,FALSE),0)</f>
        <v>0</v>
      </c>
      <c r="P87" t="str">
        <f>_xlfn.IFNA(VLOOKUP(COMBINED!$D87,PH!$B$2:$I$100,8,FALSE),"")</f>
        <v/>
      </c>
      <c r="Q87">
        <f>_xlfn.IFNA(VLOOKUP(COMBINED!$D87,SR!$B$2:$I$100,4,FALSE),0)</f>
        <v>0</v>
      </c>
      <c r="R87">
        <f>_xlfn.IFNA(VLOOKUP(COMBINED!$D87,SR!$B$2:$I$100,5,FALSE),0)</f>
        <v>0</v>
      </c>
      <c r="S87">
        <f>_xlfn.IFNA(VLOOKUP(COMBINED!$D87,SR!$B$2:$I$100,6,FALSE),0)</f>
        <v>0</v>
      </c>
      <c r="T87">
        <f>_xlfn.IFNA(VLOOKUP(COMBINED!$D87,SR!$B$2:$I$100,7,FALSE),0)</f>
        <v>0</v>
      </c>
      <c r="U87" t="str">
        <f>_xlfn.IFNA(VLOOKUP(COMBINED!$D87,SR!$B$2:$I$100,8,FALSE),"")</f>
        <v/>
      </c>
      <c r="V87">
        <f>_xlfn.IFNA(VLOOKUP(COMBINED!$D87,VT!$B$2:$N$100,4,FALSE),0)</f>
        <v>5.6</v>
      </c>
      <c r="W87">
        <f>_xlfn.IFNA(VLOOKUP(COMBINED!$D87,VT!$B$2:$N$100,5,FALSE),0)</f>
        <v>9.3000000000000007</v>
      </c>
      <c r="X87">
        <f>_xlfn.IFNA(VLOOKUP(COMBINED!$D87,VT!$B$2:$N$100,6,FALSE),0)</f>
        <v>0</v>
      </c>
      <c r="Y87">
        <f>_xlfn.IFNA(VLOOKUP(COMBINED!$D87,VT!$B$2:$N$100,7,FALSE),0)</f>
        <v>14.9</v>
      </c>
      <c r="Z87">
        <f>_xlfn.IFNA(VLOOKUP(COMBINED!$D87,VT!$B$2:$N$100,8,FALSE),0)</f>
        <v>5.6</v>
      </c>
      <c r="AA87">
        <f>_xlfn.IFNA(VLOOKUP(COMBINED!$D87,VT!$B$2:$N$100,9,FALSE),0)</f>
        <v>8.9</v>
      </c>
      <c r="AB87">
        <f>_xlfn.IFNA(VLOOKUP(COMBINED!$D87,VT!$B$2:$N$100,10,FALSE),0)</f>
        <v>0</v>
      </c>
      <c r="AC87">
        <f>_xlfn.IFNA(VLOOKUP(COMBINED!$D87,VT!$B$2:$N$100,11,FALSE),0)</f>
        <v>14.5</v>
      </c>
      <c r="AD87">
        <f>_xlfn.IFNA(VLOOKUP(COMBINED!$D87,VT!$B$2:$N$100,12,FALSE),0)</f>
        <v>14.7</v>
      </c>
      <c r="AE87" t="str">
        <f>_xlfn.IFNA(VLOOKUP(COMBINED!$D87,VT!$B$2:$N$100,13,FALSE),"")</f>
        <v>Q</v>
      </c>
      <c r="AF87">
        <f>_xlfn.IFNA(VLOOKUP(COMBINED!$D87,PB!$B$2:$I$100,4,FALSE),0)</f>
        <v>0</v>
      </c>
      <c r="AG87">
        <f>_xlfn.IFNA(VLOOKUP(COMBINED!$D87,PB!$B$2:$I$100,5,FALSE),0)</f>
        <v>0</v>
      </c>
      <c r="AH87">
        <f>_xlfn.IFNA(VLOOKUP(COMBINED!$D87,PB!$B$2:$I$100,6,FALSE),0)</f>
        <v>0</v>
      </c>
      <c r="AI87">
        <f>_xlfn.IFNA(VLOOKUP(COMBINED!$D87,PB!$B$2:$I$100,7,FALSE),0)</f>
        <v>0</v>
      </c>
      <c r="AJ87" t="str">
        <f>_xlfn.IFNA(VLOOKUP(COMBINED!$D87,PB!$B$2:$I$100,8,FALSE),"")</f>
        <v/>
      </c>
      <c r="AK87">
        <f>_xlfn.IFNA(VLOOKUP(COMBINED!$D87,HB!$B$2:$I$100,4,FALSE),0)</f>
        <v>0</v>
      </c>
      <c r="AL87">
        <f>_xlfn.IFNA(VLOOKUP(COMBINED!$D87,HB!$B$2:$I$100,5,FALSE),0)</f>
        <v>0</v>
      </c>
      <c r="AM87">
        <f>_xlfn.IFNA(VLOOKUP(COMBINED!$D87,HB!$B$2:$I$100,6,FALSE),0)</f>
        <v>0</v>
      </c>
      <c r="AN87">
        <f>_xlfn.IFNA(VLOOKUP(COMBINED!$D87,HB!$B$2:$I$100,7,FALSE),0)</f>
        <v>0</v>
      </c>
      <c r="AO87" t="str">
        <f>_xlfn.IFNA(VLOOKUP(COMBINED!$D87,HB!$B$2:$I$100,8,FALSE),"")</f>
        <v/>
      </c>
      <c r="AP87">
        <f t="shared" si="4"/>
        <v>5.6</v>
      </c>
      <c r="AQ87">
        <f t="shared" si="5"/>
        <v>9.3000000000000007</v>
      </c>
      <c r="AR87">
        <f t="shared" si="6"/>
        <v>0</v>
      </c>
      <c r="AS87">
        <f t="shared" si="7"/>
        <v>14.9</v>
      </c>
    </row>
    <row r="88" spans="1:45" x14ac:dyDescent="0.2">
      <c r="A88" t="s">
        <v>105</v>
      </c>
      <c r="B88" t="s">
        <v>106</v>
      </c>
      <c r="C88" t="s">
        <v>107</v>
      </c>
      <c r="D88">
        <f>'Entry List'!A88</f>
        <v>187</v>
      </c>
      <c r="E88" t="str">
        <f>VLOOKUP($D88,'Entry List'!$A$2:$C$97,2,FALSE)</f>
        <v/>
      </c>
      <c r="F88" t="str">
        <f>VLOOKUP($D88,'Entry List'!$A$2:$C$97,3,FALSE)</f>
        <v/>
      </c>
      <c r="G88">
        <f>_xlfn.IFNA(VLOOKUP(COMBINED!$D88,FX!$B$2:$I$100,4,FALSE),0)</f>
        <v>0</v>
      </c>
      <c r="H88">
        <f>_xlfn.IFNA(VLOOKUP(COMBINED!$D88,FX!$B$2:$I$100,5,FALSE),0)</f>
        <v>0</v>
      </c>
      <c r="I88">
        <f>_xlfn.IFNA(VLOOKUP(COMBINED!$D88,FX!$B$2:$I$100,6,FALSE),0)</f>
        <v>0</v>
      </c>
      <c r="J88">
        <f>_xlfn.IFNA(VLOOKUP(COMBINED!$D88,FX!$B$2:$I$100,7,FALSE),0)</f>
        <v>0</v>
      </c>
      <c r="K88" t="str">
        <f>_xlfn.IFNA(VLOOKUP(COMBINED!$D88,FX!$B$2:$I$100,8,FALSE),"")</f>
        <v/>
      </c>
      <c r="L88">
        <f>_xlfn.IFNA(VLOOKUP(COMBINED!$D88,PH!$B$2:$I$100,4,FALSE),0)</f>
        <v>0</v>
      </c>
      <c r="M88">
        <f>_xlfn.IFNA(VLOOKUP(COMBINED!$D88,PH!$B$2:$I$100,5,FALSE),0)</f>
        <v>0</v>
      </c>
      <c r="N88">
        <f>_xlfn.IFNA(VLOOKUP(COMBINED!$D88,PH!$B$2:$I$100,6,FALSE),0)</f>
        <v>0</v>
      </c>
      <c r="O88">
        <f>_xlfn.IFNA(VLOOKUP(COMBINED!$D88,PH!$B$2:$I$100,7,FALSE),0)</f>
        <v>0</v>
      </c>
      <c r="P88" t="str">
        <f>_xlfn.IFNA(VLOOKUP(COMBINED!$D88,PH!$B$2:$I$100,8,FALSE),"")</f>
        <v/>
      </c>
      <c r="Q88">
        <f>_xlfn.IFNA(VLOOKUP(COMBINED!$D88,SR!$B$2:$I$100,4,FALSE),0)</f>
        <v>0</v>
      </c>
      <c r="R88">
        <f>_xlfn.IFNA(VLOOKUP(COMBINED!$D88,SR!$B$2:$I$100,5,FALSE),0)</f>
        <v>0</v>
      </c>
      <c r="S88">
        <f>_xlfn.IFNA(VLOOKUP(COMBINED!$D88,SR!$B$2:$I$100,6,FALSE),0)</f>
        <v>0</v>
      </c>
      <c r="T88">
        <f>_xlfn.IFNA(VLOOKUP(COMBINED!$D88,SR!$B$2:$I$100,7,FALSE),0)</f>
        <v>0</v>
      </c>
      <c r="U88" t="str">
        <f>_xlfn.IFNA(VLOOKUP(COMBINED!$D88,SR!$B$2:$I$100,8,FALSE),"")</f>
        <v/>
      </c>
      <c r="V88">
        <f>_xlfn.IFNA(VLOOKUP(COMBINED!$D88,VT!$B$2:$N$100,4,FALSE),0)</f>
        <v>0</v>
      </c>
      <c r="W88">
        <f>_xlfn.IFNA(VLOOKUP(COMBINED!$D88,VT!$B$2:$N$100,5,FALSE),0)</f>
        <v>0</v>
      </c>
      <c r="X88">
        <f>_xlfn.IFNA(VLOOKUP(COMBINED!$D88,VT!$B$2:$N$100,6,FALSE),0)</f>
        <v>0</v>
      </c>
      <c r="Y88">
        <f>_xlfn.IFNA(VLOOKUP(COMBINED!$D88,VT!$B$2:$N$100,7,FALSE),0)</f>
        <v>0</v>
      </c>
      <c r="Z88">
        <f>_xlfn.IFNA(VLOOKUP(COMBINED!$D88,VT!$B$2:$N$100,8,FALSE),0)</f>
        <v>0</v>
      </c>
      <c r="AA88">
        <f>_xlfn.IFNA(VLOOKUP(COMBINED!$D88,VT!$B$2:$N$100,9,FALSE),0)</f>
        <v>0</v>
      </c>
      <c r="AB88">
        <f>_xlfn.IFNA(VLOOKUP(COMBINED!$D88,VT!$B$2:$N$100,10,FALSE),0)</f>
        <v>0</v>
      </c>
      <c r="AC88">
        <f>_xlfn.IFNA(VLOOKUP(COMBINED!$D88,VT!$B$2:$N$100,11,FALSE),0)</f>
        <v>0</v>
      </c>
      <c r="AD88">
        <f>_xlfn.IFNA(VLOOKUP(COMBINED!$D88,VT!$B$2:$N$100,12,FALSE),0)</f>
        <v>0</v>
      </c>
      <c r="AE88" t="str">
        <f>_xlfn.IFNA(VLOOKUP(COMBINED!$D88,VT!$B$2:$N$100,13,FALSE),"")</f>
        <v/>
      </c>
      <c r="AF88">
        <f>_xlfn.IFNA(VLOOKUP(COMBINED!$D88,PB!$B$2:$I$100,4,FALSE),0)</f>
        <v>0</v>
      </c>
      <c r="AG88">
        <f>_xlfn.IFNA(VLOOKUP(COMBINED!$D88,PB!$B$2:$I$100,5,FALSE),0)</f>
        <v>0</v>
      </c>
      <c r="AH88">
        <f>_xlfn.IFNA(VLOOKUP(COMBINED!$D88,PB!$B$2:$I$100,6,FALSE),0)</f>
        <v>0</v>
      </c>
      <c r="AI88">
        <f>_xlfn.IFNA(VLOOKUP(COMBINED!$D88,PB!$B$2:$I$100,7,FALSE),0)</f>
        <v>0</v>
      </c>
      <c r="AJ88" t="str">
        <f>_xlfn.IFNA(VLOOKUP(COMBINED!$D88,PB!$B$2:$I$100,8,FALSE),"")</f>
        <v/>
      </c>
      <c r="AK88">
        <f>_xlfn.IFNA(VLOOKUP(COMBINED!$D88,HB!$B$2:$I$100,4,FALSE),0)</f>
        <v>0</v>
      </c>
      <c r="AL88">
        <f>_xlfn.IFNA(VLOOKUP(COMBINED!$D88,HB!$B$2:$I$100,5,FALSE),0)</f>
        <v>0</v>
      </c>
      <c r="AM88">
        <f>_xlfn.IFNA(VLOOKUP(COMBINED!$D88,HB!$B$2:$I$100,6,FALSE),0)</f>
        <v>0</v>
      </c>
      <c r="AN88">
        <f>_xlfn.IFNA(VLOOKUP(COMBINED!$D88,HB!$B$2:$I$100,7,FALSE),0)</f>
        <v>0</v>
      </c>
      <c r="AO88" t="str">
        <f>_xlfn.IFNA(VLOOKUP(COMBINED!$D88,HB!$B$2:$I$100,8,FALSE),"")</f>
        <v/>
      </c>
      <c r="AP88">
        <f t="shared" si="4"/>
        <v>0</v>
      </c>
      <c r="AQ88">
        <f t="shared" si="5"/>
        <v>0</v>
      </c>
      <c r="AR88">
        <f t="shared" si="6"/>
        <v>0</v>
      </c>
      <c r="AS88">
        <f t="shared" si="7"/>
        <v>0</v>
      </c>
    </row>
    <row r="89" spans="1:45" x14ac:dyDescent="0.2">
      <c r="A89" t="s">
        <v>105</v>
      </c>
      <c r="B89" t="s">
        <v>106</v>
      </c>
      <c r="C89" t="s">
        <v>107</v>
      </c>
      <c r="D89">
        <f>'Entry List'!A89</f>
        <v>188</v>
      </c>
      <c r="E89" t="str">
        <f>VLOOKUP($D89,'Entry List'!$A$2:$C$97,2,FALSE)</f>
        <v>VERNIAIEV Oleg</v>
      </c>
      <c r="F89" t="str">
        <f>VLOOKUP($D89,'Entry List'!$A$2:$C$97,3,FALSE)</f>
        <v>UKR</v>
      </c>
      <c r="G89">
        <f>_xlfn.IFNA(VLOOKUP(COMBINED!$D89,FX!$B$2:$I$100,4,FALSE),0)</f>
        <v>0</v>
      </c>
      <c r="H89">
        <f>_xlfn.IFNA(VLOOKUP(COMBINED!$D89,FX!$B$2:$I$100,5,FALSE),0)</f>
        <v>0</v>
      </c>
      <c r="I89">
        <f>_xlfn.IFNA(VLOOKUP(COMBINED!$D89,FX!$B$2:$I$100,6,FALSE),0)</f>
        <v>0</v>
      </c>
      <c r="J89">
        <f>_xlfn.IFNA(VLOOKUP(COMBINED!$D89,FX!$B$2:$I$100,7,FALSE),0)</f>
        <v>0</v>
      </c>
      <c r="K89" t="str">
        <f>_xlfn.IFNA(VLOOKUP(COMBINED!$D89,FX!$B$2:$I$100,8,FALSE),"")</f>
        <v/>
      </c>
      <c r="L89">
        <f>_xlfn.IFNA(VLOOKUP(COMBINED!$D89,PH!$B$2:$I$100,4,FALSE),0)</f>
        <v>6.6</v>
      </c>
      <c r="M89">
        <f>_xlfn.IFNA(VLOOKUP(COMBINED!$D89,PH!$B$2:$I$100,5,FALSE),0)</f>
        <v>8.4329999999999998</v>
      </c>
      <c r="N89">
        <f>_xlfn.IFNA(VLOOKUP(COMBINED!$D89,PH!$B$2:$I$100,6,FALSE),0)</f>
        <v>0</v>
      </c>
      <c r="O89">
        <f>_xlfn.IFNA(VLOOKUP(COMBINED!$D89,PH!$B$2:$I$100,7,FALSE),0)</f>
        <v>15.032999999999999</v>
      </c>
      <c r="P89" t="str">
        <f>_xlfn.IFNA(VLOOKUP(COMBINED!$D89,PH!$B$2:$I$100,8,FALSE),"")</f>
        <v>Q</v>
      </c>
      <c r="Q89">
        <f>_xlfn.IFNA(VLOOKUP(COMBINED!$D89,SR!$B$2:$I$100,4,FALSE),0)</f>
        <v>0</v>
      </c>
      <c r="R89">
        <f>_xlfn.IFNA(VLOOKUP(COMBINED!$D89,SR!$B$2:$I$100,5,FALSE),0)</f>
        <v>0</v>
      </c>
      <c r="S89">
        <f>_xlfn.IFNA(VLOOKUP(COMBINED!$D89,SR!$B$2:$I$100,6,FALSE),0)</f>
        <v>0</v>
      </c>
      <c r="T89">
        <f>_xlfn.IFNA(VLOOKUP(COMBINED!$D89,SR!$B$2:$I$100,7,FALSE),0)</f>
        <v>0</v>
      </c>
      <c r="U89" t="str">
        <f>_xlfn.IFNA(VLOOKUP(COMBINED!$D89,SR!$B$2:$I$100,8,FALSE),"")</f>
        <v/>
      </c>
      <c r="V89">
        <f>_xlfn.IFNA(VLOOKUP(COMBINED!$D89,VT!$B$2:$N$100,4,FALSE),0)</f>
        <v>0</v>
      </c>
      <c r="W89">
        <f>_xlfn.IFNA(VLOOKUP(COMBINED!$D89,VT!$B$2:$N$100,5,FALSE),0)</f>
        <v>0</v>
      </c>
      <c r="X89">
        <f>_xlfn.IFNA(VLOOKUP(COMBINED!$D89,VT!$B$2:$N$100,6,FALSE),0)</f>
        <v>0</v>
      </c>
      <c r="Y89">
        <f>_xlfn.IFNA(VLOOKUP(COMBINED!$D89,VT!$B$2:$N$100,7,FALSE),0)</f>
        <v>0</v>
      </c>
      <c r="Z89">
        <f>_xlfn.IFNA(VLOOKUP(COMBINED!$D89,VT!$B$2:$N$100,8,FALSE),0)</f>
        <v>0</v>
      </c>
      <c r="AA89">
        <f>_xlfn.IFNA(VLOOKUP(COMBINED!$D89,VT!$B$2:$N$100,9,FALSE),0)</f>
        <v>0</v>
      </c>
      <c r="AB89">
        <f>_xlfn.IFNA(VLOOKUP(COMBINED!$D89,VT!$B$2:$N$100,10,FALSE),0)</f>
        <v>0</v>
      </c>
      <c r="AC89">
        <f>_xlfn.IFNA(VLOOKUP(COMBINED!$D89,VT!$B$2:$N$100,11,FALSE),0)</f>
        <v>0</v>
      </c>
      <c r="AD89">
        <f>_xlfn.IFNA(VLOOKUP(COMBINED!$D89,VT!$B$2:$N$100,12,FALSE),0)</f>
        <v>0</v>
      </c>
      <c r="AE89" t="str">
        <f>_xlfn.IFNA(VLOOKUP(COMBINED!$D89,VT!$B$2:$N$100,13,FALSE),"")</f>
        <v/>
      </c>
      <c r="AF89">
        <f>_xlfn.IFNA(VLOOKUP(COMBINED!$D89,PB!$B$2:$I$100,4,FALSE),0)</f>
        <v>6.6</v>
      </c>
      <c r="AG89">
        <f>_xlfn.IFNA(VLOOKUP(COMBINED!$D89,PB!$B$2:$I$100,5,FALSE),0)</f>
        <v>8.6660000000000004</v>
      </c>
      <c r="AH89">
        <f>_xlfn.IFNA(VLOOKUP(COMBINED!$D89,PB!$B$2:$I$100,6,FALSE),0)</f>
        <v>0</v>
      </c>
      <c r="AI89">
        <f>_xlfn.IFNA(VLOOKUP(COMBINED!$D89,PB!$B$2:$I$100,7,FALSE),0)</f>
        <v>15.266</v>
      </c>
      <c r="AJ89" t="str">
        <f>_xlfn.IFNA(VLOOKUP(COMBINED!$D89,PB!$B$2:$I$100,8,FALSE),"")</f>
        <v>Q</v>
      </c>
      <c r="AK89">
        <f>_xlfn.IFNA(VLOOKUP(COMBINED!$D89,HB!$B$2:$I$100,4,FALSE),0)</f>
        <v>0</v>
      </c>
      <c r="AL89">
        <f>_xlfn.IFNA(VLOOKUP(COMBINED!$D89,HB!$B$2:$I$100,5,FALSE),0)</f>
        <v>0</v>
      </c>
      <c r="AM89">
        <f>_xlfn.IFNA(VLOOKUP(COMBINED!$D89,HB!$B$2:$I$100,6,FALSE),0)</f>
        <v>0</v>
      </c>
      <c r="AN89">
        <f>_xlfn.IFNA(VLOOKUP(COMBINED!$D89,HB!$B$2:$I$100,7,FALSE),0)</f>
        <v>0</v>
      </c>
      <c r="AO89" t="str">
        <f>_xlfn.IFNA(VLOOKUP(COMBINED!$D89,HB!$B$2:$I$100,8,FALSE),"")</f>
        <v/>
      </c>
      <c r="AP89">
        <f t="shared" si="4"/>
        <v>13.2</v>
      </c>
      <c r="AQ89">
        <f t="shared" si="5"/>
        <v>17.099</v>
      </c>
      <c r="AR89">
        <f t="shared" si="6"/>
        <v>0</v>
      </c>
      <c r="AS89">
        <f t="shared" si="7"/>
        <v>30.298999999999999</v>
      </c>
    </row>
    <row r="90" spans="1:45" x14ac:dyDescent="0.2">
      <c r="A90" t="s">
        <v>105</v>
      </c>
      <c r="B90" t="s">
        <v>106</v>
      </c>
      <c r="C90" t="s">
        <v>107</v>
      </c>
      <c r="D90">
        <f>'Entry List'!A90</f>
        <v>189</v>
      </c>
      <c r="E90" t="str">
        <f>VLOOKUP($D90,'Entry List'!$A$2:$C$97,2,FALSE)</f>
        <v>HONG Asher</v>
      </c>
      <c r="F90" t="str">
        <f>VLOOKUP($D90,'Entry List'!$A$2:$C$97,3,FALSE)</f>
        <v>USA</v>
      </c>
      <c r="G90">
        <f>_xlfn.IFNA(VLOOKUP(COMBINED!$D90,FX!$B$2:$I$100,4,FALSE),0)</f>
        <v>0</v>
      </c>
      <c r="H90">
        <f>_xlfn.IFNA(VLOOKUP(COMBINED!$D90,FX!$B$2:$I$100,5,FALSE),0)</f>
        <v>0</v>
      </c>
      <c r="I90">
        <f>_xlfn.IFNA(VLOOKUP(COMBINED!$D90,FX!$B$2:$I$100,6,FALSE),0)</f>
        <v>0</v>
      </c>
      <c r="J90">
        <f>_xlfn.IFNA(VLOOKUP(COMBINED!$D90,FX!$B$2:$I$100,7,FALSE),0)</f>
        <v>0</v>
      </c>
      <c r="K90" t="str">
        <f>_xlfn.IFNA(VLOOKUP(COMBINED!$D90,FX!$B$2:$I$100,8,FALSE),"")</f>
        <v/>
      </c>
      <c r="L90">
        <f>_xlfn.IFNA(VLOOKUP(COMBINED!$D90,PH!$B$2:$I$100,4,FALSE),0)</f>
        <v>0</v>
      </c>
      <c r="M90">
        <f>_xlfn.IFNA(VLOOKUP(COMBINED!$D90,PH!$B$2:$I$100,5,FALSE),0)</f>
        <v>0</v>
      </c>
      <c r="N90">
        <f>_xlfn.IFNA(VLOOKUP(COMBINED!$D90,PH!$B$2:$I$100,6,FALSE),0)</f>
        <v>0</v>
      </c>
      <c r="O90">
        <f>_xlfn.IFNA(VLOOKUP(COMBINED!$D90,PH!$B$2:$I$100,7,FALSE),0)</f>
        <v>0</v>
      </c>
      <c r="P90" t="str">
        <f>_xlfn.IFNA(VLOOKUP(COMBINED!$D90,PH!$B$2:$I$100,8,FALSE),"")</f>
        <v/>
      </c>
      <c r="Q90">
        <f>_xlfn.IFNA(VLOOKUP(COMBINED!$D90,SR!$B$2:$I$100,4,FALSE),0)</f>
        <v>6</v>
      </c>
      <c r="R90">
        <f>_xlfn.IFNA(VLOOKUP(COMBINED!$D90,SR!$B$2:$I$100,5,FALSE),0)</f>
        <v>8.6329999999999991</v>
      </c>
      <c r="S90">
        <f>_xlfn.IFNA(VLOOKUP(COMBINED!$D90,SR!$B$2:$I$100,6,FALSE),0)</f>
        <v>0</v>
      </c>
      <c r="T90">
        <f>_xlfn.IFNA(VLOOKUP(COMBINED!$D90,SR!$B$2:$I$100,7,FALSE),0)</f>
        <v>14.632999999999999</v>
      </c>
      <c r="U90" t="str">
        <f>_xlfn.IFNA(VLOOKUP(COMBINED!$D90,SR!$B$2:$I$100,8,FALSE),"")</f>
        <v>R1</v>
      </c>
      <c r="V90">
        <f>_xlfn.IFNA(VLOOKUP(COMBINED!$D90,VT!$B$2:$N$100,4,FALSE),0)</f>
        <v>6</v>
      </c>
      <c r="W90">
        <f>_xlfn.IFNA(VLOOKUP(COMBINED!$D90,VT!$B$2:$N$100,5,FALSE),0)</f>
        <v>8.8000000000000007</v>
      </c>
      <c r="X90">
        <f>_xlfn.IFNA(VLOOKUP(COMBINED!$D90,VT!$B$2:$N$100,6,FALSE),0)</f>
        <v>-0.1</v>
      </c>
      <c r="Y90">
        <f>_xlfn.IFNA(VLOOKUP(COMBINED!$D90,VT!$B$2:$N$100,7,FALSE),0)</f>
        <v>14.700000000000001</v>
      </c>
      <c r="Z90">
        <f>_xlfn.IFNA(VLOOKUP(COMBINED!$D90,VT!$B$2:$N$100,8,FALSE),0)</f>
        <v>5.6</v>
      </c>
      <c r="AA90">
        <f>_xlfn.IFNA(VLOOKUP(COMBINED!$D90,VT!$B$2:$N$100,9,FALSE),0)</f>
        <v>8.9329999999999998</v>
      </c>
      <c r="AB90">
        <f>_xlfn.IFNA(VLOOKUP(COMBINED!$D90,VT!$B$2:$N$100,10,FALSE),0)</f>
        <v>-0.1</v>
      </c>
      <c r="AC90">
        <f>_xlfn.IFNA(VLOOKUP(COMBINED!$D90,VT!$B$2:$N$100,11,FALSE),0)</f>
        <v>14.433</v>
      </c>
      <c r="AD90">
        <f>_xlfn.IFNA(VLOOKUP(COMBINED!$D90,VT!$B$2:$N$100,12,FALSE),0)</f>
        <v>14.566000000000001</v>
      </c>
      <c r="AE90" t="str">
        <f>_xlfn.IFNA(VLOOKUP(COMBINED!$D90,VT!$B$2:$N$100,13,FALSE),"")</f>
        <v>R1</v>
      </c>
      <c r="AF90">
        <f>_xlfn.IFNA(VLOOKUP(COMBINED!$D90,PB!$B$2:$I$100,4,FALSE),0)</f>
        <v>0</v>
      </c>
      <c r="AG90">
        <f>_xlfn.IFNA(VLOOKUP(COMBINED!$D90,PB!$B$2:$I$100,5,FALSE),0)</f>
        <v>0</v>
      </c>
      <c r="AH90">
        <f>_xlfn.IFNA(VLOOKUP(COMBINED!$D90,PB!$B$2:$I$100,6,FALSE),0)</f>
        <v>0</v>
      </c>
      <c r="AI90">
        <f>_xlfn.IFNA(VLOOKUP(COMBINED!$D90,PB!$B$2:$I$100,7,FALSE),0)</f>
        <v>0</v>
      </c>
      <c r="AJ90" t="str">
        <f>_xlfn.IFNA(VLOOKUP(COMBINED!$D90,PB!$B$2:$I$100,8,FALSE),"")</f>
        <v/>
      </c>
      <c r="AK90">
        <f>_xlfn.IFNA(VLOOKUP(COMBINED!$D90,HB!$B$2:$I$100,4,FALSE),0)</f>
        <v>0</v>
      </c>
      <c r="AL90">
        <f>_xlfn.IFNA(VLOOKUP(COMBINED!$D90,HB!$B$2:$I$100,5,FALSE),0)</f>
        <v>0</v>
      </c>
      <c r="AM90">
        <f>_xlfn.IFNA(VLOOKUP(COMBINED!$D90,HB!$B$2:$I$100,6,FALSE),0)</f>
        <v>0</v>
      </c>
      <c r="AN90">
        <f>_xlfn.IFNA(VLOOKUP(COMBINED!$D90,HB!$B$2:$I$100,7,FALSE),0)</f>
        <v>0</v>
      </c>
      <c r="AO90" t="str">
        <f>_xlfn.IFNA(VLOOKUP(COMBINED!$D90,HB!$B$2:$I$100,8,FALSE),"")</f>
        <v/>
      </c>
      <c r="AP90">
        <f t="shared" si="4"/>
        <v>12</v>
      </c>
      <c r="AQ90">
        <f t="shared" si="5"/>
        <v>17.433</v>
      </c>
      <c r="AR90">
        <f t="shared" si="6"/>
        <v>-0.1</v>
      </c>
      <c r="AS90">
        <f t="shared" si="7"/>
        <v>29.332999999999998</v>
      </c>
    </row>
    <row r="91" spans="1:45" x14ac:dyDescent="0.2">
      <c r="A91" t="s">
        <v>105</v>
      </c>
      <c r="B91" t="s">
        <v>106</v>
      </c>
      <c r="C91" t="s">
        <v>107</v>
      </c>
      <c r="D91">
        <f>'Entry List'!A91</f>
        <v>190</v>
      </c>
      <c r="E91" t="str">
        <f>VLOOKUP($D91,'Entry List'!$A$2:$C$97,2,FALSE)</f>
        <v/>
      </c>
      <c r="F91" t="str">
        <f>VLOOKUP($D91,'Entry List'!$A$2:$C$97,3,FALSE)</f>
        <v/>
      </c>
      <c r="G91">
        <f>_xlfn.IFNA(VLOOKUP(COMBINED!$D91,FX!$B$2:$I$100,4,FALSE),0)</f>
        <v>0</v>
      </c>
      <c r="H91">
        <f>_xlfn.IFNA(VLOOKUP(COMBINED!$D91,FX!$B$2:$I$100,5,FALSE),0)</f>
        <v>0</v>
      </c>
      <c r="I91">
        <f>_xlfn.IFNA(VLOOKUP(COMBINED!$D91,FX!$B$2:$I$100,6,FALSE),0)</f>
        <v>0</v>
      </c>
      <c r="J91">
        <f>_xlfn.IFNA(VLOOKUP(COMBINED!$D91,FX!$B$2:$I$100,7,FALSE),0)</f>
        <v>0</v>
      </c>
      <c r="K91" t="str">
        <f>_xlfn.IFNA(VLOOKUP(COMBINED!$D91,FX!$B$2:$I$100,8,FALSE),"")</f>
        <v/>
      </c>
      <c r="L91">
        <f>_xlfn.IFNA(VLOOKUP(COMBINED!$D91,PH!$B$2:$I$100,4,FALSE),0)</f>
        <v>0</v>
      </c>
      <c r="M91">
        <f>_xlfn.IFNA(VLOOKUP(COMBINED!$D91,PH!$B$2:$I$100,5,FALSE),0)</f>
        <v>0</v>
      </c>
      <c r="N91">
        <f>_xlfn.IFNA(VLOOKUP(COMBINED!$D91,PH!$B$2:$I$100,6,FALSE),0)</f>
        <v>0</v>
      </c>
      <c r="O91">
        <f>_xlfn.IFNA(VLOOKUP(COMBINED!$D91,PH!$B$2:$I$100,7,FALSE),0)</f>
        <v>0</v>
      </c>
      <c r="P91" t="str">
        <f>_xlfn.IFNA(VLOOKUP(COMBINED!$D91,PH!$B$2:$I$100,8,FALSE),"")</f>
        <v/>
      </c>
      <c r="Q91">
        <f>_xlfn.IFNA(VLOOKUP(COMBINED!$D91,SR!$B$2:$I$100,4,FALSE),0)</f>
        <v>0</v>
      </c>
      <c r="R91">
        <f>_xlfn.IFNA(VLOOKUP(COMBINED!$D91,SR!$B$2:$I$100,5,FALSE),0)</f>
        <v>0</v>
      </c>
      <c r="S91">
        <f>_xlfn.IFNA(VLOOKUP(COMBINED!$D91,SR!$B$2:$I$100,6,FALSE),0)</f>
        <v>0</v>
      </c>
      <c r="T91">
        <f>_xlfn.IFNA(VLOOKUP(COMBINED!$D91,SR!$B$2:$I$100,7,FALSE),0)</f>
        <v>0</v>
      </c>
      <c r="U91" t="str">
        <f>_xlfn.IFNA(VLOOKUP(COMBINED!$D91,SR!$B$2:$I$100,8,FALSE),"")</f>
        <v/>
      </c>
      <c r="V91">
        <f>_xlfn.IFNA(VLOOKUP(COMBINED!$D91,VT!$B$2:$N$100,4,FALSE),0)</f>
        <v>0</v>
      </c>
      <c r="W91">
        <f>_xlfn.IFNA(VLOOKUP(COMBINED!$D91,VT!$B$2:$N$100,5,FALSE),0)</f>
        <v>0</v>
      </c>
      <c r="X91">
        <f>_xlfn.IFNA(VLOOKUP(COMBINED!$D91,VT!$B$2:$N$100,6,FALSE),0)</f>
        <v>0</v>
      </c>
      <c r="Y91">
        <f>_xlfn.IFNA(VLOOKUP(COMBINED!$D91,VT!$B$2:$N$100,7,FALSE),0)</f>
        <v>0</v>
      </c>
      <c r="Z91">
        <f>_xlfn.IFNA(VLOOKUP(COMBINED!$D91,VT!$B$2:$N$100,8,FALSE),0)</f>
        <v>0</v>
      </c>
      <c r="AA91">
        <f>_xlfn.IFNA(VLOOKUP(COMBINED!$D91,VT!$B$2:$N$100,9,FALSE),0)</f>
        <v>0</v>
      </c>
      <c r="AB91">
        <f>_xlfn.IFNA(VLOOKUP(COMBINED!$D91,VT!$B$2:$N$100,10,FALSE),0)</f>
        <v>0</v>
      </c>
      <c r="AC91">
        <f>_xlfn.IFNA(VLOOKUP(COMBINED!$D91,VT!$B$2:$N$100,11,FALSE),0)</f>
        <v>0</v>
      </c>
      <c r="AD91">
        <f>_xlfn.IFNA(VLOOKUP(COMBINED!$D91,VT!$B$2:$N$100,12,FALSE),0)</f>
        <v>0</v>
      </c>
      <c r="AE91" t="str">
        <f>_xlfn.IFNA(VLOOKUP(COMBINED!$D91,VT!$B$2:$N$100,13,FALSE),"")</f>
        <v/>
      </c>
      <c r="AF91">
        <f>_xlfn.IFNA(VLOOKUP(COMBINED!$D91,PB!$B$2:$I$100,4,FALSE),0)</f>
        <v>0</v>
      </c>
      <c r="AG91">
        <f>_xlfn.IFNA(VLOOKUP(COMBINED!$D91,PB!$B$2:$I$100,5,FALSE),0)</f>
        <v>0</v>
      </c>
      <c r="AH91">
        <f>_xlfn.IFNA(VLOOKUP(COMBINED!$D91,PB!$B$2:$I$100,6,FALSE),0)</f>
        <v>0</v>
      </c>
      <c r="AI91">
        <f>_xlfn.IFNA(VLOOKUP(COMBINED!$D91,PB!$B$2:$I$100,7,FALSE),0)</f>
        <v>0</v>
      </c>
      <c r="AJ91" t="str">
        <f>_xlfn.IFNA(VLOOKUP(COMBINED!$D91,PB!$B$2:$I$100,8,FALSE),"")</f>
        <v/>
      </c>
      <c r="AK91">
        <f>_xlfn.IFNA(VLOOKUP(COMBINED!$D91,HB!$B$2:$I$100,4,FALSE),0)</f>
        <v>0</v>
      </c>
      <c r="AL91">
        <f>_xlfn.IFNA(VLOOKUP(COMBINED!$D91,HB!$B$2:$I$100,5,FALSE),0)</f>
        <v>0</v>
      </c>
      <c r="AM91">
        <f>_xlfn.IFNA(VLOOKUP(COMBINED!$D91,HB!$B$2:$I$100,6,FALSE),0)</f>
        <v>0</v>
      </c>
      <c r="AN91">
        <f>_xlfn.IFNA(VLOOKUP(COMBINED!$D91,HB!$B$2:$I$100,7,FALSE),0)</f>
        <v>0</v>
      </c>
      <c r="AO91" t="str">
        <f>_xlfn.IFNA(VLOOKUP(COMBINED!$D91,HB!$B$2:$I$100,8,FALSE),"")</f>
        <v/>
      </c>
      <c r="AP91">
        <f t="shared" si="4"/>
        <v>0</v>
      </c>
      <c r="AQ91">
        <f t="shared" si="5"/>
        <v>0</v>
      </c>
      <c r="AR91">
        <f t="shared" si="6"/>
        <v>0</v>
      </c>
      <c r="AS91">
        <f t="shared" si="7"/>
        <v>0</v>
      </c>
    </row>
    <row r="92" spans="1:45" x14ac:dyDescent="0.2">
      <c r="A92" t="s">
        <v>105</v>
      </c>
      <c r="B92" t="s">
        <v>106</v>
      </c>
      <c r="C92" t="s">
        <v>107</v>
      </c>
      <c r="D92">
        <f>'Entry List'!A92</f>
        <v>191</v>
      </c>
      <c r="E92" t="str">
        <f>VLOOKUP($D92,'Entry List'!$A$2:$C$97,2,FALSE)</f>
        <v/>
      </c>
      <c r="F92" t="str">
        <f>VLOOKUP($D92,'Entry List'!$A$2:$C$97,3,FALSE)</f>
        <v/>
      </c>
      <c r="G92">
        <f>_xlfn.IFNA(VLOOKUP(COMBINED!$D92,FX!$B$2:$I$100,4,FALSE),0)</f>
        <v>0</v>
      </c>
      <c r="H92">
        <f>_xlfn.IFNA(VLOOKUP(COMBINED!$D92,FX!$B$2:$I$100,5,FALSE),0)</f>
        <v>0</v>
      </c>
      <c r="I92">
        <f>_xlfn.IFNA(VLOOKUP(COMBINED!$D92,FX!$B$2:$I$100,6,FALSE),0)</f>
        <v>0</v>
      </c>
      <c r="J92">
        <f>_xlfn.IFNA(VLOOKUP(COMBINED!$D92,FX!$B$2:$I$100,7,FALSE),0)</f>
        <v>0</v>
      </c>
      <c r="K92" t="str">
        <f>_xlfn.IFNA(VLOOKUP(COMBINED!$D92,FX!$B$2:$I$100,8,FALSE),"")</f>
        <v/>
      </c>
      <c r="L92">
        <f>_xlfn.IFNA(VLOOKUP(COMBINED!$D92,PH!$B$2:$I$100,4,FALSE),0)</f>
        <v>0</v>
      </c>
      <c r="M92">
        <f>_xlfn.IFNA(VLOOKUP(COMBINED!$D92,PH!$B$2:$I$100,5,FALSE),0)</f>
        <v>0</v>
      </c>
      <c r="N92">
        <f>_xlfn.IFNA(VLOOKUP(COMBINED!$D92,PH!$B$2:$I$100,6,FALSE),0)</f>
        <v>0</v>
      </c>
      <c r="O92">
        <f>_xlfn.IFNA(VLOOKUP(COMBINED!$D92,PH!$B$2:$I$100,7,FALSE),0)</f>
        <v>0</v>
      </c>
      <c r="P92" t="str">
        <f>_xlfn.IFNA(VLOOKUP(COMBINED!$D92,PH!$B$2:$I$100,8,FALSE),"")</f>
        <v/>
      </c>
      <c r="Q92">
        <f>_xlfn.IFNA(VLOOKUP(COMBINED!$D92,SR!$B$2:$I$100,4,FALSE),0)</f>
        <v>0</v>
      </c>
      <c r="R92">
        <f>_xlfn.IFNA(VLOOKUP(COMBINED!$D92,SR!$B$2:$I$100,5,FALSE),0)</f>
        <v>0</v>
      </c>
      <c r="S92">
        <f>_xlfn.IFNA(VLOOKUP(COMBINED!$D92,SR!$B$2:$I$100,6,FALSE),0)</f>
        <v>0</v>
      </c>
      <c r="T92">
        <f>_xlfn.IFNA(VLOOKUP(COMBINED!$D92,SR!$B$2:$I$100,7,FALSE),0)</f>
        <v>0</v>
      </c>
      <c r="U92" t="str">
        <f>_xlfn.IFNA(VLOOKUP(COMBINED!$D92,SR!$B$2:$I$100,8,FALSE),"")</f>
        <v/>
      </c>
      <c r="V92">
        <f>_xlfn.IFNA(VLOOKUP(COMBINED!$D92,VT!$B$2:$N$100,4,FALSE),0)</f>
        <v>0</v>
      </c>
      <c r="W92">
        <f>_xlfn.IFNA(VLOOKUP(COMBINED!$D92,VT!$B$2:$N$100,5,FALSE),0)</f>
        <v>0</v>
      </c>
      <c r="X92">
        <f>_xlfn.IFNA(VLOOKUP(COMBINED!$D92,VT!$B$2:$N$100,6,FALSE),0)</f>
        <v>0</v>
      </c>
      <c r="Y92">
        <f>_xlfn.IFNA(VLOOKUP(COMBINED!$D92,VT!$B$2:$N$100,7,FALSE),0)</f>
        <v>0</v>
      </c>
      <c r="Z92">
        <f>_xlfn.IFNA(VLOOKUP(COMBINED!$D92,VT!$B$2:$N$100,8,FALSE),0)</f>
        <v>0</v>
      </c>
      <c r="AA92">
        <f>_xlfn.IFNA(VLOOKUP(COMBINED!$D92,VT!$B$2:$N$100,9,FALSE),0)</f>
        <v>0</v>
      </c>
      <c r="AB92">
        <f>_xlfn.IFNA(VLOOKUP(COMBINED!$D92,VT!$B$2:$N$100,10,FALSE),0)</f>
        <v>0</v>
      </c>
      <c r="AC92">
        <f>_xlfn.IFNA(VLOOKUP(COMBINED!$D92,VT!$B$2:$N$100,11,FALSE),0)</f>
        <v>0</v>
      </c>
      <c r="AD92">
        <f>_xlfn.IFNA(VLOOKUP(COMBINED!$D92,VT!$B$2:$N$100,12,FALSE),0)</f>
        <v>0</v>
      </c>
      <c r="AE92" t="str">
        <f>_xlfn.IFNA(VLOOKUP(COMBINED!$D92,VT!$B$2:$N$100,13,FALSE),"")</f>
        <v/>
      </c>
      <c r="AF92">
        <f>_xlfn.IFNA(VLOOKUP(COMBINED!$D92,PB!$B$2:$I$100,4,FALSE),0)</f>
        <v>0</v>
      </c>
      <c r="AG92">
        <f>_xlfn.IFNA(VLOOKUP(COMBINED!$D92,PB!$B$2:$I$100,5,FALSE),0)</f>
        <v>0</v>
      </c>
      <c r="AH92">
        <f>_xlfn.IFNA(VLOOKUP(COMBINED!$D92,PB!$B$2:$I$100,6,FALSE),0)</f>
        <v>0</v>
      </c>
      <c r="AI92">
        <f>_xlfn.IFNA(VLOOKUP(COMBINED!$D92,PB!$B$2:$I$100,7,FALSE),0)</f>
        <v>0</v>
      </c>
      <c r="AJ92" t="str">
        <f>_xlfn.IFNA(VLOOKUP(COMBINED!$D92,PB!$B$2:$I$100,8,FALSE),"")</f>
        <v/>
      </c>
      <c r="AK92">
        <f>_xlfn.IFNA(VLOOKUP(COMBINED!$D92,HB!$B$2:$I$100,4,FALSE),0)</f>
        <v>0</v>
      </c>
      <c r="AL92">
        <f>_xlfn.IFNA(VLOOKUP(COMBINED!$D92,HB!$B$2:$I$100,5,FALSE),0)</f>
        <v>0</v>
      </c>
      <c r="AM92">
        <f>_xlfn.IFNA(VLOOKUP(COMBINED!$D92,HB!$B$2:$I$100,6,FALSE),0)</f>
        <v>0</v>
      </c>
      <c r="AN92">
        <f>_xlfn.IFNA(VLOOKUP(COMBINED!$D92,HB!$B$2:$I$100,7,FALSE),0)</f>
        <v>0</v>
      </c>
      <c r="AO92" t="str">
        <f>_xlfn.IFNA(VLOOKUP(COMBINED!$D92,HB!$B$2:$I$100,8,FALSE),"")</f>
        <v/>
      </c>
      <c r="AP92">
        <f t="shared" si="4"/>
        <v>0</v>
      </c>
      <c r="AQ92">
        <f t="shared" si="5"/>
        <v>0</v>
      </c>
      <c r="AR92">
        <f t="shared" si="6"/>
        <v>0</v>
      </c>
      <c r="AS92">
        <f t="shared" si="7"/>
        <v>0</v>
      </c>
    </row>
    <row r="93" spans="1:45" x14ac:dyDescent="0.2">
      <c r="A93" t="s">
        <v>105</v>
      </c>
      <c r="B93" t="s">
        <v>106</v>
      </c>
      <c r="C93" t="s">
        <v>107</v>
      </c>
      <c r="D93">
        <f>'Entry List'!A93</f>
        <v>192</v>
      </c>
      <c r="E93" t="str">
        <f>VLOOKUP($D93,'Entry List'!$A$2:$C$97,2,FALSE)</f>
        <v>NEDOROSCIK Stephen</v>
      </c>
      <c r="F93" t="str">
        <f>VLOOKUP($D93,'Entry List'!$A$2:$C$97,3,FALSE)</f>
        <v>USA</v>
      </c>
      <c r="G93">
        <f>_xlfn.IFNA(VLOOKUP(COMBINED!$D93,FX!$B$2:$I$100,4,FALSE),0)</f>
        <v>0</v>
      </c>
      <c r="H93">
        <f>_xlfn.IFNA(VLOOKUP(COMBINED!$D93,FX!$B$2:$I$100,5,FALSE),0)</f>
        <v>0</v>
      </c>
      <c r="I93">
        <f>_xlfn.IFNA(VLOOKUP(COMBINED!$D93,FX!$B$2:$I$100,6,FALSE),0)</f>
        <v>0</v>
      </c>
      <c r="J93">
        <f>_xlfn.IFNA(VLOOKUP(COMBINED!$D93,FX!$B$2:$I$100,7,FALSE),0)</f>
        <v>0</v>
      </c>
      <c r="K93" t="str">
        <f>_xlfn.IFNA(VLOOKUP(COMBINED!$D93,FX!$B$2:$I$100,8,FALSE),"")</f>
        <v/>
      </c>
      <c r="L93">
        <f>_xlfn.IFNA(VLOOKUP(COMBINED!$D93,PH!$B$2:$I$100,4,FALSE),0)</f>
        <v>6.4</v>
      </c>
      <c r="M93">
        <f>_xlfn.IFNA(VLOOKUP(COMBINED!$D93,PH!$B$2:$I$100,5,FALSE),0)</f>
        <v>8.8000000000000007</v>
      </c>
      <c r="N93">
        <f>_xlfn.IFNA(VLOOKUP(COMBINED!$D93,PH!$B$2:$I$100,6,FALSE),0)</f>
        <v>0</v>
      </c>
      <c r="O93">
        <f>_xlfn.IFNA(VLOOKUP(COMBINED!$D93,PH!$B$2:$I$100,7,FALSE),0)</f>
        <v>15.200000000000001</v>
      </c>
      <c r="P93" t="str">
        <f>_xlfn.IFNA(VLOOKUP(COMBINED!$D93,PH!$B$2:$I$100,8,FALSE),"")</f>
        <v>Q</v>
      </c>
      <c r="Q93">
        <f>_xlfn.IFNA(VLOOKUP(COMBINED!$D93,SR!$B$2:$I$100,4,FALSE),0)</f>
        <v>0</v>
      </c>
      <c r="R93">
        <f>_xlfn.IFNA(VLOOKUP(COMBINED!$D93,SR!$B$2:$I$100,5,FALSE),0)</f>
        <v>0</v>
      </c>
      <c r="S93">
        <f>_xlfn.IFNA(VLOOKUP(COMBINED!$D93,SR!$B$2:$I$100,6,FALSE),0)</f>
        <v>0</v>
      </c>
      <c r="T93">
        <f>_xlfn.IFNA(VLOOKUP(COMBINED!$D93,SR!$B$2:$I$100,7,FALSE),0)</f>
        <v>0</v>
      </c>
      <c r="U93" t="str">
        <f>_xlfn.IFNA(VLOOKUP(COMBINED!$D93,SR!$B$2:$I$100,8,FALSE),"")</f>
        <v/>
      </c>
      <c r="V93">
        <f>_xlfn.IFNA(VLOOKUP(COMBINED!$D93,VT!$B$2:$N$100,4,FALSE),0)</f>
        <v>0</v>
      </c>
      <c r="W93">
        <f>_xlfn.IFNA(VLOOKUP(COMBINED!$D93,VT!$B$2:$N$100,5,FALSE),0)</f>
        <v>0</v>
      </c>
      <c r="X93">
        <f>_xlfn.IFNA(VLOOKUP(COMBINED!$D93,VT!$B$2:$N$100,6,FALSE),0)</f>
        <v>0</v>
      </c>
      <c r="Y93">
        <f>_xlfn.IFNA(VLOOKUP(COMBINED!$D93,VT!$B$2:$N$100,7,FALSE),0)</f>
        <v>0</v>
      </c>
      <c r="Z93">
        <f>_xlfn.IFNA(VLOOKUP(COMBINED!$D93,VT!$B$2:$N$100,8,FALSE),0)</f>
        <v>0</v>
      </c>
      <c r="AA93">
        <f>_xlfn.IFNA(VLOOKUP(COMBINED!$D93,VT!$B$2:$N$100,9,FALSE),0)</f>
        <v>0</v>
      </c>
      <c r="AB93">
        <f>_xlfn.IFNA(VLOOKUP(COMBINED!$D93,VT!$B$2:$N$100,10,FALSE),0)</f>
        <v>0</v>
      </c>
      <c r="AC93">
        <f>_xlfn.IFNA(VLOOKUP(COMBINED!$D93,VT!$B$2:$N$100,11,FALSE),0)</f>
        <v>0</v>
      </c>
      <c r="AD93">
        <f>_xlfn.IFNA(VLOOKUP(COMBINED!$D93,VT!$B$2:$N$100,12,FALSE),0)</f>
        <v>0</v>
      </c>
      <c r="AE93" t="str">
        <f>_xlfn.IFNA(VLOOKUP(COMBINED!$D93,VT!$B$2:$N$100,13,FALSE),"")</f>
        <v/>
      </c>
      <c r="AF93">
        <f>_xlfn.IFNA(VLOOKUP(COMBINED!$D93,PB!$B$2:$I$100,4,FALSE),0)</f>
        <v>0</v>
      </c>
      <c r="AG93">
        <f>_xlfn.IFNA(VLOOKUP(COMBINED!$D93,PB!$B$2:$I$100,5,FALSE),0)</f>
        <v>0</v>
      </c>
      <c r="AH93">
        <f>_xlfn.IFNA(VLOOKUP(COMBINED!$D93,PB!$B$2:$I$100,6,FALSE),0)</f>
        <v>0</v>
      </c>
      <c r="AI93">
        <f>_xlfn.IFNA(VLOOKUP(COMBINED!$D93,PB!$B$2:$I$100,7,FALSE),0)</f>
        <v>0</v>
      </c>
      <c r="AJ93" t="str">
        <f>_xlfn.IFNA(VLOOKUP(COMBINED!$D93,PB!$B$2:$I$100,8,FALSE),"")</f>
        <v/>
      </c>
      <c r="AK93">
        <f>_xlfn.IFNA(VLOOKUP(COMBINED!$D93,HB!$B$2:$I$100,4,FALSE),0)</f>
        <v>0</v>
      </c>
      <c r="AL93">
        <f>_xlfn.IFNA(VLOOKUP(COMBINED!$D93,HB!$B$2:$I$100,5,FALSE),0)</f>
        <v>0</v>
      </c>
      <c r="AM93">
        <f>_xlfn.IFNA(VLOOKUP(COMBINED!$D93,HB!$B$2:$I$100,6,FALSE),0)</f>
        <v>0</v>
      </c>
      <c r="AN93">
        <f>_xlfn.IFNA(VLOOKUP(COMBINED!$D93,HB!$B$2:$I$100,7,FALSE),0)</f>
        <v>0</v>
      </c>
      <c r="AO93" t="str">
        <f>_xlfn.IFNA(VLOOKUP(COMBINED!$D93,HB!$B$2:$I$100,8,FALSE),"")</f>
        <v/>
      </c>
      <c r="AP93">
        <f t="shared" si="4"/>
        <v>6.4</v>
      </c>
      <c r="AQ93">
        <f t="shared" si="5"/>
        <v>8.8000000000000007</v>
      </c>
      <c r="AR93">
        <f t="shared" si="6"/>
        <v>0</v>
      </c>
      <c r="AS93">
        <f t="shared" si="7"/>
        <v>15.200000000000001</v>
      </c>
    </row>
    <row r="94" spans="1:45" x14ac:dyDescent="0.2">
      <c r="A94" t="s">
        <v>105</v>
      </c>
      <c r="B94" t="s">
        <v>106</v>
      </c>
      <c r="C94" t="s">
        <v>107</v>
      </c>
      <c r="D94">
        <f>'Entry List'!A94</f>
        <v>193</v>
      </c>
      <c r="E94" t="str">
        <f>VLOOKUP($D94,'Entry List'!$A$2:$C$97,2,FALSE)</f>
        <v>RICHARD Frederick</v>
      </c>
      <c r="F94" t="str">
        <f>VLOOKUP($D94,'Entry List'!$A$2:$C$97,3,FALSE)</f>
        <v>USA</v>
      </c>
      <c r="G94">
        <f>_xlfn.IFNA(VLOOKUP(COMBINED!$D94,FX!$B$2:$I$100,4,FALSE),0)</f>
        <v>0</v>
      </c>
      <c r="H94">
        <f>_xlfn.IFNA(VLOOKUP(COMBINED!$D94,FX!$B$2:$I$100,5,FALSE),0)</f>
        <v>0</v>
      </c>
      <c r="I94">
        <f>_xlfn.IFNA(VLOOKUP(COMBINED!$D94,FX!$B$2:$I$100,6,FALSE),0)</f>
        <v>0</v>
      </c>
      <c r="J94">
        <f>_xlfn.IFNA(VLOOKUP(COMBINED!$D94,FX!$B$2:$I$100,7,FALSE),0)</f>
        <v>0</v>
      </c>
      <c r="K94" t="str">
        <f>_xlfn.IFNA(VLOOKUP(COMBINED!$D94,FX!$B$2:$I$100,8,FALSE),"")</f>
        <v/>
      </c>
      <c r="L94">
        <f>_xlfn.IFNA(VLOOKUP(COMBINED!$D94,PH!$B$2:$I$100,4,FALSE),0)</f>
        <v>0</v>
      </c>
      <c r="M94">
        <f>_xlfn.IFNA(VLOOKUP(COMBINED!$D94,PH!$B$2:$I$100,5,FALSE),0)</f>
        <v>0</v>
      </c>
      <c r="N94">
        <f>_xlfn.IFNA(VLOOKUP(COMBINED!$D94,PH!$B$2:$I$100,6,FALSE),0)</f>
        <v>0</v>
      </c>
      <c r="O94">
        <f>_xlfn.IFNA(VLOOKUP(COMBINED!$D94,PH!$B$2:$I$100,7,FALSE),0)</f>
        <v>0</v>
      </c>
      <c r="P94" t="str">
        <f>_xlfn.IFNA(VLOOKUP(COMBINED!$D94,PH!$B$2:$I$100,8,FALSE),"")</f>
        <v/>
      </c>
      <c r="Q94">
        <f>_xlfn.IFNA(VLOOKUP(COMBINED!$D94,SR!$B$2:$I$100,4,FALSE),0)</f>
        <v>0</v>
      </c>
      <c r="R94">
        <f>_xlfn.IFNA(VLOOKUP(COMBINED!$D94,SR!$B$2:$I$100,5,FALSE),0)</f>
        <v>0</v>
      </c>
      <c r="S94">
        <f>_xlfn.IFNA(VLOOKUP(COMBINED!$D94,SR!$B$2:$I$100,6,FALSE),0)</f>
        <v>0</v>
      </c>
      <c r="T94">
        <f>_xlfn.IFNA(VLOOKUP(COMBINED!$D94,SR!$B$2:$I$100,7,FALSE),0)</f>
        <v>0</v>
      </c>
      <c r="U94" t="str">
        <f>_xlfn.IFNA(VLOOKUP(COMBINED!$D94,SR!$B$2:$I$100,8,FALSE),"")</f>
        <v/>
      </c>
      <c r="V94">
        <f>_xlfn.IFNA(VLOOKUP(COMBINED!$D94,VT!$B$2:$N$100,4,FALSE),0)</f>
        <v>0</v>
      </c>
      <c r="W94">
        <f>_xlfn.IFNA(VLOOKUP(COMBINED!$D94,VT!$B$2:$N$100,5,FALSE),0)</f>
        <v>0</v>
      </c>
      <c r="X94">
        <f>_xlfn.IFNA(VLOOKUP(COMBINED!$D94,VT!$B$2:$N$100,6,FALSE),0)</f>
        <v>0</v>
      </c>
      <c r="Y94">
        <f>_xlfn.IFNA(VLOOKUP(COMBINED!$D94,VT!$B$2:$N$100,7,FALSE),0)</f>
        <v>0</v>
      </c>
      <c r="Z94">
        <f>_xlfn.IFNA(VLOOKUP(COMBINED!$D94,VT!$B$2:$N$100,8,FALSE),0)</f>
        <v>0</v>
      </c>
      <c r="AA94">
        <f>_xlfn.IFNA(VLOOKUP(COMBINED!$D94,VT!$B$2:$N$100,9,FALSE),0)</f>
        <v>0</v>
      </c>
      <c r="AB94">
        <f>_xlfn.IFNA(VLOOKUP(COMBINED!$D94,VT!$B$2:$N$100,10,FALSE),0)</f>
        <v>0</v>
      </c>
      <c r="AC94">
        <f>_xlfn.IFNA(VLOOKUP(COMBINED!$D94,VT!$B$2:$N$100,11,FALSE),0)</f>
        <v>0</v>
      </c>
      <c r="AD94">
        <f>_xlfn.IFNA(VLOOKUP(COMBINED!$D94,VT!$B$2:$N$100,12,FALSE),0)</f>
        <v>0</v>
      </c>
      <c r="AE94" t="str">
        <f>_xlfn.IFNA(VLOOKUP(COMBINED!$D94,VT!$B$2:$N$100,13,FALSE),"")</f>
        <v/>
      </c>
      <c r="AF94">
        <f>_xlfn.IFNA(VLOOKUP(COMBINED!$D94,PB!$B$2:$I$100,4,FALSE),0)</f>
        <v>0</v>
      </c>
      <c r="AG94">
        <f>_xlfn.IFNA(VLOOKUP(COMBINED!$D94,PB!$B$2:$I$100,5,FALSE),0)</f>
        <v>0</v>
      </c>
      <c r="AH94">
        <f>_xlfn.IFNA(VLOOKUP(COMBINED!$D94,PB!$B$2:$I$100,6,FALSE),0)</f>
        <v>0</v>
      </c>
      <c r="AI94">
        <f>_xlfn.IFNA(VLOOKUP(COMBINED!$D94,PB!$B$2:$I$100,7,FALSE),0)</f>
        <v>0</v>
      </c>
      <c r="AJ94" t="str">
        <f>_xlfn.IFNA(VLOOKUP(COMBINED!$D94,PB!$B$2:$I$100,8,FALSE),"")</f>
        <v/>
      </c>
      <c r="AK94">
        <f>_xlfn.IFNA(VLOOKUP(COMBINED!$D94,HB!$B$2:$I$100,4,FALSE),0)</f>
        <v>5.8</v>
      </c>
      <c r="AL94">
        <f>_xlfn.IFNA(VLOOKUP(COMBINED!$D94,HB!$B$2:$I$100,5,FALSE),0)</f>
        <v>8.3659999999999997</v>
      </c>
      <c r="AM94">
        <f>_xlfn.IFNA(VLOOKUP(COMBINED!$D94,HB!$B$2:$I$100,6,FALSE),0)</f>
        <v>0</v>
      </c>
      <c r="AN94">
        <f>_xlfn.IFNA(VLOOKUP(COMBINED!$D94,HB!$B$2:$I$100,7,FALSE),0)</f>
        <v>14.166</v>
      </c>
      <c r="AO94" t="str">
        <f>_xlfn.IFNA(VLOOKUP(COMBINED!$D94,HB!$B$2:$I$100,8,FALSE),"")</f>
        <v>R3</v>
      </c>
      <c r="AP94">
        <f t="shared" si="4"/>
        <v>5.8</v>
      </c>
      <c r="AQ94">
        <f t="shared" si="5"/>
        <v>8.3659999999999997</v>
      </c>
      <c r="AR94">
        <f t="shared" si="6"/>
        <v>0</v>
      </c>
      <c r="AS94">
        <f t="shared" si="7"/>
        <v>14.166</v>
      </c>
    </row>
    <row r="95" spans="1:45" x14ac:dyDescent="0.2">
      <c r="A95" t="s">
        <v>105</v>
      </c>
      <c r="B95" t="s">
        <v>106</v>
      </c>
      <c r="C95" t="s">
        <v>107</v>
      </c>
      <c r="D95">
        <f>'Entry List'!A95</f>
        <v>194</v>
      </c>
      <c r="E95" t="str">
        <f>VLOOKUP($D95,'Entry List'!$A$2:$C$97,2,FALSE)</f>
        <v/>
      </c>
      <c r="F95" t="str">
        <f>VLOOKUP($D95,'Entry List'!$A$2:$C$97,3,FALSE)</f>
        <v/>
      </c>
      <c r="G95">
        <f>_xlfn.IFNA(VLOOKUP(COMBINED!$D95,FX!$B$2:$I$100,4,FALSE),0)</f>
        <v>0</v>
      </c>
      <c r="H95">
        <f>_xlfn.IFNA(VLOOKUP(COMBINED!$D95,FX!$B$2:$I$100,5,FALSE),0)</f>
        <v>0</v>
      </c>
      <c r="I95">
        <f>_xlfn.IFNA(VLOOKUP(COMBINED!$D95,FX!$B$2:$I$100,6,FALSE),0)</f>
        <v>0</v>
      </c>
      <c r="J95">
        <f>_xlfn.IFNA(VLOOKUP(COMBINED!$D95,FX!$B$2:$I$100,7,FALSE),0)</f>
        <v>0</v>
      </c>
      <c r="K95" t="str">
        <f>_xlfn.IFNA(VLOOKUP(COMBINED!$D95,FX!$B$2:$I$100,8,FALSE),"")</f>
        <v/>
      </c>
      <c r="L95">
        <f>_xlfn.IFNA(VLOOKUP(COMBINED!$D95,PH!$B$2:$I$100,4,FALSE),0)</f>
        <v>0</v>
      </c>
      <c r="M95">
        <f>_xlfn.IFNA(VLOOKUP(COMBINED!$D95,PH!$B$2:$I$100,5,FALSE),0)</f>
        <v>0</v>
      </c>
      <c r="N95">
        <f>_xlfn.IFNA(VLOOKUP(COMBINED!$D95,PH!$B$2:$I$100,6,FALSE),0)</f>
        <v>0</v>
      </c>
      <c r="O95">
        <f>_xlfn.IFNA(VLOOKUP(COMBINED!$D95,PH!$B$2:$I$100,7,FALSE),0)</f>
        <v>0</v>
      </c>
      <c r="P95" t="str">
        <f>_xlfn.IFNA(VLOOKUP(COMBINED!$D95,PH!$B$2:$I$100,8,FALSE),"")</f>
        <v/>
      </c>
      <c r="Q95">
        <f>_xlfn.IFNA(VLOOKUP(COMBINED!$D95,SR!$B$2:$I$100,4,FALSE),0)</f>
        <v>0</v>
      </c>
      <c r="R95">
        <f>_xlfn.IFNA(VLOOKUP(COMBINED!$D95,SR!$B$2:$I$100,5,FALSE),0)</f>
        <v>0</v>
      </c>
      <c r="S95">
        <f>_xlfn.IFNA(VLOOKUP(COMBINED!$D95,SR!$B$2:$I$100,6,FALSE),0)</f>
        <v>0</v>
      </c>
      <c r="T95">
        <f>_xlfn.IFNA(VLOOKUP(COMBINED!$D95,SR!$B$2:$I$100,7,FALSE),0)</f>
        <v>0</v>
      </c>
      <c r="U95" t="str">
        <f>_xlfn.IFNA(VLOOKUP(COMBINED!$D95,SR!$B$2:$I$100,8,FALSE),"")</f>
        <v/>
      </c>
      <c r="V95">
        <f>_xlfn.IFNA(VLOOKUP(COMBINED!$D95,VT!$B$2:$N$100,4,FALSE),0)</f>
        <v>0</v>
      </c>
      <c r="W95">
        <f>_xlfn.IFNA(VLOOKUP(COMBINED!$D95,VT!$B$2:$N$100,5,FALSE),0)</f>
        <v>0</v>
      </c>
      <c r="X95">
        <f>_xlfn.IFNA(VLOOKUP(COMBINED!$D95,VT!$B$2:$N$100,6,FALSE),0)</f>
        <v>0</v>
      </c>
      <c r="Y95">
        <f>_xlfn.IFNA(VLOOKUP(COMBINED!$D95,VT!$B$2:$N$100,7,FALSE),0)</f>
        <v>0</v>
      </c>
      <c r="Z95">
        <f>_xlfn.IFNA(VLOOKUP(COMBINED!$D95,VT!$B$2:$N$100,8,FALSE),0)</f>
        <v>0</v>
      </c>
      <c r="AA95">
        <f>_xlfn.IFNA(VLOOKUP(COMBINED!$D95,VT!$B$2:$N$100,9,FALSE),0)</f>
        <v>0</v>
      </c>
      <c r="AB95">
        <f>_xlfn.IFNA(VLOOKUP(COMBINED!$D95,VT!$B$2:$N$100,10,FALSE),0)</f>
        <v>0</v>
      </c>
      <c r="AC95">
        <f>_xlfn.IFNA(VLOOKUP(COMBINED!$D95,VT!$B$2:$N$100,11,FALSE),0)</f>
        <v>0</v>
      </c>
      <c r="AD95">
        <f>_xlfn.IFNA(VLOOKUP(COMBINED!$D95,VT!$B$2:$N$100,12,FALSE),0)</f>
        <v>0</v>
      </c>
      <c r="AE95" t="str">
        <f>_xlfn.IFNA(VLOOKUP(COMBINED!$D95,VT!$B$2:$N$100,13,FALSE),"")</f>
        <v/>
      </c>
      <c r="AF95">
        <f>_xlfn.IFNA(VLOOKUP(COMBINED!$D95,PB!$B$2:$I$100,4,FALSE),0)</f>
        <v>0</v>
      </c>
      <c r="AG95">
        <f>_xlfn.IFNA(VLOOKUP(COMBINED!$D95,PB!$B$2:$I$100,5,FALSE),0)</f>
        <v>0</v>
      </c>
      <c r="AH95">
        <f>_xlfn.IFNA(VLOOKUP(COMBINED!$D95,PB!$B$2:$I$100,6,FALSE),0)</f>
        <v>0</v>
      </c>
      <c r="AI95">
        <f>_xlfn.IFNA(VLOOKUP(COMBINED!$D95,PB!$B$2:$I$100,7,FALSE),0)</f>
        <v>0</v>
      </c>
      <c r="AJ95" t="str">
        <f>_xlfn.IFNA(VLOOKUP(COMBINED!$D95,PB!$B$2:$I$100,8,FALSE),"")</f>
        <v/>
      </c>
      <c r="AK95">
        <f>_xlfn.IFNA(VLOOKUP(COMBINED!$D95,HB!$B$2:$I$100,4,FALSE),0)</f>
        <v>0</v>
      </c>
      <c r="AL95">
        <f>_xlfn.IFNA(VLOOKUP(COMBINED!$D95,HB!$B$2:$I$100,5,FALSE),0)</f>
        <v>0</v>
      </c>
      <c r="AM95">
        <f>_xlfn.IFNA(VLOOKUP(COMBINED!$D95,HB!$B$2:$I$100,6,FALSE),0)</f>
        <v>0</v>
      </c>
      <c r="AN95">
        <f>_xlfn.IFNA(VLOOKUP(COMBINED!$D95,HB!$B$2:$I$100,7,FALSE),0)</f>
        <v>0</v>
      </c>
      <c r="AO95" t="str">
        <f>_xlfn.IFNA(VLOOKUP(COMBINED!$D95,HB!$B$2:$I$100,8,FALSE),"")</f>
        <v/>
      </c>
      <c r="AP95">
        <f t="shared" si="4"/>
        <v>0</v>
      </c>
      <c r="AQ95">
        <f t="shared" si="5"/>
        <v>0</v>
      </c>
      <c r="AR95">
        <f t="shared" si="6"/>
        <v>0</v>
      </c>
      <c r="AS95">
        <f t="shared" si="7"/>
        <v>0</v>
      </c>
    </row>
    <row r="96" spans="1:45" x14ac:dyDescent="0.2">
      <c r="A96" t="s">
        <v>105</v>
      </c>
      <c r="B96" t="s">
        <v>106</v>
      </c>
      <c r="C96" t="s">
        <v>107</v>
      </c>
      <c r="D96">
        <f>'Entry List'!A96</f>
        <v>195</v>
      </c>
      <c r="E96" t="str">
        <f>VLOOKUP($D96,'Entry List'!$A$2:$C$97,2,FALSE)</f>
        <v/>
      </c>
      <c r="F96" t="str">
        <f>VLOOKUP($D96,'Entry List'!$A$2:$C$97,3,FALSE)</f>
        <v/>
      </c>
      <c r="G96">
        <f>_xlfn.IFNA(VLOOKUP(COMBINED!$D96,FX!$B$2:$I$100,4,FALSE),0)</f>
        <v>0</v>
      </c>
      <c r="H96">
        <f>_xlfn.IFNA(VLOOKUP(COMBINED!$D96,FX!$B$2:$I$100,5,FALSE),0)</f>
        <v>0</v>
      </c>
      <c r="I96">
        <f>_xlfn.IFNA(VLOOKUP(COMBINED!$D96,FX!$B$2:$I$100,6,FALSE),0)</f>
        <v>0</v>
      </c>
      <c r="J96">
        <f>_xlfn.IFNA(VLOOKUP(COMBINED!$D96,FX!$B$2:$I$100,7,FALSE),0)</f>
        <v>0</v>
      </c>
      <c r="K96" t="str">
        <f>_xlfn.IFNA(VLOOKUP(COMBINED!$D96,FX!$B$2:$I$100,8,FALSE),"")</f>
        <v/>
      </c>
      <c r="L96">
        <f>_xlfn.IFNA(VLOOKUP(COMBINED!$D96,PH!$B$2:$I$100,4,FALSE),0)</f>
        <v>0</v>
      </c>
      <c r="M96">
        <f>_xlfn.IFNA(VLOOKUP(COMBINED!$D96,PH!$B$2:$I$100,5,FALSE),0)</f>
        <v>0</v>
      </c>
      <c r="N96">
        <f>_xlfn.IFNA(VLOOKUP(COMBINED!$D96,PH!$B$2:$I$100,6,FALSE),0)</f>
        <v>0</v>
      </c>
      <c r="O96">
        <f>_xlfn.IFNA(VLOOKUP(COMBINED!$D96,PH!$B$2:$I$100,7,FALSE),0)</f>
        <v>0</v>
      </c>
      <c r="P96" t="str">
        <f>_xlfn.IFNA(VLOOKUP(COMBINED!$D96,PH!$B$2:$I$100,8,FALSE),"")</f>
        <v/>
      </c>
      <c r="Q96">
        <f>_xlfn.IFNA(VLOOKUP(COMBINED!$D96,SR!$B$2:$I$100,4,FALSE),0)</f>
        <v>0</v>
      </c>
      <c r="R96">
        <f>_xlfn.IFNA(VLOOKUP(COMBINED!$D96,SR!$B$2:$I$100,5,FALSE),0)</f>
        <v>0</v>
      </c>
      <c r="S96">
        <f>_xlfn.IFNA(VLOOKUP(COMBINED!$D96,SR!$B$2:$I$100,6,FALSE),0)</f>
        <v>0</v>
      </c>
      <c r="T96">
        <f>_xlfn.IFNA(VLOOKUP(COMBINED!$D96,SR!$B$2:$I$100,7,FALSE),0)</f>
        <v>0</v>
      </c>
      <c r="U96" t="str">
        <f>_xlfn.IFNA(VLOOKUP(COMBINED!$D96,SR!$B$2:$I$100,8,FALSE),"")</f>
        <v/>
      </c>
      <c r="V96">
        <f>_xlfn.IFNA(VLOOKUP(COMBINED!$D96,VT!$B$2:$N$100,4,FALSE),0)</f>
        <v>0</v>
      </c>
      <c r="W96">
        <f>_xlfn.IFNA(VLOOKUP(COMBINED!$D96,VT!$B$2:$N$100,5,FALSE),0)</f>
        <v>0</v>
      </c>
      <c r="X96">
        <f>_xlfn.IFNA(VLOOKUP(COMBINED!$D96,VT!$B$2:$N$100,6,FALSE),0)</f>
        <v>0</v>
      </c>
      <c r="Y96">
        <f>_xlfn.IFNA(VLOOKUP(COMBINED!$D96,VT!$B$2:$N$100,7,FALSE),0)</f>
        <v>0</v>
      </c>
      <c r="Z96">
        <f>_xlfn.IFNA(VLOOKUP(COMBINED!$D96,VT!$B$2:$N$100,8,FALSE),0)</f>
        <v>0</v>
      </c>
      <c r="AA96">
        <f>_xlfn.IFNA(VLOOKUP(COMBINED!$D96,VT!$B$2:$N$100,9,FALSE),0)</f>
        <v>0</v>
      </c>
      <c r="AB96">
        <f>_xlfn.IFNA(VLOOKUP(COMBINED!$D96,VT!$B$2:$N$100,10,FALSE),0)</f>
        <v>0</v>
      </c>
      <c r="AC96">
        <f>_xlfn.IFNA(VLOOKUP(COMBINED!$D96,VT!$B$2:$N$100,11,FALSE),0)</f>
        <v>0</v>
      </c>
      <c r="AD96">
        <f>_xlfn.IFNA(VLOOKUP(COMBINED!$D96,VT!$B$2:$N$100,12,FALSE),0)</f>
        <v>0</v>
      </c>
      <c r="AE96" t="str">
        <f>_xlfn.IFNA(VLOOKUP(COMBINED!$D96,VT!$B$2:$N$100,13,FALSE),"")</f>
        <v/>
      </c>
      <c r="AF96">
        <f>_xlfn.IFNA(VLOOKUP(COMBINED!$D96,PB!$B$2:$I$100,4,FALSE),0)</f>
        <v>0</v>
      </c>
      <c r="AG96">
        <f>_xlfn.IFNA(VLOOKUP(COMBINED!$D96,PB!$B$2:$I$100,5,FALSE),0)</f>
        <v>0</v>
      </c>
      <c r="AH96">
        <f>_xlfn.IFNA(VLOOKUP(COMBINED!$D96,PB!$B$2:$I$100,6,FALSE),0)</f>
        <v>0</v>
      </c>
      <c r="AI96">
        <f>_xlfn.IFNA(VLOOKUP(COMBINED!$D96,PB!$B$2:$I$100,7,FALSE),0)</f>
        <v>0</v>
      </c>
      <c r="AJ96" t="str">
        <f>_xlfn.IFNA(VLOOKUP(COMBINED!$D96,PB!$B$2:$I$100,8,FALSE),"")</f>
        <v/>
      </c>
      <c r="AK96">
        <f>_xlfn.IFNA(VLOOKUP(COMBINED!$D96,HB!$B$2:$I$100,4,FALSE),0)</f>
        <v>0</v>
      </c>
      <c r="AL96">
        <f>_xlfn.IFNA(VLOOKUP(COMBINED!$D96,HB!$B$2:$I$100,5,FALSE),0)</f>
        <v>0</v>
      </c>
      <c r="AM96">
        <f>_xlfn.IFNA(VLOOKUP(COMBINED!$D96,HB!$B$2:$I$100,6,FALSE),0)</f>
        <v>0</v>
      </c>
      <c r="AN96">
        <f>_xlfn.IFNA(VLOOKUP(COMBINED!$D96,HB!$B$2:$I$100,7,FALSE),0)</f>
        <v>0</v>
      </c>
      <c r="AO96" t="str">
        <f>_xlfn.IFNA(VLOOKUP(COMBINED!$D96,HB!$B$2:$I$100,8,FALSE),"")</f>
        <v/>
      </c>
      <c r="AP96">
        <f t="shared" si="4"/>
        <v>0</v>
      </c>
      <c r="AQ96">
        <f t="shared" si="5"/>
        <v>0</v>
      </c>
      <c r="AR96">
        <f t="shared" si="6"/>
        <v>0</v>
      </c>
      <c r="AS96">
        <f t="shared" si="7"/>
        <v>0</v>
      </c>
    </row>
    <row r="97" spans="1:45" x14ac:dyDescent="0.2">
      <c r="A97" t="s">
        <v>105</v>
      </c>
      <c r="B97" t="s">
        <v>106</v>
      </c>
      <c r="C97" t="s">
        <v>107</v>
      </c>
      <c r="D97">
        <f>'Entry List'!A97</f>
        <v>196</v>
      </c>
      <c r="E97" t="str">
        <f>VLOOKUP($D97,'Entry List'!$A$2:$C$97,2,FALSE)</f>
        <v/>
      </c>
      <c r="F97" t="str">
        <f>VLOOKUP($D97,'Entry List'!$A$2:$C$97,3,FALSE)</f>
        <v/>
      </c>
      <c r="G97">
        <f>_xlfn.IFNA(VLOOKUP(COMBINED!$D97,FX!$B$2:$I$100,4,FALSE),0)</f>
        <v>0</v>
      </c>
      <c r="H97">
        <f>_xlfn.IFNA(VLOOKUP(COMBINED!$D97,FX!$B$2:$I$100,5,FALSE),0)</f>
        <v>0</v>
      </c>
      <c r="I97">
        <f>_xlfn.IFNA(VLOOKUP(COMBINED!$D97,FX!$B$2:$I$100,6,FALSE),0)</f>
        <v>0</v>
      </c>
      <c r="J97">
        <f>_xlfn.IFNA(VLOOKUP(COMBINED!$D97,FX!$B$2:$I$100,7,FALSE),0)</f>
        <v>0</v>
      </c>
      <c r="K97" t="str">
        <f>_xlfn.IFNA(VLOOKUP(COMBINED!$D97,FX!$B$2:$I$100,8,FALSE),"")</f>
        <v/>
      </c>
      <c r="L97">
        <f>_xlfn.IFNA(VLOOKUP(COMBINED!$D97,PH!$B$2:$I$100,4,FALSE),0)</f>
        <v>0</v>
      </c>
      <c r="M97">
        <f>_xlfn.IFNA(VLOOKUP(COMBINED!$D97,PH!$B$2:$I$100,5,FALSE),0)</f>
        <v>0</v>
      </c>
      <c r="N97">
        <f>_xlfn.IFNA(VLOOKUP(COMBINED!$D97,PH!$B$2:$I$100,6,FALSE),0)</f>
        <v>0</v>
      </c>
      <c r="O97">
        <f>_xlfn.IFNA(VLOOKUP(COMBINED!$D97,PH!$B$2:$I$100,7,FALSE),0)</f>
        <v>0</v>
      </c>
      <c r="P97" t="str">
        <f>_xlfn.IFNA(VLOOKUP(COMBINED!$D97,PH!$B$2:$I$100,8,FALSE),"")</f>
        <v/>
      </c>
      <c r="Q97">
        <f>_xlfn.IFNA(VLOOKUP(COMBINED!$D97,SR!$B$2:$I$100,4,FALSE),0)</f>
        <v>0</v>
      </c>
      <c r="R97">
        <f>_xlfn.IFNA(VLOOKUP(COMBINED!$D97,SR!$B$2:$I$100,5,FALSE),0)</f>
        <v>0</v>
      </c>
      <c r="S97">
        <f>_xlfn.IFNA(VLOOKUP(COMBINED!$D97,SR!$B$2:$I$100,6,FALSE),0)</f>
        <v>0</v>
      </c>
      <c r="T97">
        <f>_xlfn.IFNA(VLOOKUP(COMBINED!$D97,SR!$B$2:$I$100,7,FALSE),0)</f>
        <v>0</v>
      </c>
      <c r="U97" t="str">
        <f>_xlfn.IFNA(VLOOKUP(COMBINED!$D97,SR!$B$2:$I$100,8,FALSE),"")</f>
        <v/>
      </c>
      <c r="V97">
        <f>_xlfn.IFNA(VLOOKUP(COMBINED!$D97,VT!$B$2:$N$100,4,FALSE),0)</f>
        <v>0</v>
      </c>
      <c r="W97">
        <f>_xlfn.IFNA(VLOOKUP(COMBINED!$D97,VT!$B$2:$N$100,5,FALSE),0)</f>
        <v>0</v>
      </c>
      <c r="X97">
        <f>_xlfn.IFNA(VLOOKUP(COMBINED!$D97,VT!$B$2:$N$100,6,FALSE),0)</f>
        <v>0</v>
      </c>
      <c r="Y97">
        <f>_xlfn.IFNA(VLOOKUP(COMBINED!$D97,VT!$B$2:$N$100,7,FALSE),0)</f>
        <v>0</v>
      </c>
      <c r="Z97">
        <f>_xlfn.IFNA(VLOOKUP(COMBINED!$D97,VT!$B$2:$N$100,8,FALSE),0)</f>
        <v>0</v>
      </c>
      <c r="AA97">
        <f>_xlfn.IFNA(VLOOKUP(COMBINED!$D97,VT!$B$2:$N$100,9,FALSE),0)</f>
        <v>0</v>
      </c>
      <c r="AB97">
        <f>_xlfn.IFNA(VLOOKUP(COMBINED!$D97,VT!$B$2:$N$100,10,FALSE),0)</f>
        <v>0</v>
      </c>
      <c r="AC97">
        <f>_xlfn.IFNA(VLOOKUP(COMBINED!$D97,VT!$B$2:$N$100,11,FALSE),0)</f>
        <v>0</v>
      </c>
      <c r="AD97">
        <f>_xlfn.IFNA(VLOOKUP(COMBINED!$D97,VT!$B$2:$N$100,12,FALSE),0)</f>
        <v>0</v>
      </c>
      <c r="AE97" t="str">
        <f>_xlfn.IFNA(VLOOKUP(COMBINED!$D97,VT!$B$2:$N$100,13,FALSE),"")</f>
        <v/>
      </c>
      <c r="AF97">
        <f>_xlfn.IFNA(VLOOKUP(COMBINED!$D97,PB!$B$2:$I$100,4,FALSE),0)</f>
        <v>0</v>
      </c>
      <c r="AG97">
        <f>_xlfn.IFNA(VLOOKUP(COMBINED!$D97,PB!$B$2:$I$100,5,FALSE),0)</f>
        <v>0</v>
      </c>
      <c r="AH97">
        <f>_xlfn.IFNA(VLOOKUP(COMBINED!$D97,PB!$B$2:$I$100,6,FALSE),0)</f>
        <v>0</v>
      </c>
      <c r="AI97">
        <f>_xlfn.IFNA(VLOOKUP(COMBINED!$D97,PB!$B$2:$I$100,7,FALSE),0)</f>
        <v>0</v>
      </c>
      <c r="AJ97" t="str">
        <f>_xlfn.IFNA(VLOOKUP(COMBINED!$D97,PB!$B$2:$I$100,8,FALSE),"")</f>
        <v/>
      </c>
      <c r="AK97">
        <f>_xlfn.IFNA(VLOOKUP(COMBINED!$D97,HB!$B$2:$I$100,4,FALSE),0)</f>
        <v>0</v>
      </c>
      <c r="AL97">
        <f>_xlfn.IFNA(VLOOKUP(COMBINED!$D97,HB!$B$2:$I$100,5,FALSE),0)</f>
        <v>0</v>
      </c>
      <c r="AM97">
        <f>_xlfn.IFNA(VLOOKUP(COMBINED!$D97,HB!$B$2:$I$100,6,FALSE),0)</f>
        <v>0</v>
      </c>
      <c r="AN97">
        <f>_xlfn.IFNA(VLOOKUP(COMBINED!$D97,HB!$B$2:$I$100,7,FALSE),0)</f>
        <v>0</v>
      </c>
      <c r="AO97" t="str">
        <f>_xlfn.IFNA(VLOOKUP(COMBINED!$D97,HB!$B$2:$I$100,8,FALSE),"")</f>
        <v/>
      </c>
      <c r="AP97">
        <f t="shared" si="4"/>
        <v>0</v>
      </c>
      <c r="AQ97">
        <f t="shared" si="5"/>
        <v>0</v>
      </c>
      <c r="AR97">
        <f t="shared" si="6"/>
        <v>0</v>
      </c>
      <c r="AS9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Entry List</vt:lpstr>
      <vt:lpstr>FX</vt:lpstr>
      <vt:lpstr>PH</vt:lpstr>
      <vt:lpstr>SR</vt:lpstr>
      <vt:lpstr>VT</vt:lpstr>
      <vt:lpstr>PB</vt:lpstr>
      <vt:lpstr>HB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2024-09-28T00:44:43Z</dcterms:created>
  <dcterms:modified xsi:type="dcterms:W3CDTF">2024-10-01T23:16:19Z</dcterms:modified>
</cp:coreProperties>
</file>