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a\Google Drive\ENGG2800 Team 01\BOM's\"/>
    </mc:Choice>
  </mc:AlternateContent>
  <xr:revisionPtr revIDLastSave="0" documentId="13_ncr:1_{B7AD2E2A-4379-4BE3-8E33-B7FF8232648C}" xr6:coauthVersionLast="37" xr6:coauthVersionMax="37" xr10:uidLastSave="{00000000-0000-0000-0000-000000000000}"/>
  <bookViews>
    <workbookView xWindow="0" yWindow="0" windowWidth="18240" windowHeight="79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9" i="1" l="1"/>
  <c r="H85" i="1"/>
  <c r="H86" i="1"/>
  <c r="H87" i="1"/>
  <c r="H84" i="1"/>
  <c r="H83" i="1"/>
  <c r="H133" i="1"/>
  <c r="H115" i="1"/>
  <c r="H82" i="1" l="1"/>
  <c r="H8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1" i="1"/>
  <c r="H62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137" i="1" l="1"/>
</calcChain>
</file>

<file path=xl/sharedStrings.xml><?xml version="1.0" encoding="utf-8"?>
<sst xmlns="http://schemas.openxmlformats.org/spreadsheetml/2006/main" count="714" uniqueCount="298">
  <si>
    <t>Designator</t>
  </si>
  <si>
    <t>Component type</t>
  </si>
  <si>
    <t>Value</t>
  </si>
  <si>
    <t>Other notes</t>
  </si>
  <si>
    <t>Quantity</t>
  </si>
  <si>
    <t>Minimum order quantity</t>
  </si>
  <si>
    <t>Cost each ($AUD)</t>
  </si>
  <si>
    <t>Total price</t>
  </si>
  <si>
    <t>Digikey #</t>
  </si>
  <si>
    <t>Mouser #</t>
  </si>
  <si>
    <t>RS #</t>
  </si>
  <si>
    <t>E14 #</t>
  </si>
  <si>
    <t>ETSG #</t>
  </si>
  <si>
    <t>RoHS?</t>
  </si>
  <si>
    <t>Datasheet URL</t>
  </si>
  <si>
    <t>U1</t>
  </si>
  <si>
    <t>R1</t>
  </si>
  <si>
    <t>Resistor, axial TH</t>
  </si>
  <si>
    <t>N/A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</si>
  <si>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</si>
  <si>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</si>
  <si>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</si>
  <si>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</si>
  <si>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</si>
  <si>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</si>
  <si>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</si>
  <si>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</si>
  <si>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</si>
  <si>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</si>
  <si>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</si>
  <si>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</si>
  <si>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</si>
  <si>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</si>
  <si>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</si>
  <si>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</si>
  <si>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</si>
  <si>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</si>
  <si>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</si>
  <si>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</si>
  <si>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</si>
  <si>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</si>
  <si>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</si>
  <si>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</si>
  <si>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</si>
  <si>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</si>
  <si>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</si>
  <si>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</si>
  <si>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</si>
  <si>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</si>
  <si>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</si>
  <si>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</si>
  <si>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</si>
  <si>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</si>
  <si>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</si>
  <si>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</si>
  <si>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</si>
  <si>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</si>
  <si>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</si>
  <si>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</si>
  <si>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</si>
  <si>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</si>
  <si>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</si>
  <si>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</si>
  <si>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</si>
  <si>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</si>
  <si>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</si>
  <si>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</si>
  <si>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</si>
  <si>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</si>
  <si>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R54</t>
  </si>
  <si>
    <t>R55</t>
  </si>
  <si>
    <t>R56</t>
  </si>
  <si>
    <t>R57</t>
  </si>
  <si>
    <t>R58</t>
  </si>
  <si>
    <t>Resistor, Surface Mount</t>
  </si>
  <si>
    <t>20k, 1%</t>
  </si>
  <si>
    <t>10k, 1%</t>
  </si>
  <si>
    <t>61-07-09</t>
  </si>
  <si>
    <t>61-07-10</t>
  </si>
  <si>
    <t>61-07-11</t>
  </si>
  <si>
    <t>61-07-12</t>
  </si>
  <si>
    <t>61-07-13</t>
  </si>
  <si>
    <t>61-07-14</t>
  </si>
  <si>
    <t>61-07-15</t>
  </si>
  <si>
    <t>61-07-16</t>
  </si>
  <si>
    <t>63-04-05</t>
  </si>
  <si>
    <t>63-04-06</t>
  </si>
  <si>
    <t>63-04-07</t>
  </si>
  <si>
    <t>63-04-08</t>
  </si>
  <si>
    <t>63-04-09</t>
  </si>
  <si>
    <t>63-04-10</t>
  </si>
  <si>
    <t>63-04-11</t>
  </si>
  <si>
    <t>61-07-17</t>
  </si>
  <si>
    <t>63-04-12</t>
  </si>
  <si>
    <t>63-04-13</t>
  </si>
  <si>
    <t>63-04-14</t>
  </si>
  <si>
    <t>63-04-15</t>
  </si>
  <si>
    <t>63-04-16</t>
  </si>
  <si>
    <t>63-04-17</t>
  </si>
  <si>
    <t>63-04-18</t>
  </si>
  <si>
    <t>63-04-19</t>
  </si>
  <si>
    <t>63-04-20</t>
  </si>
  <si>
    <t>63-04-21</t>
  </si>
  <si>
    <t>63-04-22</t>
  </si>
  <si>
    <t>12k, 1%</t>
  </si>
  <si>
    <t>1k, 1%</t>
  </si>
  <si>
    <t>39k, 1%</t>
  </si>
  <si>
    <t>150R, 1%</t>
  </si>
  <si>
    <t>4.7k, 1%</t>
  </si>
  <si>
    <t>02-38-01</t>
  </si>
  <si>
    <t>02-33-02</t>
  </si>
  <si>
    <t>02-33-03</t>
  </si>
  <si>
    <t>02-33-04</t>
  </si>
  <si>
    <t>02-34-01</t>
  </si>
  <si>
    <t>02-25-02</t>
  </si>
  <si>
    <t>02-18-02</t>
  </si>
  <si>
    <t>02-35-03</t>
  </si>
  <si>
    <t>02-35-04</t>
  </si>
  <si>
    <t>02-35-05</t>
  </si>
  <si>
    <t>C1</t>
  </si>
  <si>
    <t>C2</t>
  </si>
  <si>
    <t>C3</t>
  </si>
  <si>
    <t>C4</t>
  </si>
  <si>
    <t>C5</t>
  </si>
  <si>
    <t>C6</t>
  </si>
  <si>
    <t>C7</t>
  </si>
  <si>
    <t>C8</t>
  </si>
  <si>
    <t>Capacitor, Ceramic</t>
  </si>
  <si>
    <t>Capacitor, Electrolytic</t>
  </si>
  <si>
    <t>0.1uF</t>
  </si>
  <si>
    <t>22nF</t>
  </si>
  <si>
    <t>100uF</t>
  </si>
  <si>
    <t>07-58-03</t>
  </si>
  <si>
    <t>REGULATOR1</t>
  </si>
  <si>
    <t>REGULATOR2</t>
  </si>
  <si>
    <t>Voltage Regulator</t>
  </si>
  <si>
    <t>05-59-01</t>
  </si>
  <si>
    <t>05-60-01</t>
  </si>
  <si>
    <t>http://www.hep.upenn.edu/SNO/daq/parts/lm7915.pdf</t>
  </si>
  <si>
    <t>7805CV, 5V</t>
  </si>
  <si>
    <t>LM7905, (-)5V</t>
  </si>
  <si>
    <t>https://au.mouser.com/datasheet/2/389/l78-974043.pdf</t>
  </si>
  <si>
    <t>LED1</t>
  </si>
  <si>
    <t>LED2</t>
  </si>
  <si>
    <t>LED, Standard, Diffused</t>
  </si>
  <si>
    <t>Green</t>
  </si>
  <si>
    <t>Red</t>
  </si>
  <si>
    <t>04-50-01</t>
  </si>
  <si>
    <t>04-50-02</t>
  </si>
  <si>
    <t>Crystal1</t>
  </si>
  <si>
    <t>Crystal / 20MHz / HC49/4HSMX Package</t>
  </si>
  <si>
    <t>20MHz</t>
  </si>
  <si>
    <t>https://www.iqdfrequencyproducts.com/products/details/hc49-4hsmx-17-31.pdf</t>
  </si>
  <si>
    <t>04-95-01</t>
  </si>
  <si>
    <t>U2</t>
  </si>
  <si>
    <t>U3</t>
  </si>
  <si>
    <t>U4</t>
  </si>
  <si>
    <t>U5</t>
  </si>
  <si>
    <t>U6</t>
  </si>
  <si>
    <t>http://www.ti.com/lit/ds/symlink/lm158-n.pdf</t>
  </si>
  <si>
    <t>Op Amp, Dual, Low Power</t>
  </si>
  <si>
    <t>LM358</t>
  </si>
  <si>
    <t>08-14-02</t>
  </si>
  <si>
    <t>LM359</t>
  </si>
  <si>
    <t>LM360</t>
  </si>
  <si>
    <t>LM361</t>
  </si>
  <si>
    <t>LM362</t>
  </si>
  <si>
    <t>08-14-03</t>
  </si>
  <si>
    <t>08-14-04</t>
  </si>
  <si>
    <t>08-14-05</t>
  </si>
  <si>
    <t>08-14-06</t>
  </si>
  <si>
    <t>http://www.ti.com/lit/ds/symlink/tl974.pdf</t>
  </si>
  <si>
    <t>296-34316-5-ND</t>
  </si>
  <si>
    <t>General Purpose Amplifier 2 Circuit Rail-to-Rail 8-PDIP</t>
  </si>
  <si>
    <t>TL972IP</t>
  </si>
  <si>
    <t>OUTPUT1B</t>
  </si>
  <si>
    <t>Output Connector</t>
  </si>
  <si>
    <t>S5559-ND</t>
  </si>
  <si>
    <t>https://drawings-pdf.s3.amazonaws.com/10494.pdf</t>
  </si>
  <si>
    <t>768-1174-ND</t>
  </si>
  <si>
    <t>HEADER2</t>
  </si>
  <si>
    <t>MOD USB BASIC UART DEV FT234XD</t>
  </si>
  <si>
    <t>UMFT234XF</t>
  </si>
  <si>
    <t>http://www.ftdichip.com/Support/Documents/DataSheets/Modules/DS_UMFT234XF.pdf</t>
  </si>
  <si>
    <t>IC1</t>
  </si>
  <si>
    <t>8 Bit Microcontroller, Low Power High Performance</t>
  </si>
  <si>
    <t>ATMEGA324P</t>
  </si>
  <si>
    <t>07-14-03</t>
  </si>
  <si>
    <t>http://ww1.microchip.com/downloads/en/DeviceDoc/ATmega324PV-AVR-MCU-with-CIP-and-picopower-40002102A.pdf</t>
  </si>
  <si>
    <t>TOTAL</t>
  </si>
  <si>
    <t>TPH</t>
  </si>
  <si>
    <t>PCB Test Point / Raised Loop </t>
  </si>
  <si>
    <t>Black</t>
  </si>
  <si>
    <t>01-95-01</t>
  </si>
  <si>
    <t>01-96-01</t>
  </si>
  <si>
    <t>FUNCTION GENERATOR</t>
  </si>
  <si>
    <t>Filters</t>
  </si>
  <si>
    <t>18K, 1%</t>
  </si>
  <si>
    <t>02-35-02</t>
  </si>
  <si>
    <t>30K, 1%</t>
  </si>
  <si>
    <t>02-37-01</t>
  </si>
  <si>
    <t>9.1K, 1%</t>
  </si>
  <si>
    <t>02-33-01</t>
  </si>
  <si>
    <t>6.2K, 1%</t>
  </si>
  <si>
    <t>02-31-03</t>
  </si>
  <si>
    <t>11K, 1%</t>
  </si>
  <si>
    <t>22K, 1%</t>
  </si>
  <si>
    <t>02-36-01</t>
  </si>
  <si>
    <t>02-23-02</t>
  </si>
  <si>
    <t>Capacitor, Ceramic TH</t>
  </si>
  <si>
    <t>03-26-01</t>
  </si>
  <si>
    <t>0.047uF</t>
  </si>
  <si>
    <t>03-11-01</t>
  </si>
  <si>
    <t>0.01uF</t>
  </si>
  <si>
    <t>03-16-03</t>
  </si>
  <si>
    <t>0.0047uF</t>
  </si>
  <si>
    <t>03-07-01</t>
  </si>
  <si>
    <t>D1</t>
  </si>
  <si>
    <t>LED, Yellow</t>
  </si>
  <si>
    <t>04-50-03</t>
  </si>
  <si>
    <t>D2</t>
  </si>
  <si>
    <t>LED, Red</t>
  </si>
  <si>
    <t>SLB1470</t>
  </si>
  <si>
    <t>Switch</t>
  </si>
  <si>
    <t>16-32-01</t>
  </si>
  <si>
    <t>http://www.farnell.com/datasheets/2609213.pdf?_ga=2.7936886.551657224.1539839704-759091343.1539839704</t>
  </si>
  <si>
    <t>Input</t>
  </si>
  <si>
    <t>Connector, Male TH</t>
  </si>
  <si>
    <t>609-3355-ND</t>
  </si>
  <si>
    <t>https://www.pcb-3d.com/wordpress/wp-content/uploads/FCI_68000_Serites_HDRV_1_Row_2-54mmP.pdf</t>
  </si>
  <si>
    <t>Output</t>
  </si>
  <si>
    <t>Connector, Female TH</t>
  </si>
  <si>
    <t>Op-amp, TL072CP</t>
  </si>
  <si>
    <t>08-01-01</t>
  </si>
  <si>
    <t>http://www.ti.com/lit/ds/symlink/tl072.pdf</t>
  </si>
  <si>
    <t>Nylan Standoffs</t>
  </si>
  <si>
    <t xml:space="preserve">yes, https://au.element14.com/duratool/d01495/hex-threaded-spacer-nylon66-natural/dp/1733427 </t>
  </si>
  <si>
    <t>http://www.farnell.com/datasheets/1685103.pdf?_ga=2.15585587.463211813.1539686043</t>
  </si>
  <si>
    <t>Power Amp</t>
  </si>
  <si>
    <t>OP1</t>
  </si>
  <si>
    <t>TL0972IP OP AMP</t>
  </si>
  <si>
    <t>Yes https://www.digikey.com.au/product-detail/en/texas-instruments/TL972IP/296-34316-5-ND/1906129</t>
  </si>
  <si>
    <t>http://www.ti.com/lit/ds/symlink/tl971.pdf</t>
  </si>
  <si>
    <t>Tr1</t>
  </si>
  <si>
    <t>TIP41C</t>
  </si>
  <si>
    <t>https://www.st.com/resource/en/datasheet/tip41c.pdf</t>
  </si>
  <si>
    <t>Tr2</t>
  </si>
  <si>
    <t>TIP42C</t>
  </si>
  <si>
    <t>05-48-03</t>
  </si>
  <si>
    <t>Temp. Sensor DS1621+</t>
  </si>
  <si>
    <t>DS1621+-ND</t>
  </si>
  <si>
    <t>Yes https://www.digikey.com.au/product-detail/en/maxim-integrated/DS1621/DS1621-ND/956905</t>
  </si>
  <si>
    <t>https://datasheets.maximintegrated.com/en/ds/DS1621.pdf</t>
  </si>
  <si>
    <t>L2</t>
  </si>
  <si>
    <t>LED RED</t>
  </si>
  <si>
    <t>L1</t>
  </si>
  <si>
    <t>LED Orange</t>
  </si>
  <si>
    <t>C1,C2,C3</t>
  </si>
  <si>
    <t>Capacitor</t>
  </si>
  <si>
    <t>PCB potentiometer</t>
  </si>
  <si>
    <t>5k Ohm</t>
  </si>
  <si>
    <t>https://www.bourns.com/pdfs/3296.pdf</t>
  </si>
  <si>
    <t>J1</t>
  </si>
  <si>
    <t>mono panel mount socket</t>
  </si>
  <si>
    <t>03-89-03</t>
  </si>
  <si>
    <t>Resistor</t>
  </si>
  <si>
    <t>5.1k Ohm</t>
  </si>
  <si>
    <t>02-31-01</t>
  </si>
  <si>
    <t>R3,R4</t>
  </si>
  <si>
    <t>180 Ohm</t>
  </si>
  <si>
    <t>02-19-01</t>
  </si>
  <si>
    <t>Yes https://au.element14.com/duratool/d01495/hex-threaded-spacer-nylon66-natural/dp/1733427</t>
  </si>
  <si>
    <t>http://www.farnell.com/datasheets/1685103.pdf?_ga=2.15585587.463211813.1539686043-406984201.1534652979&amp;_gac=1.162339406.1538565047.Cj0KCQjw0dHdBRDEARIsAHjZYYDPfQrs-v-NjDAFozb8U_ckbVw77XqSEZUmI2dDq5jE0yZt6jbLGNQaAn_eEALw_wcB</t>
  </si>
  <si>
    <t>HD1</t>
  </si>
  <si>
    <t>Genblocks Header</t>
  </si>
  <si>
    <t>https://cdn.amphenol-icc.com/media/wysiwyg/files/drawing/68020.pdf</t>
  </si>
  <si>
    <t>COMBINED TOTAL</t>
  </si>
  <si>
    <t>OP2</t>
  </si>
  <si>
    <t>HEADER1</t>
  </si>
  <si>
    <t>CONNECTOR : PCB Boxed Header</t>
  </si>
  <si>
    <t>6 Way, 2 Row, 2.54mm Pitch</t>
  </si>
  <si>
    <t>01-77-01</t>
  </si>
  <si>
    <t>STAND1</t>
  </si>
  <si>
    <t>STAND2</t>
  </si>
  <si>
    <t>STAND3</t>
  </si>
  <si>
    <t>STAND4</t>
  </si>
  <si>
    <t>Nylon Standoffs</t>
  </si>
  <si>
    <t>D01495</t>
  </si>
  <si>
    <t>D01492</t>
  </si>
  <si>
    <t>D01493</t>
  </si>
  <si>
    <t>D01494</t>
  </si>
  <si>
    <t>http://www.farnell.com/datasheets/1685103.pdf?_ga=2.174319777.2809201.1540004009-628753136.1539748061</t>
  </si>
  <si>
    <t>http://www.farnell.com/datasheets/1685103.pdf?_ga=2.174319777.2809201.1540004009-628753136.1539748062</t>
  </si>
  <si>
    <t>http://www.farnell.com/datasheets/1685103.pdf?_ga=2.174319777.2809201.1540004009-628753136.1539748063</t>
  </si>
  <si>
    <t>http://www.farnell.com/datasheets/1685103.pdf?_ga=2.174319777.2809201.1540004009-628753136.1539748064</t>
  </si>
  <si>
    <t>600, 1%</t>
  </si>
  <si>
    <t>Yes (See Distributer)</t>
  </si>
  <si>
    <t>03-26-02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</si>
</sst>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dd\-mm\-yy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0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/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/>
    <xf numFmtId="0" fontId="3" fillId="2" borderId="0" xfId="0" applyFont="1" applyFill="1" applyAlignment="1">
      <alignment horizontal="left" vertical="center" wrapText="1"/>
    </xf>
    <xf numFmtId="0" fontId="5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8" fillId="0" borderId="0" xfId="0" applyFont="1"/>
    <xf numFmtId="40" fontId="0" fillId="0" borderId="0" xfId="0" applyNumberFormat="1"/>
    <xf numFmtId="8" fontId="0" fillId="0" borderId="0" xfId="0" applyNumberFormat="1"/>
    <xf numFmtId="49" fontId="0" fillId="0" borderId="0" xfId="0" applyNumberFormat="1"/>
    <xf numFmtId="0" fontId="0" fillId="0" borderId="0" xfId="0" applyFill="1"/>
    <xf numFmtId="0" fontId="9" fillId="0" borderId="0" xfId="1" applyFill="1"/>
    <xf numFmtId="0" fontId="9" fillId="0" borderId="0" xfId="1"/>
    <xf numFmtId="0" fontId="7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wrapText="1"/>
    </xf>
    <xf numFmtId="0" fontId="9" fillId="0" borderId="0" xfId="1" applyAlignment="1">
      <alignment vertical="center"/>
    </xf>
    <xf numFmtId="14" fontId="3" fillId="0" borderId="0" xfId="0" applyNumberFormat="1" applyFont="1" applyAlignment="1">
      <alignment horizontal="right" wrapText="1"/>
    </xf>
    <xf numFmtId="0" fontId="6" fillId="0" borderId="0" xfId="0" applyFont="1" applyAlignment="1">
      <alignment wrapText="1"/>
    </xf>
    <xf numFmtId="40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3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/>
    <xf numFmtId="14" fontId="3" fillId="0" borderId="0" xfId="0" applyNumberFormat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.com/resource/en/datasheet/tip41c.pdf" TargetMode="External"/><Relationship Id="rId13" Type="http://schemas.openxmlformats.org/officeDocument/2006/relationships/hyperlink" Target="https://cdn.amphenol-icc.com/media/wysiwyg/files/drawing/68020.pdf" TargetMode="External"/><Relationship Id="rId3" Type="http://schemas.openxmlformats.org/officeDocument/2006/relationships/hyperlink" Target="http://www.ti.com/lit/ds/symlink/tl072.pdf" TargetMode="External"/><Relationship Id="rId7" Type="http://schemas.openxmlformats.org/officeDocument/2006/relationships/hyperlink" Target="http://www.ti.com/lit/ds/symlink/tl971.pdf" TargetMode="External"/><Relationship Id="rId12" Type="http://schemas.openxmlformats.org/officeDocument/2006/relationships/hyperlink" Target="http://www.farnell.com/datasheets/1685103.pdf?_ga=2.15585587.463211813.1539686043-406984201.1534652979&amp;_gac=1.162339406.1538565047.Cj0KCQjw0dHdBRDEARIsAHjZYYDPfQrs-v-NjDAFozb8U_ckbVw77XqSEZUmI2dDq5jE0yZt6jbLGNQaAn_eEALw_wcB" TargetMode="External"/><Relationship Id="rId2" Type="http://schemas.openxmlformats.org/officeDocument/2006/relationships/hyperlink" Target="http://www.ti.com/lit/ds/symlink/tl072.pdf" TargetMode="External"/><Relationship Id="rId1" Type="http://schemas.openxmlformats.org/officeDocument/2006/relationships/hyperlink" Target="http://www.farnell.com/datasheets/1685103.pdf?_ga=2.15585587.463211813.1539686043" TargetMode="External"/><Relationship Id="rId6" Type="http://schemas.openxmlformats.org/officeDocument/2006/relationships/hyperlink" Target="http://www.farnell.com/datasheets/2609213.pdf?_ga=2.7936886.551657224.1539839704-759091343.1539839704" TargetMode="External"/><Relationship Id="rId11" Type="http://schemas.openxmlformats.org/officeDocument/2006/relationships/hyperlink" Target="https://www.bourns.com/pdfs/3296.pdf" TargetMode="External"/><Relationship Id="rId5" Type="http://schemas.openxmlformats.org/officeDocument/2006/relationships/hyperlink" Target="https://www.pcb-3d.com/wordpress/wp-content/uploads/FCI_68000_Serites_HDRV_1_Row_2-54mmP.pdf" TargetMode="External"/><Relationship Id="rId10" Type="http://schemas.openxmlformats.org/officeDocument/2006/relationships/hyperlink" Target="https://datasheets.maximintegrated.com/en/ds/DS1621.pdf" TargetMode="External"/><Relationship Id="rId4" Type="http://schemas.openxmlformats.org/officeDocument/2006/relationships/hyperlink" Target="https://drawings-pdf.s3.amazonaws.com/10494.pdf" TargetMode="External"/><Relationship Id="rId9" Type="http://schemas.openxmlformats.org/officeDocument/2006/relationships/hyperlink" Target="https://www.st.com/resource/en/datasheet/tip41c.p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37"/>
  <sheetViews>
    <sheetView tabSelected="1" zoomScale="55" zoomScaleNormal="55" workbookViewId="0">
      <pane ySplit="1" topLeftCell="A117" activePane="bottomLeft" state="frozen"/>
      <selection pane="bottomLeft" activeCell="H137" sqref="H137"/>
    </sheetView>
  </sheetViews>
  <sheetFormatPr defaultColWidth="14.41015625" defaultRowHeight="15.75" customHeight="1" x14ac:dyDescent="0.4"/>
  <cols>
    <col min="2" max="2" width="20.05859375" bestFit="1" customWidth="1"/>
    <col min="6" max="6" width="22.29296875" customWidth="1"/>
    <col min="7" max="7" width="17.29296875" customWidth="1"/>
    <col min="13" max="13" width="14.5859375" bestFit="1" customWidth="1"/>
    <col min="14" max="14" width="17.41015625" customWidth="1"/>
  </cols>
  <sheetData>
    <row r="1" spans="1:15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4">
      <c r="A2" s="15" t="s">
        <v>195</v>
      </c>
      <c r="B2" s="14"/>
    </row>
    <row r="3" spans="1:15" ht="15.75" customHeight="1" x14ac:dyDescent="0.4">
      <c r="A3" s="2" t="s">
        <v>16</v>
      </c>
      <c r="B3" s="2" t="s">
        <v>74</v>
      </c>
      <c r="C3" s="2" t="s">
        <v>75</v>
      </c>
      <c r="D3">
        <v>805</v>
      </c>
      <c r="E3" s="2">
        <v>1</v>
      </c>
      <c r="F3" s="2">
        <v>1</v>
      </c>
      <c r="G3" s="2">
        <v>0.02</v>
      </c>
      <c r="H3">
        <f>MAX(F3,E3)*G3</f>
        <v>0.02</v>
      </c>
      <c r="M3" s="4" t="s">
        <v>77</v>
      </c>
      <c r="N3" s="36" t="s">
        <v>296</v>
      </c>
      <c r="O3" s="3" t="s">
        <v>18</v>
      </c>
    </row>
    <row r="4" spans="1:15" ht="15.75" customHeight="1" x14ac:dyDescent="0.4">
      <c r="A4" s="2" t="s">
        <v>19</v>
      </c>
      <c r="B4" s="2" t="s">
        <v>74</v>
      </c>
      <c r="C4" s="2" t="s">
        <v>75</v>
      </c>
      <c r="D4">
        <v>805</v>
      </c>
      <c r="E4" s="2">
        <v>1</v>
      </c>
      <c r="F4" s="2">
        <v>1</v>
      </c>
      <c r="G4" s="2">
        <v>0.02</v>
      </c>
      <c r="H4">
        <f t="shared" ref="H4:H67" si="0">MAX(F4,E4)*G4</f>
        <v>0.02</v>
      </c>
      <c r="M4" s="4" t="s">
        <v>78</v>
      </c>
      <c r="N4" s="36" t="s">
        <v>296</v>
      </c>
      <c r="O4" s="3" t="s">
        <v>18</v>
      </c>
    </row>
    <row r="5" spans="1:15" ht="15.75" customHeight="1" x14ac:dyDescent="0.4">
      <c r="A5" s="2" t="s">
        <v>20</v>
      </c>
      <c r="B5" s="2" t="s">
        <v>74</v>
      </c>
      <c r="C5" s="2" t="s">
        <v>75</v>
      </c>
      <c r="D5">
        <v>805</v>
      </c>
      <c r="E5" s="2">
        <v>1</v>
      </c>
      <c r="F5" s="2">
        <v>1</v>
      </c>
      <c r="G5" s="2">
        <v>0.02</v>
      </c>
      <c r="H5">
        <f t="shared" si="0"/>
        <v>0.02</v>
      </c>
      <c r="M5" s="4" t="s">
        <v>79</v>
      </c>
      <c r="N5" s="36" t="s">
        <v>296</v>
      </c>
      <c r="O5" s="3" t="s">
        <v>18</v>
      </c>
    </row>
    <row r="6" spans="1:15" ht="15.75" customHeight="1" x14ac:dyDescent="0.4">
      <c r="A6" s="2" t="s">
        <v>21</v>
      </c>
      <c r="B6" s="2" t="s">
        <v>74</v>
      </c>
      <c r="C6" s="2" t="s">
        <v>75</v>
      </c>
      <c r="D6">
        <v>805</v>
      </c>
      <c r="E6" s="2">
        <v>1</v>
      </c>
      <c r="F6" s="2">
        <v>1</v>
      </c>
      <c r="G6" s="2">
        <v>0.02</v>
      </c>
      <c r="H6">
        <f t="shared" si="0"/>
        <v>0.02</v>
      </c>
      <c r="M6" s="4" t="s">
        <v>80</v>
      </c>
      <c r="N6" s="36" t="s">
        <v>296</v>
      </c>
      <c r="O6" s="3" t="s">
        <v>18</v>
      </c>
    </row>
    <row r="7" spans="1:15" ht="15.75" customHeight="1" x14ac:dyDescent="0.4">
      <c r="A7" s="2" t="s">
        <v>22</v>
      </c>
      <c r="B7" s="2" t="s">
        <v>74</v>
      </c>
      <c r="C7" s="2" t="s">
        <v>75</v>
      </c>
      <c r="D7">
        <v>805</v>
      </c>
      <c r="E7" s="2">
        <v>1</v>
      </c>
      <c r="F7" s="2">
        <v>1</v>
      </c>
      <c r="G7" s="2">
        <v>0.02</v>
      </c>
      <c r="H7">
        <f t="shared" si="0"/>
        <v>0.02</v>
      </c>
      <c r="M7" s="4" t="s">
        <v>81</v>
      </c>
      <c r="N7" s="36" t="s">
        <v>296</v>
      </c>
      <c r="O7" s="3" t="s">
        <v>18</v>
      </c>
    </row>
    <row r="8" spans="1:15" ht="15.75" customHeight="1" x14ac:dyDescent="0.4">
      <c r="A8" s="2" t="s">
        <v>23</v>
      </c>
      <c r="B8" s="2" t="s">
        <v>74</v>
      </c>
      <c r="C8" s="2" t="s">
        <v>75</v>
      </c>
      <c r="D8">
        <v>805</v>
      </c>
      <c r="E8" s="2">
        <v>1</v>
      </c>
      <c r="F8" s="2">
        <v>1</v>
      </c>
      <c r="G8" s="2">
        <v>0.02</v>
      </c>
      <c r="H8">
        <f t="shared" si="0"/>
        <v>0.02</v>
      </c>
      <c r="M8" s="4" t="s">
        <v>82</v>
      </c>
      <c r="N8" s="36" t="s">
        <v>296</v>
      </c>
      <c r="O8" s="3" t="s">
        <v>18</v>
      </c>
    </row>
    <row r="9" spans="1:15" ht="15.75" customHeight="1" x14ac:dyDescent="0.4">
      <c r="A9" s="2" t="s">
        <v>24</v>
      </c>
      <c r="B9" s="2" t="s">
        <v>74</v>
      </c>
      <c r="C9" s="2" t="s">
        <v>75</v>
      </c>
      <c r="D9">
        <v>805</v>
      </c>
      <c r="E9" s="2">
        <v>1</v>
      </c>
      <c r="F9" s="2">
        <v>1</v>
      </c>
      <c r="G9" s="2">
        <v>0.02</v>
      </c>
      <c r="H9">
        <f t="shared" si="0"/>
        <v>0.02</v>
      </c>
      <c r="M9" s="4" t="s">
        <v>83</v>
      </c>
      <c r="N9" s="36" t="s">
        <v>296</v>
      </c>
      <c r="O9" s="3" t="s">
        <v>18</v>
      </c>
    </row>
    <row r="10" spans="1:15" ht="15.75" customHeight="1" x14ac:dyDescent="0.4">
      <c r="A10" s="2" t="s">
        <v>25</v>
      </c>
      <c r="B10" s="2" t="s">
        <v>74</v>
      </c>
      <c r="C10" s="2" t="s">
        <v>75</v>
      </c>
      <c r="D10">
        <v>805</v>
      </c>
      <c r="E10" s="2">
        <v>1</v>
      </c>
      <c r="F10" s="2">
        <v>1</v>
      </c>
      <c r="G10" s="2">
        <v>0.02</v>
      </c>
      <c r="H10">
        <f t="shared" si="0"/>
        <v>0.02</v>
      </c>
      <c r="M10" s="4" t="s">
        <v>84</v>
      </c>
      <c r="N10" s="36" t="s">
        <v>296</v>
      </c>
      <c r="O10" s="3" t="s">
        <v>18</v>
      </c>
    </row>
    <row r="11" spans="1:15" ht="15.75" customHeight="1" x14ac:dyDescent="0.4">
      <c r="A11" s="2" t="s">
        <v>26</v>
      </c>
      <c r="B11" s="2" t="s">
        <v>74</v>
      </c>
      <c r="C11" s="2" t="s">
        <v>76</v>
      </c>
      <c r="D11">
        <v>1206</v>
      </c>
      <c r="E11" s="2">
        <v>1</v>
      </c>
      <c r="F11" s="2">
        <v>1</v>
      </c>
      <c r="G11" s="2">
        <v>0.01</v>
      </c>
      <c r="H11">
        <f t="shared" si="0"/>
        <v>0.01</v>
      </c>
      <c r="M11" s="5" t="s">
        <v>85</v>
      </c>
      <c r="N11" s="36" t="s">
        <v>296</v>
      </c>
      <c r="O11" s="3" t="s">
        <v>18</v>
      </c>
    </row>
    <row r="12" spans="1:15" ht="15.75" customHeight="1" x14ac:dyDescent="0.4">
      <c r="A12" s="2" t="s">
        <v>27</v>
      </c>
      <c r="B12" s="2" t="s">
        <v>74</v>
      </c>
      <c r="C12" s="2" t="s">
        <v>76</v>
      </c>
      <c r="D12">
        <v>1206</v>
      </c>
      <c r="E12" s="2">
        <v>1</v>
      </c>
      <c r="F12" s="2">
        <v>1</v>
      </c>
      <c r="G12" s="2">
        <v>0.01</v>
      </c>
      <c r="H12">
        <f t="shared" si="0"/>
        <v>0.01</v>
      </c>
      <c r="M12" s="5" t="s">
        <v>86</v>
      </c>
      <c r="N12" s="36" t="s">
        <v>296</v>
      </c>
      <c r="O12" s="3" t="s">
        <v>18</v>
      </c>
    </row>
    <row r="13" spans="1:15" ht="15.75" customHeight="1" x14ac:dyDescent="0.4">
      <c r="A13" s="2" t="s">
        <v>28</v>
      </c>
      <c r="B13" s="2" t="s">
        <v>74</v>
      </c>
      <c r="C13" s="2" t="s">
        <v>76</v>
      </c>
      <c r="D13">
        <v>1206</v>
      </c>
      <c r="E13" s="2">
        <v>1</v>
      </c>
      <c r="F13" s="2">
        <v>1</v>
      </c>
      <c r="G13" s="2">
        <v>0.01</v>
      </c>
      <c r="H13">
        <f t="shared" si="0"/>
        <v>0.01</v>
      </c>
      <c r="M13" s="5" t="s">
        <v>87</v>
      </c>
      <c r="N13" s="36" t="s">
        <v>296</v>
      </c>
      <c r="O13" s="3" t="s">
        <v>18</v>
      </c>
    </row>
    <row r="14" spans="1:15" ht="15.75" customHeight="1" x14ac:dyDescent="0.4">
      <c r="A14" s="2" t="s">
        <v>29</v>
      </c>
      <c r="B14" s="2" t="s">
        <v>74</v>
      </c>
      <c r="C14" s="2" t="s">
        <v>76</v>
      </c>
      <c r="D14">
        <v>1206</v>
      </c>
      <c r="E14" s="2">
        <v>1</v>
      </c>
      <c r="F14" s="2">
        <v>1</v>
      </c>
      <c r="G14" s="2">
        <v>0.01</v>
      </c>
      <c r="H14">
        <f t="shared" si="0"/>
        <v>0.01</v>
      </c>
      <c r="M14" s="5" t="s">
        <v>88</v>
      </c>
      <c r="N14" s="36" t="s">
        <v>296</v>
      </c>
      <c r="O14" s="3" t="s">
        <v>18</v>
      </c>
    </row>
    <row r="15" spans="1:15" ht="15.75" customHeight="1" x14ac:dyDescent="0.4">
      <c r="A15" s="2" t="s">
        <v>30</v>
      </c>
      <c r="B15" s="2" t="s">
        <v>74</v>
      </c>
      <c r="C15" s="2" t="s">
        <v>76</v>
      </c>
      <c r="D15">
        <v>1206</v>
      </c>
      <c r="E15" s="2">
        <v>1</v>
      </c>
      <c r="F15" s="2">
        <v>1</v>
      </c>
      <c r="G15" s="2">
        <v>0.01</v>
      </c>
      <c r="H15">
        <f t="shared" si="0"/>
        <v>0.01</v>
      </c>
      <c r="M15" s="5" t="s">
        <v>89</v>
      </c>
      <c r="N15" s="36" t="s">
        <v>296</v>
      </c>
      <c r="O15" s="3" t="s">
        <v>18</v>
      </c>
    </row>
    <row r="16" spans="1:15" ht="15.75" customHeight="1" x14ac:dyDescent="0.4">
      <c r="A16" s="2" t="s">
        <v>31</v>
      </c>
      <c r="B16" s="2" t="s">
        <v>74</v>
      </c>
      <c r="C16" s="2" t="s">
        <v>76</v>
      </c>
      <c r="D16">
        <v>1206</v>
      </c>
      <c r="E16" s="2">
        <v>1</v>
      </c>
      <c r="F16" s="2">
        <v>1</v>
      </c>
      <c r="G16" s="2">
        <v>0.01</v>
      </c>
      <c r="H16">
        <f t="shared" si="0"/>
        <v>0.01</v>
      </c>
      <c r="M16" s="5" t="s">
        <v>90</v>
      </c>
      <c r="N16" s="36" t="s">
        <v>296</v>
      </c>
      <c r="O16" s="3" t="s">
        <v>18</v>
      </c>
    </row>
    <row r="17" spans="1:15" ht="15.75" customHeight="1" x14ac:dyDescent="0.4">
      <c r="A17" s="2" t="s">
        <v>32</v>
      </c>
      <c r="B17" s="2" t="s">
        <v>74</v>
      </c>
      <c r="C17" s="2" t="s">
        <v>76</v>
      </c>
      <c r="D17">
        <v>1206</v>
      </c>
      <c r="E17" s="2">
        <v>1</v>
      </c>
      <c r="F17" s="2">
        <v>1</v>
      </c>
      <c r="G17" s="2">
        <v>0.01</v>
      </c>
      <c r="H17">
        <f t="shared" si="0"/>
        <v>0.01</v>
      </c>
      <c r="M17" s="5" t="s">
        <v>91</v>
      </c>
      <c r="N17" s="36" t="s">
        <v>296</v>
      </c>
      <c r="O17" s="3" t="s">
        <v>18</v>
      </c>
    </row>
    <row r="18" spans="1:15" ht="15.75" customHeight="1" x14ac:dyDescent="0.4">
      <c r="A18" s="2" t="s">
        <v>33</v>
      </c>
      <c r="B18" s="2" t="s">
        <v>74</v>
      </c>
      <c r="C18" s="2" t="s">
        <v>75</v>
      </c>
      <c r="D18">
        <v>805</v>
      </c>
      <c r="E18" s="2">
        <v>1</v>
      </c>
      <c r="F18" s="2">
        <v>1</v>
      </c>
      <c r="G18" s="2">
        <v>0.02</v>
      </c>
      <c r="H18">
        <f t="shared" si="0"/>
        <v>0.02</v>
      </c>
      <c r="M18" s="4" t="s">
        <v>84</v>
      </c>
      <c r="N18" s="36" t="s">
        <v>296</v>
      </c>
      <c r="O18" s="3" t="s">
        <v>18</v>
      </c>
    </row>
    <row r="19" spans="1:15" ht="15.75" customHeight="1" x14ac:dyDescent="0.4">
      <c r="A19" s="2" t="s">
        <v>34</v>
      </c>
      <c r="B19" s="2" t="s">
        <v>74</v>
      </c>
      <c r="C19" s="2" t="s">
        <v>75</v>
      </c>
      <c r="D19">
        <v>805</v>
      </c>
      <c r="E19" s="2">
        <v>1</v>
      </c>
      <c r="F19" s="2">
        <v>1</v>
      </c>
      <c r="G19" s="2">
        <v>0.02</v>
      </c>
      <c r="H19">
        <f t="shared" si="0"/>
        <v>0.02</v>
      </c>
      <c r="M19" s="4" t="s">
        <v>92</v>
      </c>
      <c r="N19" s="36" t="s">
        <v>296</v>
      </c>
      <c r="O19" s="3" t="s">
        <v>18</v>
      </c>
    </row>
    <row r="20" spans="1:15" ht="15.75" customHeight="1" x14ac:dyDescent="0.4">
      <c r="A20" s="2" t="s">
        <v>35</v>
      </c>
      <c r="B20" s="2" t="s">
        <v>74</v>
      </c>
      <c r="C20" s="2" t="s">
        <v>76</v>
      </c>
      <c r="D20">
        <v>1206</v>
      </c>
      <c r="E20" s="2">
        <v>1</v>
      </c>
      <c r="F20" s="2">
        <v>1</v>
      </c>
      <c r="G20" s="2">
        <v>0.01</v>
      </c>
      <c r="H20">
        <f t="shared" si="0"/>
        <v>0.01</v>
      </c>
      <c r="M20" s="5" t="s">
        <v>91</v>
      </c>
      <c r="N20" s="36" t="s">
        <v>296</v>
      </c>
      <c r="O20" s="3" t="s">
        <v>18</v>
      </c>
    </row>
    <row r="21" spans="1:15" ht="15.75" customHeight="1" x14ac:dyDescent="0.4">
      <c r="A21" s="2" t="s">
        <v>36</v>
      </c>
      <c r="B21" s="2" t="s">
        <v>74</v>
      </c>
      <c r="C21" s="2" t="s">
        <v>76</v>
      </c>
      <c r="D21">
        <v>1206</v>
      </c>
      <c r="E21" s="2">
        <v>1</v>
      </c>
      <c r="F21" s="2">
        <v>1</v>
      </c>
      <c r="G21" s="2">
        <v>0.01</v>
      </c>
      <c r="H21">
        <f t="shared" si="0"/>
        <v>0.01</v>
      </c>
      <c r="M21" s="5" t="s">
        <v>93</v>
      </c>
      <c r="N21" s="36" t="s">
        <v>296</v>
      </c>
      <c r="O21" s="3" t="s">
        <v>18</v>
      </c>
    </row>
    <row r="22" spans="1:15" ht="15.75" customHeight="1" x14ac:dyDescent="0.4">
      <c r="A22" s="2" t="s">
        <v>37</v>
      </c>
      <c r="B22" s="2" t="s">
        <v>74</v>
      </c>
      <c r="C22" s="2" t="s">
        <v>76</v>
      </c>
      <c r="D22">
        <v>1206</v>
      </c>
      <c r="E22" s="2">
        <v>1</v>
      </c>
      <c r="F22" s="2">
        <v>1</v>
      </c>
      <c r="G22" s="2">
        <v>0.01</v>
      </c>
      <c r="H22">
        <f t="shared" si="0"/>
        <v>0.01</v>
      </c>
      <c r="M22" s="5" t="s">
        <v>94</v>
      </c>
      <c r="N22" s="36" t="s">
        <v>296</v>
      </c>
      <c r="O22" s="3" t="s">
        <v>18</v>
      </c>
    </row>
    <row r="23" spans="1:15" ht="15.75" customHeight="1" x14ac:dyDescent="0.4">
      <c r="A23" s="2" t="s">
        <v>38</v>
      </c>
      <c r="B23" s="2" t="s">
        <v>74</v>
      </c>
      <c r="C23" s="2" t="s">
        <v>76</v>
      </c>
      <c r="D23">
        <v>1206</v>
      </c>
      <c r="E23" s="2">
        <v>1</v>
      </c>
      <c r="F23" s="2">
        <v>1</v>
      </c>
      <c r="G23" s="2">
        <v>0.01</v>
      </c>
      <c r="H23">
        <f t="shared" si="0"/>
        <v>0.01</v>
      </c>
      <c r="M23" s="5" t="s">
        <v>95</v>
      </c>
      <c r="N23" s="36" t="s">
        <v>296</v>
      </c>
      <c r="O23" s="3" t="s">
        <v>18</v>
      </c>
    </row>
    <row r="24" spans="1:15" ht="15.75" customHeight="1" x14ac:dyDescent="0.4">
      <c r="A24" s="2" t="s">
        <v>39</v>
      </c>
      <c r="B24" s="2" t="s">
        <v>74</v>
      </c>
      <c r="C24" s="2" t="s">
        <v>76</v>
      </c>
      <c r="D24">
        <v>1206</v>
      </c>
      <c r="E24" s="2">
        <v>1</v>
      </c>
      <c r="F24" s="2">
        <v>1</v>
      </c>
      <c r="G24" s="2">
        <v>0.01</v>
      </c>
      <c r="H24">
        <f t="shared" si="0"/>
        <v>0.01</v>
      </c>
      <c r="M24" s="5" t="s">
        <v>96</v>
      </c>
      <c r="N24" s="36" t="s">
        <v>296</v>
      </c>
      <c r="O24" s="3" t="s">
        <v>18</v>
      </c>
    </row>
    <row r="25" spans="1:15" ht="15.75" customHeight="1" x14ac:dyDescent="0.4">
      <c r="A25" s="2" t="s">
        <v>40</v>
      </c>
      <c r="B25" s="2" t="s">
        <v>74</v>
      </c>
      <c r="C25" s="2" t="s">
        <v>76</v>
      </c>
      <c r="D25">
        <v>1206</v>
      </c>
      <c r="E25" s="2">
        <v>1</v>
      </c>
      <c r="F25" s="2">
        <v>1</v>
      </c>
      <c r="G25" s="2">
        <v>0.01</v>
      </c>
      <c r="H25">
        <f t="shared" si="0"/>
        <v>0.01</v>
      </c>
      <c r="M25" s="5" t="s">
        <v>97</v>
      </c>
      <c r="N25" s="36" t="s">
        <v>296</v>
      </c>
      <c r="O25" s="3" t="s">
        <v>18</v>
      </c>
    </row>
    <row r="26" spans="1:15" ht="15.75" customHeight="1" x14ac:dyDescent="0.4">
      <c r="A26" s="2" t="s">
        <v>41</v>
      </c>
      <c r="B26" s="2" t="s">
        <v>74</v>
      </c>
      <c r="C26" s="2" t="s">
        <v>76</v>
      </c>
      <c r="D26">
        <v>1206</v>
      </c>
      <c r="E26" s="2">
        <v>1</v>
      </c>
      <c r="F26" s="2">
        <v>1</v>
      </c>
      <c r="G26" s="2">
        <v>0.01</v>
      </c>
      <c r="H26">
        <f t="shared" si="0"/>
        <v>0.01</v>
      </c>
      <c r="M26" s="5" t="s">
        <v>98</v>
      </c>
      <c r="N26" s="36" t="s">
        <v>296</v>
      </c>
      <c r="O26" s="3" t="s">
        <v>18</v>
      </c>
    </row>
    <row r="27" spans="1:15" ht="15.75" customHeight="1" x14ac:dyDescent="0.4">
      <c r="A27" s="2" t="s">
        <v>42</v>
      </c>
      <c r="B27" s="2" t="s">
        <v>74</v>
      </c>
      <c r="C27" t="s">
        <v>75</v>
      </c>
      <c r="D27">
        <v>805</v>
      </c>
      <c r="E27" s="2">
        <v>1</v>
      </c>
      <c r="F27" s="2">
        <v>1</v>
      </c>
      <c r="G27" s="2">
        <v>0.02</v>
      </c>
      <c r="H27">
        <f t="shared" si="0"/>
        <v>0.02</v>
      </c>
      <c r="M27" s="4" t="s">
        <v>84</v>
      </c>
      <c r="N27" s="36" t="s">
        <v>296</v>
      </c>
      <c r="O27" s="3" t="s">
        <v>18</v>
      </c>
    </row>
    <row r="28" spans="1:15" ht="15.75" customHeight="1" x14ac:dyDescent="0.4">
      <c r="A28" s="2" t="s">
        <v>43</v>
      </c>
      <c r="B28" s="2" t="s">
        <v>74</v>
      </c>
      <c r="C28" t="s">
        <v>75</v>
      </c>
      <c r="D28">
        <v>805</v>
      </c>
      <c r="E28" s="2">
        <v>1</v>
      </c>
      <c r="F28" s="2">
        <v>1</v>
      </c>
      <c r="G28" s="2">
        <v>0.02</v>
      </c>
      <c r="H28">
        <f t="shared" si="0"/>
        <v>0.02</v>
      </c>
      <c r="M28" s="4" t="s">
        <v>92</v>
      </c>
      <c r="N28" s="36" t="s">
        <v>296</v>
      </c>
      <c r="O28" s="3" t="s">
        <v>18</v>
      </c>
    </row>
    <row r="29" spans="1:15" ht="15.75" customHeight="1" x14ac:dyDescent="0.4">
      <c r="A29" s="2" t="s">
        <v>44</v>
      </c>
      <c r="B29" s="2" t="s">
        <v>74</v>
      </c>
      <c r="C29" t="s">
        <v>75</v>
      </c>
      <c r="D29">
        <v>805</v>
      </c>
      <c r="E29" s="2">
        <v>1</v>
      </c>
      <c r="F29" s="2">
        <v>1</v>
      </c>
      <c r="G29" s="2">
        <v>0.02</v>
      </c>
      <c r="H29">
        <f t="shared" si="0"/>
        <v>0.02</v>
      </c>
      <c r="M29" s="5" t="s">
        <v>98</v>
      </c>
      <c r="N29" s="36" t="s">
        <v>296</v>
      </c>
      <c r="O29" s="3" t="s">
        <v>18</v>
      </c>
    </row>
    <row r="30" spans="1:15" ht="15.75" customHeight="1" x14ac:dyDescent="0.4">
      <c r="A30" s="2" t="s">
        <v>45</v>
      </c>
      <c r="B30" s="2" t="s">
        <v>74</v>
      </c>
      <c r="C30" t="s">
        <v>75</v>
      </c>
      <c r="D30">
        <v>805</v>
      </c>
      <c r="E30" s="2">
        <v>1</v>
      </c>
      <c r="F30" s="2">
        <v>1</v>
      </c>
      <c r="G30" s="2">
        <v>0.02</v>
      </c>
      <c r="H30">
        <f t="shared" si="0"/>
        <v>0.02</v>
      </c>
      <c r="M30" s="5" t="s">
        <v>99</v>
      </c>
      <c r="N30" s="36" t="s">
        <v>296</v>
      </c>
      <c r="O30" s="3" t="s">
        <v>18</v>
      </c>
    </row>
    <row r="31" spans="1:15" ht="15.75" customHeight="1" x14ac:dyDescent="0.4">
      <c r="A31" s="2" t="s">
        <v>46</v>
      </c>
      <c r="B31" s="2" t="s">
        <v>74</v>
      </c>
      <c r="C31" t="s">
        <v>75</v>
      </c>
      <c r="D31">
        <v>805</v>
      </c>
      <c r="E31" s="2">
        <v>1</v>
      </c>
      <c r="F31" s="2">
        <v>1</v>
      </c>
      <c r="G31" s="2">
        <v>0.02</v>
      </c>
      <c r="H31">
        <f t="shared" si="0"/>
        <v>0.02</v>
      </c>
      <c r="M31" s="5" t="s">
        <v>100</v>
      </c>
      <c r="N31" s="36" t="s">
        <v>296</v>
      </c>
      <c r="O31" s="3" t="s">
        <v>18</v>
      </c>
    </row>
    <row r="32" spans="1:15" ht="15.75" customHeight="1" x14ac:dyDescent="0.4">
      <c r="A32" s="2" t="s">
        <v>47</v>
      </c>
      <c r="B32" s="2" t="s">
        <v>74</v>
      </c>
      <c r="C32" t="s">
        <v>75</v>
      </c>
      <c r="D32">
        <v>805</v>
      </c>
      <c r="E32" s="2">
        <v>1</v>
      </c>
      <c r="F32" s="2">
        <v>1</v>
      </c>
      <c r="G32" s="2">
        <v>0.02</v>
      </c>
      <c r="H32">
        <f t="shared" si="0"/>
        <v>0.02</v>
      </c>
      <c r="M32" s="5" t="s">
        <v>101</v>
      </c>
      <c r="N32" s="36" t="s">
        <v>296</v>
      </c>
      <c r="O32" s="3" t="s">
        <v>18</v>
      </c>
    </row>
    <row r="33" spans="1:15" ht="15.75" customHeight="1" x14ac:dyDescent="0.4">
      <c r="A33" s="2" t="s">
        <v>48</v>
      </c>
      <c r="B33" s="2" t="s">
        <v>74</v>
      </c>
      <c r="C33" t="s">
        <v>75</v>
      </c>
      <c r="D33">
        <v>805</v>
      </c>
      <c r="E33" s="2">
        <v>1</v>
      </c>
      <c r="F33" s="2">
        <v>1</v>
      </c>
      <c r="G33" s="2">
        <v>0.02</v>
      </c>
      <c r="H33">
        <f t="shared" si="0"/>
        <v>0.02</v>
      </c>
      <c r="M33" s="5" t="s">
        <v>102</v>
      </c>
      <c r="N33" s="36" t="s">
        <v>296</v>
      </c>
      <c r="O33" s="3" t="s">
        <v>18</v>
      </c>
    </row>
    <row r="34" spans="1:15" ht="15.75" customHeight="1" x14ac:dyDescent="0.4">
      <c r="A34" s="2" t="s">
        <v>49</v>
      </c>
      <c r="B34" s="2" t="s">
        <v>74</v>
      </c>
      <c r="C34" t="s">
        <v>75</v>
      </c>
      <c r="D34">
        <v>805</v>
      </c>
      <c r="E34" s="2">
        <v>1</v>
      </c>
      <c r="F34" s="2">
        <v>1</v>
      </c>
      <c r="G34" s="2">
        <v>0.02</v>
      </c>
      <c r="H34">
        <f t="shared" si="0"/>
        <v>0.02</v>
      </c>
      <c r="M34" s="5" t="s">
        <v>103</v>
      </c>
      <c r="N34" s="36" t="s">
        <v>296</v>
      </c>
      <c r="O34" s="3" t="s">
        <v>18</v>
      </c>
    </row>
    <row r="35" spans="1:15" ht="15.75" customHeight="1" x14ac:dyDescent="0.4">
      <c r="A35" s="2" t="s">
        <v>50</v>
      </c>
      <c r="B35" t="s">
        <v>17</v>
      </c>
      <c r="C35" t="s">
        <v>76</v>
      </c>
      <c r="E35" s="2">
        <v>1</v>
      </c>
      <c r="F35" s="2">
        <v>1</v>
      </c>
      <c r="G35" s="2">
        <v>0.03</v>
      </c>
      <c r="H35">
        <f t="shared" si="0"/>
        <v>0.03</v>
      </c>
      <c r="M35" s="7" t="s">
        <v>110</v>
      </c>
      <c r="N35" s="36" t="s">
        <v>296</v>
      </c>
      <c r="O35" s="3" t="s">
        <v>18</v>
      </c>
    </row>
    <row r="36" spans="1:15" ht="15.75" customHeight="1" x14ac:dyDescent="0.4">
      <c r="A36" s="2" t="s">
        <v>51</v>
      </c>
      <c r="B36" t="s">
        <v>17</v>
      </c>
      <c r="C36" t="s">
        <v>76</v>
      </c>
      <c r="E36" s="2">
        <v>1</v>
      </c>
      <c r="F36" s="2">
        <v>1</v>
      </c>
      <c r="G36" s="2">
        <v>0.03</v>
      </c>
      <c r="H36">
        <f t="shared" si="0"/>
        <v>0.03</v>
      </c>
      <c r="M36" s="7" t="s">
        <v>111</v>
      </c>
      <c r="N36" s="36" t="s">
        <v>296</v>
      </c>
      <c r="O36" s="3" t="s">
        <v>18</v>
      </c>
    </row>
    <row r="37" spans="1:15" ht="15.75" customHeight="1" x14ac:dyDescent="0.4">
      <c r="A37" s="2" t="s">
        <v>52</v>
      </c>
      <c r="B37" t="s">
        <v>17</v>
      </c>
      <c r="C37" t="s">
        <v>104</v>
      </c>
      <c r="E37" s="2">
        <v>1</v>
      </c>
      <c r="F37" s="2">
        <v>1</v>
      </c>
      <c r="G37" s="2">
        <v>0.03</v>
      </c>
      <c r="H37">
        <f t="shared" si="0"/>
        <v>0.03</v>
      </c>
      <c r="M37" s="8" t="s">
        <v>113</v>
      </c>
      <c r="N37" s="36" t="s">
        <v>296</v>
      </c>
      <c r="O37" s="3" t="s">
        <v>18</v>
      </c>
    </row>
    <row r="38" spans="1:15" ht="15.75" customHeight="1" x14ac:dyDescent="0.4">
      <c r="A38" s="2" t="s">
        <v>53</v>
      </c>
      <c r="B38" t="s">
        <v>17</v>
      </c>
      <c r="C38" t="s">
        <v>105</v>
      </c>
      <c r="E38" s="2">
        <v>1</v>
      </c>
      <c r="F38" s="2">
        <v>1</v>
      </c>
      <c r="G38" s="2">
        <v>0.03</v>
      </c>
      <c r="H38">
        <f t="shared" si="0"/>
        <v>0.03</v>
      </c>
      <c r="M38" s="8" t="s">
        <v>114</v>
      </c>
      <c r="N38" s="36" t="s">
        <v>296</v>
      </c>
      <c r="O38" s="3" t="s">
        <v>18</v>
      </c>
    </row>
    <row r="39" spans="1:15" ht="15.75" customHeight="1" x14ac:dyDescent="0.4">
      <c r="A39" s="2" t="s">
        <v>54</v>
      </c>
      <c r="B39" t="s">
        <v>17</v>
      </c>
      <c r="C39" t="s">
        <v>76</v>
      </c>
      <c r="E39" s="2">
        <v>1</v>
      </c>
      <c r="F39" s="2">
        <v>1</v>
      </c>
      <c r="G39" s="2">
        <v>0.03</v>
      </c>
      <c r="H39">
        <f t="shared" si="0"/>
        <v>0.03</v>
      </c>
      <c r="M39" s="7" t="s">
        <v>110</v>
      </c>
      <c r="N39" s="36" t="s">
        <v>296</v>
      </c>
      <c r="O39" s="3" t="s">
        <v>18</v>
      </c>
    </row>
    <row r="40" spans="1:15" ht="15.75" customHeight="1" x14ac:dyDescent="0.4">
      <c r="A40" s="2" t="s">
        <v>55</v>
      </c>
      <c r="B40" t="s">
        <v>17</v>
      </c>
      <c r="C40" t="s">
        <v>76</v>
      </c>
      <c r="E40" s="2">
        <v>1</v>
      </c>
      <c r="F40" s="2">
        <v>1</v>
      </c>
      <c r="G40" s="2">
        <v>0.03</v>
      </c>
      <c r="H40">
        <f t="shared" si="0"/>
        <v>0.03</v>
      </c>
      <c r="M40" s="7" t="s">
        <v>111</v>
      </c>
      <c r="N40" s="36" t="s">
        <v>296</v>
      </c>
      <c r="O40" s="3" t="s">
        <v>18</v>
      </c>
    </row>
    <row r="41" spans="1:15" ht="15.75" customHeight="1" x14ac:dyDescent="0.4">
      <c r="A41" s="2" t="s">
        <v>56</v>
      </c>
      <c r="B41" t="s">
        <v>17</v>
      </c>
      <c r="C41" t="s">
        <v>76</v>
      </c>
      <c r="E41" s="2">
        <v>1</v>
      </c>
      <c r="F41" s="2">
        <v>1</v>
      </c>
      <c r="G41" s="2">
        <v>0.03</v>
      </c>
      <c r="H41">
        <f t="shared" si="0"/>
        <v>0.03</v>
      </c>
      <c r="M41" s="7" t="s">
        <v>112</v>
      </c>
      <c r="N41" s="36" t="s">
        <v>296</v>
      </c>
      <c r="O41" s="3" t="s">
        <v>18</v>
      </c>
    </row>
    <row r="42" spans="1:15" ht="15.75" customHeight="1" x14ac:dyDescent="0.4">
      <c r="A42" s="2" t="s">
        <v>57</v>
      </c>
      <c r="B42" t="s">
        <v>17</v>
      </c>
      <c r="C42" t="s">
        <v>104</v>
      </c>
      <c r="E42" s="2">
        <v>1</v>
      </c>
      <c r="F42" s="2">
        <v>1</v>
      </c>
      <c r="G42" s="2">
        <v>0.03</v>
      </c>
      <c r="H42">
        <f t="shared" si="0"/>
        <v>0.03</v>
      </c>
      <c r="M42" s="8" t="s">
        <v>113</v>
      </c>
      <c r="N42" s="36" t="s">
        <v>296</v>
      </c>
      <c r="O42" s="3" t="s">
        <v>18</v>
      </c>
    </row>
    <row r="43" spans="1:15" ht="15.75" customHeight="1" x14ac:dyDescent="0.4">
      <c r="A43" s="2" t="s">
        <v>58</v>
      </c>
      <c r="B43" t="s">
        <v>17</v>
      </c>
      <c r="C43" t="s">
        <v>105</v>
      </c>
      <c r="E43" s="2">
        <v>1</v>
      </c>
      <c r="F43" s="2">
        <v>1</v>
      </c>
      <c r="G43" s="2">
        <v>0.03</v>
      </c>
      <c r="H43">
        <f t="shared" si="0"/>
        <v>0.03</v>
      </c>
      <c r="M43" s="8" t="s">
        <v>114</v>
      </c>
      <c r="N43" s="36" t="s">
        <v>296</v>
      </c>
      <c r="O43" s="3" t="s">
        <v>18</v>
      </c>
    </row>
    <row r="44" spans="1:15" ht="15.75" customHeight="1" x14ac:dyDescent="0.4">
      <c r="A44" s="2" t="s">
        <v>59</v>
      </c>
      <c r="B44" t="s">
        <v>17</v>
      </c>
      <c r="C44" t="s">
        <v>106</v>
      </c>
      <c r="E44" s="2">
        <v>1</v>
      </c>
      <c r="F44" s="2">
        <v>1</v>
      </c>
      <c r="G44" s="2">
        <v>0.03</v>
      </c>
      <c r="H44">
        <f t="shared" si="0"/>
        <v>0.03</v>
      </c>
      <c r="M44" s="8" t="s">
        <v>109</v>
      </c>
      <c r="N44" s="36" t="s">
        <v>296</v>
      </c>
      <c r="O44" s="3" t="s">
        <v>18</v>
      </c>
    </row>
    <row r="45" spans="1:15" ht="15.75" customHeight="1" x14ac:dyDescent="0.4">
      <c r="A45" s="2" t="s">
        <v>60</v>
      </c>
      <c r="B45" t="s">
        <v>17</v>
      </c>
      <c r="C45" t="s">
        <v>76</v>
      </c>
      <c r="E45" s="2">
        <v>1</v>
      </c>
      <c r="F45" s="2">
        <v>1</v>
      </c>
      <c r="G45" s="2">
        <v>0.03</v>
      </c>
      <c r="H45">
        <f t="shared" si="0"/>
        <v>0.03</v>
      </c>
      <c r="M45" s="7" t="s">
        <v>110</v>
      </c>
      <c r="N45" s="36" t="s">
        <v>296</v>
      </c>
      <c r="O45" s="3" t="s">
        <v>18</v>
      </c>
    </row>
    <row r="46" spans="1:15" ht="15.75" customHeight="1" x14ac:dyDescent="0.4">
      <c r="A46" s="2" t="s">
        <v>61</v>
      </c>
      <c r="B46" t="s">
        <v>17</v>
      </c>
      <c r="C46" t="s">
        <v>76</v>
      </c>
      <c r="E46" s="2">
        <v>1</v>
      </c>
      <c r="F46" s="2">
        <v>1</v>
      </c>
      <c r="G46" s="2">
        <v>0.03</v>
      </c>
      <c r="H46">
        <f t="shared" si="0"/>
        <v>0.03</v>
      </c>
      <c r="M46" s="7" t="s">
        <v>111</v>
      </c>
      <c r="N46" s="36" t="s">
        <v>296</v>
      </c>
      <c r="O46" s="3" t="s">
        <v>18</v>
      </c>
    </row>
    <row r="47" spans="1:15" ht="15.75" customHeight="1" x14ac:dyDescent="0.4">
      <c r="A47" s="2" t="s">
        <v>62</v>
      </c>
      <c r="B47" t="s">
        <v>17</v>
      </c>
      <c r="C47" t="s">
        <v>75</v>
      </c>
      <c r="E47" s="2">
        <v>1</v>
      </c>
      <c r="F47" s="2">
        <v>1</v>
      </c>
      <c r="G47" s="2">
        <v>0.02</v>
      </c>
      <c r="H47">
        <f t="shared" si="0"/>
        <v>0.02</v>
      </c>
      <c r="M47" s="8" t="s">
        <v>116</v>
      </c>
      <c r="N47" s="36" t="s">
        <v>296</v>
      </c>
      <c r="O47" s="3" t="s">
        <v>18</v>
      </c>
    </row>
    <row r="48" spans="1:15" ht="15.75" customHeight="1" x14ac:dyDescent="0.4">
      <c r="A48" s="2" t="s">
        <v>63</v>
      </c>
      <c r="B48" t="s">
        <v>17</v>
      </c>
      <c r="C48" t="s">
        <v>104</v>
      </c>
      <c r="E48" s="2">
        <v>1</v>
      </c>
      <c r="F48" s="2">
        <v>1</v>
      </c>
      <c r="G48" s="2">
        <v>0.03</v>
      </c>
      <c r="H48">
        <f t="shared" si="0"/>
        <v>0.03</v>
      </c>
      <c r="M48" s="8" t="s">
        <v>113</v>
      </c>
      <c r="N48" s="36" t="s">
        <v>296</v>
      </c>
      <c r="O48" s="3" t="s">
        <v>18</v>
      </c>
    </row>
    <row r="49" spans="1:15" ht="15.75" customHeight="1" x14ac:dyDescent="0.4">
      <c r="A49" s="2" t="s">
        <v>64</v>
      </c>
      <c r="B49" t="s">
        <v>17</v>
      </c>
      <c r="C49" t="s">
        <v>75</v>
      </c>
      <c r="E49" s="2">
        <v>1</v>
      </c>
      <c r="F49" s="2">
        <v>1</v>
      </c>
      <c r="G49" s="2">
        <v>0.02</v>
      </c>
      <c r="H49">
        <f t="shared" si="0"/>
        <v>0.02</v>
      </c>
      <c r="M49" s="8" t="s">
        <v>116</v>
      </c>
      <c r="N49" s="36" t="s">
        <v>296</v>
      </c>
      <c r="O49" s="3" t="s">
        <v>18</v>
      </c>
    </row>
    <row r="50" spans="1:15" ht="15.75" customHeight="1" x14ac:dyDescent="0.4">
      <c r="A50" s="2" t="s">
        <v>65</v>
      </c>
      <c r="B50" t="s">
        <v>17</v>
      </c>
      <c r="C50" t="s">
        <v>104</v>
      </c>
      <c r="E50" s="2">
        <v>1</v>
      </c>
      <c r="F50" s="2">
        <v>1</v>
      </c>
      <c r="G50" s="2">
        <v>0.03</v>
      </c>
      <c r="H50">
        <f t="shared" si="0"/>
        <v>0.03</v>
      </c>
      <c r="M50" s="8" t="s">
        <v>113</v>
      </c>
      <c r="N50" s="36" t="s">
        <v>296</v>
      </c>
      <c r="O50" s="3" t="s">
        <v>18</v>
      </c>
    </row>
    <row r="51" spans="1:15" ht="15.75" customHeight="1" x14ac:dyDescent="0.4">
      <c r="A51" s="2" t="s">
        <v>66</v>
      </c>
      <c r="B51" t="s">
        <v>17</v>
      </c>
      <c r="C51" t="s">
        <v>75</v>
      </c>
      <c r="E51" s="2">
        <v>1</v>
      </c>
      <c r="F51" s="2">
        <v>1</v>
      </c>
      <c r="G51" s="2">
        <v>0.02</v>
      </c>
      <c r="H51">
        <f t="shared" si="0"/>
        <v>0.02</v>
      </c>
      <c r="M51" s="8" t="s">
        <v>116</v>
      </c>
      <c r="N51" s="36" t="s">
        <v>296</v>
      </c>
      <c r="O51" s="3" t="s">
        <v>18</v>
      </c>
    </row>
    <row r="52" spans="1:15" ht="15.75" customHeight="1" x14ac:dyDescent="0.4">
      <c r="A52" s="2" t="s">
        <v>67</v>
      </c>
      <c r="B52" t="s">
        <v>17</v>
      </c>
      <c r="C52" t="s">
        <v>75</v>
      </c>
      <c r="E52" s="2">
        <v>1</v>
      </c>
      <c r="F52" s="2">
        <v>1</v>
      </c>
      <c r="G52" s="2">
        <v>0.02</v>
      </c>
      <c r="H52">
        <f t="shared" si="0"/>
        <v>0.02</v>
      </c>
      <c r="M52" s="8" t="s">
        <v>117</v>
      </c>
      <c r="N52" s="36" t="s">
        <v>296</v>
      </c>
      <c r="O52" s="3" t="s">
        <v>18</v>
      </c>
    </row>
    <row r="53" spans="1:15" ht="15.75" customHeight="1" x14ac:dyDescent="0.4">
      <c r="A53" s="2" t="s">
        <v>68</v>
      </c>
      <c r="B53" t="s">
        <v>17</v>
      </c>
      <c r="C53" t="s">
        <v>75</v>
      </c>
      <c r="E53" s="2">
        <v>1</v>
      </c>
      <c r="F53" s="2">
        <v>1</v>
      </c>
      <c r="G53" s="2">
        <v>0.02</v>
      </c>
      <c r="H53">
        <f t="shared" si="0"/>
        <v>0.02</v>
      </c>
      <c r="M53" s="8" t="s">
        <v>118</v>
      </c>
      <c r="N53" s="36" t="s">
        <v>296</v>
      </c>
      <c r="O53" s="3" t="s">
        <v>18</v>
      </c>
    </row>
    <row r="54" spans="1:15" ht="15.75" customHeight="1" x14ac:dyDescent="0.4">
      <c r="A54" s="2" t="s">
        <v>69</v>
      </c>
      <c r="B54" t="s">
        <v>17</v>
      </c>
      <c r="C54" t="s">
        <v>107</v>
      </c>
      <c r="E54" s="2">
        <v>1</v>
      </c>
      <c r="F54" s="2">
        <v>1</v>
      </c>
      <c r="G54" s="2">
        <v>0.13</v>
      </c>
      <c r="H54">
        <f t="shared" si="0"/>
        <v>0.13</v>
      </c>
      <c r="M54" s="8" t="s">
        <v>115</v>
      </c>
      <c r="N54" s="36" t="s">
        <v>296</v>
      </c>
      <c r="O54" s="3" t="s">
        <v>18</v>
      </c>
    </row>
    <row r="55" spans="1:15" ht="15.75" customHeight="1" x14ac:dyDescent="0.4">
      <c r="A55" s="2" t="s">
        <v>70</v>
      </c>
      <c r="B55" t="s">
        <v>17</v>
      </c>
      <c r="C55" t="s">
        <v>107</v>
      </c>
      <c r="E55" s="2">
        <v>1</v>
      </c>
      <c r="F55" s="2">
        <v>1</v>
      </c>
      <c r="G55" s="2">
        <v>0.13</v>
      </c>
      <c r="H55">
        <f t="shared" si="0"/>
        <v>0.13</v>
      </c>
      <c r="M55" s="8" t="s">
        <v>115</v>
      </c>
      <c r="N55" s="36" t="s">
        <v>296</v>
      </c>
      <c r="O55" s="3" t="s">
        <v>18</v>
      </c>
    </row>
    <row r="56" spans="1:15" ht="15.75" customHeight="1" x14ac:dyDescent="0.4">
      <c r="A56" s="2" t="s">
        <v>71</v>
      </c>
      <c r="B56" t="s">
        <v>17</v>
      </c>
      <c r="C56" t="s">
        <v>108</v>
      </c>
      <c r="E56" s="2">
        <v>1</v>
      </c>
      <c r="F56" s="2">
        <v>1</v>
      </c>
      <c r="G56" s="2">
        <v>0.06</v>
      </c>
      <c r="H56">
        <f t="shared" si="0"/>
        <v>0.06</v>
      </c>
      <c r="M56" s="9">
        <v>37409</v>
      </c>
      <c r="N56" s="36" t="s">
        <v>296</v>
      </c>
      <c r="O56" s="3" t="s">
        <v>18</v>
      </c>
    </row>
    <row r="57" spans="1:15" ht="15.75" customHeight="1" x14ac:dyDescent="0.4">
      <c r="A57" s="2" t="s">
        <v>72</v>
      </c>
      <c r="B57" t="s">
        <v>17</v>
      </c>
      <c r="C57" t="s">
        <v>108</v>
      </c>
      <c r="E57" s="2">
        <v>1</v>
      </c>
      <c r="F57" s="2">
        <v>1</v>
      </c>
      <c r="G57" s="2">
        <v>0.06</v>
      </c>
      <c r="H57">
        <f t="shared" si="0"/>
        <v>0.06</v>
      </c>
      <c r="M57" s="9">
        <v>37410</v>
      </c>
      <c r="N57" s="36" t="s">
        <v>296</v>
      </c>
      <c r="O57" s="3" t="s">
        <v>18</v>
      </c>
    </row>
    <row r="58" spans="1:15" ht="15.75" customHeight="1" x14ac:dyDescent="0.4">
      <c r="A58" s="2" t="s">
        <v>73</v>
      </c>
      <c r="B58" t="s">
        <v>17</v>
      </c>
      <c r="C58" t="s">
        <v>106</v>
      </c>
      <c r="E58" s="2">
        <v>1</v>
      </c>
      <c r="F58" s="2">
        <v>1</v>
      </c>
      <c r="G58" s="2">
        <v>0.03</v>
      </c>
      <c r="H58">
        <f t="shared" si="0"/>
        <v>0.03</v>
      </c>
      <c r="M58" s="8" t="s">
        <v>109</v>
      </c>
      <c r="N58" s="36" t="s">
        <v>296</v>
      </c>
      <c r="O58" s="3" t="s">
        <v>18</v>
      </c>
    </row>
    <row r="59" spans="1:15" ht="15.75" customHeight="1" x14ac:dyDescent="0.4">
      <c r="A59" s="10" t="s">
        <v>119</v>
      </c>
      <c r="B59" s="6" t="s">
        <v>127</v>
      </c>
      <c r="C59" s="6" t="s">
        <v>129</v>
      </c>
      <c r="E59" s="2">
        <v>1</v>
      </c>
      <c r="F59" s="2">
        <v>1</v>
      </c>
      <c r="G59" s="10">
        <v>0.04</v>
      </c>
      <c r="H59">
        <v>0.28999999999999998</v>
      </c>
      <c r="M59" s="20" t="s">
        <v>210</v>
      </c>
      <c r="N59" s="36" t="s">
        <v>296</v>
      </c>
      <c r="O59" s="3" t="s">
        <v>18</v>
      </c>
    </row>
    <row r="60" spans="1:15" ht="15.75" customHeight="1" x14ac:dyDescent="0.4">
      <c r="A60" s="10" t="s">
        <v>120</v>
      </c>
      <c r="B60" s="6" t="s">
        <v>127</v>
      </c>
      <c r="C60" s="6" t="s">
        <v>129</v>
      </c>
      <c r="E60" s="2">
        <v>1</v>
      </c>
      <c r="F60" s="2">
        <v>1</v>
      </c>
      <c r="G60" s="10">
        <v>0.04</v>
      </c>
      <c r="H60">
        <v>0.28999999999999998</v>
      </c>
      <c r="M60" s="20" t="s">
        <v>297</v>
      </c>
      <c r="N60" s="36" t="s">
        <v>296</v>
      </c>
      <c r="O60" s="3" t="s">
        <v>18</v>
      </c>
    </row>
    <row r="61" spans="1:15" ht="15.75" customHeight="1" x14ac:dyDescent="0.4">
      <c r="A61" s="10" t="s">
        <v>121</v>
      </c>
      <c r="B61" s="6" t="s">
        <v>127</v>
      </c>
      <c r="C61" s="6" t="s">
        <v>130</v>
      </c>
      <c r="E61" s="2">
        <v>1</v>
      </c>
      <c r="F61" s="2">
        <v>1</v>
      </c>
      <c r="G61" s="10">
        <v>0.04</v>
      </c>
      <c r="H61">
        <f t="shared" si="0"/>
        <v>0.04</v>
      </c>
      <c r="M61" s="37">
        <v>37928</v>
      </c>
      <c r="N61" s="36" t="s">
        <v>296</v>
      </c>
      <c r="O61" s="3" t="s">
        <v>18</v>
      </c>
    </row>
    <row r="62" spans="1:15" ht="15.75" customHeight="1" x14ac:dyDescent="0.4">
      <c r="A62" s="10" t="s">
        <v>122</v>
      </c>
      <c r="B62" s="6" t="s">
        <v>127</v>
      </c>
      <c r="C62" s="6" t="s">
        <v>130</v>
      </c>
      <c r="E62" s="2">
        <v>1</v>
      </c>
      <c r="F62" s="2">
        <v>1</v>
      </c>
      <c r="G62" s="10">
        <v>0.04</v>
      </c>
      <c r="H62">
        <f t="shared" si="0"/>
        <v>0.04</v>
      </c>
      <c r="M62" s="37">
        <v>37928</v>
      </c>
      <c r="N62" s="36" t="s">
        <v>296</v>
      </c>
      <c r="O62" s="3" t="s">
        <v>18</v>
      </c>
    </row>
    <row r="63" spans="1:15" ht="15.75" customHeight="1" x14ac:dyDescent="0.4">
      <c r="A63" s="10" t="s">
        <v>123</v>
      </c>
      <c r="B63" s="6" t="s">
        <v>127</v>
      </c>
      <c r="C63" s="6" t="s">
        <v>129</v>
      </c>
      <c r="E63" s="2">
        <v>1</v>
      </c>
      <c r="F63" s="2">
        <v>1</v>
      </c>
      <c r="G63" s="10">
        <v>0.04</v>
      </c>
      <c r="H63">
        <v>0.28999999999999998</v>
      </c>
      <c r="M63" s="20" t="s">
        <v>210</v>
      </c>
      <c r="N63" s="36" t="s">
        <v>296</v>
      </c>
      <c r="O63" s="3" t="s">
        <v>18</v>
      </c>
    </row>
    <row r="64" spans="1:15" ht="15.75" customHeight="1" x14ac:dyDescent="0.4">
      <c r="A64" s="10" t="s">
        <v>124</v>
      </c>
      <c r="B64" s="6" t="s">
        <v>127</v>
      </c>
      <c r="C64" s="6" t="s">
        <v>129</v>
      </c>
      <c r="E64" s="2">
        <v>1</v>
      </c>
      <c r="F64" s="2">
        <v>1</v>
      </c>
      <c r="G64" s="10">
        <v>0.04</v>
      </c>
      <c r="H64">
        <v>0.28999999999999998</v>
      </c>
      <c r="M64" s="20" t="s">
        <v>297</v>
      </c>
      <c r="N64" s="36" t="s">
        <v>296</v>
      </c>
      <c r="O64" s="3" t="s">
        <v>18</v>
      </c>
    </row>
    <row r="65" spans="1:15" ht="15.75" customHeight="1" x14ac:dyDescent="0.4">
      <c r="A65" s="10" t="s">
        <v>125</v>
      </c>
      <c r="B65" s="6" t="s">
        <v>128</v>
      </c>
      <c r="C65" s="6" t="s">
        <v>131</v>
      </c>
      <c r="E65" s="2">
        <v>1</v>
      </c>
      <c r="F65" s="2">
        <v>1</v>
      </c>
      <c r="G65" s="10">
        <v>0.48</v>
      </c>
      <c r="H65">
        <f t="shared" si="0"/>
        <v>0.48</v>
      </c>
      <c r="M65" s="6" t="s">
        <v>132</v>
      </c>
      <c r="N65" s="36" t="s">
        <v>296</v>
      </c>
      <c r="O65" s="3" t="s">
        <v>18</v>
      </c>
    </row>
    <row r="66" spans="1:15" ht="15.75" customHeight="1" x14ac:dyDescent="0.4">
      <c r="A66" s="10" t="s">
        <v>126</v>
      </c>
      <c r="B66" s="6" t="s">
        <v>128</v>
      </c>
      <c r="C66" s="6" t="s">
        <v>131</v>
      </c>
      <c r="E66" s="2">
        <v>1</v>
      </c>
      <c r="F66" s="2">
        <v>1</v>
      </c>
      <c r="G66" s="10">
        <v>0.48</v>
      </c>
      <c r="H66">
        <f t="shared" si="0"/>
        <v>0.48</v>
      </c>
      <c r="M66" s="6" t="s">
        <v>132</v>
      </c>
      <c r="N66" s="36" t="s">
        <v>296</v>
      </c>
      <c r="O66" s="3" t="s">
        <v>18</v>
      </c>
    </row>
    <row r="67" spans="1:15" ht="15.75" customHeight="1" x14ac:dyDescent="0.4">
      <c r="A67" s="10" t="s">
        <v>133</v>
      </c>
      <c r="B67" s="6" t="s">
        <v>135</v>
      </c>
      <c r="C67" s="6" t="s">
        <v>139</v>
      </c>
      <c r="E67" s="10">
        <v>1</v>
      </c>
      <c r="F67" s="10">
        <v>1</v>
      </c>
      <c r="G67" s="10">
        <v>0.6</v>
      </c>
      <c r="H67">
        <f t="shared" si="0"/>
        <v>0.6</v>
      </c>
      <c r="M67" s="6" t="s">
        <v>136</v>
      </c>
      <c r="N67" s="36" t="s">
        <v>296</v>
      </c>
      <c r="O67" s="3" t="s">
        <v>141</v>
      </c>
    </row>
    <row r="68" spans="1:15" ht="15.75" customHeight="1" x14ac:dyDescent="0.4">
      <c r="A68" s="10" t="s">
        <v>134</v>
      </c>
      <c r="B68" s="6" t="s">
        <v>135</v>
      </c>
      <c r="C68" s="6" t="s">
        <v>140</v>
      </c>
      <c r="E68" s="10">
        <v>1</v>
      </c>
      <c r="F68" s="10">
        <v>1</v>
      </c>
      <c r="G68" s="10">
        <v>0.69</v>
      </c>
      <c r="H68">
        <f t="shared" ref="H68:H87" si="1">MAX(F68,E68)*G68</f>
        <v>0.69</v>
      </c>
      <c r="M68" s="6" t="s">
        <v>137</v>
      </c>
      <c r="N68" s="36" t="s">
        <v>296</v>
      </c>
      <c r="O68" s="3" t="s">
        <v>138</v>
      </c>
    </row>
    <row r="69" spans="1:15" ht="15.75" customHeight="1" x14ac:dyDescent="0.4">
      <c r="A69" s="10" t="s">
        <v>142</v>
      </c>
      <c r="B69" s="6" t="s">
        <v>144</v>
      </c>
      <c r="C69" t="s">
        <v>145</v>
      </c>
      <c r="E69" s="10">
        <v>1</v>
      </c>
      <c r="F69" s="10">
        <v>1</v>
      </c>
      <c r="G69" s="10">
        <v>0.16</v>
      </c>
      <c r="H69">
        <f t="shared" si="1"/>
        <v>0.16</v>
      </c>
      <c r="M69" s="6" t="s">
        <v>147</v>
      </c>
      <c r="N69" s="36" t="s">
        <v>296</v>
      </c>
      <c r="O69" s="10" t="s">
        <v>18</v>
      </c>
    </row>
    <row r="70" spans="1:15" ht="15.75" customHeight="1" x14ac:dyDescent="0.4">
      <c r="A70" s="10" t="s">
        <v>143</v>
      </c>
      <c r="B70" s="6" t="s">
        <v>144</v>
      </c>
      <c r="C70" t="s">
        <v>146</v>
      </c>
      <c r="E70" s="10">
        <v>1</v>
      </c>
      <c r="F70" s="10">
        <v>1</v>
      </c>
      <c r="G70" s="10">
        <v>0.04</v>
      </c>
      <c r="H70">
        <f t="shared" si="1"/>
        <v>0.04</v>
      </c>
      <c r="M70" s="11" t="s">
        <v>148</v>
      </c>
      <c r="N70" s="36" t="s">
        <v>296</v>
      </c>
      <c r="O70" s="10" t="s">
        <v>18</v>
      </c>
    </row>
    <row r="71" spans="1:15" ht="15.75" customHeight="1" x14ac:dyDescent="0.4">
      <c r="A71" s="10" t="s">
        <v>149</v>
      </c>
      <c r="B71" s="6" t="s">
        <v>150</v>
      </c>
      <c r="C71" s="6" t="s">
        <v>151</v>
      </c>
      <c r="E71" s="10">
        <v>1</v>
      </c>
      <c r="F71" s="10">
        <v>1</v>
      </c>
      <c r="G71" s="10">
        <v>0.54</v>
      </c>
      <c r="H71">
        <f t="shared" si="1"/>
        <v>0.54</v>
      </c>
      <c r="M71" s="6" t="s">
        <v>153</v>
      </c>
      <c r="N71" s="36" t="s">
        <v>296</v>
      </c>
      <c r="O71" t="s">
        <v>152</v>
      </c>
    </row>
    <row r="72" spans="1:15" ht="15.75" customHeight="1" x14ac:dyDescent="0.4">
      <c r="A72" s="10" t="s">
        <v>15</v>
      </c>
      <c r="B72" s="6" t="s">
        <v>160</v>
      </c>
      <c r="C72" s="6" t="s">
        <v>161</v>
      </c>
      <c r="E72" s="10">
        <v>1</v>
      </c>
      <c r="F72" s="10">
        <v>1</v>
      </c>
      <c r="G72" s="10">
        <v>0.26</v>
      </c>
      <c r="H72">
        <f t="shared" si="1"/>
        <v>0.26</v>
      </c>
      <c r="M72" s="6" t="s">
        <v>162</v>
      </c>
      <c r="N72" s="36" t="s">
        <v>296</v>
      </c>
      <c r="O72" t="s">
        <v>159</v>
      </c>
    </row>
    <row r="73" spans="1:15" ht="15.75" customHeight="1" x14ac:dyDescent="0.4">
      <c r="A73" s="10" t="s">
        <v>154</v>
      </c>
      <c r="B73" s="6" t="s">
        <v>160</v>
      </c>
      <c r="C73" s="6" t="s">
        <v>163</v>
      </c>
      <c r="E73" s="10">
        <v>1</v>
      </c>
      <c r="F73" s="10">
        <v>1</v>
      </c>
      <c r="G73" s="10">
        <v>0.26</v>
      </c>
      <c r="H73">
        <f t="shared" si="1"/>
        <v>0.26</v>
      </c>
      <c r="M73" s="6" t="s">
        <v>167</v>
      </c>
      <c r="N73" s="36" t="s">
        <v>296</v>
      </c>
      <c r="O73" t="s">
        <v>159</v>
      </c>
    </row>
    <row r="74" spans="1:15" ht="15.75" customHeight="1" x14ac:dyDescent="0.4">
      <c r="A74" s="10" t="s">
        <v>155</v>
      </c>
      <c r="B74" s="6" t="s">
        <v>160</v>
      </c>
      <c r="C74" s="6" t="s">
        <v>164</v>
      </c>
      <c r="E74" s="10">
        <v>1</v>
      </c>
      <c r="F74" s="10">
        <v>1</v>
      </c>
      <c r="G74" s="10">
        <v>0.26</v>
      </c>
      <c r="H74">
        <f t="shared" si="1"/>
        <v>0.26</v>
      </c>
      <c r="M74" s="6" t="s">
        <v>168</v>
      </c>
      <c r="N74" s="36" t="s">
        <v>296</v>
      </c>
      <c r="O74" t="s">
        <v>159</v>
      </c>
    </row>
    <row r="75" spans="1:15" ht="15.75" customHeight="1" x14ac:dyDescent="0.4">
      <c r="A75" s="10" t="s">
        <v>156</v>
      </c>
      <c r="B75" s="6" t="s">
        <v>160</v>
      </c>
      <c r="C75" s="6" t="s">
        <v>165</v>
      </c>
      <c r="E75" s="10">
        <v>1</v>
      </c>
      <c r="F75" s="10">
        <v>1</v>
      </c>
      <c r="G75" s="10">
        <v>0.26</v>
      </c>
      <c r="H75">
        <f t="shared" si="1"/>
        <v>0.26</v>
      </c>
      <c r="M75" s="6" t="s">
        <v>169</v>
      </c>
      <c r="N75" s="36" t="s">
        <v>296</v>
      </c>
      <c r="O75" t="s">
        <v>159</v>
      </c>
    </row>
    <row r="76" spans="1:15" ht="15.75" customHeight="1" x14ac:dyDescent="0.4">
      <c r="A76" s="10" t="s">
        <v>157</v>
      </c>
      <c r="B76" s="6" t="s">
        <v>160</v>
      </c>
      <c r="C76" s="6" t="s">
        <v>166</v>
      </c>
      <c r="E76" s="10">
        <v>1</v>
      </c>
      <c r="F76" s="10">
        <v>1</v>
      </c>
      <c r="G76" s="10">
        <v>0.26</v>
      </c>
      <c r="H76">
        <f t="shared" si="1"/>
        <v>0.26</v>
      </c>
      <c r="M76" s="6" t="s">
        <v>170</v>
      </c>
      <c r="N76" s="36" t="s">
        <v>296</v>
      </c>
      <c r="O76" t="s">
        <v>159</v>
      </c>
    </row>
    <row r="77" spans="1:15" ht="15.75" customHeight="1" x14ac:dyDescent="0.4">
      <c r="A77" s="10" t="s">
        <v>158</v>
      </c>
      <c r="B77" s="6" t="s">
        <v>173</v>
      </c>
      <c r="C77" s="6" t="s">
        <v>174</v>
      </c>
      <c r="E77" s="10">
        <v>1</v>
      </c>
      <c r="F77" s="10">
        <v>1</v>
      </c>
      <c r="G77" s="10">
        <v>1.21</v>
      </c>
      <c r="H77">
        <f t="shared" si="1"/>
        <v>1.21</v>
      </c>
      <c r="I77" s="6" t="s">
        <v>172</v>
      </c>
      <c r="J77" s="12"/>
      <c r="N77" s="36" t="s">
        <v>296</v>
      </c>
      <c r="O77" t="s">
        <v>171</v>
      </c>
    </row>
    <row r="78" spans="1:15" ht="15.75" customHeight="1" x14ac:dyDescent="0.4">
      <c r="A78" s="10" t="s">
        <v>175</v>
      </c>
      <c r="B78" s="6" t="s">
        <v>176</v>
      </c>
      <c r="E78" s="10">
        <v>1</v>
      </c>
      <c r="F78" s="10">
        <v>1</v>
      </c>
      <c r="G78" s="10">
        <v>1.84</v>
      </c>
      <c r="H78">
        <f t="shared" si="1"/>
        <v>1.84</v>
      </c>
      <c r="I78" s="6" t="s">
        <v>177</v>
      </c>
      <c r="N78" s="36" t="s">
        <v>296</v>
      </c>
      <c r="O78" t="s">
        <v>178</v>
      </c>
    </row>
    <row r="79" spans="1:15" ht="15.75" customHeight="1" x14ac:dyDescent="0.4">
      <c r="A79" s="10" t="s">
        <v>180</v>
      </c>
      <c r="B79" s="6" t="s">
        <v>181</v>
      </c>
      <c r="C79" s="6" t="s">
        <v>182</v>
      </c>
      <c r="E79" s="10">
        <v>1</v>
      </c>
      <c r="F79" s="10">
        <v>1</v>
      </c>
      <c r="G79" s="10">
        <v>8.99</v>
      </c>
      <c r="H79">
        <f t="shared" si="1"/>
        <v>8.99</v>
      </c>
      <c r="I79" s="6" t="s">
        <v>179</v>
      </c>
      <c r="N79" s="36" t="s">
        <v>296</v>
      </c>
      <c r="O79" t="s">
        <v>183</v>
      </c>
    </row>
    <row r="80" spans="1:15" ht="15.75" customHeight="1" x14ac:dyDescent="0.4">
      <c r="A80" s="10" t="s">
        <v>184</v>
      </c>
      <c r="B80" s="6" t="s">
        <v>185</v>
      </c>
      <c r="C80" s="6" t="s">
        <v>186</v>
      </c>
      <c r="E80" s="10">
        <v>1</v>
      </c>
      <c r="F80" s="10">
        <v>1</v>
      </c>
      <c r="G80" s="10">
        <v>4.8600000000000003</v>
      </c>
      <c r="H80">
        <f t="shared" si="1"/>
        <v>4.8600000000000003</v>
      </c>
      <c r="M80" s="6" t="s">
        <v>187</v>
      </c>
      <c r="N80" s="36" t="s">
        <v>296</v>
      </c>
      <c r="O80" t="s">
        <v>188</v>
      </c>
    </row>
    <row r="81" spans="1:15" ht="15.75" customHeight="1" x14ac:dyDescent="0.4">
      <c r="A81" s="10" t="s">
        <v>190</v>
      </c>
      <c r="B81" s="6" t="s">
        <v>191</v>
      </c>
      <c r="C81" s="6" t="s">
        <v>146</v>
      </c>
      <c r="E81" s="10">
        <v>4</v>
      </c>
      <c r="F81" s="10">
        <v>1</v>
      </c>
      <c r="G81" s="10">
        <v>0.16</v>
      </c>
      <c r="H81">
        <f t="shared" si="1"/>
        <v>0.64</v>
      </c>
      <c r="M81" s="6" t="s">
        <v>193</v>
      </c>
      <c r="N81" s="36" t="s">
        <v>296</v>
      </c>
      <c r="O81" s="6" t="s">
        <v>18</v>
      </c>
    </row>
    <row r="82" spans="1:15" ht="15.75" customHeight="1" x14ac:dyDescent="0.4">
      <c r="A82" s="10" t="s">
        <v>190</v>
      </c>
      <c r="B82" s="6" t="s">
        <v>191</v>
      </c>
      <c r="C82" s="6" t="s">
        <v>192</v>
      </c>
      <c r="E82" s="10">
        <v>3</v>
      </c>
      <c r="F82" s="10">
        <v>1</v>
      </c>
      <c r="G82" s="10">
        <v>0.17</v>
      </c>
      <c r="H82">
        <f t="shared" si="1"/>
        <v>0.51</v>
      </c>
      <c r="M82" s="6" t="s">
        <v>194</v>
      </c>
      <c r="N82" s="36" t="s">
        <v>296</v>
      </c>
      <c r="O82" s="6" t="s">
        <v>18</v>
      </c>
    </row>
    <row r="83" spans="1:15" ht="15.75" customHeight="1" x14ac:dyDescent="0.4">
      <c r="A83" s="10" t="s">
        <v>278</v>
      </c>
      <c r="B83" s="34" t="s">
        <v>279</v>
      </c>
      <c r="C83" s="6" t="s">
        <v>280</v>
      </c>
      <c r="E83" s="10">
        <v>1</v>
      </c>
      <c r="F83" s="10">
        <v>1</v>
      </c>
      <c r="G83" s="10">
        <v>2.61</v>
      </c>
      <c r="H83">
        <f t="shared" si="1"/>
        <v>2.61</v>
      </c>
      <c r="M83" s="6" t="s">
        <v>281</v>
      </c>
      <c r="N83" s="36" t="s">
        <v>296</v>
      </c>
      <c r="O83" s="6" t="s">
        <v>18</v>
      </c>
    </row>
    <row r="84" spans="1:15" ht="15.75" customHeight="1" x14ac:dyDescent="0.4">
      <c r="A84" s="10" t="s">
        <v>282</v>
      </c>
      <c r="B84" s="6" t="s">
        <v>286</v>
      </c>
      <c r="E84" s="10">
        <v>1</v>
      </c>
      <c r="F84" s="10">
        <v>1</v>
      </c>
      <c r="G84" s="10">
        <v>0.108</v>
      </c>
      <c r="H84">
        <f t="shared" si="1"/>
        <v>0.108</v>
      </c>
      <c r="L84" s="35" t="s">
        <v>288</v>
      </c>
      <c r="N84" s="36" t="s">
        <v>296</v>
      </c>
      <c r="O84" s="6" t="s">
        <v>291</v>
      </c>
    </row>
    <row r="85" spans="1:15" ht="15.75" customHeight="1" x14ac:dyDescent="0.4">
      <c r="A85" s="10" t="s">
        <v>283</v>
      </c>
      <c r="B85" s="6" t="s">
        <v>286</v>
      </c>
      <c r="E85" s="10">
        <v>1</v>
      </c>
      <c r="F85" s="10">
        <v>1</v>
      </c>
      <c r="G85" s="10">
        <v>0.108</v>
      </c>
      <c r="H85">
        <f t="shared" si="1"/>
        <v>0.108</v>
      </c>
      <c r="L85" s="35" t="s">
        <v>289</v>
      </c>
      <c r="N85" s="36" t="s">
        <v>296</v>
      </c>
      <c r="O85" s="6" t="s">
        <v>292</v>
      </c>
    </row>
    <row r="86" spans="1:15" ht="15.75" customHeight="1" x14ac:dyDescent="0.4">
      <c r="A86" s="10" t="s">
        <v>284</v>
      </c>
      <c r="B86" s="6" t="s">
        <v>286</v>
      </c>
      <c r="E86" s="10">
        <v>1</v>
      </c>
      <c r="F86" s="10">
        <v>1</v>
      </c>
      <c r="G86" s="10">
        <v>0.108</v>
      </c>
      <c r="H86">
        <f t="shared" si="1"/>
        <v>0.108</v>
      </c>
      <c r="L86" s="35" t="s">
        <v>290</v>
      </c>
      <c r="N86" s="36" t="s">
        <v>296</v>
      </c>
      <c r="O86" s="6" t="s">
        <v>293</v>
      </c>
    </row>
    <row r="87" spans="1:15" ht="15.75" customHeight="1" x14ac:dyDescent="0.4">
      <c r="A87" s="10" t="s">
        <v>285</v>
      </c>
      <c r="B87" s="6" t="s">
        <v>286</v>
      </c>
      <c r="E87" s="10">
        <v>1</v>
      </c>
      <c r="F87" s="10">
        <v>1</v>
      </c>
      <c r="G87" s="10">
        <v>0.108</v>
      </c>
      <c r="H87">
        <f t="shared" si="1"/>
        <v>0.108</v>
      </c>
      <c r="L87" s="35" t="s">
        <v>287</v>
      </c>
      <c r="N87" s="36" t="s">
        <v>296</v>
      </c>
      <c r="O87" s="6" t="s">
        <v>294</v>
      </c>
    </row>
    <row r="89" spans="1:15" ht="15.75" customHeight="1" x14ac:dyDescent="0.4">
      <c r="G89" s="13" t="s">
        <v>189</v>
      </c>
      <c r="H89">
        <f>SUM(H3:H87)</f>
        <v>28.052000000000003</v>
      </c>
    </row>
    <row r="91" spans="1:15" ht="15.75" customHeight="1" x14ac:dyDescent="0.4">
      <c r="A91" s="15" t="s">
        <v>196</v>
      </c>
      <c r="B91" s="15"/>
    </row>
    <row r="92" spans="1:15" ht="15.75" customHeight="1" x14ac:dyDescent="0.4">
      <c r="A92" s="16" t="s">
        <v>16</v>
      </c>
      <c r="B92" s="17" t="s">
        <v>17</v>
      </c>
      <c r="C92" s="16" t="s">
        <v>197</v>
      </c>
      <c r="D92" s="16"/>
      <c r="E92" s="16">
        <v>1</v>
      </c>
      <c r="F92" s="16">
        <v>1</v>
      </c>
      <c r="G92" s="18">
        <v>0.03</v>
      </c>
      <c r="H92" s="18">
        <v>0.03</v>
      </c>
      <c r="I92" s="16"/>
      <c r="J92" s="16"/>
      <c r="K92" s="16"/>
      <c r="L92" s="16"/>
      <c r="M92" s="16" t="s">
        <v>198</v>
      </c>
      <c r="N92" s="36" t="s">
        <v>296</v>
      </c>
      <c r="O92" s="16" t="s">
        <v>18</v>
      </c>
    </row>
    <row r="93" spans="1:15" ht="15.75" customHeight="1" x14ac:dyDescent="0.4">
      <c r="A93" s="16" t="s">
        <v>19</v>
      </c>
      <c r="B93" s="17" t="s">
        <v>17</v>
      </c>
      <c r="C93" s="16" t="s">
        <v>199</v>
      </c>
      <c r="D93" s="16"/>
      <c r="E93" s="16">
        <v>1</v>
      </c>
      <c r="F93" s="16">
        <v>1</v>
      </c>
      <c r="G93" s="18">
        <v>0.02</v>
      </c>
      <c r="H93" s="18">
        <v>0.02</v>
      </c>
      <c r="I93" s="16"/>
      <c r="J93" s="16"/>
      <c r="K93" s="16"/>
      <c r="L93" s="16"/>
      <c r="M93" s="16" t="s">
        <v>200</v>
      </c>
      <c r="N93" s="36" t="s">
        <v>296</v>
      </c>
      <c r="O93" s="16" t="s">
        <v>18</v>
      </c>
    </row>
    <row r="94" spans="1:15" ht="15.75" customHeight="1" x14ac:dyDescent="0.4">
      <c r="A94" s="16" t="s">
        <v>20</v>
      </c>
      <c r="B94" s="17" t="s">
        <v>17</v>
      </c>
      <c r="C94" s="16" t="s">
        <v>201</v>
      </c>
      <c r="D94" s="16"/>
      <c r="E94" s="16">
        <v>1</v>
      </c>
      <c r="F94" s="16">
        <v>1</v>
      </c>
      <c r="G94" s="18">
        <v>0.03</v>
      </c>
      <c r="H94" s="18">
        <v>0.03</v>
      </c>
      <c r="I94" s="16"/>
      <c r="J94" s="16"/>
      <c r="K94" s="16"/>
      <c r="L94" s="16"/>
      <c r="M94" s="16" t="s">
        <v>202</v>
      </c>
      <c r="N94" s="36" t="s">
        <v>296</v>
      </c>
      <c r="O94" s="16" t="s">
        <v>18</v>
      </c>
    </row>
    <row r="95" spans="1:15" ht="15.75" customHeight="1" x14ac:dyDescent="0.4">
      <c r="A95" s="16" t="s">
        <v>21</v>
      </c>
      <c r="B95" s="17" t="s">
        <v>17</v>
      </c>
      <c r="C95" s="16" t="s">
        <v>203</v>
      </c>
      <c r="D95" s="16"/>
      <c r="E95" s="16">
        <v>1</v>
      </c>
      <c r="F95" s="16">
        <v>1</v>
      </c>
      <c r="G95" s="18">
        <v>0.03</v>
      </c>
      <c r="H95" s="18">
        <v>0.03</v>
      </c>
      <c r="I95" s="16"/>
      <c r="J95" s="16"/>
      <c r="K95" s="16"/>
      <c r="L95" s="16"/>
      <c r="M95" s="16" t="s">
        <v>204</v>
      </c>
      <c r="N95" s="36" t="s">
        <v>296</v>
      </c>
      <c r="O95" s="16" t="s">
        <v>18</v>
      </c>
    </row>
    <row r="96" spans="1:15" ht="15.75" customHeight="1" x14ac:dyDescent="0.4">
      <c r="A96" s="16" t="s">
        <v>22</v>
      </c>
      <c r="B96" s="17" t="s">
        <v>17</v>
      </c>
      <c r="C96" s="16" t="s">
        <v>205</v>
      </c>
      <c r="D96" s="16"/>
      <c r="E96" s="16">
        <v>1</v>
      </c>
      <c r="F96" s="16">
        <v>1</v>
      </c>
      <c r="G96" s="18">
        <v>0.02</v>
      </c>
      <c r="H96" s="18">
        <v>0.02</v>
      </c>
      <c r="I96" s="16"/>
      <c r="J96" s="16"/>
      <c r="K96" s="16"/>
      <c r="L96" s="16"/>
      <c r="M96" s="16" t="s">
        <v>111</v>
      </c>
      <c r="N96" s="36" t="s">
        <v>296</v>
      </c>
      <c r="O96" s="16" t="s">
        <v>18</v>
      </c>
    </row>
    <row r="97" spans="1:16" ht="15.75" customHeight="1" x14ac:dyDescent="0.4">
      <c r="A97" s="16" t="s">
        <v>23</v>
      </c>
      <c r="B97" s="17" t="s">
        <v>17</v>
      </c>
      <c r="C97" s="16" t="s">
        <v>206</v>
      </c>
      <c r="D97" s="16"/>
      <c r="E97" s="16">
        <v>1</v>
      </c>
      <c r="F97" s="16">
        <v>1</v>
      </c>
      <c r="G97" s="18">
        <v>0.03</v>
      </c>
      <c r="H97" s="18">
        <v>0.03</v>
      </c>
      <c r="I97" s="16"/>
      <c r="J97" s="16"/>
      <c r="K97" s="16"/>
      <c r="L97" s="16"/>
      <c r="M97" s="16" t="s">
        <v>207</v>
      </c>
      <c r="N97" s="36" t="s">
        <v>296</v>
      </c>
      <c r="O97" s="16" t="s">
        <v>18</v>
      </c>
    </row>
    <row r="98" spans="1:16" ht="15.75" customHeight="1" x14ac:dyDescent="0.4">
      <c r="A98" s="16" t="s">
        <v>24</v>
      </c>
      <c r="B98" s="17" t="s">
        <v>17</v>
      </c>
      <c r="C98" s="33" t="s">
        <v>295</v>
      </c>
      <c r="D98" s="16"/>
      <c r="E98" s="16">
        <v>1</v>
      </c>
      <c r="F98" s="16">
        <v>1</v>
      </c>
      <c r="G98" s="18">
        <v>0.14000000000000001</v>
      </c>
      <c r="H98" s="18">
        <v>0.14000000000000001</v>
      </c>
      <c r="I98" s="16"/>
      <c r="J98" s="16"/>
      <c r="K98" s="16"/>
      <c r="L98" s="16"/>
      <c r="M98" s="16" t="s">
        <v>208</v>
      </c>
      <c r="N98" s="36" t="s">
        <v>296</v>
      </c>
      <c r="O98" s="16" t="s">
        <v>18</v>
      </c>
    </row>
    <row r="99" spans="1:16" ht="15.75" customHeight="1" x14ac:dyDescent="0.4">
      <c r="A99" s="16" t="s">
        <v>25</v>
      </c>
      <c r="B99" s="17" t="s">
        <v>17</v>
      </c>
      <c r="C99" s="33" t="s">
        <v>295</v>
      </c>
      <c r="D99" s="16"/>
      <c r="E99" s="16">
        <v>1</v>
      </c>
      <c r="F99" s="16">
        <v>1</v>
      </c>
      <c r="G99" s="18">
        <v>0.14000000000000001</v>
      </c>
      <c r="H99" s="18">
        <v>0.14000000000000001</v>
      </c>
      <c r="I99" s="16"/>
      <c r="J99" s="16"/>
      <c r="K99" s="16"/>
      <c r="L99" s="16"/>
      <c r="M99" s="16" t="s">
        <v>208</v>
      </c>
      <c r="N99" s="36" t="s">
        <v>296</v>
      </c>
      <c r="O99" s="16" t="s">
        <v>18</v>
      </c>
    </row>
    <row r="100" spans="1:16" ht="15.75" customHeight="1" x14ac:dyDescent="0.4">
      <c r="A100" s="16" t="s">
        <v>119</v>
      </c>
      <c r="B100" s="19" t="s">
        <v>209</v>
      </c>
      <c r="C100" s="16" t="s">
        <v>129</v>
      </c>
      <c r="D100" s="16"/>
      <c r="E100" s="16">
        <v>1</v>
      </c>
      <c r="F100" s="16">
        <v>1</v>
      </c>
      <c r="G100" s="18">
        <v>0.28999999999999998</v>
      </c>
      <c r="H100" s="18">
        <v>0.28999999999999998</v>
      </c>
      <c r="I100" s="16"/>
      <c r="J100" s="16"/>
      <c r="K100" s="16"/>
      <c r="L100" s="16"/>
      <c r="M100" s="20" t="s">
        <v>210</v>
      </c>
      <c r="N100" s="36" t="s">
        <v>296</v>
      </c>
      <c r="O100" s="16" t="s">
        <v>18</v>
      </c>
    </row>
    <row r="101" spans="1:16" ht="15.75" customHeight="1" x14ac:dyDescent="0.4">
      <c r="A101" s="16" t="s">
        <v>120</v>
      </c>
      <c r="B101" s="19" t="s">
        <v>209</v>
      </c>
      <c r="C101" s="16" t="s">
        <v>211</v>
      </c>
      <c r="D101" s="16"/>
      <c r="E101" s="16">
        <v>1</v>
      </c>
      <c r="F101" s="16">
        <v>1</v>
      </c>
      <c r="G101" s="18">
        <v>0.05</v>
      </c>
      <c r="H101" s="18">
        <v>0.05</v>
      </c>
      <c r="I101" s="16"/>
      <c r="J101" s="16"/>
      <c r="K101" s="16"/>
      <c r="L101" s="16"/>
      <c r="M101" s="20" t="s">
        <v>212</v>
      </c>
      <c r="N101" s="36" t="s">
        <v>296</v>
      </c>
      <c r="O101" s="16" t="s">
        <v>18</v>
      </c>
    </row>
    <row r="102" spans="1:16" ht="15.75" customHeight="1" x14ac:dyDescent="0.4">
      <c r="A102" s="16" t="s">
        <v>121</v>
      </c>
      <c r="B102" s="19" t="s">
        <v>209</v>
      </c>
      <c r="C102" s="16" t="s">
        <v>213</v>
      </c>
      <c r="D102" s="16"/>
      <c r="E102" s="16">
        <v>1</v>
      </c>
      <c r="F102" s="16">
        <v>1</v>
      </c>
      <c r="G102" s="18">
        <v>0.28000000000000003</v>
      </c>
      <c r="H102" s="18">
        <v>0.28000000000000003</v>
      </c>
      <c r="I102" s="16"/>
      <c r="J102" s="16"/>
      <c r="K102" s="16"/>
      <c r="L102" s="16"/>
      <c r="M102" s="20" t="s">
        <v>214</v>
      </c>
      <c r="N102" s="36" t="s">
        <v>296</v>
      </c>
      <c r="O102" s="16" t="s">
        <v>18</v>
      </c>
    </row>
    <row r="103" spans="1:16" ht="15.75" customHeight="1" x14ac:dyDescent="0.4">
      <c r="A103" s="16" t="s">
        <v>122</v>
      </c>
      <c r="B103" s="19" t="s">
        <v>209</v>
      </c>
      <c r="C103" s="16" t="s">
        <v>215</v>
      </c>
      <c r="D103" s="16"/>
      <c r="E103" s="16">
        <v>1</v>
      </c>
      <c r="F103" s="16">
        <v>1</v>
      </c>
      <c r="G103" s="18">
        <v>0.12</v>
      </c>
      <c r="H103" s="18">
        <v>0.12</v>
      </c>
      <c r="I103" s="16"/>
      <c r="J103" s="16"/>
      <c r="K103" s="16"/>
      <c r="L103" s="16"/>
      <c r="M103" s="20" t="s">
        <v>216</v>
      </c>
      <c r="N103" s="36" t="s">
        <v>296</v>
      </c>
      <c r="O103" s="16" t="s">
        <v>18</v>
      </c>
    </row>
    <row r="104" spans="1:16" ht="15.75" customHeight="1" x14ac:dyDescent="0.4">
      <c r="A104" s="16" t="s">
        <v>123</v>
      </c>
      <c r="B104" s="19" t="s">
        <v>209</v>
      </c>
      <c r="C104" s="16" t="s">
        <v>213</v>
      </c>
      <c r="D104" s="16"/>
      <c r="E104" s="16">
        <v>1</v>
      </c>
      <c r="F104" s="16">
        <v>1</v>
      </c>
      <c r="G104" s="18">
        <v>0.28000000000000003</v>
      </c>
      <c r="H104" s="18">
        <v>0.28000000000000003</v>
      </c>
      <c r="I104" s="16"/>
      <c r="J104" s="16"/>
      <c r="K104" s="16"/>
      <c r="L104" s="16"/>
      <c r="M104" s="20" t="s">
        <v>214</v>
      </c>
      <c r="N104" s="36" t="s">
        <v>296</v>
      </c>
      <c r="O104" s="16" t="s">
        <v>18</v>
      </c>
    </row>
    <row r="105" spans="1:16" ht="15.75" customHeight="1" x14ac:dyDescent="0.4">
      <c r="A105" s="16" t="s">
        <v>124</v>
      </c>
      <c r="B105" s="19" t="s">
        <v>209</v>
      </c>
      <c r="C105" s="16" t="s">
        <v>213</v>
      </c>
      <c r="D105" s="16"/>
      <c r="E105" s="16">
        <v>1</v>
      </c>
      <c r="F105" s="16">
        <v>1</v>
      </c>
      <c r="G105" s="18">
        <v>0.28000000000000003</v>
      </c>
      <c r="H105" s="18">
        <v>0.28000000000000003</v>
      </c>
      <c r="I105" s="16"/>
      <c r="J105" s="16"/>
      <c r="K105" s="16"/>
      <c r="L105" s="16"/>
      <c r="M105" s="20" t="s">
        <v>214</v>
      </c>
      <c r="N105" s="36" t="s">
        <v>296</v>
      </c>
      <c r="O105" s="16" t="s">
        <v>18</v>
      </c>
    </row>
    <row r="106" spans="1:16" ht="15.75" customHeight="1" x14ac:dyDescent="0.4">
      <c r="A106" s="16" t="s">
        <v>217</v>
      </c>
      <c r="B106" s="19" t="s">
        <v>218</v>
      </c>
      <c r="C106" s="16"/>
      <c r="D106" s="16"/>
      <c r="E106" s="16">
        <v>1</v>
      </c>
      <c r="F106" s="16">
        <v>1</v>
      </c>
      <c r="G106" s="18">
        <v>0.15</v>
      </c>
      <c r="H106" s="18">
        <v>0.15</v>
      </c>
      <c r="I106" s="16"/>
      <c r="J106" s="16"/>
      <c r="K106" s="16"/>
      <c r="L106" s="16"/>
      <c r="M106" s="16" t="s">
        <v>219</v>
      </c>
      <c r="N106" s="36" t="s">
        <v>296</v>
      </c>
      <c r="O106" s="16" t="s">
        <v>18</v>
      </c>
    </row>
    <row r="107" spans="1:16" ht="15.75" customHeight="1" x14ac:dyDescent="0.4">
      <c r="A107" s="16" t="s">
        <v>220</v>
      </c>
      <c r="B107" s="19" t="s">
        <v>221</v>
      </c>
      <c r="C107" s="16"/>
      <c r="D107" s="16"/>
      <c r="E107" s="16">
        <v>1</v>
      </c>
      <c r="F107" s="16">
        <v>1</v>
      </c>
      <c r="G107" s="18">
        <v>0.04</v>
      </c>
      <c r="H107" s="18">
        <v>0.04</v>
      </c>
      <c r="I107" s="16"/>
      <c r="J107" s="16"/>
      <c r="K107" s="16"/>
      <c r="L107" s="16"/>
      <c r="M107" s="16" t="s">
        <v>148</v>
      </c>
      <c r="N107" s="36" t="s">
        <v>296</v>
      </c>
      <c r="O107" s="16" t="s">
        <v>18</v>
      </c>
    </row>
    <row r="108" spans="1:16" ht="15.75" customHeight="1" x14ac:dyDescent="0.4">
      <c r="A108" s="21" t="s">
        <v>222</v>
      </c>
      <c r="B108" s="19" t="s">
        <v>223</v>
      </c>
      <c r="C108" s="16"/>
      <c r="D108" s="16"/>
      <c r="E108" s="16">
        <v>1</v>
      </c>
      <c r="F108" s="16">
        <v>1</v>
      </c>
      <c r="G108" s="18">
        <v>2.34</v>
      </c>
      <c r="H108" s="18">
        <v>2.34</v>
      </c>
      <c r="I108" s="16"/>
      <c r="J108" s="16"/>
      <c r="K108" s="16"/>
      <c r="L108" s="16"/>
      <c r="M108" s="20" t="s">
        <v>224</v>
      </c>
      <c r="N108" s="36" t="s">
        <v>296</v>
      </c>
      <c r="O108" s="22" t="s">
        <v>225</v>
      </c>
    </row>
    <row r="109" spans="1:16" ht="15.75" customHeight="1" x14ac:dyDescent="0.4">
      <c r="A109" s="16" t="s">
        <v>226</v>
      </c>
      <c r="B109" s="19" t="s">
        <v>227</v>
      </c>
      <c r="C109" s="16"/>
      <c r="D109" s="16"/>
      <c r="E109" s="16">
        <v>1</v>
      </c>
      <c r="F109" s="16">
        <v>1</v>
      </c>
      <c r="G109" s="18">
        <v>0.98</v>
      </c>
      <c r="H109" s="18">
        <v>0.98</v>
      </c>
      <c r="I109" s="16"/>
      <c r="J109" s="16"/>
      <c r="K109" s="16"/>
      <c r="L109" s="16"/>
      <c r="M109" s="20" t="s">
        <v>228</v>
      </c>
      <c r="N109" s="36" t="s">
        <v>296</v>
      </c>
      <c r="O109" s="23" t="s">
        <v>229</v>
      </c>
      <c r="P109" s="16"/>
    </row>
    <row r="110" spans="1:16" ht="15.75" customHeight="1" x14ac:dyDescent="0.4">
      <c r="A110" s="16" t="s">
        <v>230</v>
      </c>
      <c r="B110" s="19" t="s">
        <v>231</v>
      </c>
      <c r="C110" s="16"/>
      <c r="D110" s="16"/>
      <c r="E110" s="16">
        <v>1</v>
      </c>
      <c r="F110" s="16">
        <v>1</v>
      </c>
      <c r="G110" s="18">
        <v>1.1599999999999999</v>
      </c>
      <c r="H110" s="18">
        <v>1.1599999999999999</v>
      </c>
      <c r="I110" s="16"/>
      <c r="J110" s="16"/>
      <c r="K110" s="16"/>
      <c r="L110" s="16"/>
      <c r="M110" s="20" t="s">
        <v>177</v>
      </c>
      <c r="N110" s="36" t="s">
        <v>296</v>
      </c>
      <c r="O110" s="23" t="s">
        <v>178</v>
      </c>
      <c r="P110" s="16"/>
    </row>
    <row r="111" spans="1:16" ht="15.75" customHeight="1" x14ac:dyDescent="0.4">
      <c r="A111" s="33" t="s">
        <v>239</v>
      </c>
      <c r="B111" s="19" t="s">
        <v>232</v>
      </c>
      <c r="C111" s="16"/>
      <c r="D111" s="16"/>
      <c r="E111" s="16">
        <v>1</v>
      </c>
      <c r="F111" s="16">
        <v>1</v>
      </c>
      <c r="G111" s="18">
        <v>0.54</v>
      </c>
      <c r="H111" s="18">
        <v>0.54</v>
      </c>
      <c r="I111" s="16"/>
      <c r="J111" s="16"/>
      <c r="K111" s="16"/>
      <c r="L111" s="16"/>
      <c r="M111" s="20" t="s">
        <v>233</v>
      </c>
      <c r="N111" s="36" t="s">
        <v>296</v>
      </c>
      <c r="O111" s="23" t="s">
        <v>234</v>
      </c>
      <c r="P111" s="16"/>
    </row>
    <row r="112" spans="1:16" ht="15.75" customHeight="1" x14ac:dyDescent="0.4">
      <c r="A112" s="33" t="s">
        <v>277</v>
      </c>
      <c r="B112" s="19" t="s">
        <v>232</v>
      </c>
      <c r="C112" s="16"/>
      <c r="D112" s="16"/>
      <c r="E112" s="16">
        <v>1</v>
      </c>
      <c r="F112" s="16">
        <v>1</v>
      </c>
      <c r="G112" s="18">
        <v>0.54</v>
      </c>
      <c r="H112" s="18">
        <v>0.54</v>
      </c>
      <c r="I112" s="16"/>
      <c r="J112" s="16"/>
      <c r="K112" s="16"/>
      <c r="L112" s="16"/>
      <c r="M112" s="20" t="s">
        <v>233</v>
      </c>
      <c r="N112" s="36" t="s">
        <v>296</v>
      </c>
      <c r="O112" s="23" t="s">
        <v>234</v>
      </c>
    </row>
    <row r="113" spans="1:15" ht="15.75" customHeight="1" x14ac:dyDescent="0.4">
      <c r="A113" s="16" t="s">
        <v>18</v>
      </c>
      <c r="B113" s="19" t="s">
        <v>235</v>
      </c>
      <c r="C113" s="16"/>
      <c r="D113" s="16"/>
      <c r="E113" s="16">
        <v>4</v>
      </c>
      <c r="F113" s="16">
        <v>4</v>
      </c>
      <c r="G113" s="18">
        <v>0.108</v>
      </c>
      <c r="H113" s="18">
        <v>0.432</v>
      </c>
      <c r="I113" s="21"/>
      <c r="J113" s="21"/>
      <c r="K113" s="21"/>
      <c r="L113" s="35" t="s">
        <v>287</v>
      </c>
      <c r="N113" s="16" t="s">
        <v>236</v>
      </c>
      <c r="O113" s="23" t="s">
        <v>237</v>
      </c>
    </row>
    <row r="114" spans="1:15" ht="15.75" customHeight="1" x14ac:dyDescent="0.4">
      <c r="A114" s="16"/>
      <c r="B114" s="19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5.75" customHeight="1" x14ac:dyDescent="0.5">
      <c r="A115" s="16"/>
      <c r="B115" s="16"/>
      <c r="C115" s="16"/>
      <c r="D115" s="16"/>
      <c r="E115" s="16"/>
      <c r="F115" s="16"/>
      <c r="G115" s="24" t="s">
        <v>189</v>
      </c>
      <c r="H115" s="18">
        <f>SUM(H92:H113)</f>
        <v>7.9220000000000006</v>
      </c>
      <c r="I115" s="16"/>
      <c r="J115" s="16"/>
      <c r="K115" s="16"/>
      <c r="L115" s="16"/>
      <c r="M115" s="16"/>
      <c r="N115" s="16"/>
      <c r="O115" s="16"/>
    </row>
    <row r="116" spans="1:15" ht="15.75" customHeight="1" x14ac:dyDescent="0.4">
      <c r="A116" s="16"/>
      <c r="B116" s="16"/>
      <c r="C116" s="16"/>
      <c r="D116" s="16"/>
      <c r="E116" s="16"/>
      <c r="F116" s="16"/>
      <c r="I116" s="16"/>
      <c r="J116" s="16"/>
      <c r="K116" s="16"/>
      <c r="L116" s="16"/>
      <c r="M116" s="16"/>
      <c r="N116" s="16"/>
      <c r="O116" s="16"/>
    </row>
    <row r="118" spans="1:15" ht="15.75" customHeight="1" x14ac:dyDescent="0.4">
      <c r="A118" s="32" t="s">
        <v>238</v>
      </c>
      <c r="B118" s="32"/>
      <c r="D118" s="25"/>
    </row>
    <row r="119" spans="1:15" ht="15.75" customHeight="1" x14ac:dyDescent="0.4">
      <c r="A119" s="25" t="s">
        <v>239</v>
      </c>
      <c r="B119" s="26" t="s">
        <v>240</v>
      </c>
      <c r="C119" s="25"/>
      <c r="E119" s="27">
        <v>1</v>
      </c>
      <c r="F119">
        <v>1</v>
      </c>
      <c r="G119" s="27">
        <v>1.22</v>
      </c>
      <c r="H119" s="27">
        <v>1.17</v>
      </c>
      <c r="I119" s="25" t="s">
        <v>172</v>
      </c>
      <c r="N119" s="25" t="s">
        <v>241</v>
      </c>
      <c r="O119" s="28" t="s">
        <v>242</v>
      </c>
    </row>
    <row r="120" spans="1:15" ht="15.75" customHeight="1" x14ac:dyDescent="0.4">
      <c r="A120" s="25" t="s">
        <v>243</v>
      </c>
      <c r="B120" s="25" t="s">
        <v>244</v>
      </c>
      <c r="C120" s="25"/>
      <c r="E120" s="27">
        <v>1</v>
      </c>
      <c r="F120">
        <v>1</v>
      </c>
      <c r="G120" s="27">
        <v>0.43</v>
      </c>
      <c r="H120" s="27">
        <v>0.43</v>
      </c>
      <c r="M120" s="29">
        <v>36955</v>
      </c>
      <c r="N120" s="36" t="s">
        <v>296</v>
      </c>
      <c r="O120" s="28" t="s">
        <v>245</v>
      </c>
    </row>
    <row r="121" spans="1:15" ht="15.75" customHeight="1" x14ac:dyDescent="0.4">
      <c r="A121" s="25" t="s">
        <v>246</v>
      </c>
      <c r="B121" s="25" t="s">
        <v>247</v>
      </c>
      <c r="C121" s="25"/>
      <c r="E121" s="27">
        <v>1</v>
      </c>
      <c r="F121">
        <v>1</v>
      </c>
      <c r="G121" s="27">
        <v>0.44</v>
      </c>
      <c r="H121" s="27">
        <v>0.44</v>
      </c>
      <c r="M121" s="25" t="s">
        <v>248</v>
      </c>
      <c r="N121" s="36" t="s">
        <v>296</v>
      </c>
      <c r="O121" s="28" t="s">
        <v>245</v>
      </c>
    </row>
    <row r="122" spans="1:15" ht="15.75" customHeight="1" x14ac:dyDescent="0.4">
      <c r="A122" s="25" t="s">
        <v>184</v>
      </c>
      <c r="B122" s="26" t="s">
        <v>249</v>
      </c>
      <c r="C122" s="25"/>
      <c r="E122" s="27">
        <v>1</v>
      </c>
      <c r="F122">
        <v>1</v>
      </c>
      <c r="G122" s="27">
        <v>5.68</v>
      </c>
      <c r="H122" s="27">
        <v>5.68</v>
      </c>
      <c r="I122" s="25" t="s">
        <v>250</v>
      </c>
      <c r="M122" s="25" t="s">
        <v>148</v>
      </c>
      <c r="N122" s="25" t="s">
        <v>251</v>
      </c>
      <c r="O122" s="28" t="s">
        <v>252</v>
      </c>
    </row>
    <row r="123" spans="1:15" ht="15.75" customHeight="1" x14ac:dyDescent="0.4">
      <c r="A123" s="25" t="s">
        <v>253</v>
      </c>
      <c r="B123" s="25" t="s">
        <v>254</v>
      </c>
      <c r="C123" s="25"/>
      <c r="E123" s="27">
        <v>1</v>
      </c>
      <c r="F123">
        <v>1</v>
      </c>
      <c r="G123" s="27">
        <v>0.04</v>
      </c>
      <c r="H123" s="27">
        <v>0.04</v>
      </c>
      <c r="M123" s="25" t="s">
        <v>219</v>
      </c>
      <c r="N123" s="36" t="s">
        <v>296</v>
      </c>
      <c r="O123" s="25" t="s">
        <v>18</v>
      </c>
    </row>
    <row r="124" spans="1:15" ht="15.75" customHeight="1" x14ac:dyDescent="0.4">
      <c r="A124" s="25" t="s">
        <v>255</v>
      </c>
      <c r="B124" s="25" t="s">
        <v>256</v>
      </c>
      <c r="C124" s="25"/>
      <c r="E124" s="27">
        <v>1</v>
      </c>
      <c r="F124">
        <v>1</v>
      </c>
      <c r="G124" s="27">
        <v>0.16</v>
      </c>
      <c r="H124" s="27">
        <v>0.16</v>
      </c>
      <c r="M124" s="25" t="s">
        <v>132</v>
      </c>
      <c r="N124" s="36" t="s">
        <v>296</v>
      </c>
      <c r="O124" s="25" t="s">
        <v>18</v>
      </c>
    </row>
    <row r="125" spans="1:15" ht="15.75" customHeight="1" x14ac:dyDescent="0.4">
      <c r="A125" s="25" t="s">
        <v>257</v>
      </c>
      <c r="B125" s="25" t="s">
        <v>258</v>
      </c>
      <c r="C125" s="25" t="s">
        <v>131</v>
      </c>
      <c r="E125" s="27">
        <v>3</v>
      </c>
      <c r="F125">
        <v>1</v>
      </c>
      <c r="G125" s="27">
        <v>0.48</v>
      </c>
      <c r="H125" s="27">
        <v>1.44</v>
      </c>
      <c r="M125" s="29">
        <v>37684</v>
      </c>
      <c r="N125" s="36" t="s">
        <v>296</v>
      </c>
      <c r="O125" s="25" t="s">
        <v>18</v>
      </c>
    </row>
    <row r="126" spans="1:15" ht="15.75" customHeight="1" x14ac:dyDescent="0.4">
      <c r="A126" s="25" t="s">
        <v>16</v>
      </c>
      <c r="B126" s="26" t="s">
        <v>259</v>
      </c>
      <c r="C126" s="25" t="s">
        <v>260</v>
      </c>
      <c r="E126" s="27">
        <v>1</v>
      </c>
      <c r="F126">
        <v>1</v>
      </c>
      <c r="G126" s="27">
        <v>2.87</v>
      </c>
      <c r="H126" s="27">
        <v>2.87</v>
      </c>
      <c r="M126" s="25" t="s">
        <v>264</v>
      </c>
      <c r="N126" s="36" t="s">
        <v>296</v>
      </c>
      <c r="O126" s="28" t="s">
        <v>261</v>
      </c>
    </row>
    <row r="127" spans="1:15" ht="15.75" customHeight="1" x14ac:dyDescent="0.4">
      <c r="A127" s="25" t="s">
        <v>262</v>
      </c>
      <c r="B127" s="26" t="s">
        <v>263</v>
      </c>
      <c r="C127" s="25"/>
      <c r="E127" s="27">
        <v>1</v>
      </c>
      <c r="F127">
        <v>1</v>
      </c>
      <c r="G127" s="27">
        <v>1.66</v>
      </c>
      <c r="H127" s="27">
        <v>1.66</v>
      </c>
      <c r="M127" s="25" t="s">
        <v>267</v>
      </c>
      <c r="N127" s="36" t="s">
        <v>296</v>
      </c>
      <c r="O127" s="25" t="s">
        <v>18</v>
      </c>
    </row>
    <row r="128" spans="1:15" ht="15.75" customHeight="1" x14ac:dyDescent="0.4">
      <c r="A128" s="25" t="s">
        <v>19</v>
      </c>
      <c r="B128" s="25" t="s">
        <v>265</v>
      </c>
      <c r="C128" s="25" t="s">
        <v>266</v>
      </c>
      <c r="E128" s="27">
        <v>1</v>
      </c>
      <c r="F128">
        <v>1</v>
      </c>
      <c r="G128" s="27">
        <v>0.09</v>
      </c>
      <c r="H128" s="27">
        <v>0.09</v>
      </c>
      <c r="M128" s="27" t="s">
        <v>270</v>
      </c>
      <c r="N128" s="36" t="s">
        <v>296</v>
      </c>
      <c r="O128" s="25" t="s">
        <v>18</v>
      </c>
    </row>
    <row r="129" spans="1:15" ht="15.75" customHeight="1" x14ac:dyDescent="0.4">
      <c r="A129" s="25" t="s">
        <v>268</v>
      </c>
      <c r="B129" s="25" t="s">
        <v>265</v>
      </c>
      <c r="C129" s="25" t="s">
        <v>269</v>
      </c>
      <c r="E129" s="27">
        <v>2</v>
      </c>
      <c r="F129">
        <v>1</v>
      </c>
      <c r="G129" s="27">
        <v>0.13</v>
      </c>
      <c r="H129" s="27">
        <v>0.26</v>
      </c>
      <c r="N129" s="36" t="s">
        <v>296</v>
      </c>
      <c r="O129" s="25" t="s">
        <v>18</v>
      </c>
    </row>
    <row r="130" spans="1:15" ht="15.75" customHeight="1" x14ac:dyDescent="0.4">
      <c r="A130" s="25" t="s">
        <v>18</v>
      </c>
      <c r="B130" s="25" t="s">
        <v>235</v>
      </c>
      <c r="C130" s="25"/>
      <c r="E130" s="27">
        <v>4</v>
      </c>
      <c r="F130">
        <v>1</v>
      </c>
      <c r="G130" s="27">
        <v>0.108</v>
      </c>
      <c r="H130" s="27">
        <v>0.432</v>
      </c>
      <c r="L130" s="35" t="s">
        <v>287</v>
      </c>
      <c r="N130" s="25" t="s">
        <v>271</v>
      </c>
      <c r="O130" s="28" t="s">
        <v>272</v>
      </c>
    </row>
    <row r="131" spans="1:15" ht="15.75" customHeight="1" x14ac:dyDescent="0.4">
      <c r="A131" s="25" t="s">
        <v>273</v>
      </c>
      <c r="B131" s="26" t="s">
        <v>274</v>
      </c>
      <c r="C131" s="25"/>
      <c r="E131" s="27">
        <v>1</v>
      </c>
      <c r="F131">
        <v>1</v>
      </c>
      <c r="G131" s="27">
        <v>1.1399999999999999</v>
      </c>
      <c r="H131" s="27">
        <v>1.1399999999999999</v>
      </c>
      <c r="M131" s="25" t="s">
        <v>228</v>
      </c>
      <c r="N131" s="36" t="s">
        <v>296</v>
      </c>
      <c r="O131" s="28" t="s">
        <v>275</v>
      </c>
    </row>
    <row r="133" spans="1:15" ht="15.75" customHeight="1" x14ac:dyDescent="0.4">
      <c r="G133" s="30" t="s">
        <v>189</v>
      </c>
      <c r="H133" s="27">
        <f>SUM(H119:H131)</f>
        <v>15.812000000000001</v>
      </c>
    </row>
    <row r="137" spans="1:15" ht="15.75" customHeight="1" x14ac:dyDescent="0.4">
      <c r="G137" s="13" t="s">
        <v>276</v>
      </c>
      <c r="H137" s="31">
        <f>SUM(H89,H115,H133)</f>
        <v>51.786000000000001</v>
      </c>
    </row>
  </sheetData>
  <mergeCells count="2">
    <mergeCell ref="A2:B2"/>
    <mergeCell ref="A91:B91"/>
  </mergeCells>
  <hyperlinks>
    <hyperlink ref="O113" r:id="rId1" xr:uid="{990E7FC1-7D3E-441A-88B9-1B6CD3C46426}"/>
    <hyperlink ref="O112" r:id="rId2" xr:uid="{C5613141-AAD8-44EA-AC5B-DFE4FEC302D7}"/>
    <hyperlink ref="O111" r:id="rId3" xr:uid="{7DCB73E7-2C14-4F40-9F70-65B16DE0A04F}"/>
    <hyperlink ref="O110" r:id="rId4" xr:uid="{8F5A09A5-C2D6-46DB-86AC-7BC1F908CBFD}"/>
    <hyperlink ref="O109" r:id="rId5" xr:uid="{DAA7E12C-6959-428F-AAB0-D6E28ACCE490}"/>
    <hyperlink ref="O108" r:id="rId6" xr:uid="{D2C3393D-63E9-419D-A90F-8F171DB70406}"/>
    <hyperlink ref="O119" r:id="rId7" xr:uid="{6E91B77E-96A3-4853-B0F4-865392C34B3D}"/>
    <hyperlink ref="O120" r:id="rId8" xr:uid="{8142E041-4175-4637-A09F-2DB65212D9E3}"/>
    <hyperlink ref="O121" r:id="rId9" xr:uid="{5454EC91-8F75-4906-8339-4E7943686BB5}"/>
    <hyperlink ref="O122" r:id="rId10" xr:uid="{1833F71D-8A8E-4F1F-B572-2519F71D4384}"/>
    <hyperlink ref="O126" r:id="rId11" xr:uid="{3972E3B9-BD22-4B2B-B2C8-EA6CD220ABEC}"/>
    <hyperlink ref="O130" r:id="rId12" xr:uid="{072B7826-9394-4056-AC00-488A715A8916}"/>
    <hyperlink ref="O131" r:id="rId13" xr:uid="{5612FE05-C348-4825-81E0-2323F6BFA0DA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jonga</dc:creator>
  <cp:lastModifiedBy>Jonathan Garnier</cp:lastModifiedBy>
  <dcterms:created xsi:type="dcterms:W3CDTF">2018-10-16T05:29:37Z</dcterms:created>
  <dcterms:modified xsi:type="dcterms:W3CDTF">2018-10-20T04:22:52Z</dcterms:modified>
</cp:coreProperties>
</file>