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JGarza\GitHub\VAERS\"/>
    </mc:Choice>
  </mc:AlternateContent>
  <xr:revisionPtr revIDLastSave="0" documentId="13_ncr:1_{D7B2E010-0781-40D2-94A0-1FB1ACF6B839}" xr6:coauthVersionLast="47" xr6:coauthVersionMax="47" xr10:uidLastSave="{00000000-0000-0000-0000-000000000000}"/>
  <bookViews>
    <workbookView xWindow="11057" yWindow="1149" windowWidth="26092" windowHeight="13971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6" i="1" s="1"/>
  <c r="C16" i="1" s="1"/>
  <c r="D16" i="1" s="1"/>
  <c r="E16" i="1" s="1"/>
  <c r="B6" i="1"/>
  <c r="B15" i="1" s="1"/>
  <c r="C15" i="1" s="1"/>
  <c r="D15" i="1" s="1"/>
  <c r="E15" i="1" s="1"/>
  <c r="B5" i="1"/>
  <c r="B14" i="1" s="1"/>
  <c r="C14" i="1" s="1"/>
  <c r="D14" i="1" s="1"/>
  <c r="E14" i="1" s="1"/>
  <c r="B4" i="1"/>
  <c r="B13" i="1" s="1"/>
  <c r="C13" i="1" s="1"/>
  <c r="D13" i="1" s="1"/>
  <c r="E13" i="1" s="1"/>
  <c r="I16" i="1"/>
  <c r="I17" i="1"/>
  <c r="I18" i="1"/>
  <c r="I19" i="1"/>
  <c r="I15" i="1"/>
</calcChain>
</file>

<file path=xl/sharedStrings.xml><?xml version="1.0" encoding="utf-8"?>
<sst xmlns="http://schemas.openxmlformats.org/spreadsheetml/2006/main" count="21" uniqueCount="20">
  <si>
    <t>Total Deaths Reported</t>
  </si>
  <si>
    <t>Total Adverse Reactions Reported</t>
  </si>
  <si>
    <t>Multiplier 
it's said 1% report to VAERS, so 50x-150x</t>
  </si>
  <si>
    <t>Fully Vax (FV)</t>
  </si>
  <si>
    <t>appx min AR (minAR)</t>
  </si>
  <si>
    <t>appx max AR (maxAR)</t>
  </si>
  <si>
    <t>appx min Death (minD)</t>
  </si>
  <si>
    <t>appx max Death (maxD)</t>
  </si>
  <si>
    <t>minAR/FV</t>
  </si>
  <si>
    <t>maxAR/FV</t>
  </si>
  <si>
    <t>minD/FV</t>
  </si>
  <si>
    <t>σ</t>
  </si>
  <si>
    <t>#Effected</t>
  </si>
  <si>
    <t>#NotEffected</t>
  </si>
  <si>
    <t>and there is a possibility it doesn't hit 3 sigma</t>
  </si>
  <si>
    <t>and the Vaccine doesn't even get half way to 6 sigma</t>
  </si>
  <si>
    <t>min and max sigma for death between 3.9985390 and 2.9981280</t>
  </si>
  <si>
    <t>maxD/FV</t>
  </si>
  <si>
    <t>math</t>
  </si>
  <si>
    <t>Every 1000 shots 1.5 to 4.5 people will 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</si>
</sst>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"/>
    <numFmt numFmtId="165" formatCode="0.0000000"/>
    <numFmt numFmtId="166" formatCode="0.000000000"/>
  </numFmts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165" fontId="0" fillId="0" borderId="1" xfId="0" applyNumberFormat="1" applyBorder="1"/>
    <xf numFmtId="165" fontId="0" fillId="0" borderId="0" xfId="0" applyNumberFormat="1"/>
    <xf numFmtId="0" fontId="0" fillId="0" borderId="0" xfId="0" applyBorder="1" applyAlignment="1">
      <alignment wrapText="1"/>
    </xf>
    <xf numFmtId="0" fontId="0" fillId="0" borderId="0" xfId="0" applyBorder="1"/>
    <xf numFmtId="165" fontId="0" fillId="2" borderId="1" xfId="0" applyNumberFormat="1" applyFill="1" applyBorder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136070</xdr:colOff>
      <xdr:row>0</xdr:row>
      <xdr:rowOff>97969</xdr:rowOff>
    </xdr:from>
    <xdr:to>
      <xdr:col>10</xdr:col>
      <xdr:colOff>277584</xdr:colOff>
      <xdr:row>12</xdr:row>
      <xdr:rowOff>10585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EDCE48-5AD7-4833-8C16-057550AB83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0770" y="97969"/>
          <a:ext cx="3537857" cy="2737459"/>
        </a:xfrm>
        <a:prstGeom prst="rect">
          <a:avLst/>
        </a:prstGeom>
        <a:noFill/>
        <a:effectLst>
          <a:outerShdw blurRad="254000" dist="127000" dir="5400000" algn="t" rotWithShape="0">
            <a:prstClr val="black">
              <a:alpha val="2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97972</xdr:colOff>
      <xdr:row>21</xdr:row>
      <xdr:rowOff>76200</xdr:rowOff>
    </xdr:from>
    <xdr:to>
      <xdr:col>2</xdr:col>
      <xdr:colOff>1687286</xdr:colOff>
      <xdr:row>51</xdr:row>
      <xdr:rowOff>184453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1233BC-39A9-4457-A1A4-CC0AC7687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72" y="4566557"/>
          <a:ext cx="4953000" cy="5659967"/>
        </a:xfrm>
        <a:prstGeom prst="rect">
          <a:avLst/>
        </a:prstGeom>
        <a:effectLst>
          <a:outerShdw blurRad="254000" dist="127000" dir="5400000" algn="t" rotWithShape="0">
            <a:prstClr val="black">
              <a:alpha val="2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tabSelected="1" workbookViewId="0">
      <selection activeCell="H25" sqref="H25"/>
    </sheetView>
  </sheetViews>
  <sheetFormatPr defaultRowHeight="14.6" x14ac:dyDescent="0.4"/>
  <cols>
    <col min="1" max="1" width="29.07421875" customWidth="1"/>
    <col min="2" max="2" width="18.4609375" style="1" customWidth="1"/>
    <col min="3" max="3" width="24.23046875" customWidth="1"/>
    <col min="4" max="4" width="13.3828125" customWidth="1"/>
    <col min="5" max="5" width="11.61328125" customWidth="1"/>
    <col min="6" max="6" width="3.921875" customWidth="1"/>
    <col min="7" max="7" width="6.53515625" style="3" customWidth="1"/>
    <col min="8" max="8" width="14.3828125" customWidth="1"/>
    <col min="9" max="9" width="17.84375" customWidth="1"/>
  </cols>
  <sheetData>
    <row r="1" spans="1:9" ht="43.75" x14ac:dyDescent="0.4">
      <c r="A1" s="5"/>
      <c r="B1" s="6"/>
      <c r="C1" s="9" t="s">
        <v>2</v>
      </c>
      <c r="D1" s="12"/>
      <c r="E1" s="2"/>
      <c r="F1" s="2"/>
    </row>
    <row r="2" spans="1:9" x14ac:dyDescent="0.4">
      <c r="A2" s="5" t="s">
        <v>1</v>
      </c>
      <c r="B2" s="6">
        <v>316929</v>
      </c>
      <c r="C2" s="5"/>
      <c r="D2" s="13"/>
    </row>
    <row r="3" spans="1:9" x14ac:dyDescent="0.4">
      <c r="A3" s="5" t="s">
        <v>0</v>
      </c>
      <c r="B3" s="6">
        <v>4700</v>
      </c>
      <c r="C3" s="5"/>
      <c r="D3" s="13"/>
    </row>
    <row r="4" spans="1:9" x14ac:dyDescent="0.4">
      <c r="A4" s="5" t="s">
        <v>4</v>
      </c>
      <c r="B4" s="6">
        <f>B2*C4</f>
        <v>15846450</v>
      </c>
      <c r="C4" s="5">
        <v>50</v>
      </c>
      <c r="D4" s="13"/>
    </row>
    <row r="5" spans="1:9" x14ac:dyDescent="0.4">
      <c r="A5" s="5" t="s">
        <v>5</v>
      </c>
      <c r="B5" s="6">
        <f>B2*C5</f>
        <v>47539350</v>
      </c>
      <c r="C5" s="5">
        <v>150</v>
      </c>
      <c r="D5" s="13"/>
    </row>
    <row r="6" spans="1:9" x14ac:dyDescent="0.4">
      <c r="A6" s="5" t="s">
        <v>6</v>
      </c>
      <c r="B6" s="6">
        <f>B3*C6</f>
        <v>235000</v>
      </c>
      <c r="C6" s="5">
        <v>50</v>
      </c>
      <c r="D6" s="13"/>
    </row>
    <row r="7" spans="1:9" x14ac:dyDescent="0.4">
      <c r="A7" s="5" t="s">
        <v>7</v>
      </c>
      <c r="B7" s="6">
        <f>B3*C7</f>
        <v>705000</v>
      </c>
      <c r="C7" s="5">
        <v>150</v>
      </c>
      <c r="D7" s="13"/>
    </row>
    <row r="8" spans="1:9" x14ac:dyDescent="0.4">
      <c r="A8" s="5"/>
      <c r="B8" s="6"/>
      <c r="C8" s="5"/>
      <c r="D8" s="13"/>
    </row>
    <row r="9" spans="1:9" x14ac:dyDescent="0.4">
      <c r="A9" s="5" t="s">
        <v>3</v>
      </c>
      <c r="B9" s="6">
        <v>154199664</v>
      </c>
      <c r="C9" s="5"/>
      <c r="D9" s="13"/>
    </row>
    <row r="10" spans="1:9" ht="18" customHeight="1" x14ac:dyDescent="0.4"/>
    <row r="11" spans="1:9" ht="18" customHeight="1" x14ac:dyDescent="0.4"/>
    <row r="12" spans="1:9" ht="26.15" x14ac:dyDescent="0.7">
      <c r="A12" s="5"/>
      <c r="B12" s="6" t="s">
        <v>12</v>
      </c>
      <c r="C12" s="5" t="s">
        <v>13</v>
      </c>
      <c r="D12" s="5" t="s">
        <v>18</v>
      </c>
      <c r="E12" s="5" t="s">
        <v>11</v>
      </c>
      <c r="F12" s="4"/>
    </row>
    <row r="13" spans="1:9" x14ac:dyDescent="0.4">
      <c r="A13" s="5" t="s">
        <v>8</v>
      </c>
      <c r="B13" s="7">
        <f>B4/B9</f>
        <v>0.10276578812778736</v>
      </c>
      <c r="C13" s="7">
        <f>1-B13</f>
        <v>0.89723421187221264</v>
      </c>
      <c r="D13" s="7">
        <f>I16-C13</f>
        <v>5.7165788127787387E-2</v>
      </c>
      <c r="E13" s="10">
        <f>2-D13</f>
        <v>1.9428342118722126</v>
      </c>
      <c r="F13" s="1"/>
    </row>
    <row r="14" spans="1:9" x14ac:dyDescent="0.4">
      <c r="A14" s="5" t="s">
        <v>9</v>
      </c>
      <c r="B14" s="7">
        <f>B5/B9</f>
        <v>0.30829736438336208</v>
      </c>
      <c r="C14" s="7">
        <f t="shared" ref="C14:C16" si="0">1-B14</f>
        <v>0.69170263561663792</v>
      </c>
      <c r="D14" s="7">
        <f>I16-C14</f>
        <v>0.26269736438336211</v>
      </c>
      <c r="E14" s="10">
        <f>2-D14</f>
        <v>1.7373026356166379</v>
      </c>
      <c r="F14" s="1"/>
      <c r="G14" s="5" t="s">
        <v>11</v>
      </c>
      <c r="H14" s="5"/>
      <c r="I14" s="5"/>
    </row>
    <row r="15" spans="1:9" x14ac:dyDescent="0.4">
      <c r="A15" s="5" t="s">
        <v>10</v>
      </c>
      <c r="B15" s="7">
        <f>B6/B9</f>
        <v>1.5239981327066965E-3</v>
      </c>
      <c r="C15" s="7">
        <f t="shared" si="0"/>
        <v>0.99847600186729335</v>
      </c>
      <c r="D15" s="7">
        <f>I18-C15</f>
        <v>1.4609981327067256E-3</v>
      </c>
      <c r="E15" s="14">
        <f>4-D15</f>
        <v>3.9985390018672931</v>
      </c>
      <c r="F15" s="1"/>
      <c r="G15" s="8">
        <v>1</v>
      </c>
      <c r="H15" s="10">
        <v>68.260000000000005</v>
      </c>
      <c r="I15" s="15">
        <f>H15/100</f>
        <v>0.6826000000000001</v>
      </c>
    </row>
    <row r="16" spans="1:9" x14ac:dyDescent="0.4">
      <c r="A16" s="5" t="s">
        <v>17</v>
      </c>
      <c r="B16" s="7">
        <f>B7/B9</f>
        <v>4.5719943981200892E-3</v>
      </c>
      <c r="C16" s="7">
        <f t="shared" si="0"/>
        <v>0.99542800560187994</v>
      </c>
      <c r="D16" s="7">
        <f>I17-C16</f>
        <v>1.8719943981201359E-3</v>
      </c>
      <c r="E16" s="14">
        <f>3-D16</f>
        <v>2.9981280056018798</v>
      </c>
      <c r="F16" s="1"/>
      <c r="G16" s="8">
        <v>2</v>
      </c>
      <c r="H16" s="10">
        <v>95.44</v>
      </c>
      <c r="I16" s="15">
        <f t="shared" ref="I16:I19" si="1">H16/100</f>
        <v>0.95440000000000003</v>
      </c>
    </row>
    <row r="17" spans="1:9" x14ac:dyDescent="0.4">
      <c r="B17"/>
      <c r="G17" s="8">
        <v>3</v>
      </c>
      <c r="H17" s="10">
        <v>99.73</v>
      </c>
      <c r="I17" s="15">
        <f t="shared" si="1"/>
        <v>0.99730000000000008</v>
      </c>
    </row>
    <row r="18" spans="1:9" x14ac:dyDescent="0.4">
      <c r="A18" t="s">
        <v>19</v>
      </c>
      <c r="B18"/>
      <c r="E18" s="11"/>
      <c r="G18" s="8">
        <v>4</v>
      </c>
      <c r="H18" s="10">
        <v>99.993700000000004</v>
      </c>
      <c r="I18" s="15">
        <f t="shared" si="1"/>
        <v>0.99993700000000008</v>
      </c>
    </row>
    <row r="19" spans="1:9" x14ac:dyDescent="0.4">
      <c r="A19" t="s">
        <v>15</v>
      </c>
      <c r="B19"/>
      <c r="G19" s="8">
        <v>5</v>
      </c>
      <c r="H19" s="10">
        <v>99.999943000000002</v>
      </c>
      <c r="I19" s="15">
        <f t="shared" si="1"/>
        <v>0.99999943000000002</v>
      </c>
    </row>
    <row r="20" spans="1:9" x14ac:dyDescent="0.4">
      <c r="A20" t="s">
        <v>16</v>
      </c>
      <c r="B20"/>
      <c r="G20" s="8">
        <v>6</v>
      </c>
      <c r="H20" s="10">
        <v>99.999999799999998</v>
      </c>
      <c r="I20" s="15">
        <v>0.99999999799999995</v>
      </c>
    </row>
    <row r="21" spans="1:9" x14ac:dyDescent="0.4">
      <c r="A21" t="s">
        <v>14</v>
      </c>
      <c r="B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Garza</dc:creator>
  <cp:lastModifiedBy>Justin Garza</cp:lastModifiedBy>
  <dcterms:created xsi:type="dcterms:W3CDTF">2015-06-05T18:17:20Z</dcterms:created>
  <dcterms:modified xsi:type="dcterms:W3CDTF">2021-07-02T13:09:32Z</dcterms:modified>
</cp:coreProperties>
</file>