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i2\Desktop\Engenharia Computacional - 1º Ano - 2º Semestre\Simulação e Modelação\Práticas\Aula 3\"/>
    </mc:Choice>
  </mc:AlternateContent>
  <xr:revisionPtr revIDLastSave="0" documentId="13_ncr:1_{A0E3A6BE-AAD2-4251-96F4-0C03BC39C27C}" xr6:coauthVersionLast="41" xr6:coauthVersionMax="41" xr10:uidLastSave="{00000000-0000-0000-0000-000000000000}"/>
  <bookViews>
    <workbookView xWindow="-108" yWindow="-108" windowWidth="23256" windowHeight="12576" xr2:uid="{17783DDB-71FA-442C-918B-096D4C2C36DE}"/>
  </bookViews>
  <sheets>
    <sheet name="Exercício 1" sheetId="1" r:id="rId1"/>
    <sheet name="Exercício 2 " sheetId="2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2" l="1" a="1"/>
  <c r="H10" i="2" s="1"/>
  <c r="I10" i="2" a="1"/>
  <c r="I10" i="2" s="1"/>
  <c r="J10" i="2" a="1"/>
  <c r="J11" i="2" s="1"/>
  <c r="K10" i="2" a="1"/>
  <c r="K10" i="2" s="1"/>
  <c r="G10" i="2" a="1"/>
  <c r="G10" i="2" s="1"/>
  <c r="F10" i="2" a="1"/>
  <c r="F10" i="2" s="1"/>
  <c r="B7" i="2"/>
  <c r="C9" i="2" s="1"/>
  <c r="H6" i="2" a="1"/>
  <c r="H6" i="2"/>
  <c r="H7" i="2"/>
  <c r="I6" i="2" a="1"/>
  <c r="I7" i="2" s="1"/>
  <c r="I6" i="2"/>
  <c r="J6" i="2" a="1"/>
  <c r="J6" i="2" s="1"/>
  <c r="J7" i="2"/>
  <c r="K6" i="2" a="1"/>
  <c r="K7" i="2" s="1"/>
  <c r="G6" i="2" a="1"/>
  <c r="G6" i="2" s="1"/>
  <c r="F6" i="2" a="1"/>
  <c r="F6" i="2" s="1"/>
  <c r="F1" i="2" a="1"/>
  <c r="F2" i="2" s="1"/>
  <c r="C5" i="2"/>
  <c r="B5" i="2"/>
  <c r="C4" i="2"/>
  <c r="B4" i="2"/>
  <c r="B3" i="2"/>
  <c r="J10" i="2" l="1"/>
  <c r="I11" i="2"/>
  <c r="K11" i="2"/>
  <c r="H11" i="2"/>
  <c r="G11" i="2"/>
  <c r="F11" i="2"/>
  <c r="B8" i="2"/>
  <c r="C8" i="2"/>
  <c r="B9" i="2"/>
  <c r="K6" i="2"/>
  <c r="G7" i="2"/>
  <c r="F7" i="2"/>
  <c r="F1" i="2"/>
  <c r="G1" i="2" s="1" a="1"/>
  <c r="G2" i="2" l="1"/>
  <c r="G1" i="2"/>
  <c r="H1" i="2" s="1" a="1"/>
  <c r="H2" i="2" l="1"/>
  <c r="H1" i="2"/>
  <c r="I1" i="2" s="1" a="1"/>
  <c r="I1" i="2" l="1"/>
  <c r="J1" i="2" s="1" a="1"/>
  <c r="I2" i="2"/>
  <c r="J1" i="2" l="1"/>
  <c r="J2" i="2"/>
  <c r="D7" i="1" l="1" a="1"/>
  <c r="D7" i="1" s="1"/>
  <c r="D8" i="1" a="1"/>
  <c r="D8" i="1"/>
  <c r="D9" i="1" a="1"/>
  <c r="D9" i="1"/>
  <c r="D10" i="1" a="1"/>
  <c r="D10" i="1" s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6" i="1" a="1"/>
  <c r="D6" i="1" s="1"/>
  <c r="B2" i="1"/>
  <c r="D1" i="1"/>
  <c r="D2" i="1"/>
  <c r="E6" i="1" a="1"/>
  <c r="E6" i="1"/>
  <c r="F6" i="1" a="1"/>
  <c r="F6" i="1"/>
  <c r="E7" i="1"/>
  <c r="F7" i="1" a="1"/>
  <c r="F7" i="1"/>
  <c r="E8" i="1" a="1"/>
  <c r="E8" i="1"/>
  <c r="F8" i="1" a="1"/>
  <c r="F8" i="1"/>
  <c r="E9" i="1" a="1"/>
  <c r="E9" i="1"/>
  <c r="F9" i="1" a="1"/>
  <c r="F9" i="1"/>
  <c r="E10" i="1" a="1"/>
  <c r="E10" i="1"/>
  <c r="F10" i="1" a="1"/>
  <c r="F10" i="1"/>
  <c r="E11" i="1" a="1"/>
  <c r="E11" i="1"/>
  <c r="F11" i="1" a="1"/>
  <c r="F11" i="1"/>
  <c r="E12" i="1" a="1"/>
  <c r="E12" i="1"/>
  <c r="F12" i="1" a="1"/>
  <c r="F12" i="1"/>
  <c r="E13" i="1" a="1"/>
  <c r="E13" i="1"/>
  <c r="F13" i="1" a="1"/>
  <c r="F13" i="1"/>
  <c r="E14" i="1" a="1"/>
  <c r="E14" i="1"/>
  <c r="F14" i="1" a="1"/>
  <c r="F14" i="1"/>
  <c r="E15" i="1" a="1"/>
  <c r="E15" i="1"/>
  <c r="F15" i="1" a="1"/>
  <c r="F15" i="1"/>
  <c r="E16" i="1" a="1"/>
  <c r="E16" i="1"/>
  <c r="F16" i="1" a="1"/>
  <c r="F16" i="1"/>
  <c r="E17" i="1" a="1"/>
  <c r="E17" i="1"/>
  <c r="F17" i="1" a="1"/>
  <c r="F17" i="1"/>
  <c r="E18" i="1" a="1"/>
  <c r="E18" i="1"/>
  <c r="F18" i="1" a="1"/>
  <c r="F18" i="1"/>
</calcChain>
</file>

<file path=xl/sharedStrings.xml><?xml version="1.0" encoding="utf-8"?>
<sst xmlns="http://schemas.openxmlformats.org/spreadsheetml/2006/main" count="24" uniqueCount="24">
  <si>
    <t>A=</t>
  </si>
  <si>
    <t>Fi=</t>
  </si>
  <si>
    <t>Lambda=</t>
  </si>
  <si>
    <t>x</t>
  </si>
  <si>
    <t>f(x)</t>
  </si>
  <si>
    <t>t=</t>
  </si>
  <si>
    <t>t0=</t>
  </si>
  <si>
    <t>v=</t>
  </si>
  <si>
    <t>g(x,t)</t>
  </si>
  <si>
    <t>h(x,t)</t>
  </si>
  <si>
    <t>p_i =</t>
  </si>
  <si>
    <t xml:space="preserve">ang_1 = </t>
  </si>
  <si>
    <t>R_1 =</t>
  </si>
  <si>
    <t>ang_2 =</t>
  </si>
  <si>
    <t>R_2 =</t>
  </si>
  <si>
    <t>res_1 =</t>
  </si>
  <si>
    <t>Translação: +10 unidades</t>
  </si>
  <si>
    <t>Rotaçao: 45º</t>
  </si>
  <si>
    <t xml:space="preserve">Ampliação/Redução: </t>
  </si>
  <si>
    <t>Distorção: +3 para as coordenadas de cima, +5 para e esquerda</t>
  </si>
  <si>
    <t>res_1_d</t>
  </si>
  <si>
    <t>res_1_t</t>
  </si>
  <si>
    <t>res_1_r</t>
  </si>
  <si>
    <t>res_1_a/r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</si>
</sst>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'Exercício 1'!$C$6:$C$18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'Exercício 1'!$D$6:$D$18</c:f>
              <c:numCache>
                <c:formatCode>General</c:formatCode>
                <c:ptCount val="13"/>
                <c:pt idx="0">
                  <c:v>2</c:v>
                </c:pt>
                <c:pt idx="1">
                  <c:v>1.0000000000000007</c:v>
                </c:pt>
                <c:pt idx="2">
                  <c:v>-0.99999999999999944</c:v>
                </c:pt>
                <c:pt idx="3">
                  <c:v>-2</c:v>
                </c:pt>
                <c:pt idx="4">
                  <c:v>-1.0000000000000009</c:v>
                </c:pt>
                <c:pt idx="5">
                  <c:v>1</c:v>
                </c:pt>
                <c:pt idx="6">
                  <c:v>2</c:v>
                </c:pt>
                <c:pt idx="7">
                  <c:v>0.99999999999999956</c:v>
                </c:pt>
                <c:pt idx="8">
                  <c:v>-0.99999999999999833</c:v>
                </c:pt>
                <c:pt idx="9">
                  <c:v>-2</c:v>
                </c:pt>
                <c:pt idx="10">
                  <c:v>-0.99999999999999978</c:v>
                </c:pt>
                <c:pt idx="11">
                  <c:v>0.99999999999999811</c:v>
                </c:pt>
                <c:pt idx="1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BC9-8879-5E34D81D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15664"/>
        <c:axId val="1938426720"/>
      </c:scatterChart>
      <c:valAx>
        <c:axId val="1938215664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8426720"/>
        <c:crosses val="autoZero"/>
        <c:crossBetween val="midCat"/>
      </c:valAx>
      <c:valAx>
        <c:axId val="19384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821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f(x), g(x,t)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'Exercício 1'!$D$6:$D$18</c:f>
              <c:numCache>
                <c:formatCode>General</c:formatCode>
                <c:ptCount val="13"/>
                <c:pt idx="0">
                  <c:v>2</c:v>
                </c:pt>
                <c:pt idx="1">
                  <c:v>1.0000000000000007</c:v>
                </c:pt>
                <c:pt idx="2">
                  <c:v>-0.99999999999999944</c:v>
                </c:pt>
                <c:pt idx="3">
                  <c:v>-2</c:v>
                </c:pt>
                <c:pt idx="4">
                  <c:v>-1.0000000000000009</c:v>
                </c:pt>
                <c:pt idx="5">
                  <c:v>1</c:v>
                </c:pt>
                <c:pt idx="6">
                  <c:v>2</c:v>
                </c:pt>
                <c:pt idx="7">
                  <c:v>0.99999999999999956</c:v>
                </c:pt>
                <c:pt idx="8">
                  <c:v>-0.99999999999999833</c:v>
                </c:pt>
                <c:pt idx="9">
                  <c:v>-2</c:v>
                </c:pt>
                <c:pt idx="10">
                  <c:v>-0.99999999999999978</c:v>
                </c:pt>
                <c:pt idx="11">
                  <c:v>0.99999999999999811</c:v>
                </c:pt>
                <c:pt idx="1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0F-40E8-9263-BD7BB7E1BA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'Exercício 1'!$E$6:$E$18</c:f>
              <c:numCache>
                <c:formatCode>General</c:formatCode>
                <c:ptCount val="13"/>
                <c:pt idx="0">
                  <c:v>1.1755705045849452</c:v>
                </c:pt>
                <c:pt idx="1">
                  <c:v>1.9890437907365468</c:v>
                </c:pt>
                <c:pt idx="2">
                  <c:v>0.81347328615160119</c:v>
                </c:pt>
                <c:pt idx="3">
                  <c:v>-1.1755705045849465</c:v>
                </c:pt>
                <c:pt idx="4">
                  <c:v>-1.9890437907365468</c:v>
                </c:pt>
                <c:pt idx="5">
                  <c:v>-0.81347328615160064</c:v>
                </c:pt>
                <c:pt idx="6">
                  <c:v>1.1755705045849456</c:v>
                </c:pt>
                <c:pt idx="7">
                  <c:v>1.9890437907365468</c:v>
                </c:pt>
                <c:pt idx="8">
                  <c:v>0.81347328615160164</c:v>
                </c:pt>
                <c:pt idx="9">
                  <c:v>-1.1755705045849454</c:v>
                </c:pt>
                <c:pt idx="10">
                  <c:v>-1.9890437907365468</c:v>
                </c:pt>
                <c:pt idx="11">
                  <c:v>-0.81347328615160186</c:v>
                </c:pt>
                <c:pt idx="12">
                  <c:v>1.1755705045849458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0F-40E8-9263-BD7BB7E1B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533856"/>
        <c:axId val="2060721712"/>
      </c:scatterChart>
      <c:valAx>
        <c:axId val="1845533856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0721712"/>
        <c:crosses val="autoZero"/>
        <c:crossBetween val="midCat"/>
      </c:valAx>
      <c:valAx>
        <c:axId val="20607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553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f(x),</a:t>
            </a:r>
            <a:r>
              <a:rPr lang="pt-PT" baseline="0"/>
              <a:t> g(x,t), h(x,t)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'Exercício 1'!$C$6:$C$18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'Exercício 1'!$D$6:$D$18</c:f>
              <c:numCache>
                <c:formatCode>General</c:formatCode>
                <c:ptCount val="13"/>
                <c:pt idx="0">
                  <c:v>2</c:v>
                </c:pt>
                <c:pt idx="1">
                  <c:v>1.0000000000000007</c:v>
                </c:pt>
                <c:pt idx="2">
                  <c:v>-0.99999999999999944</c:v>
                </c:pt>
                <c:pt idx="3">
                  <c:v>-2</c:v>
                </c:pt>
                <c:pt idx="4">
                  <c:v>-1.0000000000000009</c:v>
                </c:pt>
                <c:pt idx="5">
                  <c:v>1</c:v>
                </c:pt>
                <c:pt idx="6">
                  <c:v>2</c:v>
                </c:pt>
                <c:pt idx="7">
                  <c:v>0.99999999999999956</c:v>
                </c:pt>
                <c:pt idx="8">
                  <c:v>-0.99999999999999833</c:v>
                </c:pt>
                <c:pt idx="9">
                  <c:v>-2</c:v>
                </c:pt>
                <c:pt idx="10">
                  <c:v>-0.99999999999999978</c:v>
                </c:pt>
                <c:pt idx="11">
                  <c:v>0.99999999999999811</c:v>
                </c:pt>
                <c:pt idx="1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C-4E52-A08B-CF3D9C08CC5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'Exercício 1'!$C$6:$C$18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'Exercício 1'!$E$6:$E$18</c:f>
              <c:numCache>
                <c:formatCode>General</c:formatCode>
                <c:ptCount val="13"/>
                <c:pt idx="0">
                  <c:v>1.1755705045849452</c:v>
                </c:pt>
                <c:pt idx="1">
                  <c:v>1.9890437907365468</c:v>
                </c:pt>
                <c:pt idx="2">
                  <c:v>0.81347328615160119</c:v>
                </c:pt>
                <c:pt idx="3">
                  <c:v>-1.1755705045849465</c:v>
                </c:pt>
                <c:pt idx="4">
                  <c:v>-1.9890437907365468</c:v>
                </c:pt>
                <c:pt idx="5">
                  <c:v>-0.81347328615160064</c:v>
                </c:pt>
                <c:pt idx="6">
                  <c:v>1.1755705045849456</c:v>
                </c:pt>
                <c:pt idx="7">
                  <c:v>1.9890437907365468</c:v>
                </c:pt>
                <c:pt idx="8">
                  <c:v>0.81347328615160164</c:v>
                </c:pt>
                <c:pt idx="9">
                  <c:v>-1.1755705045849454</c:v>
                </c:pt>
                <c:pt idx="10">
                  <c:v>-1.9890437907365468</c:v>
                </c:pt>
                <c:pt idx="11">
                  <c:v>-0.81347328615160186</c:v>
                </c:pt>
                <c:pt idx="12">
                  <c:v>1.1755705045849458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C-4E52-A08B-CF3D9C08CC5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'Exercício 1'!$C$6:$C$18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'Exercício 1'!$F$6:$F$18</c:f>
              <c:numCache>
                <c:formatCode>General</c:formatCode>
                <c:ptCount val="13"/>
                <c:pt idx="0">
                  <c:v>3.1755705045849449</c:v>
                </c:pt>
                <c:pt idx="1">
                  <c:v>2.9890437907365475</c:v>
                </c:pt>
                <c:pt idx="2">
                  <c:v>-0.18652671384839825</c:v>
                </c:pt>
                <c:pt idx="3">
                  <c:v>-3.1755705045849467</c:v>
                </c:pt>
                <c:pt idx="4">
                  <c:v>-2.9890437907365479</c:v>
                </c:pt>
                <c:pt idx="5">
                  <c:v>0.18652671384839936</c:v>
                </c:pt>
                <c:pt idx="6">
                  <c:v>3.1755705045849458</c:v>
                </c:pt>
                <c:pt idx="7">
                  <c:v>2.9890437907365461</c:v>
                </c:pt>
                <c:pt idx="8">
                  <c:v>-0.1865267138483967</c:v>
                </c:pt>
                <c:pt idx="9">
                  <c:v>-3.1755705045849454</c:v>
                </c:pt>
                <c:pt idx="10">
                  <c:v>-2.9890437907365466</c:v>
                </c:pt>
                <c:pt idx="11">
                  <c:v>0.18652671384839625</c:v>
                </c:pt>
                <c:pt idx="12">
                  <c:v>3.1755705045849458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C-4E52-A08B-CF3D9C08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108352"/>
        <c:axId val="2131399328"/>
      </c:scatterChart>
      <c:valAx>
        <c:axId val="2072108352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1399328"/>
        <c:crosses val="autoZero"/>
        <c:crossBetween val="midCat"/>
      </c:valAx>
      <c:valAx>
        <c:axId val="21313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210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res_1</a:t>
            </a:r>
            <a:r>
              <a:rPr lang="pt-PT" baseline="0"/>
              <a:t>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('[1]Aula 2 - Excel'!$B$1,'[1]Aula 2 - Excel'!$F$1:$J$1)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('[1]Aula 2 - Excel'!$B$2,'[1]Aula 2 - Excel'!$F$2:$J$2)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5-46B6-9CB5-210A21E26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259328"/>
        <c:axId val="899476064"/>
      </c:scatterChart>
      <c:valAx>
        <c:axId val="1039259328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9476064"/>
        <c:crosses val="autoZero"/>
        <c:crossBetween val="midCat"/>
      </c:valAx>
      <c:valAx>
        <c:axId val="899476064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92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Translação</a:t>
            </a:r>
            <a:r>
              <a:rPr lang="pt-PT" baseline="0"/>
              <a:t> - +10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('Exercício 2 '!$B$1,'Exercício 2 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('Exercício 2 '!$B$2,'Exercício 2 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E-4253-9504-E7982782177F}"/>
            </c:ext>
          </c:extLst>
        </c:ser>
        <c:ser>
          <c:idx val="1"/>
          <c:order val="1"/>
          <c:tx>
            <c:v>série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'Exercício 2 '!$F$6:$K$6</c:f>
              <c:numCache>
                <c:formatCode>General</c:formatCode>
                <c:ptCount val="6"/>
                <c:pt idx="0">
                  <c:v>11</c:v>
                </c:pt>
                <c:pt idx="1">
                  <c:v>9.3579604780797947</c:v>
                </c:pt>
                <c:pt idx="2">
                  <c:v>8.6031977533325801</c:v>
                </c:pt>
                <c:pt idx="3">
                  <c:v>9.778768257917525</c:v>
                </c:pt>
                <c:pt idx="4">
                  <c:v>11.2600735106701</c:v>
                </c:pt>
                <c:pt idx="5">
                  <c:v>11</c:v>
                </c:pt>
              </c:numCache>
            </c:numRef>
          </c:xVal>
          <c:yVal>
            <c:numRef>
              <c:f>'Exercício 2 '!$F$7:$K$7</c:f>
              <c:numCache>
                <c:formatCode>General</c:formatCode>
                <c:ptCount val="6"/>
                <c:pt idx="0">
                  <c:v>11</c:v>
                </c:pt>
                <c:pt idx="1">
                  <c:v>11.2600735106701</c:v>
                </c:pt>
                <c:pt idx="2">
                  <c:v>9.778768257917525</c:v>
                </c:pt>
                <c:pt idx="3">
                  <c:v>8.6031977533325801</c:v>
                </c:pt>
                <c:pt idx="4">
                  <c:v>9.3579604780797929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DE-4253-9504-E79827821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006448"/>
        <c:axId val="1852370512"/>
      </c:scatterChart>
      <c:valAx>
        <c:axId val="213900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2370512"/>
        <c:crosses val="autoZero"/>
        <c:crossBetween val="midCat"/>
      </c:valAx>
      <c:valAx>
        <c:axId val="18523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90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Rotação</a:t>
            </a:r>
            <a:r>
              <a:rPr lang="pt-PT" baseline="0"/>
              <a:t> - 45º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('Exercício 2 '!$B$1,'Exercício 2 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('Exercício 2 '!$B$2,'Exercício 2 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2-4785-8E8B-289705C5CF4A}"/>
            </c:ext>
          </c:extLst>
        </c:ser>
        <c:ser>
          <c:idx val="1"/>
          <c:order val="1"/>
          <c:tx>
            <c:v>série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'Exercício 2 '!$F$10:$K$10</c:f>
              <c:numCache>
                <c:formatCode>General</c:formatCode>
                <c:ptCount val="6"/>
                <c:pt idx="0">
                  <c:v>1.1102230246251565E-16</c:v>
                </c:pt>
                <c:pt idx="1">
                  <c:v>-1.3449970239279145</c:v>
                </c:pt>
                <c:pt idx="2">
                  <c:v>-0.83125387555490704</c:v>
                </c:pt>
                <c:pt idx="3">
                  <c:v>0.8312538755549066</c:v>
                </c:pt>
                <c:pt idx="4">
                  <c:v>1.3449970239279145</c:v>
                </c:pt>
                <c:pt idx="5">
                  <c:v>4.4408920985006262E-16</c:v>
                </c:pt>
              </c:numCache>
            </c:numRef>
          </c:xVal>
          <c:yVal>
            <c:numRef>
              <c:f>'Exercício 2 '!$F$11:$K$11</c:f>
              <c:numCache>
                <c:formatCode>General</c:formatCode>
                <c:ptCount val="6"/>
                <c:pt idx="0">
                  <c:v>1.4142135623730949</c:v>
                </c:pt>
                <c:pt idx="1">
                  <c:v>0.43701602444882132</c:v>
                </c:pt>
                <c:pt idx="2">
                  <c:v>-1.1441228056353685</c:v>
                </c:pt>
                <c:pt idx="3">
                  <c:v>-1.1441228056353687</c:v>
                </c:pt>
                <c:pt idx="4">
                  <c:v>0.43701602444882065</c:v>
                </c:pt>
                <c:pt idx="5">
                  <c:v>1.4142135623730947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2-4785-8E8B-289705C5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173968"/>
        <c:axId val="2134833632"/>
      </c:scatterChart>
      <c:valAx>
        <c:axId val="206717396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4833632"/>
        <c:crosses val="autoZero"/>
        <c:crossBetween val="midCat"/>
      </c:valAx>
      <c:valAx>
        <c:axId val="21348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717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('Exercício 2 '!$B$1,'Exercício 2 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('Exercício 2 '!$B$2,'Exercício 2 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8-491B-9E78-2DE22E120B6D}"/>
            </c:ext>
          </c:extLst>
        </c:ser>
        <c:ser>
          <c:idx val="1"/>
          <c:order val="1"/>
          <c:tx>
            <c:v>série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'Exercício 2 '!$F$19:$K$19</c:f>
              <c:numCache>
                <c:formatCode>General</c:formatCode>
                <c:ptCount val="6"/>
              </c:numCache>
            </c:numRef>
          </c:xVal>
          <c:yVal>
            <c:numRef>
              <c:f>'Exercício 2 '!$F$18:$K$18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88-491B-9E78-2DE22E12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37840"/>
        <c:axId val="123521328"/>
      </c:scatterChart>
      <c:valAx>
        <c:axId val="21360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21328"/>
        <c:crosses val="autoZero"/>
        <c:crossBetween val="midCat"/>
      </c:valAx>
      <c:valAx>
        <c:axId val="1235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603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20</xdr:row>
      <xdr:rowOff>68580</xdr:rowOff>
    </xdr:from>
    <xdr:to>
      <xdr:col>8</xdr:col>
      <xdr:colOff>175260</xdr:colOff>
      <xdr:row>36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FB4E-38A8-44C7-8BC6-CC3219082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502920</xdr:colOff>
      <xdr:row>2</xdr:row>
      <xdr:rowOff>129540</xdr:rowOff>
    </xdr:from>
    <xdr:to>
      <xdr:col>22</xdr:col>
      <xdr:colOff>236220</xdr:colOff>
      <xdr:row>18</xdr:row>
      <xdr:rowOff>68580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62130C2-DDDF-446B-9D96-0510A79D5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411480</xdr:colOff>
      <xdr:row>1</xdr:row>
      <xdr:rowOff>160020</xdr:rowOff>
    </xdr:from>
    <xdr:to>
      <xdr:col>14</xdr:col>
      <xdr:colOff>358140</xdr:colOff>
      <xdr:row>18</xdr:row>
      <xdr:rowOff>22860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43FED6A-EE7A-40FC-8BDF-98C528ADD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121920</xdr:rowOff>
    </xdr:from>
    <xdr:to>
      <xdr:col>3</xdr:col>
      <xdr:colOff>15240</xdr:colOff>
      <xdr:row>20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4F65FA-C739-4B1B-BDFF-9802A6BC9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464820</xdr:colOff>
      <xdr:row>19</xdr:row>
      <xdr:rowOff>30480</xdr:rowOff>
    </xdr:from>
    <xdr:to>
      <xdr:col>8</xdr:col>
      <xdr:colOff>472440</xdr:colOff>
      <xdr:row>34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3A00D1-2F6E-4548-AED0-095C83A0F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19</xdr:row>
      <xdr:rowOff>91440</xdr:rowOff>
    </xdr:from>
    <xdr:to>
      <xdr:col>13</xdr:col>
      <xdr:colOff>297180</xdr:colOff>
      <xdr:row>33</xdr:row>
      <xdr:rowOff>99060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EDB838-F004-465B-B5E7-124F3F3E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99060</xdr:colOff>
      <xdr:row>2</xdr:row>
      <xdr:rowOff>160020</xdr:rowOff>
    </xdr:from>
    <xdr:to>
      <xdr:col>19</xdr:col>
      <xdr:colOff>403860</xdr:colOff>
      <xdr:row>17</xdr:row>
      <xdr:rowOff>160020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720AA2-37CD-4579-AE3A-7D5591825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ci2/Desktop/Engenharia%20Computacional%20-%201&#186;%20Ano%20-%202&#186;%20Semestre/Simula&#231;&#227;o%20e%20Modela&#231;&#227;o/Pr&#225;ticas/Aula%202/Aula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la 2 - Excel"/>
    </sheetNames>
    <sheetDataSet>
      <sheetData sheetId="0">
        <row r="1">
          <cell r="B1">
            <v>1</v>
          </cell>
          <cell r="F1">
            <v>-0.64203952192020608</v>
          </cell>
          <cell r="G1">
            <v>-1.3968022466674206</v>
          </cell>
          <cell r="H1">
            <v>-0.22123174208247448</v>
          </cell>
          <cell r="I1">
            <v>1.2600735106701006</v>
          </cell>
          <cell r="J1">
            <v>1</v>
          </cell>
        </row>
        <row r="2">
          <cell r="B2">
            <v>1</v>
          </cell>
          <cell r="F2">
            <v>1.2600735106701011</v>
          </cell>
          <cell r="G2">
            <v>-0.22123174208247415</v>
          </cell>
          <cell r="H2">
            <v>-1.3968022466674204</v>
          </cell>
          <cell r="I2">
            <v>-0.6420395219202063</v>
          </cell>
          <cell r="J2">
            <v>0.99999999999999956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30EF-F9E6-47B6-8C92-2886AA6F61C6}">
  <dimension ref="A1:F18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>
        <v>2</v>
      </c>
      <c r="C1" t="s">
        <v>6</v>
      </c>
      <c r="D1">
        <f ca="1">(D1+1)</f>
        <v>6900</v>
      </c>
    </row>
    <row r="2" spans="1:6" x14ac:dyDescent="0.3">
      <c r="A2" t="s">
        <v>1</v>
      </c>
      <c r="B2">
        <f>PI()/2</f>
        <v>1.5707963267948966</v>
      </c>
      <c r="C2" t="s">
        <v>5</v>
      </c>
      <c r="D2">
        <f ca="1">D1/100</f>
        <v>69</v>
      </c>
    </row>
    <row r="3" spans="1:6" x14ac:dyDescent="0.3">
      <c r="A3" t="s">
        <v>2</v>
      </c>
      <c r="B3">
        <v>6</v>
      </c>
      <c r="C3" t="s">
        <v>7</v>
      </c>
      <c r="D3">
        <v>0.1</v>
      </c>
    </row>
    <row r="5" spans="1:6" x14ac:dyDescent="0.3">
      <c r="C5" t="s">
        <v>3</v>
      </c>
      <c r="D5" t="s">
        <v>4</v>
      </c>
      <c r="E5" t="s">
        <v>8</v>
      </c>
      <c r="F5" t="s">
        <v>9</v>
      </c>
    </row>
    <row r="6" spans="1:6" x14ac:dyDescent="0.3">
      <c r="C6">
        <v>0</v>
      </c>
      <c r="D6">
        <f t="array" ref="D6">$B$1*SIN(2*PI()*($C6/$B$3) + $B$2)</f>
        <v>2</v>
      </c>
      <c r="E6">
        <f t="array" aca="1" ref="E6" ca="1">$B$1*SIN(2*PI()*(($C6-$D$3*$D$2)/$B$3) + $B$2)</f>
        <v>1.1755705045849452</v>
      </c>
      <c r="F6">
        <f t="array" aca="1" ref="F6" ca="1">$D6+$E6</f>
        <v>3.1755705045849449</v>
      </c>
    </row>
    <row r="7" spans="1:6" x14ac:dyDescent="0.3">
      <c r="C7">
        <v>1</v>
      </c>
      <c r="D7">
        <f t="array" ref="D7">$B$1*SIN(2*PI()*($C7/$B$3) + $B$2)</f>
        <v>1.0000000000000007</v>
      </c>
      <c r="E7">
        <f ca="1">$B$1*SIN(2*PI()*(($C7-$D$3*$D$2)/$B$3) + $B$2)</f>
        <v>1.9890437907365468</v>
      </c>
      <c r="F7">
        <f t="array" aca="1" ref="F7" ca="1">$D7+$E7</f>
        <v>2.9890437907365475</v>
      </c>
    </row>
    <row r="8" spans="1:6" x14ac:dyDescent="0.3">
      <c r="C8">
        <v>2</v>
      </c>
      <c r="D8">
        <f t="array" ref="D8">$B$1*SIN(2*PI()*($C8/$B$3) + $B$2)</f>
        <v>-0.99999999999999944</v>
      </c>
      <c r="E8">
        <f t="array" aca="1" ref="E8" ca="1">$B$1*SIN(2*PI()*(($C8-$D$3*$D$2)/$B$3) + $B$2)</f>
        <v>0.81347328615160119</v>
      </c>
      <c r="F8">
        <f t="array" aca="1" ref="F8" ca="1">$D8+$E8</f>
        <v>-0.18652671384839825</v>
      </c>
    </row>
    <row r="9" spans="1:6" x14ac:dyDescent="0.3">
      <c r="C9">
        <v>3</v>
      </c>
      <c r="D9">
        <f t="array" ref="D9">$B$1*SIN(2*PI()*($C9/$B$3) + $B$2)</f>
        <v>-2</v>
      </c>
      <c r="E9">
        <f t="array" aca="1" ref="E9" ca="1">$B$1*SIN(2*PI()*(($C9-$D$3*$D$2)/$B$3) + $B$2)</f>
        <v>-1.1755705045849465</v>
      </c>
      <c r="F9">
        <f t="array" aca="1" ref="F9" ca="1">$D9+$E9</f>
        <v>-3.1755705045849467</v>
      </c>
    </row>
    <row r="10" spans="1:6" x14ac:dyDescent="0.3">
      <c r="C10">
        <v>4</v>
      </c>
      <c r="D10">
        <f t="array" ref="D10">$B$1*SIN(2*PI()*($C10/$B$3) + $B$2)</f>
        <v>-1.0000000000000009</v>
      </c>
      <c r="E10">
        <f t="array" aca="1" ref="E10" ca="1">$B$1*SIN(2*PI()*(($C10-$D$3*$D$2)/$B$3) + $B$2)</f>
        <v>-1.9890437907365468</v>
      </c>
      <c r="F10">
        <f t="array" aca="1" ref="F10" ca="1">$D10+$E10</f>
        <v>-2.9890437907365479</v>
      </c>
    </row>
    <row r="11" spans="1:6" x14ac:dyDescent="0.3">
      <c r="C11">
        <v>5</v>
      </c>
      <c r="D11">
        <f t="array" ref="D11">$B$1*SIN(2*PI()*($C11/$B$3) + $B$2)</f>
        <v>1</v>
      </c>
      <c r="E11">
        <f t="array" aca="1" ref="E11" ca="1">$B$1*SIN(2*PI()*(($C11-$D$3*$D$2)/$B$3) + $B$2)</f>
        <v>-0.81347328615160064</v>
      </c>
      <c r="F11">
        <f t="array" aca="1" ref="F11" ca="1">$D11+$E11</f>
        <v>0.18652671384839936</v>
      </c>
    </row>
    <row r="12" spans="1:6" x14ac:dyDescent="0.3">
      <c r="C12">
        <v>6</v>
      </c>
      <c r="D12">
        <f t="array" ref="D12">$B$1*SIN(2*PI()*($C12/$B$3) + $B$2)</f>
        <v>2</v>
      </c>
      <c r="E12">
        <f t="array" aca="1" ref="E12" ca="1">$B$1*SIN(2*PI()*(($C12-$D$3*$D$2)/$B$3) + $B$2)</f>
        <v>1.1755705045849456</v>
      </c>
      <c r="F12">
        <f t="array" aca="1" ref="F12" ca="1">$D12+$E12</f>
        <v>3.1755705045849458</v>
      </c>
    </row>
    <row r="13" spans="1:6" x14ac:dyDescent="0.3">
      <c r="C13">
        <v>7</v>
      </c>
      <c r="D13">
        <f t="array" ref="D13">$B$1*SIN(2*PI()*($C13/$B$3) + $B$2)</f>
        <v>0.99999999999999956</v>
      </c>
      <c r="E13">
        <f t="array" aca="1" ref="E13" ca="1">$B$1*SIN(2*PI()*(($C13-$D$3*$D$2)/$B$3) + $B$2)</f>
        <v>1.9890437907365468</v>
      </c>
      <c r="F13">
        <f t="array" aca="1" ref="F13" ca="1">$D13+$E13</f>
        <v>2.9890437907365461</v>
      </c>
    </row>
    <row r="14" spans="1:6" x14ac:dyDescent="0.3">
      <c r="C14">
        <v>8</v>
      </c>
      <c r="D14">
        <f t="array" ref="D14">$B$1*SIN(2*PI()*($C14/$B$3) + $B$2)</f>
        <v>-0.99999999999999833</v>
      </c>
      <c r="E14">
        <f t="array" aca="1" ref="E14" ca="1">$B$1*SIN(2*PI()*(($C14-$D$3*$D$2)/$B$3) + $B$2)</f>
        <v>0.81347328615160164</v>
      </c>
      <c r="F14">
        <f t="array" aca="1" ref="F14" ca="1">$D14+$E14</f>
        <v>-0.1865267138483967</v>
      </c>
    </row>
    <row r="15" spans="1:6" x14ac:dyDescent="0.3">
      <c r="C15">
        <v>9</v>
      </c>
      <c r="D15">
        <f t="array" ref="D15">$B$1*SIN(2*PI()*($C15/$B$3) + $B$2)</f>
        <v>-2</v>
      </c>
      <c r="E15">
        <f t="array" aca="1" ref="E15" ca="1">$B$1*SIN(2*PI()*(($C15-$D$3*$D$2)/$B$3) + $B$2)</f>
        <v>-1.1755705045849454</v>
      </c>
      <c r="F15">
        <f t="array" aca="1" ref="F15" ca="1">$D15+$E15</f>
        <v>-3.1755705045849454</v>
      </c>
    </row>
    <row r="16" spans="1:6" x14ac:dyDescent="0.3">
      <c r="C16">
        <v>10</v>
      </c>
      <c r="D16">
        <f t="array" ref="D16">$B$1*SIN(2*PI()*($C16/$B$3) + $B$2)</f>
        <v>-0.99999999999999978</v>
      </c>
      <c r="E16">
        <f t="array" aca="1" ref="E16" ca="1">$B$1*SIN(2*PI()*(($C16-$D$3*$D$2)/$B$3) + $B$2)</f>
        <v>-1.9890437907365468</v>
      </c>
      <c r="F16">
        <f t="array" aca="1" ref="F16" ca="1">$D16+$E16</f>
        <v>-2.9890437907365466</v>
      </c>
    </row>
    <row r="17" spans="3:6" x14ac:dyDescent="0.3">
      <c r="C17">
        <v>11</v>
      </c>
      <c r="D17">
        <f t="array" ref="D17">$B$1*SIN(2*PI()*($C17/$B$3) + $B$2)</f>
        <v>0.99999999999999811</v>
      </c>
      <c r="E17">
        <f t="array" aca="1" ref="E17" ca="1">$B$1*SIN(2*PI()*(($C17-$D$3*$D$2)/$B$3) + $B$2)</f>
        <v>-0.81347328615160186</v>
      </c>
      <c r="F17">
        <f t="array" aca="1" ref="F17" ca="1">$D17+$E17</f>
        <v>0.18652671384839625</v>
      </c>
    </row>
    <row r="18" spans="3:6" x14ac:dyDescent="0.3">
      <c r="C18">
        <v>12</v>
      </c>
      <c r="D18">
        <f t="array" ref="D18">$B$1*SIN(2*PI()*($C18/$B$3) + $B$2)</f>
        <v>2</v>
      </c>
      <c r="E18">
        <f t="array" aca="1" ref="E18" ca="1">$B$1*SIN(2*PI()*(($C18-$D$3*$D$2)/$B$3) + $B$2)</f>
        <v>1.1755705045849458</v>
      </c>
      <c r="F18">
        <f t="array" aca="1" ref="F18" ca="1">$D18+$E18</f>
        <v>3.1755705045849458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0143-EEEC-4A74-BC0A-83F9E59CF0B8}">
  <dimension ref="A1:K19"/>
  <sheetViews>
    <sheetView workbookViewId="0">
      <selection activeCell="C23" sqref="C23"/>
    </sheetView>
  </sheetViews>
  <sheetFormatPr defaultRowHeight="14.4" x14ac:dyDescent="0.3"/>
  <cols>
    <col min="6" max="6" width="8.88671875" customWidth="1"/>
  </cols>
  <sheetData>
    <row r="1" spans="1:11" x14ac:dyDescent="0.3">
      <c r="A1" t="s">
        <v>10</v>
      </c>
      <c r="B1" s="1">
        <v>1</v>
      </c>
      <c r="E1" t="s">
        <v>15</v>
      </c>
      <c r="F1" s="2">
        <f t="array" ref="F1:F2">MMULT(B4:C5,B1:B2)</f>
        <v>-0.64203952192020608</v>
      </c>
      <c r="G1" s="6">
        <f t="array" ref="G1:G2">MMULT(B4:C5,F1:F2)</f>
        <v>-1.3968022466674206</v>
      </c>
      <c r="H1" s="6">
        <f t="array" ref="H1:H2">MMULT(B4:C5,G1:G2)</f>
        <v>-0.22123174208247448</v>
      </c>
      <c r="I1" s="6">
        <f t="array" ref="I1:I2">MMULT(B4:C5,H1:H2)</f>
        <v>1.2600735106701006</v>
      </c>
      <c r="J1" s="3">
        <f t="array" ref="J1:J2">MMULT(B4:C5,I1:I2)</f>
        <v>1</v>
      </c>
    </row>
    <row r="2" spans="1:11" x14ac:dyDescent="0.3">
      <c r="B2" s="1">
        <v>1</v>
      </c>
      <c r="F2" s="4">
        <v>1.2600735106701011</v>
      </c>
      <c r="G2" s="7">
        <v>-0.22123174208247415</v>
      </c>
      <c r="H2" s="7">
        <v>-1.3968022466674204</v>
      </c>
      <c r="I2" s="7">
        <v>-0.6420395219202063</v>
      </c>
      <c r="J2" s="5">
        <v>0.99999999999999956</v>
      </c>
    </row>
    <row r="3" spans="1:11" x14ac:dyDescent="0.3">
      <c r="A3" t="s">
        <v>11</v>
      </c>
      <c r="B3">
        <f>2*PI()/5</f>
        <v>1.2566370614359172</v>
      </c>
    </row>
    <row r="4" spans="1:11" x14ac:dyDescent="0.3">
      <c r="A4" t="s">
        <v>12</v>
      </c>
      <c r="B4" s="2">
        <f>COS(2*PI()/5)</f>
        <v>0.30901699437494745</v>
      </c>
      <c r="C4" s="3">
        <f>-SIN(2*PI()/5)</f>
        <v>-0.95105651629515353</v>
      </c>
    </row>
    <row r="5" spans="1:11" x14ac:dyDescent="0.3">
      <c r="B5" s="4">
        <f>SIN(2*PI()/5)</f>
        <v>0.95105651629515353</v>
      </c>
      <c r="C5" s="5">
        <f>COS(2*PI()/5)</f>
        <v>0.30901699437494745</v>
      </c>
      <c r="E5" t="s">
        <v>16</v>
      </c>
    </row>
    <row r="6" spans="1:11" x14ac:dyDescent="0.3">
      <c r="E6" t="s">
        <v>21</v>
      </c>
      <c r="F6" s="2">
        <f t="array" ref="F6:F7">B1:B2+10</f>
        <v>11</v>
      </c>
      <c r="G6" s="6">
        <f t="array" ref="G6:G7">F$1:F$2+10</f>
        <v>9.3579604780797947</v>
      </c>
      <c r="H6" s="6">
        <f t="array" ref="H6:H7">G$1:G$2+10</f>
        <v>8.6031977533325801</v>
      </c>
      <c r="I6" s="6">
        <f t="array" ref="I6:I7">H$1:H$2+10</f>
        <v>9.778768257917525</v>
      </c>
      <c r="J6" s="6">
        <f t="array" ref="J6:J7">I$1:I$2+10</f>
        <v>11.2600735106701</v>
      </c>
      <c r="K6" s="3">
        <f t="array" ref="K6:K7">J$1:J$2+10</f>
        <v>11</v>
      </c>
    </row>
    <row r="7" spans="1:11" x14ac:dyDescent="0.3">
      <c r="A7" t="s">
        <v>13</v>
      </c>
      <c r="B7" s="1">
        <f>PI()/4</f>
        <v>0.78539816339744828</v>
      </c>
      <c r="F7" s="4">
        <v>11</v>
      </c>
      <c r="G7" s="7">
        <v>11.2600735106701</v>
      </c>
      <c r="H7" s="7">
        <v>9.778768257917525</v>
      </c>
      <c r="I7" s="7">
        <v>8.6031977533325801</v>
      </c>
      <c r="J7" s="7">
        <v>9.3579604780797929</v>
      </c>
      <c r="K7" s="5">
        <v>11</v>
      </c>
    </row>
    <row r="8" spans="1:11" x14ac:dyDescent="0.3">
      <c r="A8" t="s">
        <v>14</v>
      </c>
      <c r="B8" s="2">
        <f>COS(B7)</f>
        <v>0.70710678118654757</v>
      </c>
      <c r="C8" s="3">
        <f>-SIN(B7)</f>
        <v>-0.70710678118654746</v>
      </c>
    </row>
    <row r="9" spans="1:11" x14ac:dyDescent="0.3">
      <c r="B9" s="4">
        <f>SIN(B7)</f>
        <v>0.70710678118654746</v>
      </c>
      <c r="C9" s="5">
        <f>COS(B7)</f>
        <v>0.70710678118654757</v>
      </c>
      <c r="E9" t="s">
        <v>17</v>
      </c>
    </row>
    <row r="10" spans="1:11" x14ac:dyDescent="0.3">
      <c r="E10" t="s">
        <v>22</v>
      </c>
      <c r="F10" s="2">
        <f t="array" ref="F10:F11">MMULT(B8:C9,B1:B2)</f>
        <v>1.1102230246251565E-16</v>
      </c>
      <c r="G10" s="6">
        <f t="array" ref="G10:G11">MMULT($B$8:$C$9,F$1:F$2)</f>
        <v>-1.3449970239279145</v>
      </c>
      <c r="H10" s="6">
        <f t="array" ref="H10:H11">MMULT($B$8:$C$9,G$1:G$2)</f>
        <v>-0.83125387555490704</v>
      </c>
      <c r="I10" s="6">
        <f t="array" ref="I10:I11">MMULT($B$8:$C$9,H$1:H$2)</f>
        <v>0.8312538755549066</v>
      </c>
      <c r="J10" s="6">
        <f t="array" ref="J10:J11">MMULT($B$8:$C$9,I$1:I$2)</f>
        <v>1.3449970239279145</v>
      </c>
      <c r="K10" s="3">
        <f t="array" ref="K10:K11">MMULT($B$8:$C$9,J$1:J$2)</f>
        <v>4.4408920985006262E-16</v>
      </c>
    </row>
    <row r="11" spans="1:11" x14ac:dyDescent="0.3">
      <c r="F11" s="4">
        <v>1.4142135623730949</v>
      </c>
      <c r="G11" s="7">
        <v>0.43701602444882132</v>
      </c>
      <c r="H11" s="7">
        <v>-1.1441228056353685</v>
      </c>
      <c r="I11" s="7">
        <v>-1.1441228056353687</v>
      </c>
      <c r="J11" s="7">
        <v>0.43701602444882065</v>
      </c>
      <c r="K11" s="5">
        <v>1.4142135623730947</v>
      </c>
    </row>
    <row r="13" spans="1:11" x14ac:dyDescent="0.3">
      <c r="E13" t="s">
        <v>18</v>
      </c>
    </row>
    <row r="14" spans="1:11" x14ac:dyDescent="0.3">
      <c r="E14" t="s">
        <v>23</v>
      </c>
      <c r="F14" s="2"/>
      <c r="G14" s="6"/>
      <c r="H14" s="6"/>
      <c r="I14" s="6"/>
      <c r="J14" s="6"/>
      <c r="K14" s="3"/>
    </row>
    <row r="15" spans="1:11" x14ac:dyDescent="0.3">
      <c r="F15" s="4"/>
      <c r="G15" s="7"/>
      <c r="H15" s="7"/>
      <c r="I15" s="7"/>
      <c r="J15" s="7"/>
      <c r="K15" s="5"/>
    </row>
    <row r="17" spans="5:11" x14ac:dyDescent="0.3">
      <c r="E17" t="s">
        <v>19</v>
      </c>
    </row>
    <row r="18" spans="5:11" x14ac:dyDescent="0.3">
      <c r="E18" t="s">
        <v>20</v>
      </c>
      <c r="F18" s="2"/>
      <c r="G18" s="6"/>
      <c r="H18" s="6"/>
      <c r="I18" s="6"/>
      <c r="J18" s="6"/>
      <c r="K18" s="3"/>
    </row>
    <row r="19" spans="5:11" x14ac:dyDescent="0.3">
      <c r="F19" s="4"/>
      <c r="G19" s="7"/>
      <c r="H19" s="7"/>
      <c r="I19" s="7"/>
      <c r="J19" s="7"/>
      <c r="K1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Exercício 1</vt:lpstr>
      <vt:lpstr>Exercício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</dc:creator>
  <cp:lastModifiedBy>João Guilherme</cp:lastModifiedBy>
  <dcterms:created xsi:type="dcterms:W3CDTF">2019-03-03T13:18:58Z</dcterms:created>
  <dcterms:modified xsi:type="dcterms:W3CDTF">2019-03-15T14:36:47Z</dcterms:modified>
</cp:coreProperties>
</file>