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ci2\Desktop\Engenharia Computacional - 1º Ano - 2º Semestre\Simulação e Modelação\Teste1\"/>
    </mc:Choice>
  </mc:AlternateContent>
  <xr:revisionPtr revIDLastSave="0" documentId="13_ncr:1_{E879B133-25F5-44B5-B5A9-B83DFDBBF0C2}" xr6:coauthVersionLast="43" xr6:coauthVersionMax="43" xr10:uidLastSave="{00000000-0000-0000-0000-000000000000}"/>
  <bookViews>
    <workbookView xWindow="-108" yWindow="-108" windowWidth="23256" windowHeight="12576" xr2:uid="{DF2C557C-18D0-45C4-AAE5-70209256F614}"/>
  </bookViews>
  <sheets>
    <sheet name="Folha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" l="1"/>
  <c r="I3" i="1" a="1"/>
  <c r="I3" i="1" s="1"/>
  <c r="F5" i="1"/>
  <c r="E5" i="1"/>
  <c r="F4" i="1"/>
  <c r="E4" i="1"/>
  <c r="E2" i="1"/>
  <c r="I4" i="1" l="1"/>
  <c r="J3" i="1" s="1" a="1"/>
  <c r="J3" i="1" s="1"/>
  <c r="J4" i="1" l="1"/>
  <c r="K3" i="1" s="1" a="1"/>
  <c r="K3" i="1" s="1"/>
  <c r="K4" i="1" l="1"/>
  <c r="L3" i="1" s="1" a="1"/>
  <c r="L3" i="1" l="1"/>
  <c r="L4" i="1"/>
  <c r="M3" i="1" l="1" a="1"/>
  <c r="M4" i="1" l="1"/>
  <c r="M3" i="1"/>
  <c r="N3" i="1" s="1" a="1"/>
  <c r="N3" i="1" l="1"/>
  <c r="N4" i="1"/>
  <c r="B8" i="1"/>
  <c r="E8" i="1"/>
  <c r="H8" i="1" a="1"/>
  <c r="H8" i="1"/>
  <c r="I8" i="1" a="1"/>
  <c r="I8" i="1"/>
  <c r="J8" i="1" a="1"/>
  <c r="J8" i="1"/>
  <c r="K8" i="1" a="1"/>
  <c r="K8" i="1"/>
  <c r="L8" i="1" a="1"/>
  <c r="L8" i="1"/>
  <c r="M8" i="1" a="1"/>
  <c r="M8" i="1"/>
  <c r="N8" i="1" a="1"/>
  <c r="N8" i="1"/>
  <c r="H9" i="1"/>
  <c r="I9" i="1"/>
  <c r="J9" i="1"/>
  <c r="K9" i="1"/>
  <c r="L9" i="1"/>
  <c r="M9" i="1"/>
  <c r="N9" i="1"/>
  <c r="E10" i="1"/>
  <c r="F10" i="1"/>
  <c r="E11" i="1"/>
  <c r="F11" i="1"/>
  <c r="H12" i="1" a="1"/>
  <c r="H12" i="1"/>
  <c r="I12" i="1" a="1"/>
  <c r="I12" i="1"/>
  <c r="J12" i="1" a="1"/>
  <c r="J12" i="1"/>
  <c r="K12" i="1" a="1"/>
  <c r="K12" i="1"/>
  <c r="L12" i="1" a="1"/>
  <c r="L12" i="1"/>
  <c r="M12" i="1" a="1"/>
  <c r="M12" i="1"/>
  <c r="N12" i="1" a="1"/>
  <c r="N12" i="1"/>
  <c r="H13" i="1"/>
  <c r="I13" i="1"/>
  <c r="J13" i="1"/>
  <c r="K13" i="1"/>
  <c r="L13" i="1"/>
  <c r="M13" i="1"/>
  <c r="N13" i="1"/>
  <c r="H16" i="1" a="1"/>
  <c r="H16" i="1"/>
  <c r="I16" i="1" a="1"/>
  <c r="I16" i="1"/>
  <c r="J16" i="1" a="1"/>
  <c r="J16" i="1"/>
  <c r="K16" i="1" a="1"/>
  <c r="K16" i="1"/>
  <c r="L16" i="1" a="1"/>
  <c r="L16" i="1"/>
  <c r="M16" i="1" a="1"/>
  <c r="M16" i="1"/>
  <c r="N16" i="1" a="1"/>
  <c r="N16" i="1"/>
  <c r="H17" i="1"/>
  <c r="I17" i="1"/>
  <c r="J17" i="1"/>
  <c r="K17" i="1"/>
  <c r="L17" i="1"/>
  <c r="M17" i="1"/>
  <c r="N17" i="1"/>
  <c r="H21" i="1" a="1"/>
  <c r="H21" i="1"/>
  <c r="I21" i="1" a="1"/>
  <c r="I21" i="1"/>
  <c r="J21" i="1" a="1"/>
  <c r="J21" i="1"/>
  <c r="K21" i="1" a="1"/>
  <c r="K21" i="1"/>
  <c r="L21" i="1" a="1"/>
  <c r="L21" i="1"/>
  <c r="M21" i="1" a="1"/>
  <c r="M21" i="1"/>
  <c r="N21" i="1" a="1"/>
  <c r="N21" i="1"/>
  <c r="H22" i="1"/>
  <c r="I22" i="1"/>
  <c r="J22" i="1"/>
  <c r="K22" i="1"/>
  <c r="L22" i="1"/>
  <c r="M22" i="1"/>
  <c r="N22" i="1"/>
</calcChain>
</file>

<file path=xl/sharedStrings.xml><?xml version="1.0" encoding="utf-8"?>
<sst xmlns="http://schemas.openxmlformats.org/spreadsheetml/2006/main" count="19" uniqueCount="18">
  <si>
    <t>n=</t>
  </si>
  <si>
    <t>A1=</t>
  </si>
  <si>
    <t>A2=</t>
  </si>
  <si>
    <t>ang=</t>
  </si>
  <si>
    <t>Rot=</t>
  </si>
  <si>
    <t>i=</t>
  </si>
  <si>
    <t>Rot_2=</t>
  </si>
  <si>
    <t>ang_2=</t>
  </si>
  <si>
    <t>Pontos do hexágono</t>
  </si>
  <si>
    <t>Pontos da rotação do hexágono</t>
  </si>
  <si>
    <t>Vetor que faz 60º com a horizontal</t>
  </si>
  <si>
    <t>Pontos da rotação com a translação de 60º em relação à horizontal</t>
  </si>
  <si>
    <t>Pontos da rotação com a translação de 60º em relação à horizontal a rodar</t>
  </si>
  <si>
    <t>Todos</t>
  </si>
  <si>
    <t>Rodam</t>
  </si>
  <si>
    <t>Ponto</t>
  </si>
  <si>
    <t>Fixo</t>
  </si>
  <si>
    <t>Norma do vetor --&gt; sqrt(3)=tg(60)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</si>
</sst>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Hexágono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Folha1!$H$3:$N$3</c:f>
              <c:numCache>
                <c:formatCode>General</c:formatCode>
                <c:ptCount val="7"/>
                <c:pt idx="0">
                  <c:v>0</c:v>
                </c:pt>
                <c:pt idx="1">
                  <c:v>-0.6160254037844386</c:v>
                </c:pt>
                <c:pt idx="2">
                  <c:v>-2.348076211353316</c:v>
                </c:pt>
                <c:pt idx="3">
                  <c:v>-3.3480762113533169</c:v>
                </c:pt>
                <c:pt idx="4">
                  <c:v>-2.7320508075688785</c:v>
                </c:pt>
                <c:pt idx="5">
                  <c:v>-1.0000000000000007</c:v>
                </c:pt>
                <c:pt idx="6">
                  <c:v>8.2071070444259133E-16</c:v>
                </c:pt>
              </c:numCache>
            </c:numRef>
          </c:xVal>
          <c:yVal>
            <c:numRef>
              <c:f>Folha1!$H$4:$N$4</c:f>
              <c:numCache>
                <c:formatCode>General</c:formatCode>
                <c:ptCount val="7"/>
                <c:pt idx="0">
                  <c:v>0</c:v>
                </c:pt>
                <c:pt idx="1">
                  <c:v>0.93301270189221941</c:v>
                </c:pt>
                <c:pt idx="2">
                  <c:v>1.7990381056766584</c:v>
                </c:pt>
                <c:pt idx="3">
                  <c:v>-0.20096189432334155</c:v>
                </c:pt>
                <c:pt idx="4">
                  <c:v>-1.1339745962155616</c:v>
                </c:pt>
                <c:pt idx="5">
                  <c:v>-2.0000000000000013</c:v>
                </c:pt>
                <c:pt idx="6">
                  <c:v>-1.2430226206901633E-15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D-4864-9D36-FEB79FB6E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6671"/>
        <c:axId val="200574847"/>
      </c:scatterChart>
      <c:valAx>
        <c:axId val="54236671"/>
        <c:scaling>
          <c:orientation val="minMax"/>
          <c:max val="1"/>
          <c:min val="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574847"/>
        <c:crosses val="autoZero"/>
        <c:crossBetween val="midCat"/>
      </c:valAx>
      <c:valAx>
        <c:axId val="200574847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3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Hexágono a Rodar</a:t>
            </a:r>
            <a:r>
              <a:rPr lang="pt-PT" baseline="0"/>
              <a:t> 5º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Folha1!$H$8:$N$8</c:f>
              <c:numCache>
                <c:formatCode>General</c:formatCode>
                <c:ptCount val="7"/>
                <c:pt idx="0">
                  <c:v>0</c:v>
                </c:pt>
                <c:pt idx="1">
                  <c:v>-0.89798366417874509</c:v>
                </c:pt>
                <c:pt idx="2">
                  <c:v>-2.821777159603517</c:v>
                </c:pt>
                <c:pt idx="3">
                  <c:v>-3.0774294937380819</c:v>
                </c:pt>
                <c:pt idx="4">
                  <c:v>-2.1794458295593366</c:v>
                </c:pt>
                <c:pt idx="5">
                  <c:v>-0.2556523341345639</c:v>
                </c:pt>
                <c:pt idx="6">
                  <c:v>1.1963545676502088E-15</c:v>
                </c:pt>
              </c:numCache>
            </c:numRef>
          </c:xVal>
          <c:yVal>
            <c:numRef>
              <c:f>Folha1!$H$9:$N$9</c:f>
              <c:numCache>
                <c:formatCode>General</c:formatCode>
                <c:ptCount val="7"/>
                <c:pt idx="0">
                  <c:v>0</c:v>
                </c:pt>
                <c:pt idx="1">
                  <c:v>0.66605205417303159</c:v>
                </c:pt>
                <c:pt idx="2">
                  <c:v>0.88745347007035169</c:v>
                </c:pt>
                <c:pt idx="3">
                  <c:v>-1.333951914827135</c:v>
                </c:pt>
                <c:pt idx="4">
                  <c:v>-2.0000039690001672</c:v>
                </c:pt>
                <c:pt idx="5">
                  <c:v>-2.221405384897488</c:v>
                </c:pt>
                <c:pt idx="6">
                  <c:v>-8.8735959137013815E-16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0-4C0C-8A04-FD81783D7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847"/>
        <c:axId val="198414575"/>
      </c:scatterChart>
      <c:valAx>
        <c:axId val="8506847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414575"/>
        <c:crosses val="autoZero"/>
        <c:crossBetween val="midCat"/>
      </c:valAx>
      <c:valAx>
        <c:axId val="198414575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0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Rotação com</a:t>
            </a:r>
            <a:r>
              <a:rPr lang="pt-PT" baseline="0"/>
              <a:t> a translação</a:t>
            </a:r>
          </a:p>
          <a:p>
            <a:pPr>
              <a:defRPr/>
            </a:pPr>
            <a:r>
              <a:rPr lang="pt-PT" baseline="0"/>
              <a:t>(Num ponto fixo)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Folha1!$H$21:$N$21</c:f>
              <c:numCache>
                <c:formatCode>General</c:formatCode>
                <c:ptCount val="7"/>
                <c:pt idx="0">
                  <c:v>1</c:v>
                </c:pt>
                <c:pt idx="1">
                  <c:v>-2.2742931367757775</c:v>
                </c:pt>
                <c:pt idx="2">
                  <c:v>-4.5186977315656449</c:v>
                </c:pt>
                <c:pt idx="3">
                  <c:v>-3.258092685063033</c:v>
                </c:pt>
                <c:pt idx="4">
                  <c:v>-0.67516423871084741</c:v>
                </c:pt>
                <c:pt idx="5">
                  <c:v>1.5692403560790202</c:v>
                </c:pt>
                <c:pt idx="6">
                  <c:v>1.0000000000000009</c:v>
                </c:pt>
              </c:numCache>
            </c:numRef>
          </c:xVal>
          <c:yVal>
            <c:numRef>
              <c:f>Folha1!$H$22:$N$22</c:f>
              <c:numCache>
                <c:formatCode>General</c:formatCode>
                <c:ptCount val="7"/>
                <c:pt idx="0">
                  <c:v>1.4142135623730951</c:v>
                </c:pt>
                <c:pt idx="1">
                  <c:v>1.7047046233177126</c:v>
                </c:pt>
                <c:pt idx="2">
                  <c:v>5.3262863145495665E-2</c:v>
                </c:pt>
                <c:pt idx="3">
                  <c:v>-3.3014225041926863</c:v>
                </c:pt>
                <c:pt idx="4">
                  <c:v>-3.3017961016581232</c:v>
                </c:pt>
                <c:pt idx="5">
                  <c:v>-1.6503543414859068</c:v>
                </c:pt>
                <c:pt idx="6">
                  <c:v>1.4142135623730931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A-4689-BB72-097E4558F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7695"/>
        <c:axId val="198840671"/>
      </c:scatterChart>
      <c:valAx>
        <c:axId val="328167695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840671"/>
        <c:crosses val="autoZero"/>
        <c:crossBetween val="midCat"/>
      </c:valAx>
      <c:valAx>
        <c:axId val="198840671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2816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Rotação com</a:t>
            </a:r>
            <a:r>
              <a:rPr lang="pt-PT" baseline="0"/>
              <a:t> a translação</a:t>
            </a:r>
          </a:p>
          <a:p>
            <a:pPr>
              <a:defRPr/>
            </a:pPr>
            <a:r>
              <a:rPr lang="pt-PT" baseline="0"/>
              <a:t>(Todos rodam)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Folha1!$H$16:$N$16</c:f>
              <c:numCache>
                <c:formatCode>General</c:formatCode>
                <c:ptCount val="7"/>
                <c:pt idx="0">
                  <c:v>0.30863530957640783</c:v>
                </c:pt>
                <c:pt idx="1">
                  <c:v>-2.2742931367757775</c:v>
                </c:pt>
                <c:pt idx="2">
                  <c:v>-4.5186977315656449</c:v>
                </c:pt>
                <c:pt idx="3">
                  <c:v>-3.258092685063033</c:v>
                </c:pt>
                <c:pt idx="4">
                  <c:v>-0.67516423871084741</c:v>
                </c:pt>
                <c:pt idx="5">
                  <c:v>1.5692403560790202</c:v>
                </c:pt>
                <c:pt idx="6">
                  <c:v>0.3086353095764095</c:v>
                </c:pt>
              </c:numCache>
            </c:numRef>
          </c:xVal>
          <c:yVal>
            <c:numRef>
              <c:f>Folha1!$H$17:$N$17</c:f>
              <c:numCache>
                <c:formatCode>General</c:formatCode>
                <c:ptCount val="7"/>
                <c:pt idx="0">
                  <c:v>1.704331025852277</c:v>
                </c:pt>
                <c:pt idx="1">
                  <c:v>1.7047046233177126</c:v>
                </c:pt>
                <c:pt idx="2">
                  <c:v>5.3262863145495665E-2</c:v>
                </c:pt>
                <c:pt idx="3">
                  <c:v>-3.3014225041926863</c:v>
                </c:pt>
                <c:pt idx="4">
                  <c:v>-3.3017961016581232</c:v>
                </c:pt>
                <c:pt idx="5">
                  <c:v>-1.6503543414859068</c:v>
                </c:pt>
                <c:pt idx="6">
                  <c:v>1.7043310258522757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6A-4F04-8DDE-C61547749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46495"/>
        <c:axId val="201290079"/>
      </c:scatterChart>
      <c:valAx>
        <c:axId val="338646495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1290079"/>
        <c:crosses val="autoZero"/>
        <c:crossBetween val="midCat"/>
      </c:valAx>
      <c:valAx>
        <c:axId val="201290079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8646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373380</xdr:colOff>
      <xdr:row>1</xdr:row>
      <xdr:rowOff>160020</xdr:rowOff>
    </xdr:from>
    <xdr:to>
      <xdr:col>19</xdr:col>
      <xdr:colOff>381000</xdr:colOff>
      <xdr:row>14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08803C-E02B-423A-8612-28506C5F5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83820</xdr:colOff>
      <xdr:row>23</xdr:row>
      <xdr:rowOff>7620</xdr:rowOff>
    </xdr:from>
    <xdr:to>
      <xdr:col>7</xdr:col>
      <xdr:colOff>480060</xdr:colOff>
      <xdr:row>43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51346C5-ADC7-4C9A-984B-A52AB9A16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411480</xdr:colOff>
      <xdr:row>22</xdr:row>
      <xdr:rowOff>144780</xdr:rowOff>
    </xdr:from>
    <xdr:to>
      <xdr:col>23</xdr:col>
      <xdr:colOff>60960</xdr:colOff>
      <xdr:row>43</xdr:row>
      <xdr:rowOff>53340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1238715-5C5B-4880-9385-526B37DA0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571500</xdr:colOff>
      <xdr:row>22</xdr:row>
      <xdr:rowOff>175260</xdr:rowOff>
    </xdr:from>
    <xdr:to>
      <xdr:col>15</xdr:col>
      <xdr:colOff>350520</xdr:colOff>
      <xdr:row>43</xdr:row>
      <xdr:rowOff>15240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AFE6D83-0261-4C88-882B-B0F138E0A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08BF-66F5-4609-87D1-54F73EA2619B}">
  <dimension ref="A2:N22"/>
  <sheetViews>
    <sheetView tabSelected="1" zoomScaleNormal="100" workbookViewId="0">
      <selection activeCell="C17" sqref="C17"/>
    </sheetView>
  </sheetViews>
  <sheetFormatPr defaultRowHeight="14.4" x14ac:dyDescent="0.3"/>
  <cols>
    <col min="14" max="14" width="12.6640625" bestFit="1" customWidth="1"/>
  </cols>
  <sheetData>
    <row r="2" spans="1:14" x14ac:dyDescent="0.3">
      <c r="A2" t="s">
        <v>0</v>
      </c>
      <c r="B2" s="5">
        <v>6</v>
      </c>
      <c r="D2" t="s">
        <v>3</v>
      </c>
      <c r="E2" s="5">
        <f>2*PI()/B2</f>
        <v>1.0471975511965976</v>
      </c>
      <c r="H2" t="s">
        <v>8</v>
      </c>
    </row>
    <row r="3" spans="1:14" x14ac:dyDescent="0.3">
      <c r="A3" t="s">
        <v>1</v>
      </c>
      <c r="B3" s="6">
        <v>0.5</v>
      </c>
      <c r="H3" s="1">
        <v>0</v>
      </c>
      <c r="I3" s="8">
        <f t="array" ref="I3:I4">MMULT($E$4:$F$5, H3:H4+$B$3:$B$4)</f>
        <v>-0.6160254037844386</v>
      </c>
      <c r="J3" s="8">
        <f t="array" ref="J3:J4">MMULT($E$4:$F$5, I3:I4+$B$5:$B$6)</f>
        <v>-2.348076211353316</v>
      </c>
      <c r="K3" s="8">
        <f t="array" ref="K3:K4">MMULT($E$4:$F$5, J3:J4+$B$3:$B$4)</f>
        <v>-3.3480762113533169</v>
      </c>
      <c r="L3" s="8">
        <f t="array" ref="L3:L4">MMULT($E$4:$F$5, K3:K4+$B$5:$B$6)</f>
        <v>-2.7320508075688785</v>
      </c>
      <c r="M3" s="8">
        <f t="array" ref="M3:M4">MMULT($E$4:$F$5, L3:L4+$B$3:$B$4)</f>
        <v>-1.0000000000000007</v>
      </c>
      <c r="N3" s="2">
        <f t="array" ref="N3:N4">MMULT($E$4:$F$5, M3:M4+$B$5:$B$6)</f>
        <v>8.2071070444259133E-16</v>
      </c>
    </row>
    <row r="4" spans="1:14" x14ac:dyDescent="0.3">
      <c r="B4" s="7">
        <v>1</v>
      </c>
      <c r="D4" t="s">
        <v>4</v>
      </c>
      <c r="E4" s="1">
        <f>COS(E2)</f>
        <v>0.50000000000000011</v>
      </c>
      <c r="F4" s="2">
        <f>-SIN(E2)</f>
        <v>-0.8660254037844386</v>
      </c>
      <c r="H4" s="3">
        <v>0</v>
      </c>
      <c r="I4" s="9">
        <v>0.93301270189221941</v>
      </c>
      <c r="J4" s="9">
        <v>1.7990381056766584</v>
      </c>
      <c r="K4" s="9">
        <v>-0.20096189432334155</v>
      </c>
      <c r="L4" s="9">
        <v>-1.1339745962155616</v>
      </c>
      <c r="M4" s="9">
        <v>-2.0000000000000013</v>
      </c>
      <c r="N4" s="4">
        <v>-1.2430226206901633E-15</v>
      </c>
    </row>
    <row r="5" spans="1:14" x14ac:dyDescent="0.3">
      <c r="A5" t="s">
        <v>2</v>
      </c>
      <c r="B5" s="6">
        <v>1</v>
      </c>
      <c r="E5" s="3">
        <f>SIN(E2)</f>
        <v>0.8660254037844386</v>
      </c>
      <c r="F5" s="4">
        <f>COS(E2)</f>
        <v>0.50000000000000011</v>
      </c>
    </row>
    <row r="6" spans="1:14" x14ac:dyDescent="0.3">
      <c r="B6" s="7">
        <v>2</v>
      </c>
    </row>
    <row r="7" spans="1:14" x14ac:dyDescent="0.3">
      <c r="H7" t="s">
        <v>9</v>
      </c>
    </row>
    <row r="8" spans="1:14" x14ac:dyDescent="0.3">
      <c r="A8" t="s">
        <v>5</v>
      </c>
      <c r="B8" s="5">
        <f ca="1">B8+1</f>
        <v>1013</v>
      </c>
      <c r="D8" t="s">
        <v>7</v>
      </c>
      <c r="E8" s="5">
        <f ca="1">5 *B8 * PI()/180</f>
        <v>88.400926613512794</v>
      </c>
      <c r="H8" s="1">
        <f t="array" aca="1" ref="H8:H9" ca="1">MMULT($E$10:$F$11, H3:H4)</f>
        <v>0</v>
      </c>
      <c r="I8" s="1">
        <f t="array" aca="1" ref="I8:I9" ca="1">MMULT($E$10:$F$11, I3:I4)</f>
        <v>-0.89798366417874509</v>
      </c>
      <c r="J8" s="1">
        <f t="array" aca="1" ref="J8:J9" ca="1">MMULT($E$10:$F$11, J3:J4)</f>
        <v>-2.821777159603517</v>
      </c>
      <c r="K8" s="1">
        <f t="array" aca="1" ref="K8:K9" ca="1">MMULT($E$10:$F$11, K3:K4)</f>
        <v>-3.0774294937380819</v>
      </c>
      <c r="L8" s="1">
        <f t="array" aca="1" ref="L8:L9" ca="1">MMULT($E$10:$F$11, L3:L4)</f>
        <v>-2.1794458295593366</v>
      </c>
      <c r="M8" s="1">
        <f t="array" aca="1" ref="M8:M9" ca="1">MMULT($E$10:$F$11, M3:M4)</f>
        <v>-0.2556523341345639</v>
      </c>
      <c r="N8" s="6">
        <f t="array" aca="1" ref="N8:N9" ca="1">MMULT($E$10:$F$11, N3:N4)</f>
        <v>1.1963545676502088E-15</v>
      </c>
    </row>
    <row r="9" spans="1:14" x14ac:dyDescent="0.3">
      <c r="H9" s="3">
        <f ca="1"/>
        <v>0</v>
      </c>
      <c r="I9" s="3">
        <f ca="1"/>
        <v>0.66605205417303159</v>
      </c>
      <c r="J9" s="3">
        <f ca="1"/>
        <v>0.88745347007035169</v>
      </c>
      <c r="K9" s="3">
        <f ca="1"/>
        <v>-1.333951914827135</v>
      </c>
      <c r="L9" s="3">
        <f ca="1"/>
        <v>-2.0000039690001672</v>
      </c>
      <c r="M9" s="3">
        <f ca="1"/>
        <v>-2.221405384897488</v>
      </c>
      <c r="N9" s="7">
        <f ca="1"/>
        <v>-8.8735959137013815E-16</v>
      </c>
    </row>
    <row r="10" spans="1:14" x14ac:dyDescent="0.3">
      <c r="D10" t="s">
        <v>6</v>
      </c>
      <c r="E10" s="1">
        <f ca="1">COS(E8)</f>
        <v>0.90630778703664938</v>
      </c>
      <c r="F10" s="2">
        <f ca="1">-SIN(E8)</f>
        <v>-0.42261826174070072</v>
      </c>
    </row>
    <row r="11" spans="1:14" x14ac:dyDescent="0.3">
      <c r="A11" t="s">
        <v>10</v>
      </c>
      <c r="E11" s="3">
        <f ca="1">SIN(E8)</f>
        <v>0.42261826174070072</v>
      </c>
      <c r="F11" s="4">
        <f ca="1">COS(E8)</f>
        <v>0.90630778703664938</v>
      </c>
      <c r="H11" t="s">
        <v>11</v>
      </c>
    </row>
    <row r="12" spans="1:14" x14ac:dyDescent="0.3">
      <c r="A12" s="6">
        <v>1</v>
      </c>
      <c r="H12" s="1">
        <f t="array" aca="1" ref="H12:H13" ca="1">H8:H9+A12:A13</f>
        <v>1</v>
      </c>
      <c r="I12" s="8">
        <f t="array" aca="1" ref="I12:I13" ca="1">MMULT($E$4:$F$5, H12:H13+$B$3:$B$4)</f>
        <v>-1.3407702751760271</v>
      </c>
      <c r="J12" s="8">
        <f t="array" aca="1" ref="J12:J13" ca="1">MMULT($E$4:$F$5, I12:I13+$B$5:$B$6)</f>
        <v>-4.0728210827449045</v>
      </c>
      <c r="K12" s="8">
        <f t="array" aca="1" ref="K12:K13" ca="1">MMULT($E$4:$F$5, J12:J13+$B$3:$B$4)</f>
        <v>-4.3480762113533169</v>
      </c>
      <c r="L12" s="8">
        <f t="array" aca="1" ref="L12:L13" ca="1">MMULT($E$4:$F$5, K12:K13+$B$5:$B$6)</f>
        <v>-2.00730593617729</v>
      </c>
      <c r="M12" s="8">
        <f t="array" aca="1" ref="M12:M13" ca="1">MMULT($E$4:$F$5, L12:L13+$B$3:$B$4)</f>
        <v>0.72474487139158783</v>
      </c>
      <c r="N12" s="2">
        <f t="array" aca="1" ref="N12:N13" ca="1">MMULT($E$4:$F$5, M12:M13+$B$5:$B$6)</f>
        <v>1.0000000000000009</v>
      </c>
    </row>
    <row r="13" spans="1:14" x14ac:dyDescent="0.3">
      <c r="A13" s="7">
        <f>SQRT(2)</f>
        <v>1.4142135623730951</v>
      </c>
      <c r="H13" s="3">
        <f ca="1"/>
        <v>1.4142135623730951</v>
      </c>
      <c r="I13" s="9">
        <f ca="1"/>
        <v>2.5061448868632059</v>
      </c>
      <c r="J13" s="9">
        <f ca="1"/>
        <v>1.9579567282745503</v>
      </c>
      <c r="K13" s="9">
        <f ca="1"/>
        <v>-1.6151754566964358</v>
      </c>
      <c r="L13" s="9">
        <f ca="1"/>
        <v>-2.7071067811865475</v>
      </c>
      <c r="M13" s="9">
        <f ca="1"/>
        <v>-2.1589186225978927</v>
      </c>
      <c r="N13" s="4">
        <f ca="1"/>
        <v>1.4142135623730931</v>
      </c>
    </row>
    <row r="14" spans="1:14" x14ac:dyDescent="0.3">
      <c r="A14" t="s">
        <v>17</v>
      </c>
    </row>
    <row r="15" spans="1:14" x14ac:dyDescent="0.3">
      <c r="H15" t="s">
        <v>12</v>
      </c>
    </row>
    <row r="16" spans="1:14" x14ac:dyDescent="0.3">
      <c r="G16" t="s">
        <v>13</v>
      </c>
      <c r="H16" s="1">
        <f t="array" aca="1" ref="H16:H17" ca="1">MMULT($E$10:$F$11, H12:H13)</f>
        <v>0.30863530957640783</v>
      </c>
      <c r="I16" s="8">
        <f t="array" aca="1" ref="I16:I17" ca="1">MMULT($E$10:$F$11, I12:I13)</f>
        <v>-2.2742931367757775</v>
      </c>
      <c r="J16" s="8">
        <f t="array" aca="1" ref="J16:J17" ca="1">MMULT($E$10:$F$11, J12:J13)</f>
        <v>-4.5186977315656449</v>
      </c>
      <c r="K16" s="8">
        <f t="array" aca="1" ref="K16:K17" ca="1">MMULT($E$10:$F$11, K12:K13)</f>
        <v>-3.258092685063033</v>
      </c>
      <c r="L16" s="8">
        <f t="array" aca="1" ref="L16:L17" ca="1">MMULT($E$10:$F$11, L12:L13)</f>
        <v>-0.67516423871084741</v>
      </c>
      <c r="M16" s="8">
        <f t="array" aca="1" ref="M16:M17" ca="1">MMULT($E$10:$F$11, M12:M13)</f>
        <v>1.5692403560790202</v>
      </c>
      <c r="N16" s="2">
        <f t="array" aca="1" ref="N16:N17" ca="1">MMULT($E$10:$F$11, N12:N13)</f>
        <v>0.3086353095764095</v>
      </c>
    </row>
    <row r="17" spans="3:14" x14ac:dyDescent="0.3">
      <c r="C17" s="10"/>
      <c r="G17" t="s">
        <v>14</v>
      </c>
      <c r="H17" s="3">
        <f ca="1"/>
        <v>1.704331025852277</v>
      </c>
      <c r="I17" s="9">
        <f ca="1"/>
        <v>1.7047046233177126</v>
      </c>
      <c r="J17" s="9">
        <f ca="1"/>
        <v>5.3262863145495665E-2</v>
      </c>
      <c r="K17" s="9">
        <f ca="1"/>
        <v>-3.3014225041926863</v>
      </c>
      <c r="L17" s="9">
        <f ca="1"/>
        <v>-3.3017961016581232</v>
      </c>
      <c r="M17" s="9">
        <f ca="1"/>
        <v>-1.6503543414859068</v>
      </c>
      <c r="N17" s="4">
        <f ca="1"/>
        <v>1.7043310258522757</v>
      </c>
    </row>
    <row r="20" spans="3:14" x14ac:dyDescent="0.3">
      <c r="H20" t="s">
        <v>12</v>
      </c>
    </row>
    <row r="21" spans="3:14" x14ac:dyDescent="0.3">
      <c r="G21" t="s">
        <v>15</v>
      </c>
      <c r="H21" s="1">
        <f t="array" aca="1" ref="H21:H22" ca="1">H12:H13+A16:A17</f>
        <v>1</v>
      </c>
      <c r="I21" s="8">
        <f t="array" aca="1" ref="I21:I22" ca="1">MMULT($E$10:$F$11,I12:I13)</f>
        <v>-2.2742931367757775</v>
      </c>
      <c r="J21" s="8">
        <f t="array" aca="1" ref="J21:J22" ca="1">MMULT($E$10:$F$11,J12:J13)</f>
        <v>-4.5186977315656449</v>
      </c>
      <c r="K21" s="8">
        <f t="array" aca="1" ref="K21:K22" ca="1">MMULT($E$10:$F$11,K12:K13)</f>
        <v>-3.258092685063033</v>
      </c>
      <c r="L21" s="8">
        <f t="array" aca="1" ref="L21:L22" ca="1">MMULT($E$10:$F$11,L12:L13)</f>
        <v>-0.67516423871084741</v>
      </c>
      <c r="M21" s="8">
        <f t="array" aca="1" ref="M21:M22" ca="1">MMULT($E$10:$F$11,M12:M13)</f>
        <v>1.5692403560790202</v>
      </c>
      <c r="N21" s="2">
        <f t="array" aca="1" ref="N21:N22" ca="1">N12:N13</f>
        <v>1.0000000000000009</v>
      </c>
    </row>
    <row r="22" spans="3:14" x14ac:dyDescent="0.3">
      <c r="G22" t="s">
        <v>16</v>
      </c>
      <c r="H22" s="3">
        <f ca="1"/>
        <v>1.4142135623730951</v>
      </c>
      <c r="I22" s="9">
        <f ca="1"/>
        <v>1.7047046233177126</v>
      </c>
      <c r="J22" s="9">
        <f ca="1"/>
        <v>5.3262863145495665E-2</v>
      </c>
      <c r="K22" s="9">
        <f ca="1"/>
        <v>-3.3014225041926863</v>
      </c>
      <c r="L22" s="9">
        <f ca="1"/>
        <v>-3.3017961016581232</v>
      </c>
      <c r="M22" s="9">
        <f ca="1"/>
        <v>-1.6503543414859068</v>
      </c>
      <c r="N22" s="4">
        <f ca="1"/>
        <v>1.4142135623730931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</dc:creator>
  <cp:lastModifiedBy>João Guilherme</cp:lastModifiedBy>
  <dcterms:created xsi:type="dcterms:W3CDTF">2019-04-05T13:05:16Z</dcterms:created>
  <dcterms:modified xsi:type="dcterms:W3CDTF">2019-04-05T14:57:21Z</dcterms:modified>
</cp:coreProperties>
</file>