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g\Documents\Drive\DTU\MASTER THESIS\Code\EEG_scoring\SleepTransformer_human\"/>
    </mc:Choice>
  </mc:AlternateContent>
  <xr:revisionPtr revIDLastSave="0" documentId="13_ncr:1_{8FEA5CD2-1AE6-4A1A-B258-DA8EB03D32B6}" xr6:coauthVersionLast="47" xr6:coauthVersionMax="47" xr10:uidLastSave="{00000000-0000-0000-0000-000000000000}"/>
  <bookViews>
    <workbookView xWindow="-120" yWindow="-120" windowWidth="29040" windowHeight="15840" xr2:uid="{CD7BA178-FF3A-4017-9B4C-FE42D6DDE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D13" i="1"/>
  <c r="P5" i="1"/>
  <c r="O5" i="1"/>
  <c r="N5" i="1"/>
  <c r="M5" i="1"/>
  <c r="L5" i="1"/>
  <c r="G5" i="1"/>
  <c r="C5" i="1"/>
</calcChain>
</file>

<file path=xl/sharedStrings.xml><?xml version="1.0" encoding="utf-8"?>
<sst xmlns="http://schemas.openxmlformats.org/spreadsheetml/2006/main" count="34" uniqueCount="24">
  <si>
    <t>Accuracy</t>
  </si>
  <si>
    <t>Kappa</t>
  </si>
  <si>
    <t>Sensitivity</t>
  </si>
  <si>
    <t>Specificity</t>
  </si>
  <si>
    <t>F1 score</t>
  </si>
  <si>
    <t>Total subjects used</t>
  </si>
  <si>
    <t>Train subjects</t>
  </si>
  <si>
    <t>Validation subjects</t>
  </si>
  <si>
    <t>Test subjects</t>
  </si>
  <si>
    <t>W</t>
  </si>
  <si>
    <t>N1</t>
  </si>
  <si>
    <t>N2</t>
  </si>
  <si>
    <t>N3</t>
  </si>
  <si>
    <t>REM</t>
  </si>
  <si>
    <t>test1</t>
  </si>
  <si>
    <t>Signals used</t>
  </si>
  <si>
    <t>EEG</t>
  </si>
  <si>
    <t>test2</t>
  </si>
  <si>
    <t>SleepTransformer trained on SHHS (HUMAN)</t>
  </si>
  <si>
    <t>SleepTransformer</t>
  </si>
  <si>
    <t>My results</t>
  </si>
  <si>
    <t>Overall metrics</t>
  </si>
  <si>
    <t>Class-wise F1 score</t>
  </si>
  <si>
    <t>MF1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</si>
</sst>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961F-1C6A-43C9-8885-B0287C7F09DE}">
  <dimension ref="A1:P13"/>
  <sheetViews>
    <sheetView tabSelected="1" workbookViewId="0">
      <selection activeCell="H19" sqref="H19"/>
    </sheetView>
  </sheetViews>
  <sheetFormatPr defaultRowHeight="15" x14ac:dyDescent="0.25"/>
  <cols>
    <col min="1" max="1" width="16.28515625" customWidth="1"/>
    <col min="2" max="2" width="14.28515625" customWidth="1"/>
    <col min="3" max="3" width="18.140625" customWidth="1"/>
    <col min="4" max="4" width="9" customWidth="1"/>
    <col min="5" max="5" width="8.28515625" customWidth="1"/>
    <col min="6" max="6" width="9.85546875" customWidth="1"/>
    <col min="7" max="7" width="10.28515625" customWidth="1"/>
    <col min="8" max="8" width="10.140625" customWidth="1"/>
    <col min="10" max="10" width="9.7109375" customWidth="1"/>
    <col min="11" max="11" width="10.85546875" customWidth="1"/>
  </cols>
  <sheetData>
    <row r="1" spans="1:16" x14ac:dyDescent="0.25">
      <c r="A1" s="1" t="s">
        <v>18</v>
      </c>
    </row>
    <row r="4" spans="1:16" x14ac:dyDescent="0.25">
      <c r="B4" t="s">
        <v>15</v>
      </c>
      <c r="C4" t="s">
        <v>5</v>
      </c>
      <c r="D4" t="s">
        <v>6</v>
      </c>
      <c r="E4" t="s">
        <v>7</v>
      </c>
      <c r="F4" t="s">
        <v>8</v>
      </c>
      <c r="G4" t="s">
        <v>0</v>
      </c>
      <c r="H4" t="s">
        <v>1</v>
      </c>
      <c r="I4" t="s">
        <v>4</v>
      </c>
      <c r="J4" t="s">
        <v>2</v>
      </c>
      <c r="K4" t="s">
        <v>3</v>
      </c>
      <c r="L4" t="s">
        <v>9</v>
      </c>
      <c r="M4" t="s">
        <v>10</v>
      </c>
      <c r="N4" t="s">
        <v>11</v>
      </c>
      <c r="O4" t="s">
        <v>12</v>
      </c>
      <c r="P4" t="s">
        <v>13</v>
      </c>
    </row>
    <row r="5" spans="1:16" x14ac:dyDescent="0.25">
      <c r="A5" t="s">
        <v>14</v>
      </c>
      <c r="B5" t="s">
        <v>16</v>
      </c>
      <c r="C5">
        <f>SUM(D5:F5)</f>
        <v>75</v>
      </c>
      <c r="D5">
        <v>45</v>
      </c>
      <c r="E5">
        <v>7</v>
      </c>
      <c r="F5">
        <v>23</v>
      </c>
      <c r="G5" s="2">
        <f>0.762497830237806*100</f>
        <v>76.249783023780608</v>
      </c>
      <c r="H5" s="2">
        <v>0.64377757917794498</v>
      </c>
      <c r="I5" s="2">
        <v>0.66435606932608504</v>
      </c>
      <c r="J5" s="2">
        <v>0.64687662485457298</v>
      </c>
      <c r="K5" s="2">
        <v>0.93290821098490795</v>
      </c>
      <c r="L5" s="2">
        <f>0.848622121555304*100</f>
        <v>84.862212155530401</v>
      </c>
      <c r="M5" s="2">
        <f>0.18894472361809*100</f>
        <v>18.894472361809001</v>
      </c>
      <c r="N5" s="2">
        <f>0.769021169566129*100</f>
        <v>76.9021169566129</v>
      </c>
      <c r="O5" s="2">
        <f>0.72748168366614*100</f>
        <v>72.748168366613996</v>
      </c>
      <c r="P5" s="2">
        <f>0.68481819748406*100</f>
        <v>68.481819748405997</v>
      </c>
    </row>
    <row r="6" spans="1:16" x14ac:dyDescent="0.25">
      <c r="A6" t="s">
        <v>17</v>
      </c>
      <c r="B6" t="s">
        <v>16</v>
      </c>
      <c r="C6">
        <v>191</v>
      </c>
      <c r="D6">
        <v>115</v>
      </c>
      <c r="E6">
        <v>19</v>
      </c>
      <c r="F6">
        <v>57</v>
      </c>
    </row>
    <row r="8" spans="1:16" x14ac:dyDescent="0.25">
      <c r="H8" s="3"/>
    </row>
    <row r="10" spans="1:16" x14ac:dyDescent="0.25">
      <c r="D10" s="5" t="s">
        <v>21</v>
      </c>
      <c r="E10" s="5"/>
      <c r="F10" s="5"/>
      <c r="G10" s="5"/>
      <c r="H10" s="5"/>
      <c r="I10" s="5" t="s">
        <v>22</v>
      </c>
      <c r="J10" s="5"/>
      <c r="K10" s="5"/>
      <c r="L10" s="5"/>
      <c r="M10" s="5"/>
    </row>
    <row r="11" spans="1:16" s="4" customFormat="1" x14ac:dyDescent="0.25">
      <c r="D11" s="6" t="s">
        <v>0</v>
      </c>
      <c r="E11" s="6" t="s">
        <v>1</v>
      </c>
      <c r="F11" s="6" t="s">
        <v>23</v>
      </c>
      <c r="G11" s="6" t="s">
        <v>2</v>
      </c>
      <c r="H11" s="6" t="s">
        <v>3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</row>
    <row r="12" spans="1:16" x14ac:dyDescent="0.25">
      <c r="C12" s="13" t="s">
        <v>19</v>
      </c>
      <c r="D12" s="7">
        <v>87.7</v>
      </c>
      <c r="E12" s="8">
        <v>0.82799999999999996</v>
      </c>
      <c r="F12" s="8">
        <v>0.8</v>
      </c>
      <c r="G12" s="8">
        <v>0.79</v>
      </c>
      <c r="H12" s="9">
        <v>0.96</v>
      </c>
      <c r="I12" s="7">
        <v>92.2</v>
      </c>
      <c r="J12" s="8">
        <v>46.1</v>
      </c>
      <c r="K12" s="8">
        <v>88.3</v>
      </c>
      <c r="L12" s="8">
        <v>85.2</v>
      </c>
      <c r="M12" s="9">
        <v>88.6</v>
      </c>
    </row>
    <row r="13" spans="1:16" x14ac:dyDescent="0.25">
      <c r="C13" s="13" t="s">
        <v>20</v>
      </c>
      <c r="D13" s="10">
        <f>0.762497830237806*100</f>
        <v>76.249783023780608</v>
      </c>
      <c r="E13" s="11">
        <v>0.64377757917794498</v>
      </c>
      <c r="F13" s="11">
        <v>0.66435606932608504</v>
      </c>
      <c r="G13" s="11">
        <v>0.64687662485457298</v>
      </c>
      <c r="H13" s="12">
        <v>0.93290821098490795</v>
      </c>
      <c r="I13" s="10">
        <f>0.848622121555304*100</f>
        <v>84.862212155530401</v>
      </c>
      <c r="J13" s="11">
        <f>0.18894472361809*100</f>
        <v>18.894472361809001</v>
      </c>
      <c r="K13" s="11">
        <f>0.769021169566129*100</f>
        <v>76.9021169566129</v>
      </c>
      <c r="L13" s="11">
        <f>0.72748168366614*100</f>
        <v>72.748168366613996</v>
      </c>
      <c r="M13" s="12">
        <f>0.68481819748406*100</f>
        <v>68.481819748405997</v>
      </c>
    </row>
  </sheetData>
  <mergeCells count="2">
    <mergeCell ref="D10:H10"/>
    <mergeCell ref="I10:M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Ciudad</dc:creator>
  <cp:lastModifiedBy>Javier García Ciudad</cp:lastModifiedBy>
  <dcterms:created xsi:type="dcterms:W3CDTF">2022-12-11T14:02:20Z</dcterms:created>
  <dcterms:modified xsi:type="dcterms:W3CDTF">2022-12-15T17:35:36Z</dcterms:modified>
</cp:coreProperties>
</file>