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g\Documents\Drive\DTU\MASTER THESIS\Code\EEG_scoring\SPINDLE\info_about_data\"/>
    </mc:Choice>
  </mc:AlternateContent>
  <xr:revisionPtr revIDLastSave="0" documentId="13_ncr:1_{F8FEF047-6874-4913-AE43-D863D832E435}" xr6:coauthVersionLast="47" xr6:coauthVersionMax="47" xr10:uidLastSave="{00000000-0000-0000-0000-000000000000}"/>
  <bookViews>
    <workbookView xWindow="-20610" yWindow="9795" windowWidth="20730" windowHeight="11160" xr2:uid="{00000000-000D-0000-FFFF-FFFF00000000}"/>
  </bookViews>
  <sheets>
    <sheet name="After cleaning" sheetId="2" r:id="rId1"/>
    <sheet name="Before cleaning (original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2" l="1"/>
  <c r="S10" i="2"/>
  <c r="R10" i="2"/>
  <c r="S9" i="2"/>
  <c r="T9" i="2"/>
  <c r="R9" i="2"/>
  <c r="T8" i="2"/>
  <c r="S8" i="2"/>
  <c r="R8" i="2"/>
  <c r="T7" i="2"/>
  <c r="R7" i="2"/>
  <c r="S7" i="2"/>
  <c r="T6" i="2"/>
  <c r="R6" i="2"/>
  <c r="S6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" i="1"/>
  <c r="U8" i="2" l="1"/>
  <c r="U10" i="2"/>
  <c r="U9" i="2"/>
  <c r="U6" i="2"/>
  <c r="U7" i="2"/>
</calcChain>
</file>

<file path=xl/sharedStrings.xml><?xml version="1.0" encoding="utf-8"?>
<sst xmlns="http://schemas.openxmlformats.org/spreadsheetml/2006/main" count="193" uniqueCount="94">
  <si>
    <t>File</t>
  </si>
  <si>
    <t>sampling_freq (Hz.)</t>
  </si>
  <si>
    <t>n_epochs</t>
  </si>
  <si>
    <t>2.0</t>
  </si>
  <si>
    <t>1.0</t>
  </si>
  <si>
    <t>3.0</t>
  </si>
  <si>
    <t>255.0</t>
  </si>
  <si>
    <t>0.0</t>
  </si>
  <si>
    <t>131.0</t>
  </si>
  <si>
    <t>130.0</t>
  </si>
  <si>
    <t>129.0</t>
  </si>
  <si>
    <t>2DTUSERVER-Alexandra\tsv\M23-b1.tsv</t>
  </si>
  <si>
    <t>2DTUSERVER-Alexandra\tsv\M23-b2.tsv</t>
  </si>
  <si>
    <t>2DTUSERVER-Alexandra\tsv\M23-b3.tsv</t>
  </si>
  <si>
    <t>2DTUSERVER-Alexandra\tsv\M29-b1.tsv</t>
  </si>
  <si>
    <t>2DTUSERVER-Alexandra\tsv\M29-b2.tsv</t>
  </si>
  <si>
    <t>2DTUSERVER-Alexandra\tsv\M29-b3.tsv</t>
  </si>
  <si>
    <t>2DTUSERVER-Alexandra\tsv\M48-b1.tsv</t>
  </si>
  <si>
    <t>2DTUSERVER-Alexandra\tsv\M48-b2.tsv</t>
  </si>
  <si>
    <t>2DTUSERVER-Alexandra\tsv\M48-b3.tsv</t>
  </si>
  <si>
    <t>2DTUSERVER-Alexandra\tsv\M52-b1.tsv</t>
  </si>
  <si>
    <t>2DTUSERVER-Alexandra\tsv\M52-b2.tsv</t>
  </si>
  <si>
    <t>2DTUSERVER-Alexandra\tsv\M52-b3.tsv</t>
  </si>
  <si>
    <t>2DTUSERVER-Alexandra\tsv\M58-b1.tsv</t>
  </si>
  <si>
    <t>2DTUSERVER-Alexandra\tsv\M58-b2.tsv</t>
  </si>
  <si>
    <t>2DTUSERVER-Alexandra\tsv\M58-b3.tsv</t>
  </si>
  <si>
    <t>2DTUSERVER-CH\tsv\m1-b1.tsv</t>
  </si>
  <si>
    <t>2DTUSERVER-CH\tsv\m11-b1.tsv</t>
  </si>
  <si>
    <t>2DTUSERVER-CH\tsv\m12-b1.tsv</t>
  </si>
  <si>
    <t>2DTUSERVER-CH\tsv\m13-b1.tsv</t>
  </si>
  <si>
    <t>2DTUSERVER-CH\tsv\m14-b1.tsv</t>
  </si>
  <si>
    <t>2DTUSERVER-CH\tsv\m14-r3.tsv</t>
  </si>
  <si>
    <t>2DTUSERVER-CH\tsv\m15-b1.tsv</t>
  </si>
  <si>
    <t>2DTUSERVER-CH\tsv\m15-r3.tsv</t>
  </si>
  <si>
    <t>2DTUSERVER-CH\tsv\m2-b1.tsv</t>
  </si>
  <si>
    <t>2DTUSERVER-CH\tsv\m3-b1.tsv</t>
  </si>
  <si>
    <t>2DTUSERVER-CH\tsv\m4-b1.tsv</t>
  </si>
  <si>
    <t>2DTUSERVER-CH\tsv\m5-b1.tsv</t>
  </si>
  <si>
    <t>2DTUSERVER-CH\tsv\m6-b1.tsv</t>
  </si>
  <si>
    <t>2DTUSERVER-CH\tsv\m6-r3.tsv</t>
  </si>
  <si>
    <t>2DTUSERVER-CH\tsv\m7-b1.tsv</t>
  </si>
  <si>
    <t>2DTUSERVER-CH\tsv\m8-b1.tsv</t>
  </si>
  <si>
    <t>2DTUSERVER-CH\tsv\m8-r3.tsv</t>
  </si>
  <si>
    <t>2DTUSERVER-LOUISE\tsv\M16-b2.tsv</t>
  </si>
  <si>
    <t>2DTUSERVER-LOUISE\tsv\M16-b3.tsv</t>
  </si>
  <si>
    <t>2DTUSERVER-LOUISE\tsv\M18-b2.tsv</t>
  </si>
  <si>
    <t>2DTUSERVER-LOUISE\tsv\M18-b3.tsv</t>
  </si>
  <si>
    <t>2DTUSERVER-LOUISE\tsv\M20-b3.tsv</t>
  </si>
  <si>
    <t>2DTUSERVER-LOUISE\tsv\M309-b1.tsv</t>
  </si>
  <si>
    <t>2DTUSERVER-LOUISE\tsv\M313-b1.tsv</t>
  </si>
  <si>
    <t>2DTUSERVER-LOUISE\tsv\M430-b2.tsv</t>
  </si>
  <si>
    <t>2DTUSERVER-LOUISE\tsv\M432-b2.tsv</t>
  </si>
  <si>
    <t>2DTUSERVER-Maria\tsv\m121-b1.tsv</t>
  </si>
  <si>
    <t>2DTUSERVER-Maria\tsv\m121-b2.tsv</t>
  </si>
  <si>
    <t>2DTUSERVER-Maria\tsv\m61-b1.tsv</t>
  </si>
  <si>
    <t>2DTUSERVER-Maria\tsv\m61-b2.tsv</t>
  </si>
  <si>
    <t>2DTUSERVER-Maria\tsv\m63-b1.tsv</t>
  </si>
  <si>
    <t>2DTUSERVER-Maria\tsv\m63-b2.tsv</t>
  </si>
  <si>
    <t>2DTUSERVER-Maria\tsv\m86-b1.tsv</t>
  </si>
  <si>
    <t>2DTUSERVER-Maria\tsv\m86-b2.tsv</t>
  </si>
  <si>
    <t>2DTUSERVER-Maria\tsv\m88-b1.tsv</t>
  </si>
  <si>
    <t>2DTUSERVER-Maria\tsv\m88-b2.tsv</t>
  </si>
  <si>
    <t>2DTUSERVER-Maria\tsv\m94-b1.tsv</t>
  </si>
  <si>
    <t>2DTUSERVER-Maria\tsv\m94-b2.tsv</t>
  </si>
  <si>
    <t>2DTUSERVER-Maria\tsv\m96-b1.tsv</t>
  </si>
  <si>
    <t>2DTUSERVER-Maria\tsv\m96-b2.tsv</t>
  </si>
  <si>
    <t>2DTUSERVER-Marieke\tsv\m2-b1.tsv</t>
  </si>
  <si>
    <t>2DTUSERVER-Marieke\tsv\m21-b1.tsv</t>
  </si>
  <si>
    <t xml:space="preserve">sum of artifacts </t>
  </si>
  <si>
    <t>NREM</t>
  </si>
  <si>
    <t>REM</t>
  </si>
  <si>
    <t>WAKE</t>
  </si>
  <si>
    <t>Unscored</t>
  </si>
  <si>
    <t>Artifact</t>
  </si>
  <si>
    <t>REM X</t>
  </si>
  <si>
    <t>NREM X</t>
  </si>
  <si>
    <t>WAKE X</t>
  </si>
  <si>
    <t>Yes</t>
  </si>
  <si>
    <t>n_epochs in label</t>
  </si>
  <si>
    <t>CLEANING</t>
  </si>
  <si>
    <t>Keeping the X first epochs of the signal and discarding the rest, where X is the length of the label file</t>
  </si>
  <si>
    <t>Discarding the last X epochs of the signal and the labels, where X is the number of Unscored epochs</t>
  </si>
  <si>
    <t>Discarding the first X epochs of the signal and the labels, where X is the number of Unscored epochs</t>
  </si>
  <si>
    <t>Discarded because of having too many unscored epochs, and there is no way to filter out</t>
  </si>
  <si>
    <t>ARTIFACTS</t>
  </si>
  <si>
    <t>Files in green (7) are selected for the test set</t>
  </si>
  <si>
    <t>SELECTED FOR FIRST EVALUATION SENT TO LAURA</t>
  </si>
  <si>
    <t>New files added to test set (4 more, 11 in total)</t>
  </si>
  <si>
    <t>Files in blue are the validation set in SleepTransformer</t>
  </si>
  <si>
    <t>Whole dataset</t>
  </si>
  <si>
    <t>Test</t>
  </si>
  <si>
    <t>Train and validation (SPINDLE)</t>
  </si>
  <si>
    <t>Train (ST)</t>
  </si>
  <si>
    <t>Validation 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</si>
</sst>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left" vertical="top"/>
    </xf>
    <xf numFmtId="0" fontId="3" fillId="0" borderId="0" xfId="0" applyFont="1"/>
    <xf numFmtId="0" fontId="8" fillId="0" borderId="0" xfId="0" applyFont="1"/>
    <xf numFmtId="0" fontId="1" fillId="0" borderId="1" xfId="0" applyFont="1" applyBorder="1" applyAlignment="1">
      <alignment horizontal="left" vertical="top"/>
    </xf>
    <xf numFmtId="0" fontId="9" fillId="0" borderId="0" xfId="0" applyFont="1"/>
    <xf numFmtId="0" fontId="9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0" fillId="0" borderId="0" xfId="0" applyFont="1"/>
    <xf numFmtId="0" fontId="7" fillId="0" borderId="1" xfId="0" applyFont="1" applyBorder="1" applyAlignment="1">
      <alignment horizontal="center" vertical="top"/>
    </xf>
    <xf numFmtId="0" fontId="11" fillId="0" borderId="0" xfId="0" applyFont="1"/>
    <xf numFmtId="0" fontId="12" fillId="0" borderId="1" xfId="0" applyFont="1" applyBorder="1" applyAlignment="1">
      <alignment horizontal="center" vertical="top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427E-6CDF-4FB1-B331-D65A1136D6A6}">
  <dimension ref="A1:W61"/>
  <sheetViews>
    <sheetView tabSelected="1" zoomScale="79" zoomScaleNormal="79" workbookViewId="0">
      <selection activeCell="O54" sqref="O54"/>
    </sheetView>
  </sheetViews>
  <sheetFormatPr defaultRowHeight="15" x14ac:dyDescent="0.25"/>
  <cols>
    <col min="2" max="2" width="39.7109375" customWidth="1"/>
    <col min="3" max="3" width="10.42578125" customWidth="1"/>
    <col min="17" max="17" width="19" customWidth="1"/>
    <col min="20" max="21" width="13.28515625" bestFit="1" customWidth="1"/>
    <col min="22" max="23" width="13.28515625" customWidth="1"/>
  </cols>
  <sheetData>
    <row r="1" spans="1:23" ht="18.75" x14ac:dyDescent="0.3">
      <c r="A1" s="17" t="s">
        <v>85</v>
      </c>
    </row>
    <row r="2" spans="1:23" ht="18.75" x14ac:dyDescent="0.3">
      <c r="A2" s="19" t="s">
        <v>87</v>
      </c>
    </row>
    <row r="3" spans="1:23" ht="18.75" x14ac:dyDescent="0.3">
      <c r="A3" s="22" t="s">
        <v>88</v>
      </c>
      <c r="H3" s="23" t="s">
        <v>84</v>
      </c>
      <c r="I3" s="23"/>
      <c r="J3" s="23"/>
      <c r="K3" s="23"/>
      <c r="L3" s="23"/>
    </row>
    <row r="4" spans="1:23" x14ac:dyDescent="0.25">
      <c r="E4" t="s">
        <v>69</v>
      </c>
      <c r="F4" t="s">
        <v>71</v>
      </c>
      <c r="G4" t="s">
        <v>70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</row>
    <row r="5" spans="1:23" x14ac:dyDescent="0.25">
      <c r="B5" s="1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3" t="s">
        <v>8</v>
      </c>
      <c r="K5" s="13" t="s">
        <v>9</v>
      </c>
      <c r="L5" s="13" t="s">
        <v>10</v>
      </c>
      <c r="M5" s="10" t="s">
        <v>68</v>
      </c>
      <c r="R5" s="2" t="s">
        <v>71</v>
      </c>
      <c r="S5" s="2" t="s">
        <v>69</v>
      </c>
      <c r="T5" s="2" t="s">
        <v>70</v>
      </c>
      <c r="U5" s="2" t="s">
        <v>84</v>
      </c>
      <c r="V5" s="2"/>
      <c r="W5" s="2"/>
    </row>
    <row r="6" spans="1:23" x14ac:dyDescent="0.25">
      <c r="A6" s="1">
        <v>0</v>
      </c>
      <c r="B6" s="6" t="s">
        <v>11</v>
      </c>
      <c r="C6" s="6">
        <v>400</v>
      </c>
      <c r="D6" s="6">
        <v>3601</v>
      </c>
      <c r="E6" s="6">
        <v>1809</v>
      </c>
      <c r="F6" s="6">
        <v>1526</v>
      </c>
      <c r="G6" s="6">
        <v>266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f>SUM(H6:L6)</f>
        <v>0</v>
      </c>
      <c r="Q6" s="2" t="s">
        <v>91</v>
      </c>
      <c r="R6">
        <f>SUM(F6:F15,F17:F18,F20:F23,F25:F26,F28:F32,F34:F39,F41:F43,F45:F47,F49:F51,F53:F54,F57:F60)/SUM(D6:D15,D17:D18,D20:D23,D25:D26,D28:D32,D34:D39,D41:D43,D45:D47,D49:D51,D53:D54,D57:D60)</f>
        <v>0.54207121816495007</v>
      </c>
      <c r="S6">
        <f>SUM(E6:E15,E17:E18,E20:E23,E25:E26,E28:E32,E34:E39,E41:E43,E45:E47,E49:E51,E53:E54,E57:E60)/SUM(D6:D15,D17:D18,D20:D23,D25:D26,D28:D32,D34:D39,D41:D43,D45:D47,D49:D51,D53:D54,D57:D60)</f>
        <v>0.39089472326611119</v>
      </c>
      <c r="T6">
        <f>SUM(G6:G15,G17:G18,G20:G23,G25:G26,G28:G32,G34:G39,G41:G43,G45:G47,G49:G51,G53:G54,G57:G60)/SUM(D6:D15,D17:D18,D20:D23,D25:D26,D28:D32,D34:D39,D41:D43,D45:D47,D49:D51,D53:D54,D57:D60)</f>
        <v>6.2721692795954978E-2</v>
      </c>
      <c r="U6">
        <f>SUM(M6:M15,M17:M18,M20:M23,M25:M26,M28:M32,M34:M39,M41:M43,M45:M47,M49:M51,M53:M54,M57:M60)/SUM(D6:D15,D17:D18,D20:D23,D25:D26,D28:D32,D34:D39,D41:D43,D45:D47,D49:D51,D53:D54,D57:D60)</f>
        <v>4.3123657729837268E-3</v>
      </c>
    </row>
    <row r="7" spans="1:23" x14ac:dyDescent="0.25">
      <c r="A7" s="1">
        <v>1</v>
      </c>
      <c r="B7" s="6" t="s">
        <v>12</v>
      </c>
      <c r="C7" s="6">
        <v>400</v>
      </c>
      <c r="D7" s="6">
        <v>3602</v>
      </c>
      <c r="E7" s="6">
        <v>2067</v>
      </c>
      <c r="F7" s="6">
        <v>1182</v>
      </c>
      <c r="G7" s="6">
        <v>352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f t="shared" ref="M7:M60" si="0">SUM(H7:L7)</f>
        <v>1</v>
      </c>
      <c r="Q7" s="2" t="s">
        <v>92</v>
      </c>
      <c r="R7">
        <f>SUM(F6:F14,F17:F18,F20:F22,F25:F26,F28:F29,F31:F32,F34:F39,F41,F43,F45:F47,F49:F50,F53:F54,F57:F60)/SUM(D6:D14,D17:D18,D20:D22,D25:D26,D28:D29,D31:D32,D34:D39,D41,D43,D45:D47,D49:D50,D53:D54,D57:D60)</f>
        <v>0.54247970933044054</v>
      </c>
      <c r="S7">
        <f>SUM(E6:E14,E17:E18,E20:E22,E25:E26,E28:E29,E31:E32,E34:E39,E41,E43,E45:E47,E49:E50,E53:E54,E57:E60)/SUM(D6:D14,D17:D18,D20:D22,D25:D26,D28:D29,D31:D32,D34:D39,D41,D43,D45:D47,D49:D50,D53:D54,D57:D60)</f>
        <v>0.39076366107720256</v>
      </c>
      <c r="T7">
        <f>SUM(G6:G14,G17:G18,G20:G22,G25:G26,G28:G29,G31:G32,G34:G39,G41,G43,G45:G47,G49:G50,G53:G54,G57:G60)/SUM(D6:D14,D17:D18,D20:D22,D25:D26,D28:D29,D31:D32,D34:D39,D41,D43,D45:D47,D49:D50,D53:D54,D57:D60)</f>
        <v>6.3177172506632864E-2</v>
      </c>
      <c r="U7">
        <f>SUM(M6:M14,M17:M18,M20:M22,M25:M26,M28:M29,M31:M32,M34:M39,M41,M43,M45:M47,M49:M50,M53:M54,M57:M60)/SUM(D6:D14,D17:D18,D20:D22,D25:D26,D28:D29,D31:D32,D34:D39,D41,D43,D45:D47,D49:D50,D53:D54,D57:D60)</f>
        <v>3.5794570857239946E-3</v>
      </c>
    </row>
    <row r="8" spans="1:23" x14ac:dyDescent="0.25">
      <c r="A8" s="1">
        <v>2</v>
      </c>
      <c r="B8" s="6" t="s">
        <v>13</v>
      </c>
      <c r="C8" s="6">
        <v>400</v>
      </c>
      <c r="D8" s="6">
        <v>3601</v>
      </c>
      <c r="E8" s="6">
        <v>2042</v>
      </c>
      <c r="F8" s="6">
        <v>1287</v>
      </c>
      <c r="G8" s="6">
        <v>270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f t="shared" si="0"/>
        <v>2</v>
      </c>
      <c r="Q8" s="2" t="s">
        <v>93</v>
      </c>
      <c r="R8">
        <f>SUM(F15,F23,F30,F42,F51)/SUM(D15,D23,D30,D42,D51)</f>
        <v>0.53928057232781612</v>
      </c>
      <c r="S8">
        <f>SUM(E15,E23,E30,E42,E51)/SUM(D15,D23,D30,D42,D51)</f>
        <v>0.39179008694293466</v>
      </c>
      <c r="T8">
        <f>SUM(G15,G23,G30,G42,G51)/SUM(D15,D23,D30,D42,D51)</f>
        <v>5.9610040290628247E-2</v>
      </c>
      <c r="U8">
        <f>SUM(M15,M23,M30,M42,M51)/SUM(D15,D23,D30,D42,D51)</f>
        <v>9.3193004386209668E-3</v>
      </c>
    </row>
    <row r="9" spans="1:23" x14ac:dyDescent="0.25">
      <c r="A9" s="1">
        <v>3</v>
      </c>
      <c r="B9" s="6" t="s">
        <v>14</v>
      </c>
      <c r="C9" s="6">
        <v>400</v>
      </c>
      <c r="D9" s="6">
        <v>3601</v>
      </c>
      <c r="E9" s="6">
        <v>2073</v>
      </c>
      <c r="F9" s="6">
        <v>1147</v>
      </c>
      <c r="G9" s="6">
        <v>380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f t="shared" si="0"/>
        <v>1</v>
      </c>
      <c r="Q9" s="2" t="s">
        <v>90</v>
      </c>
      <c r="R9">
        <f>SUM(F16,F19,F24,F27,F33,F40,F44,F48,F52,F55,F56)/SUM(D16,D19,D24,D27,D33,D40,D44,D48,D52,D56,D55)</f>
        <v>0.56429051925725815</v>
      </c>
      <c r="S9">
        <f>SUM(E16,E19,E24,E27,E33,E40,E44,E48,E52,E55,E56)/SUM(D16,D19,D24,D27,D33,D40,D44,D48,D52,D56,D55)</f>
        <v>0.37074092661206798</v>
      </c>
      <c r="T9">
        <f>SUM(G16,G19,G24,G27,G33,G40,G44,G48,G52,G55,G56)/SUM(D16,D19,D24,D27,D33,D40,D44,D48,D52,D56,D55)</f>
        <v>6.1877355770770824E-2</v>
      </c>
      <c r="U9">
        <f>SUM(M16,M19,M24,M27,M33,M40,M44,M48,M52,M55,M56)/SUM(D16,D19,D24,D27,D33,D40,D44,D48,D52,D56,D55)</f>
        <v>3.0911983599030465E-3</v>
      </c>
    </row>
    <row r="10" spans="1:23" x14ac:dyDescent="0.25">
      <c r="A10" s="1">
        <v>4</v>
      </c>
      <c r="B10" s="6" t="s">
        <v>15</v>
      </c>
      <c r="C10" s="6">
        <v>400</v>
      </c>
      <c r="D10" s="6">
        <v>3601</v>
      </c>
      <c r="E10" s="6">
        <v>1746</v>
      </c>
      <c r="F10" s="6">
        <v>1560</v>
      </c>
      <c r="G10" s="6">
        <v>295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f t="shared" si="0"/>
        <v>0</v>
      </c>
      <c r="Q10" s="2" t="s">
        <v>89</v>
      </c>
      <c r="R10">
        <f>SUM(F6:F60)/SUM(D6:D60)</f>
        <v>0.54675262005221548</v>
      </c>
      <c r="S10">
        <f>SUM(E6:E60)/SUM(D6:D60)</f>
        <v>0.38664850412088064</v>
      </c>
      <c r="T10">
        <f>SUM(G6:G60)/SUM(D6:D60)</f>
        <v>6.2543798769191319E-2</v>
      </c>
      <c r="U10">
        <f>SUM(M6:M60)/SUM(D6:D60)</f>
        <v>4.0550770577125767E-3</v>
      </c>
    </row>
    <row r="11" spans="1:23" s="6" customFormat="1" x14ac:dyDescent="0.25">
      <c r="A11" s="16">
        <v>5</v>
      </c>
      <c r="B11" s="6" t="s">
        <v>16</v>
      </c>
      <c r="C11" s="6">
        <v>400</v>
      </c>
      <c r="D11" s="6">
        <v>3601</v>
      </c>
      <c r="E11" s="6">
        <v>2219</v>
      </c>
      <c r="F11" s="6">
        <v>1061</v>
      </c>
      <c r="G11" s="6">
        <v>315</v>
      </c>
      <c r="H11" s="6">
        <v>2</v>
      </c>
      <c r="I11" s="6">
        <v>3</v>
      </c>
      <c r="J11" s="6">
        <v>1</v>
      </c>
      <c r="K11" s="6">
        <v>0</v>
      </c>
      <c r="L11" s="6">
        <v>0</v>
      </c>
      <c r="M11" s="6">
        <f t="shared" si="0"/>
        <v>6</v>
      </c>
    </row>
    <row r="12" spans="1:23" x14ac:dyDescent="0.25">
      <c r="A12" s="1">
        <v>6</v>
      </c>
      <c r="B12" s="6" t="s">
        <v>17</v>
      </c>
      <c r="C12" s="6">
        <v>400</v>
      </c>
      <c r="D12" s="6">
        <v>3602</v>
      </c>
      <c r="E12" s="6">
        <v>1722</v>
      </c>
      <c r="F12" s="6">
        <v>1432</v>
      </c>
      <c r="G12" s="6">
        <v>448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f t="shared" si="0"/>
        <v>0</v>
      </c>
    </row>
    <row r="13" spans="1:23" x14ac:dyDescent="0.25">
      <c r="A13" s="1">
        <v>7</v>
      </c>
      <c r="B13" s="6" t="s">
        <v>18</v>
      </c>
      <c r="C13" s="6">
        <v>400</v>
      </c>
      <c r="D13" s="6">
        <v>3602</v>
      </c>
      <c r="E13" s="6">
        <v>1813</v>
      </c>
      <c r="F13" s="6">
        <v>1561</v>
      </c>
      <c r="G13" s="6">
        <v>226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6">
        <f t="shared" si="0"/>
        <v>2</v>
      </c>
    </row>
    <row r="14" spans="1:23" x14ac:dyDescent="0.25">
      <c r="A14" s="1">
        <v>8</v>
      </c>
      <c r="B14" s="6" t="s">
        <v>19</v>
      </c>
      <c r="C14" s="6">
        <v>400</v>
      </c>
      <c r="D14" s="6">
        <v>3633</v>
      </c>
      <c r="E14" s="6">
        <v>1370</v>
      </c>
      <c r="F14" s="6">
        <v>2068</v>
      </c>
      <c r="G14" s="6">
        <v>194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f t="shared" si="0"/>
        <v>1</v>
      </c>
    </row>
    <row r="15" spans="1:23" s="21" customFormat="1" x14ac:dyDescent="0.25">
      <c r="A15" s="20">
        <v>9</v>
      </c>
      <c r="B15" s="21" t="s">
        <v>20</v>
      </c>
      <c r="C15" s="21">
        <v>400</v>
      </c>
      <c r="D15" s="21">
        <v>3602</v>
      </c>
      <c r="E15" s="21">
        <v>1589</v>
      </c>
      <c r="F15" s="21">
        <v>1737</v>
      </c>
      <c r="G15" s="21">
        <v>251</v>
      </c>
      <c r="H15" s="21">
        <v>1</v>
      </c>
      <c r="I15" s="21">
        <v>0</v>
      </c>
      <c r="J15" s="21">
        <v>8</v>
      </c>
      <c r="K15" s="21">
        <v>16</v>
      </c>
      <c r="L15" s="21">
        <v>0</v>
      </c>
      <c r="M15" s="21">
        <f t="shared" si="0"/>
        <v>25</v>
      </c>
    </row>
    <row r="16" spans="1:23" s="14" customFormat="1" x14ac:dyDescent="0.25">
      <c r="A16" s="15">
        <v>10</v>
      </c>
      <c r="B16" s="14" t="s">
        <v>21</v>
      </c>
      <c r="C16" s="14">
        <v>400</v>
      </c>
      <c r="D16" s="14">
        <v>3602</v>
      </c>
      <c r="E16" s="14">
        <v>2008</v>
      </c>
      <c r="F16" s="14">
        <v>1373</v>
      </c>
      <c r="G16" s="14">
        <v>207</v>
      </c>
      <c r="H16" s="14">
        <v>7</v>
      </c>
      <c r="I16" s="14">
        <v>0</v>
      </c>
      <c r="J16" s="14">
        <v>0</v>
      </c>
      <c r="K16" s="14">
        <v>4</v>
      </c>
      <c r="L16" s="14">
        <v>3</v>
      </c>
      <c r="M16" s="14">
        <f t="shared" si="0"/>
        <v>14</v>
      </c>
    </row>
    <row r="17" spans="1:13" x14ac:dyDescent="0.25">
      <c r="A17" s="1">
        <v>11</v>
      </c>
      <c r="B17" s="6" t="s">
        <v>22</v>
      </c>
      <c r="C17" s="6">
        <v>400</v>
      </c>
      <c r="D17" s="6">
        <v>3603</v>
      </c>
      <c r="E17" s="6">
        <v>1429</v>
      </c>
      <c r="F17" s="6">
        <v>1977</v>
      </c>
      <c r="G17" s="6">
        <v>126</v>
      </c>
      <c r="H17" s="6">
        <v>0</v>
      </c>
      <c r="I17" s="6">
        <v>11</v>
      </c>
      <c r="J17" s="6">
        <v>4</v>
      </c>
      <c r="K17" s="6">
        <v>18</v>
      </c>
      <c r="L17" s="6">
        <v>38</v>
      </c>
      <c r="M17" s="6">
        <f t="shared" si="0"/>
        <v>71</v>
      </c>
    </row>
    <row r="18" spans="1:13" x14ac:dyDescent="0.25">
      <c r="A18" s="1">
        <v>12</v>
      </c>
      <c r="B18" s="6" t="s">
        <v>23</v>
      </c>
      <c r="C18" s="6">
        <v>400</v>
      </c>
      <c r="D18" s="6">
        <v>3602</v>
      </c>
      <c r="E18" s="6">
        <v>2338</v>
      </c>
      <c r="F18" s="6">
        <v>906</v>
      </c>
      <c r="G18" s="6">
        <v>356</v>
      </c>
      <c r="H18" s="6">
        <v>0</v>
      </c>
      <c r="I18" s="6">
        <v>0</v>
      </c>
      <c r="J18" s="6">
        <v>0</v>
      </c>
      <c r="K18" s="6">
        <v>0</v>
      </c>
      <c r="L18" s="6">
        <v>2</v>
      </c>
      <c r="M18" s="6">
        <f t="shared" si="0"/>
        <v>2</v>
      </c>
    </row>
    <row r="19" spans="1:13" s="14" customFormat="1" x14ac:dyDescent="0.25">
      <c r="A19" s="15">
        <v>13</v>
      </c>
      <c r="B19" s="14" t="s">
        <v>24</v>
      </c>
      <c r="C19" s="14">
        <v>400</v>
      </c>
      <c r="D19" s="14">
        <v>3601</v>
      </c>
      <c r="E19" s="14">
        <v>2313</v>
      </c>
      <c r="F19" s="14">
        <v>977</v>
      </c>
      <c r="G19" s="14">
        <v>297</v>
      </c>
      <c r="H19" s="14">
        <v>2</v>
      </c>
      <c r="I19" s="14">
        <v>0</v>
      </c>
      <c r="J19" s="14">
        <v>0</v>
      </c>
      <c r="K19" s="14">
        <v>12</v>
      </c>
      <c r="L19" s="14">
        <v>0</v>
      </c>
      <c r="M19" s="14">
        <f t="shared" si="0"/>
        <v>14</v>
      </c>
    </row>
    <row r="20" spans="1:13" x14ac:dyDescent="0.25">
      <c r="A20" s="1">
        <v>14</v>
      </c>
      <c r="B20" s="6" t="s">
        <v>25</v>
      </c>
      <c r="C20" s="6">
        <v>400</v>
      </c>
      <c r="D20" s="6">
        <v>3601</v>
      </c>
      <c r="E20" s="6">
        <v>2386</v>
      </c>
      <c r="F20" s="6">
        <v>1018</v>
      </c>
      <c r="G20" s="6">
        <v>192</v>
      </c>
      <c r="H20" s="6">
        <v>0</v>
      </c>
      <c r="I20" s="6">
        <v>5</v>
      </c>
      <c r="J20" s="6">
        <v>0</v>
      </c>
      <c r="K20" s="6">
        <v>0</v>
      </c>
      <c r="L20" s="6">
        <v>0</v>
      </c>
      <c r="M20" s="6">
        <f t="shared" si="0"/>
        <v>5</v>
      </c>
    </row>
    <row r="21" spans="1:13" x14ac:dyDescent="0.25">
      <c r="A21" s="1">
        <v>15</v>
      </c>
      <c r="B21" s="6" t="s">
        <v>26</v>
      </c>
      <c r="C21" s="6">
        <v>400</v>
      </c>
      <c r="D21" s="6">
        <v>21600</v>
      </c>
      <c r="E21" s="6">
        <v>8920</v>
      </c>
      <c r="F21" s="6">
        <v>11799</v>
      </c>
      <c r="G21" s="6">
        <v>876</v>
      </c>
      <c r="H21" s="6">
        <v>0</v>
      </c>
      <c r="I21" s="6">
        <v>5</v>
      </c>
      <c r="J21" s="6">
        <v>0</v>
      </c>
      <c r="K21" s="6">
        <v>0</v>
      </c>
      <c r="L21" s="6">
        <v>0</v>
      </c>
      <c r="M21" s="6">
        <f t="shared" si="0"/>
        <v>5</v>
      </c>
    </row>
    <row r="22" spans="1:13" x14ac:dyDescent="0.25">
      <c r="A22" s="1">
        <v>16</v>
      </c>
      <c r="B22" s="6" t="s">
        <v>27</v>
      </c>
      <c r="C22" s="6">
        <v>400</v>
      </c>
      <c r="D22" s="6">
        <v>21600</v>
      </c>
      <c r="E22" s="6">
        <v>8554</v>
      </c>
      <c r="F22" s="6">
        <v>11641</v>
      </c>
      <c r="G22" s="6">
        <v>1405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f t="shared" si="0"/>
        <v>0</v>
      </c>
    </row>
    <row r="23" spans="1:13" s="21" customFormat="1" x14ac:dyDescent="0.25">
      <c r="A23" s="20">
        <v>17</v>
      </c>
      <c r="B23" s="21" t="s">
        <v>28</v>
      </c>
      <c r="C23" s="21">
        <v>400</v>
      </c>
      <c r="D23" s="21">
        <v>21600</v>
      </c>
      <c r="E23" s="21">
        <v>8446</v>
      </c>
      <c r="F23" s="21">
        <v>11631</v>
      </c>
      <c r="G23" s="21">
        <v>1523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f t="shared" si="0"/>
        <v>0</v>
      </c>
    </row>
    <row r="24" spans="1:13" s="9" customFormat="1" x14ac:dyDescent="0.25">
      <c r="A24" s="18">
        <v>18</v>
      </c>
      <c r="B24" s="9" t="s">
        <v>29</v>
      </c>
      <c r="C24" s="9">
        <v>400</v>
      </c>
      <c r="D24" s="9">
        <v>21600</v>
      </c>
      <c r="E24" s="9">
        <v>8684</v>
      </c>
      <c r="F24" s="9">
        <v>11445</v>
      </c>
      <c r="G24" s="9">
        <v>1469</v>
      </c>
      <c r="H24" s="9">
        <v>2</v>
      </c>
      <c r="I24" s="9">
        <v>0</v>
      </c>
      <c r="J24" s="9">
        <v>0</v>
      </c>
      <c r="K24" s="9">
        <v>0</v>
      </c>
      <c r="L24" s="9">
        <v>0</v>
      </c>
      <c r="M24" s="9">
        <f t="shared" si="0"/>
        <v>2</v>
      </c>
    </row>
    <row r="25" spans="1:13" x14ac:dyDescent="0.25">
      <c r="A25" s="1">
        <v>19</v>
      </c>
      <c r="B25" s="6" t="s">
        <v>30</v>
      </c>
      <c r="C25" s="6">
        <v>400</v>
      </c>
      <c r="D25" s="6">
        <v>21600</v>
      </c>
      <c r="E25" s="6">
        <v>8333</v>
      </c>
      <c r="F25" s="6">
        <v>11816</v>
      </c>
      <c r="G25" s="6">
        <v>1451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f t="shared" si="0"/>
        <v>0</v>
      </c>
    </row>
    <row r="26" spans="1:13" x14ac:dyDescent="0.25">
      <c r="A26" s="1">
        <v>20</v>
      </c>
      <c r="B26" s="6" t="s">
        <v>31</v>
      </c>
      <c r="C26" s="6">
        <v>400</v>
      </c>
      <c r="D26" s="6">
        <v>21600</v>
      </c>
      <c r="E26" s="6">
        <v>7278</v>
      </c>
      <c r="F26" s="6">
        <v>12685</v>
      </c>
      <c r="G26" s="6">
        <v>1637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f t="shared" si="0"/>
        <v>0</v>
      </c>
    </row>
    <row r="27" spans="1:13" s="14" customFormat="1" x14ac:dyDescent="0.25">
      <c r="A27" s="15">
        <v>21</v>
      </c>
      <c r="B27" s="14" t="s">
        <v>32</v>
      </c>
      <c r="C27" s="14">
        <v>400</v>
      </c>
      <c r="D27" s="14">
        <v>21600</v>
      </c>
      <c r="E27" s="14">
        <v>7997</v>
      </c>
      <c r="F27" s="14">
        <v>12441</v>
      </c>
      <c r="G27" s="14">
        <v>1158</v>
      </c>
      <c r="H27" s="14">
        <v>4</v>
      </c>
      <c r="I27" s="14">
        <v>0</v>
      </c>
      <c r="J27" s="14">
        <v>0</v>
      </c>
      <c r="K27" s="14">
        <v>0</v>
      </c>
      <c r="L27" s="14">
        <v>0</v>
      </c>
      <c r="M27" s="14">
        <f t="shared" si="0"/>
        <v>4</v>
      </c>
    </row>
    <row r="28" spans="1:13" x14ac:dyDescent="0.25">
      <c r="A28" s="1">
        <v>22</v>
      </c>
      <c r="B28" s="6" t="s">
        <v>33</v>
      </c>
      <c r="C28" s="6">
        <v>400</v>
      </c>
      <c r="D28" s="6">
        <v>21600</v>
      </c>
      <c r="E28" s="6">
        <v>7829</v>
      </c>
      <c r="F28" s="6">
        <v>12783</v>
      </c>
      <c r="G28" s="6">
        <v>988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f t="shared" si="0"/>
        <v>0</v>
      </c>
    </row>
    <row r="29" spans="1:13" x14ac:dyDescent="0.25">
      <c r="A29" s="1">
        <v>23</v>
      </c>
      <c r="B29" s="6" t="s">
        <v>34</v>
      </c>
      <c r="C29" s="6">
        <v>400</v>
      </c>
      <c r="D29" s="6">
        <v>21600</v>
      </c>
      <c r="E29" s="6">
        <v>8825</v>
      </c>
      <c r="F29" s="6">
        <v>11836</v>
      </c>
      <c r="G29" s="6">
        <v>938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f t="shared" si="0"/>
        <v>1</v>
      </c>
    </row>
    <row r="30" spans="1:13" s="21" customFormat="1" x14ac:dyDescent="0.25">
      <c r="A30" s="20">
        <v>24</v>
      </c>
      <c r="B30" s="21" t="s">
        <v>35</v>
      </c>
      <c r="C30" s="21">
        <v>400</v>
      </c>
      <c r="D30" s="21">
        <v>21600</v>
      </c>
      <c r="E30" s="21">
        <v>9336</v>
      </c>
      <c r="F30" s="21">
        <v>10982</v>
      </c>
      <c r="G30" s="21">
        <v>1278</v>
      </c>
      <c r="H30" s="21">
        <v>0</v>
      </c>
      <c r="I30" s="21">
        <v>4</v>
      </c>
      <c r="J30" s="21">
        <v>0</v>
      </c>
      <c r="K30" s="21">
        <v>0</v>
      </c>
      <c r="L30" s="21">
        <v>0</v>
      </c>
      <c r="M30" s="21">
        <f t="shared" si="0"/>
        <v>4</v>
      </c>
    </row>
    <row r="31" spans="1:13" x14ac:dyDescent="0.25">
      <c r="A31" s="1">
        <v>25</v>
      </c>
      <c r="B31" s="6" t="s">
        <v>36</v>
      </c>
      <c r="C31" s="6">
        <v>400</v>
      </c>
      <c r="D31" s="6">
        <v>21600</v>
      </c>
      <c r="E31" s="6">
        <v>7692</v>
      </c>
      <c r="F31" s="6">
        <v>12522</v>
      </c>
      <c r="G31" s="6">
        <v>1385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f t="shared" si="0"/>
        <v>1</v>
      </c>
    </row>
    <row r="32" spans="1:13" x14ac:dyDescent="0.25">
      <c r="A32" s="1">
        <v>26</v>
      </c>
      <c r="B32" s="6" t="s">
        <v>37</v>
      </c>
      <c r="C32" s="6">
        <v>400</v>
      </c>
      <c r="D32" s="6">
        <v>21600</v>
      </c>
      <c r="E32" s="6">
        <v>7630</v>
      </c>
      <c r="F32" s="6">
        <v>12673</v>
      </c>
      <c r="G32" s="6">
        <v>1297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f t="shared" si="0"/>
        <v>0</v>
      </c>
    </row>
    <row r="33" spans="1:13" s="9" customFormat="1" x14ac:dyDescent="0.25">
      <c r="A33" s="18">
        <v>27</v>
      </c>
      <c r="B33" s="9" t="s">
        <v>38</v>
      </c>
      <c r="C33" s="9">
        <v>400</v>
      </c>
      <c r="D33" s="9">
        <v>21600</v>
      </c>
      <c r="E33" s="9">
        <v>8168</v>
      </c>
      <c r="F33" s="9">
        <v>12298</v>
      </c>
      <c r="G33" s="9">
        <v>1134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f t="shared" si="0"/>
        <v>0</v>
      </c>
    </row>
    <row r="34" spans="1:13" x14ac:dyDescent="0.25">
      <c r="A34" s="1">
        <v>28</v>
      </c>
      <c r="B34" s="6" t="s">
        <v>39</v>
      </c>
      <c r="C34" s="6">
        <v>400</v>
      </c>
      <c r="D34" s="6">
        <v>21600</v>
      </c>
      <c r="E34" s="6">
        <v>7888</v>
      </c>
      <c r="F34" s="6">
        <v>12356</v>
      </c>
      <c r="G34" s="6">
        <v>1356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f t="shared" si="0"/>
        <v>0</v>
      </c>
    </row>
    <row r="35" spans="1:13" x14ac:dyDescent="0.25">
      <c r="A35" s="1">
        <v>29</v>
      </c>
      <c r="B35" s="6" t="s">
        <v>40</v>
      </c>
      <c r="C35" s="6">
        <v>400</v>
      </c>
      <c r="D35" s="6">
        <v>21600</v>
      </c>
      <c r="E35" s="6">
        <v>9107</v>
      </c>
      <c r="F35" s="6">
        <v>11186</v>
      </c>
      <c r="G35" s="6">
        <v>1307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f t="shared" si="0"/>
        <v>0</v>
      </c>
    </row>
    <row r="36" spans="1:13" x14ac:dyDescent="0.25">
      <c r="A36" s="1">
        <v>30</v>
      </c>
      <c r="B36" s="6" t="s">
        <v>41</v>
      </c>
      <c r="C36" s="6">
        <v>400</v>
      </c>
      <c r="D36" s="6">
        <v>21600</v>
      </c>
      <c r="E36" s="6">
        <v>8554</v>
      </c>
      <c r="F36" s="6">
        <v>11813</v>
      </c>
      <c r="G36" s="6">
        <v>1233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f t="shared" si="0"/>
        <v>0</v>
      </c>
    </row>
    <row r="37" spans="1:13" x14ac:dyDescent="0.25">
      <c r="A37" s="1">
        <v>31</v>
      </c>
      <c r="B37" s="6" t="s">
        <v>42</v>
      </c>
      <c r="C37" s="6">
        <v>400</v>
      </c>
      <c r="D37" s="6">
        <v>21600</v>
      </c>
      <c r="E37" s="6">
        <v>9419</v>
      </c>
      <c r="F37" s="6">
        <v>10925</v>
      </c>
      <c r="G37" s="6">
        <v>1256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f t="shared" si="0"/>
        <v>0</v>
      </c>
    </row>
    <row r="38" spans="1:13" x14ac:dyDescent="0.25">
      <c r="A38" s="1">
        <v>32</v>
      </c>
      <c r="B38" s="6" t="s">
        <v>43</v>
      </c>
      <c r="C38" s="6">
        <v>400</v>
      </c>
      <c r="D38" s="6">
        <v>21600</v>
      </c>
      <c r="E38" s="6">
        <v>8152</v>
      </c>
      <c r="F38" s="6">
        <v>12296</v>
      </c>
      <c r="G38" s="6">
        <v>1130</v>
      </c>
      <c r="H38" s="6">
        <v>0</v>
      </c>
      <c r="I38" s="6">
        <v>0</v>
      </c>
      <c r="J38" s="6">
        <v>10</v>
      </c>
      <c r="K38" s="6">
        <v>5</v>
      </c>
      <c r="L38" s="6">
        <v>7</v>
      </c>
      <c r="M38" s="6">
        <f t="shared" si="0"/>
        <v>22</v>
      </c>
    </row>
    <row r="39" spans="1:13" x14ac:dyDescent="0.25">
      <c r="A39" s="1">
        <v>33</v>
      </c>
      <c r="B39" s="6" t="s">
        <v>44</v>
      </c>
      <c r="C39" s="6">
        <v>400</v>
      </c>
      <c r="D39" s="6">
        <v>21600</v>
      </c>
      <c r="E39" s="6">
        <v>8061</v>
      </c>
      <c r="F39" s="6">
        <v>12281</v>
      </c>
      <c r="G39" s="6">
        <v>1216</v>
      </c>
      <c r="H39" s="6">
        <v>0</v>
      </c>
      <c r="I39" s="6">
        <v>11</v>
      </c>
      <c r="J39" s="6">
        <v>0</v>
      </c>
      <c r="K39" s="6">
        <v>26</v>
      </c>
      <c r="L39" s="6">
        <v>5</v>
      </c>
      <c r="M39" s="6">
        <f t="shared" si="0"/>
        <v>42</v>
      </c>
    </row>
    <row r="40" spans="1:13" s="14" customFormat="1" x14ac:dyDescent="0.25">
      <c r="A40" s="15">
        <v>34</v>
      </c>
      <c r="B40" s="14" t="s">
        <v>45</v>
      </c>
      <c r="C40" s="14">
        <v>400</v>
      </c>
      <c r="D40" s="14">
        <v>21600</v>
      </c>
      <c r="E40" s="14">
        <v>8101</v>
      </c>
      <c r="F40" s="14">
        <v>12511</v>
      </c>
      <c r="G40" s="14">
        <v>939</v>
      </c>
      <c r="H40" s="14">
        <v>0</v>
      </c>
      <c r="I40" s="14">
        <v>0</v>
      </c>
      <c r="J40" s="14">
        <v>0</v>
      </c>
      <c r="K40" s="14">
        <v>2</v>
      </c>
      <c r="L40" s="14">
        <v>47</v>
      </c>
      <c r="M40" s="14">
        <f t="shared" si="0"/>
        <v>49</v>
      </c>
    </row>
    <row r="41" spans="1:13" x14ac:dyDescent="0.25">
      <c r="A41" s="1">
        <v>35</v>
      </c>
      <c r="B41" s="6" t="s">
        <v>46</v>
      </c>
      <c r="C41" s="6">
        <v>400</v>
      </c>
      <c r="D41" s="6">
        <v>21600</v>
      </c>
      <c r="E41" s="6">
        <v>9970</v>
      </c>
      <c r="F41" s="6">
        <v>9927</v>
      </c>
      <c r="G41" s="6">
        <v>1144</v>
      </c>
      <c r="H41" s="6">
        <v>4</v>
      </c>
      <c r="I41" s="6">
        <v>555</v>
      </c>
      <c r="J41" s="6">
        <v>0</v>
      </c>
      <c r="K41" s="6">
        <v>0</v>
      </c>
      <c r="L41" s="6">
        <v>0</v>
      </c>
      <c r="M41" s="6">
        <f t="shared" si="0"/>
        <v>559</v>
      </c>
    </row>
    <row r="42" spans="1:13" s="21" customFormat="1" x14ac:dyDescent="0.25">
      <c r="A42" s="20">
        <v>36</v>
      </c>
      <c r="B42" s="21" t="s">
        <v>47</v>
      </c>
      <c r="C42" s="21">
        <v>400</v>
      </c>
      <c r="D42" s="21">
        <v>21196</v>
      </c>
      <c r="E42" s="21">
        <v>8091</v>
      </c>
      <c r="F42" s="21">
        <v>11441</v>
      </c>
      <c r="G42" s="21">
        <v>892</v>
      </c>
      <c r="H42" s="21">
        <v>0</v>
      </c>
      <c r="I42" s="21">
        <v>772</v>
      </c>
      <c r="J42" s="21">
        <v>0</v>
      </c>
      <c r="K42" s="21">
        <v>0</v>
      </c>
      <c r="L42" s="21">
        <v>0</v>
      </c>
      <c r="M42" s="21">
        <f t="shared" si="0"/>
        <v>772</v>
      </c>
    </row>
    <row r="43" spans="1:13" x14ac:dyDescent="0.25">
      <c r="A43" s="1">
        <v>37</v>
      </c>
      <c r="B43" s="6" t="s">
        <v>48</v>
      </c>
      <c r="C43" s="6">
        <v>400</v>
      </c>
      <c r="D43" s="6">
        <v>7212</v>
      </c>
      <c r="E43" s="6">
        <v>1721</v>
      </c>
      <c r="F43" s="6">
        <v>5177</v>
      </c>
      <c r="G43" s="6">
        <v>221</v>
      </c>
      <c r="H43" s="6">
        <v>0</v>
      </c>
      <c r="I43" s="6">
        <v>0</v>
      </c>
      <c r="J43" s="6">
        <v>0</v>
      </c>
      <c r="K43" s="6">
        <v>1</v>
      </c>
      <c r="L43" s="6">
        <v>92</v>
      </c>
      <c r="M43" s="6">
        <f t="shared" si="0"/>
        <v>93</v>
      </c>
    </row>
    <row r="44" spans="1:13" s="14" customFormat="1" x14ac:dyDescent="0.25">
      <c r="A44" s="15">
        <v>38</v>
      </c>
      <c r="B44" s="14" t="s">
        <v>49</v>
      </c>
      <c r="C44" s="14">
        <v>400</v>
      </c>
      <c r="D44" s="14">
        <v>7302</v>
      </c>
      <c r="E44" s="14">
        <v>2344</v>
      </c>
      <c r="F44" s="14">
        <v>4641</v>
      </c>
      <c r="G44" s="14">
        <v>208</v>
      </c>
      <c r="H44" s="14">
        <v>0</v>
      </c>
      <c r="I44" s="14">
        <v>0</v>
      </c>
      <c r="J44" s="14">
        <v>0</v>
      </c>
      <c r="K44" s="14">
        <v>19</v>
      </c>
      <c r="L44" s="14">
        <v>90</v>
      </c>
      <c r="M44" s="14">
        <f t="shared" si="0"/>
        <v>109</v>
      </c>
    </row>
    <row r="45" spans="1:13" x14ac:dyDescent="0.25">
      <c r="A45" s="1">
        <v>39</v>
      </c>
      <c r="B45" s="6" t="s">
        <v>52</v>
      </c>
      <c r="C45" s="6">
        <v>400</v>
      </c>
      <c r="D45" s="6">
        <v>21661</v>
      </c>
      <c r="E45" s="6">
        <v>7753</v>
      </c>
      <c r="F45" s="6">
        <v>12492</v>
      </c>
      <c r="G45" s="6">
        <v>1415</v>
      </c>
      <c r="H45" s="6">
        <v>0</v>
      </c>
      <c r="I45" s="6">
        <v>0</v>
      </c>
      <c r="J45" s="6">
        <v>0</v>
      </c>
      <c r="K45" s="6">
        <v>1</v>
      </c>
      <c r="L45" s="6">
        <v>0</v>
      </c>
      <c r="M45" s="6">
        <f t="shared" si="0"/>
        <v>1</v>
      </c>
    </row>
    <row r="46" spans="1:13" x14ac:dyDescent="0.25">
      <c r="A46" s="1">
        <v>40</v>
      </c>
      <c r="B46" s="6" t="s">
        <v>53</v>
      </c>
      <c r="C46" s="6">
        <v>400</v>
      </c>
      <c r="D46" s="6">
        <v>21600</v>
      </c>
      <c r="E46" s="6">
        <v>8448</v>
      </c>
      <c r="F46" s="6">
        <v>11547</v>
      </c>
      <c r="G46" s="6">
        <v>1603</v>
      </c>
      <c r="H46" s="6">
        <v>0</v>
      </c>
      <c r="I46" s="6">
        <v>0</v>
      </c>
      <c r="J46" s="6">
        <v>1</v>
      </c>
      <c r="K46" s="6">
        <v>0</v>
      </c>
      <c r="L46" s="6">
        <v>1</v>
      </c>
      <c r="M46" s="6">
        <f t="shared" si="0"/>
        <v>2</v>
      </c>
    </row>
    <row r="47" spans="1:13" x14ac:dyDescent="0.25">
      <c r="A47" s="1">
        <v>41</v>
      </c>
      <c r="B47" s="6" t="s">
        <v>54</v>
      </c>
      <c r="C47" s="6">
        <v>400</v>
      </c>
      <c r="D47" s="6">
        <v>21586</v>
      </c>
      <c r="E47" s="6">
        <v>8460</v>
      </c>
      <c r="F47" s="6">
        <v>11464</v>
      </c>
      <c r="G47" s="6">
        <v>1580</v>
      </c>
      <c r="H47" s="6">
        <v>0</v>
      </c>
      <c r="I47" s="6">
        <v>0</v>
      </c>
      <c r="J47" s="6">
        <v>1</v>
      </c>
      <c r="K47" s="6">
        <v>0</v>
      </c>
      <c r="L47" s="6">
        <v>81</v>
      </c>
      <c r="M47" s="6">
        <f t="shared" si="0"/>
        <v>82</v>
      </c>
    </row>
    <row r="48" spans="1:13" s="14" customFormat="1" x14ac:dyDescent="0.25">
      <c r="A48" s="15">
        <v>42</v>
      </c>
      <c r="B48" s="14" t="s">
        <v>55</v>
      </c>
      <c r="C48" s="14">
        <v>400</v>
      </c>
      <c r="D48" s="14">
        <v>21600</v>
      </c>
      <c r="E48" s="14">
        <v>8128</v>
      </c>
      <c r="F48" s="14">
        <v>11695</v>
      </c>
      <c r="G48" s="14">
        <v>1690</v>
      </c>
      <c r="H48" s="14">
        <v>5</v>
      </c>
      <c r="I48" s="14">
        <v>0</v>
      </c>
      <c r="J48" s="14">
        <v>3</v>
      </c>
      <c r="K48" s="14">
        <v>1</v>
      </c>
      <c r="L48" s="14">
        <v>78</v>
      </c>
      <c r="M48" s="14">
        <f t="shared" si="0"/>
        <v>87</v>
      </c>
    </row>
    <row r="49" spans="1:13" x14ac:dyDescent="0.25">
      <c r="A49" s="1">
        <v>43</v>
      </c>
      <c r="B49" s="6" t="s">
        <v>56</v>
      </c>
      <c r="C49" s="6">
        <v>400</v>
      </c>
      <c r="D49" s="6">
        <v>21594</v>
      </c>
      <c r="E49" s="6">
        <v>8504</v>
      </c>
      <c r="F49" s="6">
        <v>11313</v>
      </c>
      <c r="G49" s="6">
        <v>1768</v>
      </c>
      <c r="H49" s="6">
        <v>0</v>
      </c>
      <c r="I49" s="6">
        <v>0</v>
      </c>
      <c r="J49" s="6">
        <v>1</v>
      </c>
      <c r="K49" s="6">
        <v>0</v>
      </c>
      <c r="L49" s="6">
        <v>8</v>
      </c>
      <c r="M49" s="6">
        <f t="shared" si="0"/>
        <v>9</v>
      </c>
    </row>
    <row r="50" spans="1:13" x14ac:dyDescent="0.25">
      <c r="A50" s="1">
        <v>44</v>
      </c>
      <c r="B50" s="6" t="s">
        <v>57</v>
      </c>
      <c r="C50" s="6">
        <v>400</v>
      </c>
      <c r="D50" s="6">
        <v>21600</v>
      </c>
      <c r="E50" s="6">
        <v>8441</v>
      </c>
      <c r="F50" s="6">
        <v>11351</v>
      </c>
      <c r="G50" s="6">
        <v>1799</v>
      </c>
      <c r="H50" s="6">
        <v>0</v>
      </c>
      <c r="I50" s="6">
        <v>0</v>
      </c>
      <c r="J50" s="6">
        <v>1</v>
      </c>
      <c r="K50" s="6">
        <v>4</v>
      </c>
      <c r="L50" s="6">
        <v>4</v>
      </c>
      <c r="M50" s="6">
        <f t="shared" si="0"/>
        <v>9</v>
      </c>
    </row>
    <row r="51" spans="1:13" s="21" customFormat="1" x14ac:dyDescent="0.25">
      <c r="A51" s="20">
        <v>45</v>
      </c>
      <c r="B51" s="21" t="s">
        <v>58</v>
      </c>
      <c r="C51" s="21">
        <v>400</v>
      </c>
      <c r="D51" s="21">
        <v>21601</v>
      </c>
      <c r="E51" s="21">
        <v>7642</v>
      </c>
      <c r="F51" s="21">
        <v>12528</v>
      </c>
      <c r="G51" s="21">
        <v>1397</v>
      </c>
      <c r="H51" s="21">
        <v>0</v>
      </c>
      <c r="I51" s="21">
        <v>0</v>
      </c>
      <c r="J51" s="21">
        <v>1</v>
      </c>
      <c r="K51" s="21">
        <v>2</v>
      </c>
      <c r="L51" s="21">
        <v>31</v>
      </c>
      <c r="M51" s="21">
        <f t="shared" si="0"/>
        <v>34</v>
      </c>
    </row>
    <row r="52" spans="1:13" s="9" customFormat="1" x14ac:dyDescent="0.25">
      <c r="A52" s="18">
        <v>46</v>
      </c>
      <c r="B52" s="9" t="s">
        <v>59</v>
      </c>
      <c r="C52" s="9">
        <v>400</v>
      </c>
      <c r="D52" s="9">
        <v>21600</v>
      </c>
      <c r="E52" s="9">
        <v>8033</v>
      </c>
      <c r="F52" s="9">
        <v>11926</v>
      </c>
      <c r="G52" s="9">
        <v>1610</v>
      </c>
      <c r="H52" s="9">
        <v>0</v>
      </c>
      <c r="I52" s="9">
        <v>0</v>
      </c>
      <c r="J52" s="9">
        <v>2</v>
      </c>
      <c r="K52" s="9">
        <v>2</v>
      </c>
      <c r="L52" s="9">
        <v>27</v>
      </c>
      <c r="M52" s="9">
        <f t="shared" si="0"/>
        <v>31</v>
      </c>
    </row>
    <row r="53" spans="1:13" x14ac:dyDescent="0.25">
      <c r="A53" s="1">
        <v>47</v>
      </c>
      <c r="B53" s="6" t="s">
        <v>60</v>
      </c>
      <c r="C53" s="6">
        <v>400</v>
      </c>
      <c r="D53" s="6">
        <v>21601</v>
      </c>
      <c r="E53" s="6">
        <v>7701</v>
      </c>
      <c r="F53" s="6">
        <v>12016</v>
      </c>
      <c r="G53" s="6">
        <v>1431</v>
      </c>
      <c r="H53" s="6">
        <v>0</v>
      </c>
      <c r="I53" s="6">
        <v>0</v>
      </c>
      <c r="J53" s="6">
        <v>3</v>
      </c>
      <c r="K53" s="6">
        <v>2</v>
      </c>
      <c r="L53" s="6">
        <v>448</v>
      </c>
      <c r="M53" s="6">
        <f t="shared" si="0"/>
        <v>453</v>
      </c>
    </row>
    <row r="54" spans="1:13" x14ac:dyDescent="0.25">
      <c r="A54" s="1">
        <v>48</v>
      </c>
      <c r="B54" s="6" t="s">
        <v>61</v>
      </c>
      <c r="C54" s="6">
        <v>400</v>
      </c>
      <c r="D54" s="6">
        <v>21600</v>
      </c>
      <c r="E54" s="6">
        <v>7613</v>
      </c>
      <c r="F54" s="6">
        <v>12333</v>
      </c>
      <c r="G54" s="6">
        <v>1486</v>
      </c>
      <c r="H54" s="6">
        <v>0</v>
      </c>
      <c r="I54" s="6">
        <v>0</v>
      </c>
      <c r="J54" s="6">
        <v>0</v>
      </c>
      <c r="K54" s="6">
        <v>0</v>
      </c>
      <c r="L54" s="6">
        <v>168</v>
      </c>
      <c r="M54" s="6">
        <f t="shared" si="0"/>
        <v>168</v>
      </c>
    </row>
    <row r="55" spans="1:13" s="14" customFormat="1" x14ac:dyDescent="0.25">
      <c r="A55" s="15">
        <v>49</v>
      </c>
      <c r="B55" s="14" t="s">
        <v>62</v>
      </c>
      <c r="C55" s="14">
        <v>400</v>
      </c>
      <c r="D55" s="14">
        <v>21601</v>
      </c>
      <c r="E55" s="14">
        <v>6732</v>
      </c>
      <c r="F55" s="14">
        <v>13070</v>
      </c>
      <c r="G55" s="14">
        <v>1594</v>
      </c>
      <c r="H55" s="14">
        <v>0</v>
      </c>
      <c r="I55" s="14">
        <v>0</v>
      </c>
      <c r="J55" s="14">
        <v>5</v>
      </c>
      <c r="K55" s="14">
        <v>8</v>
      </c>
      <c r="L55" s="14">
        <v>192</v>
      </c>
      <c r="M55" s="14">
        <f t="shared" si="0"/>
        <v>205</v>
      </c>
    </row>
    <row r="56" spans="1:13" s="9" customFormat="1" x14ac:dyDescent="0.25">
      <c r="A56" s="18">
        <v>50</v>
      </c>
      <c r="B56" s="9" t="s">
        <v>63</v>
      </c>
      <c r="C56" s="9">
        <v>400</v>
      </c>
      <c r="D56" s="9">
        <v>21600</v>
      </c>
      <c r="E56" s="9">
        <v>6934</v>
      </c>
      <c r="F56" s="9">
        <v>13318</v>
      </c>
      <c r="G56" s="9">
        <v>1284</v>
      </c>
      <c r="H56" s="9">
        <v>0</v>
      </c>
      <c r="I56" s="9">
        <v>0</v>
      </c>
      <c r="J56" s="9">
        <v>1</v>
      </c>
      <c r="K56" s="9">
        <v>8</v>
      </c>
      <c r="L56" s="9">
        <v>55</v>
      </c>
      <c r="M56" s="9">
        <f t="shared" si="0"/>
        <v>64</v>
      </c>
    </row>
    <row r="57" spans="1:13" x14ac:dyDescent="0.25">
      <c r="A57" s="1">
        <v>51</v>
      </c>
      <c r="B57" s="6" t="s">
        <v>64</v>
      </c>
      <c r="C57" s="6">
        <v>400</v>
      </c>
      <c r="D57" s="6">
        <v>21600</v>
      </c>
      <c r="E57" s="6">
        <v>6915</v>
      </c>
      <c r="F57" s="6">
        <v>13015</v>
      </c>
      <c r="G57" s="6">
        <v>1645</v>
      </c>
      <c r="H57" s="6">
        <v>0</v>
      </c>
      <c r="I57" s="6">
        <v>0</v>
      </c>
      <c r="J57" s="6">
        <v>0</v>
      </c>
      <c r="K57" s="6">
        <v>4</v>
      </c>
      <c r="L57" s="6">
        <v>21</v>
      </c>
      <c r="M57" s="6">
        <f t="shared" si="0"/>
        <v>25</v>
      </c>
    </row>
    <row r="58" spans="1:13" x14ac:dyDescent="0.25">
      <c r="A58" s="1">
        <v>52</v>
      </c>
      <c r="B58" s="6" t="s">
        <v>65</v>
      </c>
      <c r="C58" s="6">
        <v>400</v>
      </c>
      <c r="D58" s="6">
        <v>21600</v>
      </c>
      <c r="E58" s="6">
        <v>7351</v>
      </c>
      <c r="F58" s="6">
        <v>12725</v>
      </c>
      <c r="G58" s="6">
        <v>1505</v>
      </c>
      <c r="H58" s="6">
        <v>0</v>
      </c>
      <c r="I58" s="6">
        <v>0</v>
      </c>
      <c r="J58" s="6">
        <v>1</v>
      </c>
      <c r="K58" s="6">
        <v>6</v>
      </c>
      <c r="L58" s="6">
        <v>12</v>
      </c>
      <c r="M58" s="6">
        <f t="shared" si="0"/>
        <v>19</v>
      </c>
    </row>
    <row r="59" spans="1:13" s="6" customFormat="1" x14ac:dyDescent="0.25">
      <c r="A59" s="16">
        <v>53</v>
      </c>
      <c r="B59" s="6" t="s">
        <v>66</v>
      </c>
      <c r="C59" s="6">
        <v>400</v>
      </c>
      <c r="D59" s="6">
        <v>21600</v>
      </c>
      <c r="E59" s="6">
        <v>8505</v>
      </c>
      <c r="F59" s="6">
        <v>11807</v>
      </c>
      <c r="G59" s="6">
        <v>1048</v>
      </c>
      <c r="H59" s="6">
        <v>0</v>
      </c>
      <c r="I59" s="6">
        <v>12</v>
      </c>
      <c r="J59" s="6">
        <v>1</v>
      </c>
      <c r="K59" s="6">
        <v>23</v>
      </c>
      <c r="L59" s="6">
        <v>204</v>
      </c>
      <c r="M59" s="6">
        <f t="shared" si="0"/>
        <v>240</v>
      </c>
    </row>
    <row r="60" spans="1:13" x14ac:dyDescent="0.25">
      <c r="A60" s="1">
        <v>54</v>
      </c>
      <c r="B60" s="6" t="s">
        <v>67</v>
      </c>
      <c r="C60" s="6">
        <v>400</v>
      </c>
      <c r="D60" s="6">
        <v>21600</v>
      </c>
      <c r="E60" s="6">
        <v>8550</v>
      </c>
      <c r="F60" s="6">
        <v>11550</v>
      </c>
      <c r="G60" s="6">
        <v>1131</v>
      </c>
      <c r="H60" s="6">
        <v>0</v>
      </c>
      <c r="I60" s="6">
        <v>0</v>
      </c>
      <c r="J60" s="6">
        <v>1</v>
      </c>
      <c r="K60" s="6">
        <v>22</v>
      </c>
      <c r="L60" s="6">
        <v>346</v>
      </c>
      <c r="M60" s="6">
        <f t="shared" si="0"/>
        <v>369</v>
      </c>
    </row>
    <row r="61" spans="1:13" x14ac:dyDescent="0.25">
      <c r="M61" s="6"/>
    </row>
  </sheetData>
  <mergeCells count="1">
    <mergeCell ref="H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zoomScale="86" zoomScaleNormal="86" workbookViewId="0">
      <selection activeCell="Q5" sqref="Q5"/>
    </sheetView>
  </sheetViews>
  <sheetFormatPr defaultRowHeight="15" x14ac:dyDescent="0.25"/>
  <cols>
    <col min="1" max="1" width="9.140625" style="11"/>
    <col min="2" max="2" width="38.28515625" customWidth="1"/>
    <col min="3" max="3" width="19" customWidth="1"/>
    <col min="13" max="13" width="19.42578125" customWidth="1"/>
    <col min="14" max="14" width="20.42578125" customWidth="1"/>
    <col min="15" max="15" width="19.42578125" customWidth="1"/>
    <col min="16" max="16" width="19.28515625" customWidth="1"/>
  </cols>
  <sheetData>
    <row r="1" spans="1:18" x14ac:dyDescent="0.25">
      <c r="B1" s="2"/>
    </row>
    <row r="2" spans="1:18" x14ac:dyDescent="0.25">
      <c r="B2" s="2"/>
    </row>
    <row r="3" spans="1:18" x14ac:dyDescent="0.25">
      <c r="B3" s="2"/>
      <c r="E3" s="2"/>
      <c r="F3" s="2"/>
      <c r="G3" s="2"/>
      <c r="H3" s="24" t="s">
        <v>84</v>
      </c>
      <c r="I3" s="24"/>
      <c r="J3" s="24"/>
      <c r="K3" s="24"/>
      <c r="L3" s="24"/>
    </row>
    <row r="4" spans="1:18" x14ac:dyDescent="0.25">
      <c r="B4" s="2"/>
      <c r="E4" s="2" t="s">
        <v>69</v>
      </c>
      <c r="F4" s="2" t="s">
        <v>71</v>
      </c>
      <c r="G4" s="2" t="s">
        <v>70</v>
      </c>
      <c r="H4" s="2" t="s">
        <v>72</v>
      </c>
      <c r="I4" s="2" t="s">
        <v>73</v>
      </c>
      <c r="J4" s="2" t="s">
        <v>74</v>
      </c>
      <c r="K4" s="2" t="s">
        <v>75</v>
      </c>
      <c r="L4" s="2" t="s">
        <v>76</v>
      </c>
      <c r="N4" s="24" t="s">
        <v>79</v>
      </c>
      <c r="O4" s="24"/>
      <c r="P4" s="24"/>
      <c r="Q4" s="24"/>
      <c r="R4" s="2" t="s">
        <v>86</v>
      </c>
    </row>
    <row r="5" spans="1:18" x14ac:dyDescent="0.25">
      <c r="B5" s="1" t="s">
        <v>0</v>
      </c>
      <c r="C5" s="1" t="s">
        <v>1</v>
      </c>
      <c r="D5" s="1" t="s">
        <v>78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3" t="s">
        <v>68</v>
      </c>
      <c r="N5" s="10" t="s">
        <v>80</v>
      </c>
      <c r="O5" s="10" t="s">
        <v>81</v>
      </c>
      <c r="P5" s="10" t="s">
        <v>82</v>
      </c>
      <c r="Q5" s="10" t="s">
        <v>83</v>
      </c>
    </row>
    <row r="6" spans="1:18" x14ac:dyDescent="0.25">
      <c r="A6" s="5">
        <v>0</v>
      </c>
      <c r="B6" s="6" t="s">
        <v>11</v>
      </c>
      <c r="C6" s="6">
        <v>400</v>
      </c>
      <c r="D6" s="6">
        <v>3601</v>
      </c>
      <c r="E6" s="6">
        <v>1809</v>
      </c>
      <c r="F6" s="6">
        <v>1526</v>
      </c>
      <c r="G6" s="6">
        <v>266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f>SUM(H6:L6)</f>
        <v>0</v>
      </c>
      <c r="N6" s="6"/>
      <c r="O6" s="6"/>
      <c r="P6" s="6"/>
      <c r="Q6" s="6"/>
      <c r="R6" s="6"/>
    </row>
    <row r="7" spans="1:18" x14ac:dyDescent="0.25">
      <c r="A7" s="5">
        <v>1</v>
      </c>
      <c r="B7" s="6" t="s">
        <v>12</v>
      </c>
      <c r="C7" s="6">
        <v>400</v>
      </c>
      <c r="D7" s="6">
        <v>3602</v>
      </c>
      <c r="E7" s="6">
        <v>2067</v>
      </c>
      <c r="F7" s="6">
        <v>1182</v>
      </c>
      <c r="G7" s="6">
        <v>352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f t="shared" ref="M7:M62" si="0">SUM(H7:L7)</f>
        <v>1</v>
      </c>
      <c r="N7" s="6"/>
      <c r="O7" s="6"/>
      <c r="P7" s="6"/>
      <c r="Q7" s="6"/>
      <c r="R7" s="6"/>
    </row>
    <row r="8" spans="1:18" x14ac:dyDescent="0.25">
      <c r="A8" s="5">
        <v>2</v>
      </c>
      <c r="B8" s="6" t="s">
        <v>13</v>
      </c>
      <c r="C8" s="6">
        <v>400</v>
      </c>
      <c r="D8" s="6">
        <v>3601</v>
      </c>
      <c r="E8" s="6">
        <v>2042</v>
      </c>
      <c r="F8" s="6">
        <v>1287</v>
      </c>
      <c r="G8" s="6">
        <v>270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f t="shared" si="0"/>
        <v>2</v>
      </c>
      <c r="N8" s="6" t="s">
        <v>77</v>
      </c>
      <c r="O8" s="6"/>
      <c r="P8" s="6"/>
      <c r="Q8" s="6"/>
      <c r="R8" s="6"/>
    </row>
    <row r="9" spans="1:18" x14ac:dyDescent="0.25">
      <c r="A9" s="5">
        <v>3</v>
      </c>
      <c r="B9" s="6" t="s">
        <v>14</v>
      </c>
      <c r="C9" s="6">
        <v>400</v>
      </c>
      <c r="D9" s="6">
        <v>3601</v>
      </c>
      <c r="E9" s="6">
        <v>2073</v>
      </c>
      <c r="F9" s="6">
        <v>1147</v>
      </c>
      <c r="G9" s="6">
        <v>380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f t="shared" si="0"/>
        <v>1</v>
      </c>
      <c r="N9" s="6"/>
      <c r="O9" s="6"/>
      <c r="P9" s="6"/>
      <c r="Q9" s="6"/>
      <c r="R9" s="6"/>
    </row>
    <row r="10" spans="1:18" x14ac:dyDescent="0.25">
      <c r="A10" s="5">
        <v>4</v>
      </c>
      <c r="B10" s="6" t="s">
        <v>15</v>
      </c>
      <c r="C10" s="6">
        <v>400</v>
      </c>
      <c r="D10" s="6">
        <v>3601</v>
      </c>
      <c r="E10" s="6">
        <v>1746</v>
      </c>
      <c r="F10" s="6">
        <v>1560</v>
      </c>
      <c r="G10" s="6">
        <v>295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f t="shared" si="0"/>
        <v>0</v>
      </c>
      <c r="N10" s="6"/>
      <c r="O10" s="6"/>
      <c r="P10" s="6"/>
      <c r="Q10" s="6"/>
      <c r="R10" s="6"/>
    </row>
    <row r="11" spans="1:18" x14ac:dyDescent="0.25">
      <c r="A11" s="5">
        <v>5</v>
      </c>
      <c r="B11" s="6" t="s">
        <v>16</v>
      </c>
      <c r="C11" s="6">
        <v>400</v>
      </c>
      <c r="D11" s="6">
        <v>3601</v>
      </c>
      <c r="E11" s="6">
        <v>2219</v>
      </c>
      <c r="F11" s="6">
        <v>1061</v>
      </c>
      <c r="G11" s="6">
        <v>315</v>
      </c>
      <c r="H11" s="6">
        <v>2</v>
      </c>
      <c r="I11" s="6">
        <v>3</v>
      </c>
      <c r="J11" s="6">
        <v>1</v>
      </c>
      <c r="K11" s="6">
        <v>0</v>
      </c>
      <c r="L11" s="6">
        <v>0</v>
      </c>
      <c r="M11" s="6">
        <f t="shared" si="0"/>
        <v>6</v>
      </c>
      <c r="N11" s="6" t="s">
        <v>77</v>
      </c>
      <c r="O11" s="6"/>
      <c r="P11" s="6"/>
      <c r="Q11" s="6"/>
      <c r="R11" s="6"/>
    </row>
    <row r="12" spans="1:18" x14ac:dyDescent="0.25">
      <c r="A12" s="5">
        <v>6</v>
      </c>
      <c r="B12" s="6" t="s">
        <v>17</v>
      </c>
      <c r="C12" s="6">
        <v>400</v>
      </c>
      <c r="D12" s="6">
        <v>3602</v>
      </c>
      <c r="E12" s="6">
        <v>1722</v>
      </c>
      <c r="F12" s="6">
        <v>1432</v>
      </c>
      <c r="G12" s="6">
        <v>448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f t="shared" si="0"/>
        <v>0</v>
      </c>
      <c r="N12" s="6"/>
      <c r="O12" s="6"/>
      <c r="P12" s="6"/>
      <c r="Q12" s="6"/>
      <c r="R12" s="6"/>
    </row>
    <row r="13" spans="1:18" x14ac:dyDescent="0.25">
      <c r="A13" s="5">
        <v>7</v>
      </c>
      <c r="B13" s="6" t="s">
        <v>18</v>
      </c>
      <c r="C13" s="6">
        <v>400</v>
      </c>
      <c r="D13" s="6">
        <v>3602</v>
      </c>
      <c r="E13" s="6">
        <v>1813</v>
      </c>
      <c r="F13" s="6">
        <v>1561</v>
      </c>
      <c r="G13" s="6">
        <v>226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6">
        <f t="shared" si="0"/>
        <v>2</v>
      </c>
      <c r="N13" s="6"/>
      <c r="O13" s="6"/>
      <c r="P13" s="6"/>
      <c r="Q13" s="6"/>
      <c r="R13" s="6"/>
    </row>
    <row r="14" spans="1:18" x14ac:dyDescent="0.25">
      <c r="A14" s="5">
        <v>8</v>
      </c>
      <c r="B14" s="6" t="s">
        <v>19</v>
      </c>
      <c r="C14" s="6">
        <v>400</v>
      </c>
      <c r="D14" s="6">
        <v>20740</v>
      </c>
      <c r="E14" s="6">
        <v>1370</v>
      </c>
      <c r="F14" s="6">
        <v>2068</v>
      </c>
      <c r="G14" s="6">
        <v>194</v>
      </c>
      <c r="H14" s="6">
        <v>17108</v>
      </c>
      <c r="I14" s="6">
        <v>0</v>
      </c>
      <c r="J14" s="6">
        <v>0</v>
      </c>
      <c r="K14" s="6">
        <v>0</v>
      </c>
      <c r="L14" s="6">
        <v>0</v>
      </c>
      <c r="M14" s="6">
        <f t="shared" si="0"/>
        <v>17108</v>
      </c>
      <c r="N14" s="6"/>
      <c r="O14" s="6" t="s">
        <v>77</v>
      </c>
      <c r="P14" s="6"/>
      <c r="Q14" s="6"/>
      <c r="R14" s="6"/>
    </row>
    <row r="15" spans="1:18" s="8" customFormat="1" x14ac:dyDescent="0.25">
      <c r="A15" s="5">
        <v>9</v>
      </c>
      <c r="B15" s="6" t="s">
        <v>20</v>
      </c>
      <c r="C15" s="6">
        <v>400</v>
      </c>
      <c r="D15" s="6">
        <v>3602</v>
      </c>
      <c r="E15" s="6">
        <v>1589</v>
      </c>
      <c r="F15" s="6">
        <v>1737</v>
      </c>
      <c r="G15" s="6">
        <v>251</v>
      </c>
      <c r="H15" s="6">
        <v>1</v>
      </c>
      <c r="I15" s="6">
        <v>0</v>
      </c>
      <c r="J15" s="6">
        <v>8</v>
      </c>
      <c r="K15" s="6">
        <v>16</v>
      </c>
      <c r="L15" s="6">
        <v>0</v>
      </c>
      <c r="M15" s="6">
        <f t="shared" si="0"/>
        <v>25</v>
      </c>
      <c r="N15" s="6"/>
      <c r="O15" s="6"/>
      <c r="P15" s="6"/>
      <c r="Q15" s="6"/>
      <c r="R15" s="6" t="s">
        <v>77</v>
      </c>
    </row>
    <row r="16" spans="1:18" s="4" customFormat="1" x14ac:dyDescent="0.25">
      <c r="A16" s="5">
        <v>10</v>
      </c>
      <c r="B16" s="6" t="s">
        <v>21</v>
      </c>
      <c r="C16" s="6">
        <v>400</v>
      </c>
      <c r="D16" s="6">
        <v>3602</v>
      </c>
      <c r="E16" s="6">
        <v>2008</v>
      </c>
      <c r="F16" s="6">
        <v>1373</v>
      </c>
      <c r="G16" s="6">
        <v>207</v>
      </c>
      <c r="H16" s="6">
        <v>7</v>
      </c>
      <c r="I16" s="6">
        <v>0</v>
      </c>
      <c r="J16" s="6">
        <v>0</v>
      </c>
      <c r="K16" s="6">
        <v>4</v>
      </c>
      <c r="L16" s="6">
        <v>3</v>
      </c>
      <c r="M16" s="6">
        <f t="shared" si="0"/>
        <v>14</v>
      </c>
      <c r="N16" s="6"/>
      <c r="O16" s="6"/>
      <c r="P16" s="6"/>
      <c r="Q16" s="6"/>
      <c r="R16" s="6" t="s">
        <v>77</v>
      </c>
    </row>
    <row r="17" spans="1:18" s="9" customFormat="1" x14ac:dyDescent="0.25">
      <c r="A17" s="5">
        <v>11</v>
      </c>
      <c r="B17" s="6" t="s">
        <v>22</v>
      </c>
      <c r="C17" s="6">
        <v>400</v>
      </c>
      <c r="D17" s="6">
        <v>3603</v>
      </c>
      <c r="E17" s="6">
        <v>1429</v>
      </c>
      <c r="F17" s="6">
        <v>1977</v>
      </c>
      <c r="G17" s="6">
        <v>126</v>
      </c>
      <c r="H17" s="6">
        <v>0</v>
      </c>
      <c r="I17" s="6">
        <v>11</v>
      </c>
      <c r="J17" s="6">
        <v>4</v>
      </c>
      <c r="K17" s="6">
        <v>18</v>
      </c>
      <c r="L17" s="6">
        <v>38</v>
      </c>
      <c r="M17" s="6">
        <f t="shared" si="0"/>
        <v>71</v>
      </c>
      <c r="N17" s="6" t="s">
        <v>77</v>
      </c>
      <c r="O17" s="6"/>
      <c r="P17" s="6"/>
      <c r="Q17" s="6"/>
      <c r="R17" s="6"/>
    </row>
    <row r="18" spans="1:18" x14ac:dyDescent="0.25">
      <c r="A18" s="5">
        <v>12</v>
      </c>
      <c r="B18" s="6" t="s">
        <v>23</v>
      </c>
      <c r="C18" s="6">
        <v>400</v>
      </c>
      <c r="D18" s="6">
        <v>3602</v>
      </c>
      <c r="E18" s="6">
        <v>2338</v>
      </c>
      <c r="F18" s="6">
        <v>906</v>
      </c>
      <c r="G18" s="6">
        <v>356</v>
      </c>
      <c r="H18" s="6">
        <v>0</v>
      </c>
      <c r="I18" s="6">
        <v>0</v>
      </c>
      <c r="J18" s="6">
        <v>0</v>
      </c>
      <c r="K18" s="6">
        <v>0</v>
      </c>
      <c r="L18" s="6">
        <v>2</v>
      </c>
      <c r="M18" s="6">
        <f t="shared" si="0"/>
        <v>2</v>
      </c>
      <c r="N18" s="6"/>
      <c r="O18" s="6"/>
      <c r="P18" s="6"/>
      <c r="Q18" s="6"/>
      <c r="R18" s="6"/>
    </row>
    <row r="19" spans="1:18" x14ac:dyDescent="0.25">
      <c r="A19" s="5">
        <v>13</v>
      </c>
      <c r="B19" s="6" t="s">
        <v>24</v>
      </c>
      <c r="C19" s="6">
        <v>400</v>
      </c>
      <c r="D19" s="6">
        <v>3601</v>
      </c>
      <c r="E19" s="6">
        <v>2313</v>
      </c>
      <c r="F19" s="6">
        <v>977</v>
      </c>
      <c r="G19" s="6">
        <v>297</v>
      </c>
      <c r="H19" s="6">
        <v>2</v>
      </c>
      <c r="I19" s="6">
        <v>0</v>
      </c>
      <c r="J19" s="6">
        <v>0</v>
      </c>
      <c r="K19" s="6">
        <v>12</v>
      </c>
      <c r="L19" s="6">
        <v>0</v>
      </c>
      <c r="M19" s="6">
        <f t="shared" si="0"/>
        <v>14</v>
      </c>
      <c r="N19" s="6"/>
      <c r="O19" s="6"/>
      <c r="P19" s="6"/>
      <c r="Q19" s="6"/>
      <c r="R19" s="6"/>
    </row>
    <row r="20" spans="1:18" x14ac:dyDescent="0.25">
      <c r="A20" s="5">
        <v>14</v>
      </c>
      <c r="B20" s="6" t="s">
        <v>25</v>
      </c>
      <c r="C20" s="6">
        <v>400</v>
      </c>
      <c r="D20" s="6">
        <v>3601</v>
      </c>
      <c r="E20" s="6">
        <v>2386</v>
      </c>
      <c r="F20" s="6">
        <v>1018</v>
      </c>
      <c r="G20" s="6">
        <v>192</v>
      </c>
      <c r="H20" s="6">
        <v>0</v>
      </c>
      <c r="I20" s="6">
        <v>5</v>
      </c>
      <c r="J20" s="6">
        <v>0</v>
      </c>
      <c r="K20" s="6">
        <v>0</v>
      </c>
      <c r="L20" s="6">
        <v>0</v>
      </c>
      <c r="M20" s="6">
        <f t="shared" si="0"/>
        <v>5</v>
      </c>
      <c r="N20" s="6" t="s">
        <v>77</v>
      </c>
      <c r="O20" s="6"/>
      <c r="P20" s="6"/>
      <c r="Q20" s="6"/>
      <c r="R20" s="6"/>
    </row>
    <row r="21" spans="1:18" x14ac:dyDescent="0.25">
      <c r="A21" s="5">
        <v>15</v>
      </c>
      <c r="B21" s="6" t="s">
        <v>26</v>
      </c>
      <c r="C21" s="6">
        <v>400</v>
      </c>
      <c r="D21" s="6">
        <v>21600</v>
      </c>
      <c r="E21" s="6">
        <v>8920</v>
      </c>
      <c r="F21" s="6">
        <v>11799</v>
      </c>
      <c r="G21" s="6">
        <v>876</v>
      </c>
      <c r="H21" s="6">
        <v>0</v>
      </c>
      <c r="I21" s="6">
        <v>5</v>
      </c>
      <c r="J21" s="6">
        <v>0</v>
      </c>
      <c r="K21" s="6">
        <v>0</v>
      </c>
      <c r="L21" s="6">
        <v>0</v>
      </c>
      <c r="M21" s="6">
        <f t="shared" si="0"/>
        <v>5</v>
      </c>
      <c r="N21" s="6"/>
      <c r="O21" s="6"/>
      <c r="P21" s="6"/>
      <c r="Q21" s="6"/>
      <c r="R21" s="6"/>
    </row>
    <row r="22" spans="1:18" x14ac:dyDescent="0.25">
      <c r="A22" s="5">
        <v>16</v>
      </c>
      <c r="B22" s="6" t="s">
        <v>27</v>
      </c>
      <c r="C22" s="6">
        <v>400</v>
      </c>
      <c r="D22" s="6">
        <v>21600</v>
      </c>
      <c r="E22" s="6">
        <v>8554</v>
      </c>
      <c r="F22" s="6">
        <v>11641</v>
      </c>
      <c r="G22" s="6">
        <v>1405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f t="shared" si="0"/>
        <v>0</v>
      </c>
      <c r="N22" s="6"/>
      <c r="O22" s="6"/>
      <c r="P22" s="6"/>
      <c r="Q22" s="6"/>
      <c r="R22" s="6"/>
    </row>
    <row r="23" spans="1:18" x14ac:dyDescent="0.25">
      <c r="A23" s="5">
        <v>17</v>
      </c>
      <c r="B23" s="6" t="s">
        <v>28</v>
      </c>
      <c r="C23" s="6">
        <v>400</v>
      </c>
      <c r="D23" s="6">
        <v>21600</v>
      </c>
      <c r="E23" s="6">
        <v>8446</v>
      </c>
      <c r="F23" s="6">
        <v>11631</v>
      </c>
      <c r="G23" s="6">
        <v>1523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f t="shared" si="0"/>
        <v>0</v>
      </c>
      <c r="N23" s="6"/>
      <c r="O23" s="6"/>
      <c r="P23" s="6"/>
      <c r="Q23" s="6"/>
      <c r="R23" s="6"/>
    </row>
    <row r="24" spans="1:18" s="4" customFormat="1" x14ac:dyDescent="0.25">
      <c r="A24" s="5">
        <v>18</v>
      </c>
      <c r="B24" s="6" t="s">
        <v>29</v>
      </c>
      <c r="C24" s="6">
        <v>400</v>
      </c>
      <c r="D24" s="6">
        <v>21600</v>
      </c>
      <c r="E24" s="6">
        <v>8684</v>
      </c>
      <c r="F24" s="6">
        <v>11445</v>
      </c>
      <c r="G24" s="6">
        <v>1469</v>
      </c>
      <c r="H24" s="6">
        <v>2</v>
      </c>
      <c r="I24" s="6">
        <v>0</v>
      </c>
      <c r="J24" s="6">
        <v>0</v>
      </c>
      <c r="K24" s="6">
        <v>0</v>
      </c>
      <c r="L24" s="6">
        <v>0</v>
      </c>
      <c r="M24" s="6">
        <f t="shared" si="0"/>
        <v>2</v>
      </c>
      <c r="N24" s="6"/>
      <c r="O24" s="6"/>
      <c r="P24" s="6"/>
      <c r="Q24" s="6"/>
      <c r="R24" s="6"/>
    </row>
    <row r="25" spans="1:18" x14ac:dyDescent="0.25">
      <c r="A25" s="5">
        <v>19</v>
      </c>
      <c r="B25" s="6" t="s">
        <v>30</v>
      </c>
      <c r="C25" s="6">
        <v>400</v>
      </c>
      <c r="D25" s="6">
        <v>21600</v>
      </c>
      <c r="E25" s="6">
        <v>8333</v>
      </c>
      <c r="F25" s="6">
        <v>11816</v>
      </c>
      <c r="G25" s="6">
        <v>1451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f t="shared" si="0"/>
        <v>0</v>
      </c>
      <c r="N25" s="6"/>
      <c r="O25" s="6"/>
      <c r="P25" s="6"/>
      <c r="Q25" s="6"/>
      <c r="R25" s="6"/>
    </row>
    <row r="26" spans="1:18" x14ac:dyDescent="0.25">
      <c r="A26" s="5">
        <v>20</v>
      </c>
      <c r="B26" s="6" t="s">
        <v>31</v>
      </c>
      <c r="C26" s="6">
        <v>400</v>
      </c>
      <c r="D26" s="6">
        <v>21600</v>
      </c>
      <c r="E26" s="6">
        <v>7278</v>
      </c>
      <c r="F26" s="6">
        <v>12685</v>
      </c>
      <c r="G26" s="6">
        <v>1637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f t="shared" si="0"/>
        <v>0</v>
      </c>
      <c r="N26" s="6"/>
      <c r="O26" s="6"/>
      <c r="P26" s="6"/>
      <c r="Q26" s="6"/>
      <c r="R26" s="6"/>
    </row>
    <row r="27" spans="1:18" s="4" customFormat="1" x14ac:dyDescent="0.25">
      <c r="A27" s="5">
        <v>21</v>
      </c>
      <c r="B27" s="6" t="s">
        <v>32</v>
      </c>
      <c r="C27" s="6">
        <v>400</v>
      </c>
      <c r="D27" s="6">
        <v>21600</v>
      </c>
      <c r="E27" s="6">
        <v>7997</v>
      </c>
      <c r="F27" s="6">
        <v>12441</v>
      </c>
      <c r="G27" s="6">
        <v>1158</v>
      </c>
      <c r="H27" s="6">
        <v>4</v>
      </c>
      <c r="I27" s="6">
        <v>0</v>
      </c>
      <c r="J27" s="6">
        <v>0</v>
      </c>
      <c r="K27" s="6">
        <v>0</v>
      </c>
      <c r="L27" s="6">
        <v>0</v>
      </c>
      <c r="M27" s="6">
        <f t="shared" si="0"/>
        <v>4</v>
      </c>
      <c r="N27" s="6"/>
      <c r="O27" s="6"/>
      <c r="P27" s="6"/>
      <c r="Q27" s="6"/>
      <c r="R27" s="6"/>
    </row>
    <row r="28" spans="1:18" x14ac:dyDescent="0.25">
      <c r="A28" s="5">
        <v>22</v>
      </c>
      <c r="B28" s="6" t="s">
        <v>33</v>
      </c>
      <c r="C28" s="6">
        <v>400</v>
      </c>
      <c r="D28" s="6">
        <v>21600</v>
      </c>
      <c r="E28" s="6">
        <v>7829</v>
      </c>
      <c r="F28" s="6">
        <v>12783</v>
      </c>
      <c r="G28" s="6">
        <v>988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f t="shared" si="0"/>
        <v>0</v>
      </c>
      <c r="N28" s="6"/>
      <c r="O28" s="6"/>
      <c r="P28" s="6"/>
      <c r="Q28" s="6"/>
      <c r="R28" s="6"/>
    </row>
    <row r="29" spans="1:18" x14ac:dyDescent="0.25">
      <c r="A29" s="5">
        <v>23</v>
      </c>
      <c r="B29" s="6" t="s">
        <v>34</v>
      </c>
      <c r="C29" s="6">
        <v>400</v>
      </c>
      <c r="D29" s="6">
        <v>21600</v>
      </c>
      <c r="E29" s="6">
        <v>8825</v>
      </c>
      <c r="F29" s="6">
        <v>11836</v>
      </c>
      <c r="G29" s="6">
        <v>938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f t="shared" si="0"/>
        <v>1</v>
      </c>
      <c r="N29" s="6"/>
      <c r="O29" s="6"/>
      <c r="P29" s="6"/>
      <c r="Q29" s="6"/>
      <c r="R29" s="6"/>
    </row>
    <row r="30" spans="1:18" x14ac:dyDescent="0.25">
      <c r="A30" s="5">
        <v>24</v>
      </c>
      <c r="B30" s="6" t="s">
        <v>35</v>
      </c>
      <c r="C30" s="6">
        <v>400</v>
      </c>
      <c r="D30" s="6">
        <v>21600</v>
      </c>
      <c r="E30" s="6">
        <v>9336</v>
      </c>
      <c r="F30" s="6">
        <v>10982</v>
      </c>
      <c r="G30" s="6">
        <v>1278</v>
      </c>
      <c r="H30" s="6">
        <v>0</v>
      </c>
      <c r="I30" s="6">
        <v>4</v>
      </c>
      <c r="J30" s="6">
        <v>0</v>
      </c>
      <c r="K30" s="6">
        <v>0</v>
      </c>
      <c r="L30" s="6">
        <v>0</v>
      </c>
      <c r="M30" s="6">
        <f t="shared" si="0"/>
        <v>4</v>
      </c>
      <c r="N30" s="6"/>
      <c r="O30" s="6"/>
      <c r="P30" s="6"/>
      <c r="Q30" s="6"/>
      <c r="R30" s="6"/>
    </row>
    <row r="31" spans="1:18" x14ac:dyDescent="0.25">
      <c r="A31" s="5">
        <v>25</v>
      </c>
      <c r="B31" s="6" t="s">
        <v>36</v>
      </c>
      <c r="C31" s="6">
        <v>400</v>
      </c>
      <c r="D31" s="6">
        <v>21600</v>
      </c>
      <c r="E31" s="6">
        <v>7692</v>
      </c>
      <c r="F31" s="6">
        <v>12522</v>
      </c>
      <c r="G31" s="6">
        <v>1385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f t="shared" si="0"/>
        <v>1</v>
      </c>
      <c r="N31" s="6"/>
      <c r="O31" s="6"/>
      <c r="P31" s="6"/>
      <c r="Q31" s="6"/>
      <c r="R31" s="6"/>
    </row>
    <row r="32" spans="1:18" x14ac:dyDescent="0.25">
      <c r="A32" s="5">
        <v>26</v>
      </c>
      <c r="B32" s="6" t="s">
        <v>37</v>
      </c>
      <c r="C32" s="6">
        <v>400</v>
      </c>
      <c r="D32" s="6">
        <v>21600</v>
      </c>
      <c r="E32" s="6">
        <v>7630</v>
      </c>
      <c r="F32" s="6">
        <v>12673</v>
      </c>
      <c r="G32" s="6">
        <v>1297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f t="shared" si="0"/>
        <v>0</v>
      </c>
      <c r="N32" s="6"/>
      <c r="O32" s="6"/>
      <c r="P32" s="6"/>
      <c r="Q32" s="6"/>
      <c r="R32" s="6"/>
    </row>
    <row r="33" spans="1:18" x14ac:dyDescent="0.25">
      <c r="A33" s="5">
        <v>27</v>
      </c>
      <c r="B33" s="6" t="s">
        <v>38</v>
      </c>
      <c r="C33" s="6">
        <v>400</v>
      </c>
      <c r="D33" s="6">
        <v>21600</v>
      </c>
      <c r="E33" s="6">
        <v>8168</v>
      </c>
      <c r="F33" s="6">
        <v>12298</v>
      </c>
      <c r="G33" s="6">
        <v>1134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f t="shared" si="0"/>
        <v>0</v>
      </c>
      <c r="N33" s="6"/>
      <c r="O33" s="6"/>
      <c r="P33" s="6"/>
      <c r="Q33" s="6"/>
      <c r="R33" s="6"/>
    </row>
    <row r="34" spans="1:18" x14ac:dyDescent="0.25">
      <c r="A34" s="5">
        <v>28</v>
      </c>
      <c r="B34" s="6" t="s">
        <v>39</v>
      </c>
      <c r="C34" s="6">
        <v>400</v>
      </c>
      <c r="D34" s="6">
        <v>21600</v>
      </c>
      <c r="E34" s="6">
        <v>7888</v>
      </c>
      <c r="F34" s="6">
        <v>12356</v>
      </c>
      <c r="G34" s="6">
        <v>1356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f t="shared" si="0"/>
        <v>0</v>
      </c>
      <c r="N34" s="6"/>
      <c r="O34" s="6"/>
      <c r="P34" s="6"/>
      <c r="Q34" s="6"/>
      <c r="R34" s="6"/>
    </row>
    <row r="35" spans="1:18" x14ac:dyDescent="0.25">
      <c r="A35" s="5">
        <v>29</v>
      </c>
      <c r="B35" s="6" t="s">
        <v>40</v>
      </c>
      <c r="C35" s="6">
        <v>400</v>
      </c>
      <c r="D35" s="6">
        <v>21600</v>
      </c>
      <c r="E35" s="6">
        <v>9107</v>
      </c>
      <c r="F35" s="6">
        <v>11186</v>
      </c>
      <c r="G35" s="6">
        <v>1307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f t="shared" si="0"/>
        <v>0</v>
      </c>
      <c r="N35" s="6"/>
      <c r="O35" s="6"/>
      <c r="P35" s="6"/>
      <c r="Q35" s="6"/>
      <c r="R35" s="6"/>
    </row>
    <row r="36" spans="1:18" x14ac:dyDescent="0.25">
      <c r="A36" s="5">
        <v>30</v>
      </c>
      <c r="B36" s="6" t="s">
        <v>41</v>
      </c>
      <c r="C36" s="6">
        <v>400</v>
      </c>
      <c r="D36" s="6">
        <v>21600</v>
      </c>
      <c r="E36" s="6">
        <v>8554</v>
      </c>
      <c r="F36" s="6">
        <v>11813</v>
      </c>
      <c r="G36" s="6">
        <v>1233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f t="shared" si="0"/>
        <v>0</v>
      </c>
      <c r="N36" s="6"/>
      <c r="O36" s="6"/>
      <c r="P36" s="6"/>
      <c r="Q36" s="6"/>
      <c r="R36" s="6"/>
    </row>
    <row r="37" spans="1:18" x14ac:dyDescent="0.25">
      <c r="A37" s="5">
        <v>31</v>
      </c>
      <c r="B37" s="6" t="s">
        <v>42</v>
      </c>
      <c r="C37" s="6">
        <v>400</v>
      </c>
      <c r="D37" s="6">
        <v>21600</v>
      </c>
      <c r="E37" s="6">
        <v>9419</v>
      </c>
      <c r="F37" s="6">
        <v>10925</v>
      </c>
      <c r="G37" s="6">
        <v>1256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f t="shared" si="0"/>
        <v>0</v>
      </c>
      <c r="N37" s="6"/>
      <c r="O37" s="6"/>
      <c r="P37" s="6"/>
      <c r="Q37" s="6"/>
      <c r="R37" s="6"/>
    </row>
    <row r="38" spans="1:18" x14ac:dyDescent="0.25">
      <c r="A38" s="5">
        <v>32</v>
      </c>
      <c r="B38" s="6" t="s">
        <v>43</v>
      </c>
      <c r="C38" s="6">
        <v>400</v>
      </c>
      <c r="D38" s="6">
        <v>21600</v>
      </c>
      <c r="E38" s="6">
        <v>8152</v>
      </c>
      <c r="F38" s="6">
        <v>12296</v>
      </c>
      <c r="G38" s="6">
        <v>1130</v>
      </c>
      <c r="H38" s="6">
        <v>0</v>
      </c>
      <c r="I38" s="6">
        <v>0</v>
      </c>
      <c r="J38" s="6">
        <v>10</v>
      </c>
      <c r="K38" s="6">
        <v>5</v>
      </c>
      <c r="L38" s="6">
        <v>7</v>
      </c>
      <c r="M38" s="6">
        <f t="shared" si="0"/>
        <v>22</v>
      </c>
      <c r="N38" s="6"/>
      <c r="O38" s="6"/>
      <c r="P38" s="6"/>
      <c r="Q38" s="6"/>
      <c r="R38" s="6"/>
    </row>
    <row r="39" spans="1:18" s="4" customFormat="1" x14ac:dyDescent="0.25">
      <c r="A39" s="5">
        <v>33</v>
      </c>
      <c r="B39" s="6" t="s">
        <v>44</v>
      </c>
      <c r="C39" s="6">
        <v>400</v>
      </c>
      <c r="D39" s="6">
        <v>21600</v>
      </c>
      <c r="E39" s="6">
        <v>8061</v>
      </c>
      <c r="F39" s="6">
        <v>12281</v>
      </c>
      <c r="G39" s="6">
        <v>1216</v>
      </c>
      <c r="H39" s="6">
        <v>0</v>
      </c>
      <c r="I39" s="6">
        <v>11</v>
      </c>
      <c r="J39" s="6">
        <v>0</v>
      </c>
      <c r="K39" s="6">
        <v>26</v>
      </c>
      <c r="L39" s="6">
        <v>5</v>
      </c>
      <c r="M39" s="6">
        <f t="shared" si="0"/>
        <v>42</v>
      </c>
      <c r="N39" s="6"/>
      <c r="O39" s="6"/>
      <c r="P39" s="6"/>
      <c r="Q39" s="6"/>
      <c r="R39" s="6" t="s">
        <v>77</v>
      </c>
    </row>
    <row r="40" spans="1:18" x14ac:dyDescent="0.25">
      <c r="A40" s="5">
        <v>34</v>
      </c>
      <c r="B40" s="6" t="s">
        <v>45</v>
      </c>
      <c r="C40" s="6">
        <v>400</v>
      </c>
      <c r="D40" s="6">
        <v>21600</v>
      </c>
      <c r="E40" s="6">
        <v>8101</v>
      </c>
      <c r="F40" s="6">
        <v>12511</v>
      </c>
      <c r="G40" s="6">
        <v>939</v>
      </c>
      <c r="H40" s="6">
        <v>0</v>
      </c>
      <c r="I40" s="6">
        <v>0</v>
      </c>
      <c r="J40" s="6">
        <v>0</v>
      </c>
      <c r="K40" s="6">
        <v>2</v>
      </c>
      <c r="L40" s="6">
        <v>47</v>
      </c>
      <c r="M40" s="6">
        <f t="shared" si="0"/>
        <v>49</v>
      </c>
      <c r="N40" s="6"/>
      <c r="O40" s="6"/>
      <c r="P40" s="6"/>
      <c r="Q40" s="6"/>
      <c r="R40" s="6"/>
    </row>
    <row r="41" spans="1:18" s="8" customFormat="1" x14ac:dyDescent="0.25">
      <c r="A41" s="5">
        <v>35</v>
      </c>
      <c r="B41" s="6" t="s">
        <v>46</v>
      </c>
      <c r="C41" s="6">
        <v>400</v>
      </c>
      <c r="D41" s="6">
        <v>21600</v>
      </c>
      <c r="E41" s="6">
        <v>9970</v>
      </c>
      <c r="F41" s="6">
        <v>9927</v>
      </c>
      <c r="G41" s="6">
        <v>1144</v>
      </c>
      <c r="H41" s="6">
        <v>4</v>
      </c>
      <c r="I41" s="6">
        <v>555</v>
      </c>
      <c r="J41" s="6">
        <v>0</v>
      </c>
      <c r="K41" s="6">
        <v>0</v>
      </c>
      <c r="L41" s="6">
        <v>0</v>
      </c>
      <c r="M41" s="6">
        <f t="shared" si="0"/>
        <v>559</v>
      </c>
      <c r="N41" s="6"/>
      <c r="O41" s="6"/>
      <c r="P41" s="6"/>
      <c r="Q41" s="6"/>
      <c r="R41" s="6" t="s">
        <v>77</v>
      </c>
    </row>
    <row r="42" spans="1:18" s="7" customFormat="1" x14ac:dyDescent="0.25">
      <c r="A42" s="5">
        <v>36</v>
      </c>
      <c r="B42" s="6" t="s">
        <v>47</v>
      </c>
      <c r="C42" s="6">
        <v>400</v>
      </c>
      <c r="D42" s="6">
        <v>21600</v>
      </c>
      <c r="E42" s="6">
        <v>8091</v>
      </c>
      <c r="F42" s="6">
        <v>11441</v>
      </c>
      <c r="G42" s="6">
        <v>892</v>
      </c>
      <c r="H42" s="6">
        <v>404</v>
      </c>
      <c r="I42" s="6">
        <v>772</v>
      </c>
      <c r="J42" s="6">
        <v>0</v>
      </c>
      <c r="K42" s="6">
        <v>0</v>
      </c>
      <c r="L42" s="6">
        <v>0</v>
      </c>
      <c r="M42" s="6">
        <f t="shared" si="0"/>
        <v>1176</v>
      </c>
      <c r="N42" s="6"/>
      <c r="O42" s="6" t="s">
        <v>77</v>
      </c>
      <c r="P42" s="6"/>
      <c r="Q42" s="6"/>
      <c r="R42" s="6"/>
    </row>
    <row r="43" spans="1:18" x14ac:dyDescent="0.25">
      <c r="A43" s="5">
        <v>37</v>
      </c>
      <c r="B43" s="6" t="s">
        <v>48</v>
      </c>
      <c r="C43" s="6">
        <v>400</v>
      </c>
      <c r="D43" s="6">
        <v>21600</v>
      </c>
      <c r="E43" s="6">
        <v>1721</v>
      </c>
      <c r="F43" s="6">
        <v>5177</v>
      </c>
      <c r="G43" s="6">
        <v>221</v>
      </c>
      <c r="H43" s="6">
        <v>14388</v>
      </c>
      <c r="I43" s="6">
        <v>0</v>
      </c>
      <c r="J43" s="6">
        <v>0</v>
      </c>
      <c r="K43" s="6">
        <v>1</v>
      </c>
      <c r="L43" s="6">
        <v>92</v>
      </c>
      <c r="M43" s="6">
        <f t="shared" si="0"/>
        <v>14481</v>
      </c>
      <c r="N43" s="6"/>
      <c r="O43" s="6" t="s">
        <v>77</v>
      </c>
      <c r="P43" s="6"/>
      <c r="Q43" s="6"/>
      <c r="R43" s="6"/>
    </row>
    <row r="44" spans="1:18" x14ac:dyDescent="0.25">
      <c r="A44" s="5">
        <v>38</v>
      </c>
      <c r="B44" s="6" t="s">
        <v>49</v>
      </c>
      <c r="C44" s="6">
        <v>400</v>
      </c>
      <c r="D44" s="6">
        <v>21600</v>
      </c>
      <c r="E44" s="6">
        <v>2344</v>
      </c>
      <c r="F44" s="6">
        <v>4641</v>
      </c>
      <c r="G44" s="6">
        <v>208</v>
      </c>
      <c r="H44" s="6">
        <v>14298</v>
      </c>
      <c r="I44" s="6">
        <v>0</v>
      </c>
      <c r="J44" s="6">
        <v>0</v>
      </c>
      <c r="K44" s="6">
        <v>19</v>
      </c>
      <c r="L44" s="6">
        <v>90</v>
      </c>
      <c r="M44" s="6">
        <f t="shared" si="0"/>
        <v>14407</v>
      </c>
      <c r="N44" s="6"/>
      <c r="O44" s="6" t="s">
        <v>77</v>
      </c>
      <c r="P44" s="6"/>
      <c r="Q44" s="6"/>
      <c r="R44" s="6"/>
    </row>
    <row r="45" spans="1:18" x14ac:dyDescent="0.25">
      <c r="A45" s="5">
        <v>39</v>
      </c>
      <c r="B45" s="12" t="s">
        <v>50</v>
      </c>
      <c r="C45" s="12">
        <v>400</v>
      </c>
      <c r="D45" s="12">
        <v>21600</v>
      </c>
      <c r="E45" s="12">
        <v>149</v>
      </c>
      <c r="F45" s="12">
        <v>1711</v>
      </c>
      <c r="G45" s="12">
        <v>0</v>
      </c>
      <c r="H45" s="12">
        <v>16145</v>
      </c>
      <c r="I45" s="12">
        <v>0</v>
      </c>
      <c r="J45" s="12">
        <v>31</v>
      </c>
      <c r="K45" s="12">
        <v>854</v>
      </c>
      <c r="L45" s="12">
        <v>2710</v>
      </c>
      <c r="M45" s="12">
        <f t="shared" si="0"/>
        <v>19740</v>
      </c>
      <c r="N45" s="6"/>
      <c r="O45" s="6"/>
      <c r="P45" s="6"/>
      <c r="Q45" s="6" t="s">
        <v>77</v>
      </c>
      <c r="R45" s="6"/>
    </row>
    <row r="46" spans="1:18" x14ac:dyDescent="0.25">
      <c r="A46" s="5">
        <v>40</v>
      </c>
      <c r="B46" s="12" t="s">
        <v>51</v>
      </c>
      <c r="C46" s="12">
        <v>400</v>
      </c>
      <c r="D46" s="12">
        <v>21600</v>
      </c>
      <c r="E46" s="12">
        <v>1652</v>
      </c>
      <c r="F46" s="12">
        <v>3846</v>
      </c>
      <c r="G46" s="12">
        <v>201</v>
      </c>
      <c r="H46" s="12">
        <v>15881</v>
      </c>
      <c r="I46" s="12">
        <v>0</v>
      </c>
      <c r="J46" s="12">
        <v>0</v>
      </c>
      <c r="K46" s="12">
        <v>0</v>
      </c>
      <c r="L46" s="12">
        <v>20</v>
      </c>
      <c r="M46" s="12">
        <f t="shared" si="0"/>
        <v>15901</v>
      </c>
      <c r="N46" s="6"/>
      <c r="O46" s="6"/>
      <c r="P46" s="6"/>
      <c r="Q46" s="6" t="s">
        <v>77</v>
      </c>
      <c r="R46" s="6"/>
    </row>
    <row r="47" spans="1:18" x14ac:dyDescent="0.25">
      <c r="A47" s="5">
        <v>41</v>
      </c>
      <c r="B47" s="6" t="s">
        <v>52</v>
      </c>
      <c r="C47" s="6">
        <v>400</v>
      </c>
      <c r="D47" s="6">
        <v>21661</v>
      </c>
      <c r="E47" s="6">
        <v>7753</v>
      </c>
      <c r="F47" s="6">
        <v>12492</v>
      </c>
      <c r="G47" s="6">
        <v>1415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f t="shared" si="0"/>
        <v>1</v>
      </c>
      <c r="N47" s="6"/>
      <c r="O47" s="6"/>
      <c r="P47" s="6"/>
      <c r="Q47" s="6"/>
      <c r="R47" s="6"/>
    </row>
    <row r="48" spans="1:18" x14ac:dyDescent="0.25">
      <c r="A48" s="5">
        <v>42</v>
      </c>
      <c r="B48" s="6" t="s">
        <v>53</v>
      </c>
      <c r="C48" s="6">
        <v>400</v>
      </c>
      <c r="D48" s="6">
        <v>21600</v>
      </c>
      <c r="E48" s="6">
        <v>8448</v>
      </c>
      <c r="F48" s="6">
        <v>11547</v>
      </c>
      <c r="G48" s="6">
        <v>1603</v>
      </c>
      <c r="H48" s="6">
        <v>0</v>
      </c>
      <c r="I48" s="6">
        <v>0</v>
      </c>
      <c r="J48" s="6">
        <v>1</v>
      </c>
      <c r="K48" s="6">
        <v>0</v>
      </c>
      <c r="L48" s="6">
        <v>1</v>
      </c>
      <c r="M48" s="6">
        <f t="shared" si="0"/>
        <v>2</v>
      </c>
      <c r="N48" s="6"/>
      <c r="O48" s="6"/>
      <c r="P48" s="6"/>
      <c r="Q48" s="6"/>
      <c r="R48" s="6"/>
    </row>
    <row r="49" spans="1:18" x14ac:dyDescent="0.25">
      <c r="A49" s="5">
        <v>43</v>
      </c>
      <c r="B49" s="6" t="s">
        <v>54</v>
      </c>
      <c r="C49" s="6">
        <v>400</v>
      </c>
      <c r="D49" s="6">
        <v>21586</v>
      </c>
      <c r="E49" s="6">
        <v>8460</v>
      </c>
      <c r="F49" s="6">
        <v>11464</v>
      </c>
      <c r="G49" s="6">
        <v>1580</v>
      </c>
      <c r="H49" s="6">
        <v>0</v>
      </c>
      <c r="I49" s="6">
        <v>0</v>
      </c>
      <c r="J49" s="6">
        <v>1</v>
      </c>
      <c r="K49" s="6">
        <v>0</v>
      </c>
      <c r="L49" s="6">
        <v>81</v>
      </c>
      <c r="M49" s="6">
        <f t="shared" si="0"/>
        <v>82</v>
      </c>
      <c r="N49" s="6"/>
      <c r="O49" s="6"/>
      <c r="P49" s="6"/>
      <c r="Q49" s="6"/>
      <c r="R49" s="6"/>
    </row>
    <row r="50" spans="1:18" s="4" customFormat="1" x14ac:dyDescent="0.25">
      <c r="A50" s="5">
        <v>44</v>
      </c>
      <c r="B50" s="6" t="s">
        <v>55</v>
      </c>
      <c r="C50" s="6">
        <v>400</v>
      </c>
      <c r="D50" s="6">
        <v>21600</v>
      </c>
      <c r="E50" s="6">
        <v>8128</v>
      </c>
      <c r="F50" s="6">
        <v>11695</v>
      </c>
      <c r="G50" s="6">
        <v>1690</v>
      </c>
      <c r="H50" s="6">
        <v>5</v>
      </c>
      <c r="I50" s="6">
        <v>0</v>
      </c>
      <c r="J50" s="6">
        <v>3</v>
      </c>
      <c r="K50" s="6">
        <v>1</v>
      </c>
      <c r="L50" s="6">
        <v>78</v>
      </c>
      <c r="M50" s="6">
        <f t="shared" si="0"/>
        <v>87</v>
      </c>
      <c r="N50" s="6"/>
      <c r="O50" s="6"/>
      <c r="P50" s="6"/>
      <c r="Q50" s="6"/>
      <c r="R50" s="6" t="s">
        <v>77</v>
      </c>
    </row>
    <row r="51" spans="1:18" x14ac:dyDescent="0.25">
      <c r="A51" s="5">
        <v>45</v>
      </c>
      <c r="B51" s="6" t="s">
        <v>56</v>
      </c>
      <c r="C51" s="6">
        <v>400</v>
      </c>
      <c r="D51" s="6">
        <v>21594</v>
      </c>
      <c r="E51" s="6">
        <v>8504</v>
      </c>
      <c r="F51" s="6">
        <v>11313</v>
      </c>
      <c r="G51" s="6">
        <v>1768</v>
      </c>
      <c r="H51" s="6">
        <v>0</v>
      </c>
      <c r="I51" s="6">
        <v>0</v>
      </c>
      <c r="J51" s="6">
        <v>1</v>
      </c>
      <c r="K51" s="6">
        <v>0</v>
      </c>
      <c r="L51" s="6">
        <v>8</v>
      </c>
      <c r="M51" s="6">
        <f t="shared" si="0"/>
        <v>9</v>
      </c>
      <c r="N51" s="6"/>
      <c r="O51" s="6"/>
      <c r="P51" s="6"/>
      <c r="Q51" s="6"/>
      <c r="R51" s="6"/>
    </row>
    <row r="52" spans="1:18" x14ac:dyDescent="0.25">
      <c r="A52" s="5">
        <v>46</v>
      </c>
      <c r="B52" s="6" t="s">
        <v>57</v>
      </c>
      <c r="C52" s="6">
        <v>400</v>
      </c>
      <c r="D52" s="6">
        <v>21600</v>
      </c>
      <c r="E52" s="6">
        <v>8441</v>
      </c>
      <c r="F52" s="6">
        <v>11351</v>
      </c>
      <c r="G52" s="6">
        <v>1799</v>
      </c>
      <c r="H52" s="6">
        <v>0</v>
      </c>
      <c r="I52" s="6">
        <v>0</v>
      </c>
      <c r="J52" s="6">
        <v>1</v>
      </c>
      <c r="K52" s="6">
        <v>4</v>
      </c>
      <c r="L52" s="6">
        <v>4</v>
      </c>
      <c r="M52" s="6">
        <f t="shared" si="0"/>
        <v>9</v>
      </c>
      <c r="N52" s="6"/>
      <c r="O52" s="6"/>
      <c r="P52" s="6"/>
      <c r="Q52" s="6"/>
      <c r="R52" s="6"/>
    </row>
    <row r="53" spans="1:18" s="6" customFormat="1" x14ac:dyDescent="0.25">
      <c r="A53" s="5">
        <v>47</v>
      </c>
      <c r="B53" s="6" t="s">
        <v>58</v>
      </c>
      <c r="C53" s="6">
        <v>400</v>
      </c>
      <c r="D53" s="6">
        <v>21666</v>
      </c>
      <c r="E53" s="6">
        <v>7642</v>
      </c>
      <c r="F53" s="6">
        <v>12528</v>
      </c>
      <c r="G53" s="6">
        <v>1397</v>
      </c>
      <c r="H53" s="6">
        <v>65</v>
      </c>
      <c r="I53" s="6">
        <v>0</v>
      </c>
      <c r="J53" s="6">
        <v>1</v>
      </c>
      <c r="K53" s="6">
        <v>2</v>
      </c>
      <c r="L53" s="6">
        <v>31</v>
      </c>
      <c r="M53" s="6">
        <f t="shared" si="0"/>
        <v>99</v>
      </c>
      <c r="P53" s="6" t="s">
        <v>77</v>
      </c>
    </row>
    <row r="54" spans="1:18" s="4" customFormat="1" x14ac:dyDescent="0.25">
      <c r="A54" s="5">
        <v>48</v>
      </c>
      <c r="B54" s="6" t="s">
        <v>59</v>
      </c>
      <c r="C54" s="6">
        <v>400</v>
      </c>
      <c r="D54" s="6">
        <v>21600</v>
      </c>
      <c r="E54" s="6">
        <v>8033</v>
      </c>
      <c r="F54" s="6">
        <v>11926</v>
      </c>
      <c r="G54" s="6">
        <v>1610</v>
      </c>
      <c r="H54" s="6">
        <v>0</v>
      </c>
      <c r="I54" s="6">
        <v>0</v>
      </c>
      <c r="J54" s="6">
        <v>2</v>
      </c>
      <c r="K54" s="6">
        <v>2</v>
      </c>
      <c r="L54" s="6">
        <v>27</v>
      </c>
      <c r="M54" s="6">
        <f t="shared" si="0"/>
        <v>31</v>
      </c>
      <c r="N54" s="6"/>
      <c r="O54" s="6"/>
      <c r="P54" s="6"/>
      <c r="Q54" s="6"/>
      <c r="R54" s="6" t="s">
        <v>77</v>
      </c>
    </row>
    <row r="55" spans="1:18" x14ac:dyDescent="0.25">
      <c r="A55" s="5">
        <v>49</v>
      </c>
      <c r="B55" s="6" t="s">
        <v>60</v>
      </c>
      <c r="C55" s="6">
        <v>400</v>
      </c>
      <c r="D55" s="6">
        <v>21662</v>
      </c>
      <c r="E55" s="6">
        <v>7701</v>
      </c>
      <c r="F55" s="6">
        <v>12016</v>
      </c>
      <c r="G55" s="6">
        <v>1431</v>
      </c>
      <c r="H55" s="6">
        <v>61</v>
      </c>
      <c r="I55" s="6">
        <v>0</v>
      </c>
      <c r="J55" s="6">
        <v>3</v>
      </c>
      <c r="K55" s="6">
        <v>2</v>
      </c>
      <c r="L55" s="6">
        <v>448</v>
      </c>
      <c r="M55" s="6">
        <f t="shared" si="0"/>
        <v>514</v>
      </c>
      <c r="N55" s="6"/>
      <c r="O55" s="6"/>
      <c r="P55" s="6" t="s">
        <v>77</v>
      </c>
      <c r="Q55" s="6"/>
      <c r="R55" s="6"/>
    </row>
    <row r="56" spans="1:18" x14ac:dyDescent="0.25">
      <c r="A56" s="5">
        <v>50</v>
      </c>
      <c r="B56" s="6" t="s">
        <v>61</v>
      </c>
      <c r="C56" s="6">
        <v>400</v>
      </c>
      <c r="D56" s="6">
        <v>21600</v>
      </c>
      <c r="E56" s="6">
        <v>7613</v>
      </c>
      <c r="F56" s="6">
        <v>12333</v>
      </c>
      <c r="G56" s="6">
        <v>1486</v>
      </c>
      <c r="H56" s="6">
        <v>0</v>
      </c>
      <c r="I56" s="6">
        <v>0</v>
      </c>
      <c r="J56" s="6">
        <v>0</v>
      </c>
      <c r="K56" s="6">
        <v>0</v>
      </c>
      <c r="L56" s="6">
        <v>168</v>
      </c>
      <c r="M56" s="6">
        <f t="shared" si="0"/>
        <v>168</v>
      </c>
      <c r="N56" s="6"/>
      <c r="O56" s="6"/>
      <c r="P56" s="6"/>
      <c r="Q56" s="6"/>
      <c r="R56" s="6"/>
    </row>
    <row r="57" spans="1:18" x14ac:dyDescent="0.25">
      <c r="A57" s="5">
        <v>51</v>
      </c>
      <c r="B57" s="6" t="s">
        <v>62</v>
      </c>
      <c r="C57" s="6">
        <v>400</v>
      </c>
      <c r="D57" s="6">
        <v>21665</v>
      </c>
      <c r="E57" s="6">
        <v>6732</v>
      </c>
      <c r="F57" s="6">
        <v>13070</v>
      </c>
      <c r="G57" s="6">
        <v>1594</v>
      </c>
      <c r="H57" s="6">
        <v>64</v>
      </c>
      <c r="I57" s="6">
        <v>0</v>
      </c>
      <c r="J57" s="6">
        <v>5</v>
      </c>
      <c r="K57" s="6">
        <v>8</v>
      </c>
      <c r="L57" s="6">
        <v>192</v>
      </c>
      <c r="M57" s="6">
        <f t="shared" si="0"/>
        <v>269</v>
      </c>
      <c r="N57" s="6"/>
      <c r="O57" s="6"/>
      <c r="P57" s="6" t="s">
        <v>77</v>
      </c>
      <c r="Q57" s="6"/>
      <c r="R57" s="6"/>
    </row>
    <row r="58" spans="1:18" x14ac:dyDescent="0.25">
      <c r="A58" s="5">
        <v>52</v>
      </c>
      <c r="B58" s="6" t="s">
        <v>63</v>
      </c>
      <c r="C58" s="6">
        <v>400</v>
      </c>
      <c r="D58" s="6">
        <v>21600</v>
      </c>
      <c r="E58" s="6">
        <v>6934</v>
      </c>
      <c r="F58" s="6">
        <v>13318</v>
      </c>
      <c r="G58" s="6">
        <v>1284</v>
      </c>
      <c r="H58" s="6">
        <v>0</v>
      </c>
      <c r="I58" s="6">
        <v>0</v>
      </c>
      <c r="J58" s="6">
        <v>1</v>
      </c>
      <c r="K58" s="6">
        <v>8</v>
      </c>
      <c r="L58" s="6">
        <v>55</v>
      </c>
      <c r="M58" s="6">
        <f t="shared" si="0"/>
        <v>64</v>
      </c>
      <c r="N58" s="6"/>
      <c r="O58" s="6"/>
      <c r="P58" s="6"/>
      <c r="Q58" s="6"/>
      <c r="R58" s="6"/>
    </row>
    <row r="59" spans="1:18" x14ac:dyDescent="0.25">
      <c r="A59" s="5">
        <v>53</v>
      </c>
      <c r="B59" s="6" t="s">
        <v>64</v>
      </c>
      <c r="C59" s="6">
        <v>400</v>
      </c>
      <c r="D59" s="6">
        <v>21672</v>
      </c>
      <c r="E59" s="6">
        <v>6915</v>
      </c>
      <c r="F59" s="6">
        <v>13015</v>
      </c>
      <c r="G59" s="6">
        <v>1645</v>
      </c>
      <c r="H59" s="6">
        <v>72</v>
      </c>
      <c r="I59" s="6">
        <v>0</v>
      </c>
      <c r="J59" s="6">
        <v>0</v>
      </c>
      <c r="K59" s="6">
        <v>4</v>
      </c>
      <c r="L59" s="6">
        <v>21</v>
      </c>
      <c r="M59" s="6">
        <f t="shared" si="0"/>
        <v>97</v>
      </c>
      <c r="N59" s="6"/>
      <c r="O59" s="6"/>
      <c r="P59" s="6" t="s">
        <v>77</v>
      </c>
      <c r="Q59" s="6"/>
      <c r="R59" s="6"/>
    </row>
    <row r="60" spans="1:18" x14ac:dyDescent="0.25">
      <c r="A60" s="5">
        <v>54</v>
      </c>
      <c r="B60" s="6" t="s">
        <v>65</v>
      </c>
      <c r="C60" s="6">
        <v>400</v>
      </c>
      <c r="D60" s="6">
        <v>21600</v>
      </c>
      <c r="E60" s="6">
        <v>7351</v>
      </c>
      <c r="F60" s="6">
        <v>12725</v>
      </c>
      <c r="G60" s="6">
        <v>1505</v>
      </c>
      <c r="H60" s="6">
        <v>0</v>
      </c>
      <c r="I60" s="6">
        <v>0</v>
      </c>
      <c r="J60" s="6">
        <v>1</v>
      </c>
      <c r="K60" s="6">
        <v>6</v>
      </c>
      <c r="L60" s="6">
        <v>12</v>
      </c>
      <c r="M60" s="6">
        <f t="shared" si="0"/>
        <v>19</v>
      </c>
      <c r="N60" s="6"/>
      <c r="O60" s="6"/>
      <c r="P60" s="6"/>
      <c r="Q60" s="6"/>
      <c r="R60" s="6"/>
    </row>
    <row r="61" spans="1:18" s="4" customFormat="1" x14ac:dyDescent="0.25">
      <c r="A61" s="5">
        <v>55</v>
      </c>
      <c r="B61" s="6" t="s">
        <v>66</v>
      </c>
      <c r="C61" s="6">
        <v>400</v>
      </c>
      <c r="D61" s="6">
        <v>21600</v>
      </c>
      <c r="E61" s="6">
        <v>8505</v>
      </c>
      <c r="F61" s="6">
        <v>11807</v>
      </c>
      <c r="G61" s="6">
        <v>1048</v>
      </c>
      <c r="H61" s="6">
        <v>0</v>
      </c>
      <c r="I61" s="6">
        <v>12</v>
      </c>
      <c r="J61" s="6">
        <v>1</v>
      </c>
      <c r="K61" s="6">
        <v>23</v>
      </c>
      <c r="L61" s="6">
        <v>204</v>
      </c>
      <c r="M61" s="6">
        <f t="shared" si="0"/>
        <v>240</v>
      </c>
      <c r="N61" s="6"/>
      <c r="O61" s="6"/>
      <c r="P61" s="6"/>
      <c r="Q61" s="6"/>
      <c r="R61" s="6" t="s">
        <v>77</v>
      </c>
    </row>
    <row r="62" spans="1:18" x14ac:dyDescent="0.25">
      <c r="A62" s="5">
        <v>56</v>
      </c>
      <c r="B62" s="6" t="s">
        <v>67</v>
      </c>
      <c r="C62" s="6">
        <v>400</v>
      </c>
      <c r="D62" s="6">
        <v>21600</v>
      </c>
      <c r="E62" s="6">
        <v>8550</v>
      </c>
      <c r="F62" s="6">
        <v>11550</v>
      </c>
      <c r="G62" s="6">
        <v>1131</v>
      </c>
      <c r="H62" s="6">
        <v>0</v>
      </c>
      <c r="I62" s="6">
        <v>0</v>
      </c>
      <c r="J62" s="6">
        <v>1</v>
      </c>
      <c r="K62" s="6">
        <v>22</v>
      </c>
      <c r="L62" s="6">
        <v>346</v>
      </c>
      <c r="M62" s="6">
        <f t="shared" si="0"/>
        <v>369</v>
      </c>
      <c r="N62" s="6"/>
      <c r="O62" s="6"/>
      <c r="P62" s="6"/>
      <c r="Q62" s="6"/>
      <c r="R62" s="6"/>
    </row>
  </sheetData>
  <mergeCells count="2">
    <mergeCell ref="N4:Q4"/>
    <mergeCell ref="H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 cleaning</vt:lpstr>
      <vt:lpstr>Before cleaning (original)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García Ciudad</cp:lastModifiedBy>
  <dcterms:created xsi:type="dcterms:W3CDTF">2022-11-30T14:28:17Z</dcterms:created>
  <dcterms:modified xsi:type="dcterms:W3CDTF">2023-02-01T09:58:43Z</dcterms:modified>
</cp:coreProperties>
</file>