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Dome Slit Mechanism" sheetId="1" state="visible" r:id="rId2"/>
    <sheet name="Raspberry Pi Weather Controller" sheetId="2" state="visible" r:id="rId3"/>
    <sheet name="Weather Station" sheetId="3" state="visible" r:id="rId4"/>
    <sheet name="Web Cams" sheetId="4" state="visible" r:id="rId5"/>
    <sheet name="Arduino Dome controllers" sheetId="5" state="visible" r:id="rId6"/>
    <sheet name="Mounting boxe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<sst xmlns="http://schemas.openxmlformats.org/spreadsheetml/2006/main" count="84" uniqueCount="56">
  <si>
    <t xml:space="preserve">Name</t>
  </si>
  <si>
    <t xml:space="preserve">Link</t>
  </si>
  <si>
    <t xml:space="preserve">Unit Cost</t>
  </si>
  <si>
    <t xml:space="preserve">Quantity</t>
  </si>
  <si>
    <t xml:space="preserve">Total Cost</t>
  </si>
  <si>
    <t xml:space="preserve">Notes</t>
  </si>
  <si>
    <t xml:space="preserve">Mechanical:</t>
  </si>
  <si>
    <t xml:space="preserve">100:1 Versa Planetary Gearbox with BAG Motor</t>
  </si>
  <si>
    <t xml:space="preserve">http://www.vexrobotics.com/vexpro/motion/gearboxes/versaplanetary.html</t>
  </si>
  <si>
    <t xml:space="preserve">Modular if we ever need to change ratio, though that seems unlikely.</t>
  </si>
  <si>
    <t xml:space="preserve">Vex Robotics Shipping</t>
  </si>
  <si>
    <t xml:space="preserve">1/2" Shaft Diameter Torque Limiting Couplings</t>
  </si>
  <si>
    <t xml:space="preserve">http://www.mcmaster.com/#torque-limiting-couplings/=124vc8c</t>
  </si>
  <si>
    <t xml:space="preserve">Offered in 25, 50, 75, 100, 125 in-lb versions, can be adjusted +/- 10% of value</t>
  </si>
  <si>
    <t xml:space="preserve">Bearing Blocks, 1/2"</t>
  </si>
  <si>
    <t xml:space="preserve">Acme 3/4"-10 Threaded Rod</t>
  </si>
  <si>
    <t xml:space="preserve">This threaded rod is overkill; we need to select a much cheaper one</t>
  </si>
  <si>
    <t xml:space="preserve">3/4"-10 Threaded Rod Nut</t>
  </si>
  <si>
    <t xml:space="preserve">This nut is also overkill: we need to select a cheaper one</t>
  </si>
  <si>
    <t xml:space="preserve">McMasters Shipping</t>
  </si>
  <si>
    <t xml:space="preserve">This is a guess, hopefully is less than this</t>
  </si>
  <si>
    <t xml:space="preserve">Misc Hardware</t>
  </si>
  <si>
    <t xml:space="preserve">Stainless steel cap head screws</t>
  </si>
  <si>
    <t xml:space="preserve">.250 1/4" Mill Finish Aluminum Sheet Plate 6061 12" x 24"</t>
  </si>
  <si>
    <t xml:space="preserve">Can be narrower, and probably less thick.  We bought ours off of ebay for</t>
  </si>
  <si>
    <t xml:space="preserve">100’ Flexible stainless steel cable</t>
  </si>
  <si>
    <t xml:space="preserve">3461T633 18-8 Stainless Steel Wire</t>
  </si>
  <si>
    <t xml:space="preserve">Home center cable isn’t really flexible enough.</t>
  </si>
  <si>
    <t xml:space="preserve">Subtotal:</t>
  </si>
  <si>
    <t xml:space="preserve">Estimated cost to replicate without current design mistakes: $400.</t>
  </si>
  <si>
    <t xml:space="preserve">Raspberry Pi 3 Model B</t>
  </si>
  <si>
    <t xml:space="preserve">Other Pi’s could be used</t>
  </si>
  <si>
    <t xml:space="preserve">Raspberry Pi Case</t>
  </si>
  <si>
    <t xml:space="preserve">Case optional, other styles available</t>
  </si>
  <si>
    <t xml:space="preserve">Raspberry Pi Adapter – 2.5A (Micro USB)</t>
  </si>
  <si>
    <t xml:space="preserve">Either this adapter or POE</t>
  </si>
  <si>
    <t xml:space="preserve">PI PoE Switch HAT – Power over Ethernet</t>
  </si>
  <si>
    <t xml:space="preserve">Either POE adapter or Micro USB adapter</t>
  </si>
  <si>
    <t xml:space="preserve">Shipping</t>
  </si>
  <si>
    <t xml:space="preserve">Ethernet cable</t>
  </si>
  <si>
    <t xml:space="preserve">Length to plug into network</t>
  </si>
  <si>
    <t xml:space="preserve">Your choice of weather station; remember to get one compatible with </t>
  </si>
  <si>
    <t xml:space="preserve"> WeeWX and that has interior temperature and humidity</t>
  </si>
  <si>
    <t xml:space="preserve">Ambient Weather WS-1400-IP Observer</t>
  </si>
  <si>
    <t xml:space="preserve">Or other weather station: see WeeWX docs</t>
  </si>
  <si>
    <t xml:space="preserve">Mounting bracket</t>
  </si>
  <si>
    <t xml:space="preserve">Depends on circumstances</t>
  </si>
  <si>
    <t xml:space="preserve">For the weather station only</t>
  </si>
  <si>
    <t xml:space="preserve">Subtotal</t>
  </si>
  <si>
    <t xml:space="preserve">Dome slit controller mounting box</t>
  </si>
  <si>
    <t xml:space="preserve">Dome controller mounting box</t>
  </si>
  <si>
    <t xml:space="preserve">Deep cycle marine battery</t>
  </si>
  <si>
    <t xml:space="preserve">Mounting bracket for battery</t>
  </si>
  <si>
    <t xml:space="preserve">Solar panel for recharging</t>
  </si>
  <si>
    <t xml:space="preserve">Battery charger</t>
  </si>
  <si>
    <t xml:space="preserve">Mounting hardware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</si>
</sst>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$#,##0.00"/>
    <numFmt numFmtId="166" formatCode="[$$-409]#,##0.00;[RED]\-[$$-409]#,##0.00"/>
    <numFmt numFmtId="167" formatCode="[$$-409]#,##0.00;\-[$$-409]#,##0.00"/>
  </numFmts>
  <fonts count="1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sz val="11"/>
      <color rgb="FF0000FF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vexrobotics.com/vexpro/motion/gearboxes/versaplanetary.html" TargetMode="External"/><Relationship Id="rId2" Type="http://schemas.openxmlformats.org/officeDocument/2006/relationships/hyperlink" Target="http://www.mcmaster.com/" TargetMode="External"/><Relationship Id="rId3" Type="http://schemas.openxmlformats.org/officeDocument/2006/relationships/hyperlink" Target="https://www.mcmaster.com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canakit.com/raspberry-pi-3-model-b.html" TargetMode="External"/><Relationship Id="rId2" Type="http://schemas.openxmlformats.org/officeDocument/2006/relationships/hyperlink" Target="http://www.canakit.com/raspberry-pi-clear-case.html" TargetMode="External"/><Relationship Id="rId3" Type="http://schemas.openxmlformats.org/officeDocument/2006/relationships/hyperlink" Target="http://www.canakit.com/raspberry-pi-adapter-power-supply-2-5a.html" TargetMode="External"/><Relationship Id="rId4" Type="http://schemas.openxmlformats.org/officeDocument/2006/relationships/hyperlink" Target="https://www.pi-supply.com/product/pi-poe-switch-hat-power-over-ethernet-for-raspberry-pi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amazon.com/gp/product/B00O9YIEJW/ref=oh_aui_detailpage_o00_s00?ie=UTF8&amp;psc=1" TargetMode="External"/><Relationship Id="rId2" Type="http://schemas.openxmlformats.org/officeDocument/2006/relationships/hyperlink" Target="http://www.weewx.com/hardware.html" TargetMode="External"/><Relationship Id="rId3" Type="http://schemas.openxmlformats.org/officeDocument/2006/relationships/hyperlink" Target="https://www.amazon.com/Ambient-Weather-EZ-30-12-Stable-Mounting/dp/B003EAANBO/ref=pd_bxgy_86_img_2?_encoding=UTF8&amp;pd_rd_i=B003EAANBO&amp;pd_rd_r=M9HXRNSE03TFAH6ZHV1B&amp;pd_rd_w=vKr2v&amp;pd_rd_wg=cgfqx&amp;psc=1&amp;refRID=M9HXRNSE03TFAH6ZHV1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31.4540816326531"/>
    <col collapsed="false" hidden="false" max="2" min="2" style="1" width="25.3775510204082"/>
    <col collapsed="false" hidden="false" max="3" min="3" style="1" width="14.5816326530612"/>
    <col collapsed="false" hidden="false" max="4" min="4" style="1" width="11.0714285714286"/>
    <col collapsed="false" hidden="false" max="5" min="5" style="1" width="12.8265306122449"/>
    <col collapsed="false" hidden="false" max="1025" min="6" style="1" width="13.3622448979592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5" customFormat="true" ht="13.8" hidden="false" customHeight="false" outlineLevel="0" collapsed="false">
      <c r="A2" s="4" t="s">
        <v>6</v>
      </c>
    </row>
    <row r="3" customFormat="false" ht="26.85" hidden="false" customHeight="false" outlineLevel="0" collapsed="false">
      <c r="A3" s="6" t="s">
        <v>7</v>
      </c>
      <c r="B3" s="7" t="s">
        <v>8</v>
      </c>
      <c r="C3" s="8" t="n">
        <v>109.94</v>
      </c>
      <c r="D3" s="9" t="n">
        <v>1</v>
      </c>
      <c r="E3" s="10" t="n">
        <f aca="false">C3*D3</f>
        <v>109.94</v>
      </c>
      <c r="F3" s="9" t="s">
        <v>9</v>
      </c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2" hidden="false" customHeight="false" outlineLevel="0" collapsed="false">
      <c r="A4" s="6" t="s">
        <v>10</v>
      </c>
      <c r="B4" s="0"/>
      <c r="C4" s="8" t="n">
        <v>12.96</v>
      </c>
      <c r="D4" s="9" t="n">
        <v>1</v>
      </c>
      <c r="E4" s="10" t="n">
        <f aca="false">C4*D4</f>
        <v>12.96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6.95" hidden="false" customHeight="false" outlineLevel="0" collapsed="false">
      <c r="A5" s="6" t="s">
        <v>11</v>
      </c>
      <c r="B5" s="7" t="s">
        <v>12</v>
      </c>
      <c r="C5" s="8" t="n">
        <v>80</v>
      </c>
      <c r="D5" s="9" t="n">
        <v>1</v>
      </c>
      <c r="E5" s="10" t="n">
        <f aca="false">C5*D5</f>
        <v>80</v>
      </c>
      <c r="F5" s="9" t="s">
        <v>13</v>
      </c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.2" hidden="false" customHeight="false" outlineLevel="0" collapsed="false">
      <c r="A6" s="6" t="s">
        <v>14</v>
      </c>
      <c r="B6" s="7" t="str">
        <f aca="false">HYPERLINK("http://www.mcmaster.com/#3813T12","http://www.mcmaster.com/#3813T12")</f>
        <v>http://www.mcmaster.com/#3813T12</v>
      </c>
      <c r="C6" s="8" t="n">
        <v>6.51</v>
      </c>
      <c r="D6" s="9" t="n">
        <v>2</v>
      </c>
      <c r="E6" s="10" t="n">
        <f aca="false">C6*D6</f>
        <v>13.02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2" hidden="false" customHeight="false" outlineLevel="0" collapsed="false">
      <c r="A7" s="6" t="s">
        <v>15</v>
      </c>
      <c r="B7" s="7" t="str">
        <f aca="false">HYPERLINK("http://www.mcmaster.com/#99030A030","http://www.mcmaster.com/#99030A030")</f>
        <v>http://www.mcmaster.com/#99030A030</v>
      </c>
      <c r="C7" s="8" t="n">
        <v>32.98</v>
      </c>
      <c r="D7" s="9" t="n">
        <v>1</v>
      </c>
      <c r="E7" s="10" t="n">
        <f aca="false">C7*D7</f>
        <v>32.98</v>
      </c>
      <c r="F7" s="9" t="s">
        <v>16</v>
      </c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.2" hidden="false" customHeight="false" outlineLevel="0" collapsed="false">
      <c r="A8" s="6" t="s">
        <v>17</v>
      </c>
      <c r="B8" s="7" t="str">
        <f aca="false">HYPERLINK("http://www.mcmaster.com/#95365A526","http://www.mcmaster.com/#95365A526")</f>
        <v>http://www.mcmaster.com/#95365A526</v>
      </c>
      <c r="C8" s="8" t="n">
        <v>40.5</v>
      </c>
      <c r="D8" s="9" t="n">
        <v>1</v>
      </c>
      <c r="E8" s="10" t="n">
        <f aca="false">C8*D8</f>
        <v>40.5</v>
      </c>
      <c r="F8" s="9" t="s">
        <v>18</v>
      </c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15" hidden="false" customHeight="false" outlineLevel="0" collapsed="false">
      <c r="A9" s="6" t="s">
        <v>19</v>
      </c>
      <c r="B9" s="0"/>
      <c r="C9" s="8" t="n">
        <v>30</v>
      </c>
      <c r="D9" s="9" t="n">
        <v>1</v>
      </c>
      <c r="E9" s="10" t="n">
        <f aca="false">C9*D9</f>
        <v>30</v>
      </c>
      <c r="F9" s="9" t="s">
        <v>20</v>
      </c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2" hidden="false" customHeight="false" outlineLevel="0" collapsed="false">
      <c r="A10" s="6" t="s">
        <v>21</v>
      </c>
      <c r="B10" s="0"/>
      <c r="C10" s="8" t="n">
        <v>15</v>
      </c>
      <c r="D10" s="9" t="n">
        <v>1</v>
      </c>
      <c r="E10" s="10" t="n">
        <f aca="false">C10*D10</f>
        <v>15</v>
      </c>
      <c r="F10" s="5" t="s">
        <v>22</v>
      </c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5" customFormat="true" ht="26.95" hidden="false" customHeight="false" outlineLevel="0" collapsed="false">
      <c r="A11" s="6" t="s">
        <v>23</v>
      </c>
      <c r="C11" s="8" t="n">
        <v>42</v>
      </c>
      <c r="D11" s="9" t="n">
        <v>1</v>
      </c>
      <c r="E11" s="10" t="n">
        <f aca="false">C11*D11</f>
        <v>42</v>
      </c>
      <c r="F11" s="5" t="s">
        <v>24</v>
      </c>
    </row>
    <row r="12" s="16" customFormat="true" ht="14.2" hidden="false" customHeight="false" outlineLevel="0" collapsed="false">
      <c r="A12" s="11" t="s">
        <v>25</v>
      </c>
      <c r="B12" s="12" t="s">
        <v>26</v>
      </c>
      <c r="C12" s="13" t="n">
        <v>73</v>
      </c>
      <c r="D12" s="14" t="n">
        <v>1</v>
      </c>
      <c r="E12" s="15" t="n">
        <f aca="false">C12*D12</f>
        <v>73</v>
      </c>
      <c r="F12" s="16" t="s">
        <v>27</v>
      </c>
    </row>
    <row r="13" customFormat="false" ht="13.8" hidden="false" customHeight="false" outlineLevel="0" collapsed="false">
      <c r="A13" s="9"/>
      <c r="B13" s="9"/>
      <c r="C13" s="8"/>
      <c r="D13" s="9" t="s">
        <v>28</v>
      </c>
      <c r="E13" s="10" t="n">
        <f aca="false">SUM(E3:E12)</f>
        <v>449.4</v>
      </c>
    </row>
    <row r="14" customFormat="false" ht="12.8" hidden="false" customHeight="false" outlineLevel="0" collapsed="false">
      <c r="A14" s="0"/>
    </row>
    <row r="15" customFormat="false" ht="26.85" hidden="false" customHeight="false" outlineLevel="0" collapsed="false">
      <c r="A15" s="17" t="s">
        <v>29</v>
      </c>
    </row>
  </sheetData>
  <hyperlinks>
    <hyperlink ref="B3" r:id="rId1" display="http://www.vexrobotics.com/vexpro/motion/gearboxes/versaplanetary.html"/>
    <hyperlink ref="B5" r:id="rId2" location="torque-limiting-couplings/=124vc8c" display="http://www.mcmaster.com/#torque-limiting-couplings/=124vc8c"/>
    <hyperlink ref="B12" r:id="rId3" location="catalog/123/1460/=15xz4mo" display="3461T633 18-8 Stainless Steel Wire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.8"/>
  <cols>
    <col collapsed="false" hidden="false" max="1" min="1" style="0" width="34.1785714285714"/>
    <col collapsed="false" hidden="false" max="2" min="2" style="18" width="11.5204081632653"/>
    <col collapsed="false" hidden="false" max="4" min="3" style="0" width="11.5204081632653"/>
    <col collapsed="false" hidden="false" max="5" min="5" style="0" width="36.6836734693878"/>
    <col collapsed="false" hidden="false" max="1025" min="6" style="0" width="11.5204081632653"/>
  </cols>
  <sheetData>
    <row r="1" s="3" customFormat="true" ht="15" hidden="false" customHeight="false" outlineLevel="0" collapsed="false">
      <c r="A1" s="2" t="s">
        <v>0</v>
      </c>
      <c r="B1" s="19" t="s">
        <v>2</v>
      </c>
      <c r="C1" s="2" t="s">
        <v>3</v>
      </c>
      <c r="D1" s="2" t="s">
        <v>4</v>
      </c>
      <c r="E1" s="2" t="s">
        <v>5</v>
      </c>
      <c r="AMJ1" s="0"/>
    </row>
    <row r="3" customFormat="false" ht="12.8" hidden="false" customHeight="false" outlineLevel="0" collapsed="false">
      <c r="A3" s="0" t="s">
        <v>30</v>
      </c>
      <c r="B3" s="18" t="n">
        <v>35</v>
      </c>
      <c r="C3" s="0" t="n">
        <v>1</v>
      </c>
      <c r="D3" s="18" t="n">
        <f aca="false">B3*C3</f>
        <v>35</v>
      </c>
      <c r="E3" s="0" t="s">
        <v>31</v>
      </c>
    </row>
    <row r="4" customFormat="false" ht="12.8" hidden="false" customHeight="false" outlineLevel="0" collapsed="false">
      <c r="A4" s="0" t="s">
        <v>32</v>
      </c>
      <c r="B4" s="18" t="n">
        <v>9.95</v>
      </c>
      <c r="C4" s="0" t="n">
        <v>1</v>
      </c>
      <c r="D4" s="18" t="n">
        <f aca="false">B4*C4</f>
        <v>9.95</v>
      </c>
      <c r="E4" s="0" t="s">
        <v>33</v>
      </c>
    </row>
    <row r="5" customFormat="false" ht="12.8" hidden="false" customHeight="false" outlineLevel="0" collapsed="false">
      <c r="A5" s="0" t="s">
        <v>34</v>
      </c>
      <c r="B5" s="18" t="n">
        <v>9.95</v>
      </c>
      <c r="C5" s="0" t="n">
        <v>1</v>
      </c>
      <c r="D5" s="18" t="n">
        <f aca="false">B5*C5</f>
        <v>9.95</v>
      </c>
      <c r="E5" s="0" t="s">
        <v>35</v>
      </c>
    </row>
    <row r="6" customFormat="false" ht="12.8" hidden="false" customHeight="false" outlineLevel="0" collapsed="false">
      <c r="A6" s="0" t="s">
        <v>36</v>
      </c>
      <c r="B6" s="18" t="n">
        <v>40.62</v>
      </c>
      <c r="C6" s="0" t="n">
        <v>1</v>
      </c>
      <c r="D6" s="18" t="n">
        <f aca="false">B6*C6</f>
        <v>40.62</v>
      </c>
      <c r="E6" s="0" t="s">
        <v>37</v>
      </c>
    </row>
    <row r="7" customFormat="false" ht="12.8" hidden="false" customHeight="false" outlineLevel="0" collapsed="false">
      <c r="A7" s="0" t="s">
        <v>38</v>
      </c>
      <c r="B7" s="18" t="n">
        <v>9.95</v>
      </c>
      <c r="C7" s="0" t="n">
        <v>1</v>
      </c>
      <c r="D7" s="18" t="n">
        <f aca="false">B7*C7</f>
        <v>9.95</v>
      </c>
    </row>
    <row r="8" customFormat="false" ht="12.8" hidden="false" customHeight="false" outlineLevel="0" collapsed="false">
      <c r="A8" s="0" t="s">
        <v>39</v>
      </c>
      <c r="B8" s="18" t="n">
        <v>3</v>
      </c>
      <c r="C8" s="0" t="n">
        <v>1</v>
      </c>
      <c r="D8" s="18" t="n">
        <f aca="false">B8*1</f>
        <v>3</v>
      </c>
      <c r="E8" s="0" t="s">
        <v>40</v>
      </c>
    </row>
  </sheetData>
  <hyperlinks>
    <hyperlink ref="A3" r:id="rId1" display="Raspberry Pi 3 Model B"/>
    <hyperlink ref="A4" r:id="rId2" display="Raspberry Pi Case"/>
    <hyperlink ref="A5" r:id="rId3" display="Raspberry Pi Adapter – 2.5A (Micro USB)"/>
    <hyperlink ref="A6" r:id="rId4" display="PI PoE Switch HAT – Power over Etherne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0" width="36.6836734693878"/>
    <col collapsed="false" hidden="false" max="3" min="2" style="0" width="11.5204081632653"/>
    <col collapsed="false" hidden="false" max="4" min="4" style="20" width="11.5204081632653"/>
    <col collapsed="false" hidden="false" max="1025" min="5" style="0" width="11.5204081632653"/>
  </cols>
  <sheetData>
    <row r="1" s="3" customFormat="true" ht="15" hidden="false" customHeight="false" outlineLevel="0" collapsed="false">
      <c r="A1" s="2" t="s">
        <v>0</v>
      </c>
      <c r="B1" s="19" t="s">
        <v>2</v>
      </c>
      <c r="C1" s="2" t="s">
        <v>3</v>
      </c>
      <c r="D1" s="21" t="s">
        <v>4</v>
      </c>
      <c r="E1" s="2" t="s">
        <v>5</v>
      </c>
      <c r="AMJ1" s="0"/>
    </row>
    <row r="2" s="3" customFormat="true" ht="15" hidden="false" customHeight="false" outlineLevel="0" collapsed="false">
      <c r="A2" s="2"/>
      <c r="B2" s="2"/>
      <c r="C2" s="2"/>
      <c r="D2" s="21"/>
      <c r="E2" s="2"/>
      <c r="F2" s="2"/>
      <c r="G2" s="2"/>
      <c r="H2" s="2"/>
      <c r="I2" s="2"/>
      <c r="AMJ2" s="0"/>
    </row>
    <row r="3" customFormat="false" ht="12.8" hidden="false" customHeight="false" outlineLevel="0" collapsed="false">
      <c r="A3" s="0" t="s">
        <v>41</v>
      </c>
      <c r="C3" s="0" t="s">
        <v>42</v>
      </c>
    </row>
    <row r="5" customFormat="false" ht="12.8" hidden="false" customHeight="false" outlineLevel="0" collapsed="false">
      <c r="A5" s="0" t="s">
        <v>43</v>
      </c>
      <c r="B5" s="18" t="n">
        <v>149.95</v>
      </c>
      <c r="C5" s="0" t="n">
        <v>1</v>
      </c>
      <c r="D5" s="20" t="n">
        <f aca="false">B5*C5</f>
        <v>149.95</v>
      </c>
      <c r="E5" s="0" t="s">
        <v>44</v>
      </c>
    </row>
    <row r="6" customFormat="false" ht="12.8" hidden="false" customHeight="false" outlineLevel="0" collapsed="false">
      <c r="A6" s="0" t="s">
        <v>45</v>
      </c>
      <c r="B6" s="18" t="n">
        <f aca="false">44.99*C6</f>
        <v>44.99</v>
      </c>
      <c r="C6" s="0" t="n">
        <v>1</v>
      </c>
      <c r="D6" s="20" t="n">
        <f aca="false">B6*C6</f>
        <v>44.99</v>
      </c>
      <c r="E6" s="0" t="s">
        <v>46</v>
      </c>
    </row>
    <row r="7" customFormat="false" ht="12.8" hidden="false" customHeight="false" outlineLevel="0" collapsed="false">
      <c r="A7" s="0" t="s">
        <v>39</v>
      </c>
      <c r="B7" s="18" t="n">
        <v>3</v>
      </c>
      <c r="C7" s="0" t="n">
        <v>1</v>
      </c>
      <c r="D7" s="20" t="n">
        <f aca="false">B7*C7</f>
        <v>3</v>
      </c>
      <c r="E7" s="0" t="s">
        <v>40</v>
      </c>
    </row>
    <row r="8" customFormat="false" ht="12.8" hidden="false" customHeight="false" outlineLevel="0" collapsed="false">
      <c r="A8" s="0" t="s">
        <v>38</v>
      </c>
      <c r="B8" s="18" t="n">
        <v>14.55</v>
      </c>
      <c r="C8" s="0" t="n">
        <v>1</v>
      </c>
      <c r="D8" s="20" t="n">
        <f aca="false">B8*C8</f>
        <v>14.55</v>
      </c>
      <c r="E8" s="0" t="s">
        <v>47</v>
      </c>
    </row>
    <row r="10" customFormat="false" ht="12.8" hidden="false" customHeight="false" outlineLevel="0" collapsed="false">
      <c r="A10" s="22" t="s">
        <v>48</v>
      </c>
      <c r="D10" s="20" t="n">
        <f aca="false">SUM(D5:D9)</f>
        <v>212.49</v>
      </c>
    </row>
  </sheetData>
  <hyperlinks>
    <hyperlink ref="A5" r:id="rId1" display="Ambient Weather WS-1400-IP Observer"/>
    <hyperlink ref="E5" r:id="rId2" display="WeeWX docs"/>
    <hyperlink ref="A6" r:id="rId3" display="Mounting bracke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45.984693877551"/>
    <col collapsed="false" hidden="false" max="1025" min="2" style="0" width="11.5204081632653"/>
  </cols>
  <sheetData>
    <row r="1" s="3" customFormat="true" ht="15" hidden="false" customHeight="false" outlineLevel="0" collapsed="false">
      <c r="A1" s="2" t="s">
        <v>0</v>
      </c>
      <c r="B1" s="19" t="s">
        <v>2</v>
      </c>
      <c r="C1" s="2" t="s">
        <v>3</v>
      </c>
      <c r="D1" s="2" t="s">
        <v>4</v>
      </c>
      <c r="E1" s="2" t="s">
        <v>5</v>
      </c>
      <c r="AMJ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29.734693877551"/>
    <col collapsed="false" hidden="false" max="1025" min="2" style="0" width="11.5204081632653"/>
  </cols>
  <sheetData>
    <row r="1" s="3" customFormat="true" ht="15" hidden="false" customHeight="false" outlineLevel="0" collapsed="false">
      <c r="A1" s="2" t="s">
        <v>0</v>
      </c>
      <c r="B1" s="19" t="s">
        <v>2</v>
      </c>
      <c r="C1" s="2" t="s">
        <v>3</v>
      </c>
      <c r="D1" s="2" t="s">
        <v>4</v>
      </c>
      <c r="E1" s="2" t="s">
        <v>5</v>
      </c>
      <c r="AMJ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collapsed="false" hidden="false" max="1" min="1" style="0" width="30.7040816326531"/>
    <col collapsed="false" hidden="false" max="1025" min="2" style="0" width="11.5204081632653"/>
  </cols>
  <sheetData>
    <row r="1" s="3" customFormat="true" ht="15" hidden="false" customHeight="false" outlineLevel="0" collapsed="false">
      <c r="A1" s="2" t="s">
        <v>0</v>
      </c>
      <c r="B1" s="19" t="s">
        <v>2</v>
      </c>
      <c r="C1" s="2" t="s">
        <v>3</v>
      </c>
      <c r="D1" s="2" t="s">
        <v>4</v>
      </c>
      <c r="E1" s="2" t="s">
        <v>5</v>
      </c>
      <c r="AMJ1" s="0"/>
    </row>
    <row r="3" customFormat="false" ht="12.8" hidden="false" customHeight="false" outlineLevel="0" collapsed="false">
      <c r="A3" s="0" t="s">
        <v>49</v>
      </c>
    </row>
    <row r="4" customFormat="false" ht="12.8" hidden="false" customHeight="false" outlineLevel="0" collapsed="false">
      <c r="A4" s="0" t="s">
        <v>50</v>
      </c>
    </row>
    <row r="5" customFormat="false" ht="12.8" hidden="false" customHeight="false" outlineLevel="0" collapsed="false">
      <c r="A5" s="0" t="s">
        <v>51</v>
      </c>
    </row>
    <row r="6" customFormat="false" ht="12.8" hidden="false" customHeight="false" outlineLevel="0" collapsed="false">
      <c r="A6" s="0" t="s">
        <v>52</v>
      </c>
    </row>
    <row r="7" customFormat="false" ht="12.8" hidden="false" customHeight="false" outlineLevel="0" collapsed="false">
      <c r="A7" s="0" t="s">
        <v>53</v>
      </c>
    </row>
    <row r="8" customFormat="false" ht="12.8" hidden="false" customHeight="false" outlineLevel="0" collapsed="false">
      <c r="A8" s="0" t="s">
        <v>54</v>
      </c>
    </row>
    <row r="9" customFormat="false" ht="12.8" hidden="false" customHeight="false" outlineLevel="0" collapsed="false">
      <c r="A9" s="0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Jim Gettys</cp:lastModifiedBy>
  <dcterms:modified xsi:type="dcterms:W3CDTF">2017-02-09T13:32:46Z</dcterms:modified>
  <cp:revision>11</cp:revision>
  <dc:subject/>
  <dc:title/>
</cp:coreProperties>
</file>