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onniereznik/Documents/"/>
    </mc:Choice>
  </mc:AlternateContent>
  <bookViews>
    <workbookView minimized="1" xWindow="0" yWindow="1160" windowWidth="28800" windowHeight="15940" tabRatio="500" activeTab="2"/>
  </bookViews>
  <sheets>
    <sheet name="Sheet1" sheetId="1" r:id="rId1"/>
    <sheet name="CTX mice - RAW and RATIO" sheetId="2" r:id="rId2"/>
    <sheet name="CTX mice - RAW and RATIO (2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1" i="3" l="1"/>
  <c r="Y71" i="3"/>
  <c r="X71" i="3"/>
  <c r="W71" i="3"/>
  <c r="J71" i="3"/>
  <c r="D71" i="3"/>
  <c r="AA70" i="3"/>
  <c r="Y70" i="3"/>
  <c r="X70" i="3"/>
  <c r="W70" i="3"/>
  <c r="J70" i="3"/>
  <c r="D70" i="3"/>
  <c r="AA69" i="3"/>
  <c r="Y69" i="3"/>
  <c r="X69" i="3"/>
  <c r="W69" i="3"/>
  <c r="J69" i="3"/>
  <c r="D69" i="3"/>
  <c r="AA68" i="3"/>
  <c r="Y68" i="3"/>
  <c r="X68" i="3"/>
  <c r="W68" i="3"/>
  <c r="J68" i="3"/>
  <c r="D68" i="3"/>
  <c r="AA67" i="3"/>
  <c r="Y67" i="3"/>
  <c r="X67" i="3"/>
  <c r="W67" i="3"/>
  <c r="J67" i="3"/>
  <c r="D67" i="3"/>
  <c r="AA66" i="3"/>
  <c r="Y66" i="3"/>
  <c r="X66" i="3"/>
  <c r="W66" i="3"/>
  <c r="J66" i="3"/>
  <c r="D66" i="3"/>
  <c r="AA65" i="3"/>
  <c r="Y65" i="3"/>
  <c r="X65" i="3"/>
  <c r="W65" i="3"/>
  <c r="J65" i="3"/>
  <c r="D65" i="3"/>
  <c r="AA64" i="3"/>
  <c r="Y64" i="3"/>
  <c r="X64" i="3"/>
  <c r="W64" i="3"/>
  <c r="J64" i="3"/>
  <c r="D64" i="3"/>
  <c r="AA63" i="3"/>
  <c r="Y63" i="3"/>
  <c r="X63" i="3"/>
  <c r="W63" i="3"/>
  <c r="J63" i="3"/>
  <c r="D63" i="3"/>
  <c r="AA62" i="3"/>
  <c r="Z62" i="3"/>
  <c r="Y62" i="3"/>
  <c r="X62" i="3"/>
  <c r="W62" i="3"/>
  <c r="V62" i="3"/>
  <c r="S62" i="3"/>
  <c r="M62" i="3"/>
  <c r="L62" i="3"/>
  <c r="J62" i="3"/>
  <c r="I62" i="3"/>
  <c r="H62" i="3"/>
  <c r="E62" i="3"/>
  <c r="D62" i="3"/>
  <c r="C62" i="3"/>
  <c r="AA61" i="3"/>
  <c r="Z61" i="3"/>
  <c r="Y61" i="3"/>
  <c r="X61" i="3"/>
  <c r="W61" i="3"/>
  <c r="V61" i="3"/>
  <c r="S61" i="3"/>
  <c r="M61" i="3"/>
  <c r="L61" i="3"/>
  <c r="J61" i="3"/>
  <c r="I61" i="3"/>
  <c r="H61" i="3"/>
  <c r="E61" i="3"/>
  <c r="D61" i="3"/>
  <c r="C61" i="3"/>
  <c r="AA60" i="3"/>
  <c r="Z60" i="3"/>
  <c r="Y60" i="3"/>
  <c r="X60" i="3"/>
  <c r="W60" i="3"/>
  <c r="V60" i="3"/>
  <c r="S60" i="3"/>
  <c r="M60" i="3"/>
  <c r="L60" i="3"/>
  <c r="J60" i="3"/>
  <c r="I60" i="3"/>
  <c r="H60" i="3"/>
  <c r="E60" i="3"/>
  <c r="D60" i="3"/>
  <c r="C60" i="3"/>
  <c r="AA59" i="3"/>
  <c r="Z59" i="3"/>
  <c r="Y59" i="3"/>
  <c r="X59" i="3"/>
  <c r="W59" i="3"/>
  <c r="V59" i="3"/>
  <c r="S59" i="3"/>
  <c r="M59" i="3"/>
  <c r="L59" i="3"/>
  <c r="J59" i="3"/>
  <c r="I59" i="3"/>
  <c r="H59" i="3"/>
  <c r="E59" i="3"/>
  <c r="D59" i="3"/>
  <c r="C59" i="3"/>
  <c r="AA58" i="3"/>
  <c r="Z58" i="3"/>
  <c r="Y58" i="3"/>
  <c r="X58" i="3"/>
  <c r="W58" i="3"/>
  <c r="V58" i="3"/>
  <c r="S58" i="3"/>
  <c r="M58" i="3"/>
  <c r="L58" i="3"/>
  <c r="J58" i="3"/>
  <c r="I58" i="3"/>
  <c r="H58" i="3"/>
  <c r="E58" i="3"/>
  <c r="D58" i="3"/>
  <c r="C58" i="3"/>
  <c r="AA57" i="3"/>
  <c r="Z57" i="3"/>
  <c r="Y57" i="3"/>
  <c r="X57" i="3"/>
  <c r="W57" i="3"/>
  <c r="V57" i="3"/>
  <c r="S57" i="3"/>
  <c r="M57" i="3"/>
  <c r="L57" i="3"/>
  <c r="J57" i="3"/>
  <c r="I57" i="3"/>
  <c r="H57" i="3"/>
  <c r="E57" i="3"/>
  <c r="D57" i="3"/>
  <c r="C57" i="3"/>
  <c r="AA56" i="3"/>
  <c r="Z56" i="3"/>
  <c r="Y56" i="3"/>
  <c r="X56" i="3"/>
  <c r="W56" i="3"/>
  <c r="V56" i="3"/>
  <c r="S56" i="3"/>
  <c r="M56" i="3"/>
  <c r="L56" i="3"/>
  <c r="J56" i="3"/>
  <c r="I56" i="3"/>
  <c r="H56" i="3"/>
  <c r="E56" i="3"/>
  <c r="D56" i="3"/>
  <c r="C56" i="3"/>
  <c r="AC55" i="3"/>
  <c r="AA55" i="3"/>
  <c r="Z55" i="3"/>
  <c r="Y55" i="3"/>
  <c r="X55" i="3"/>
  <c r="W55" i="3"/>
  <c r="V55" i="3"/>
  <c r="S55" i="3"/>
  <c r="M55" i="3"/>
  <c r="L55" i="3"/>
  <c r="J55" i="3"/>
  <c r="I55" i="3"/>
  <c r="H55" i="3"/>
  <c r="E55" i="3"/>
  <c r="D55" i="3"/>
  <c r="C55" i="3"/>
  <c r="AC54" i="3"/>
  <c r="AA54" i="3"/>
  <c r="Z54" i="3"/>
  <c r="Y54" i="3"/>
  <c r="X54" i="3"/>
  <c r="W54" i="3"/>
  <c r="V54" i="3"/>
  <c r="S54" i="3"/>
  <c r="N54" i="3"/>
  <c r="M54" i="3"/>
  <c r="L54" i="3"/>
  <c r="J54" i="3"/>
  <c r="I54" i="3"/>
  <c r="H54" i="3"/>
  <c r="E54" i="3"/>
  <c r="D54" i="3"/>
  <c r="C54" i="3"/>
  <c r="AC53" i="3"/>
  <c r="AA53" i="3"/>
  <c r="Z53" i="3"/>
  <c r="Y53" i="3"/>
  <c r="X53" i="3"/>
  <c r="W53" i="3"/>
  <c r="V53" i="3"/>
  <c r="S53" i="3"/>
  <c r="N53" i="3"/>
  <c r="M53" i="3"/>
  <c r="L53" i="3"/>
  <c r="J53" i="3"/>
  <c r="I53" i="3"/>
  <c r="H53" i="3"/>
  <c r="E53" i="3"/>
  <c r="D53" i="3"/>
  <c r="C53" i="3"/>
  <c r="AC52" i="3"/>
  <c r="AA52" i="3"/>
  <c r="Z52" i="3"/>
  <c r="Y52" i="3"/>
  <c r="X52" i="3"/>
  <c r="W52" i="3"/>
  <c r="V52" i="3"/>
  <c r="S52" i="3"/>
  <c r="N52" i="3"/>
  <c r="M52" i="3"/>
  <c r="L52" i="3"/>
  <c r="J52" i="3"/>
  <c r="I52" i="3"/>
  <c r="H52" i="3"/>
  <c r="E52" i="3"/>
  <c r="D52" i="3"/>
  <c r="C52" i="3"/>
  <c r="AD51" i="3"/>
  <c r="AC51" i="3"/>
  <c r="AA51" i="3"/>
  <c r="Z51" i="3"/>
  <c r="Y51" i="3"/>
  <c r="X51" i="3"/>
  <c r="W51" i="3"/>
  <c r="V51" i="3"/>
  <c r="T51" i="3"/>
  <c r="S51" i="3"/>
  <c r="Q51" i="3"/>
  <c r="N51" i="3"/>
  <c r="M51" i="3"/>
  <c r="L51" i="3"/>
  <c r="K51" i="3"/>
  <c r="J51" i="3"/>
  <c r="I51" i="3"/>
  <c r="H51" i="3"/>
  <c r="G51" i="3"/>
  <c r="E51" i="3"/>
  <c r="D51" i="3"/>
  <c r="C51" i="3"/>
  <c r="B51" i="3"/>
  <c r="AD50" i="3"/>
  <c r="AC50" i="3"/>
  <c r="AA50" i="3"/>
  <c r="Z50" i="3"/>
  <c r="Y50" i="3"/>
  <c r="X50" i="3"/>
  <c r="W50" i="3"/>
  <c r="V50" i="3"/>
  <c r="T50" i="3"/>
  <c r="S50" i="3"/>
  <c r="Q50" i="3"/>
  <c r="N50" i="3"/>
  <c r="M50" i="3"/>
  <c r="L50" i="3"/>
  <c r="K50" i="3"/>
  <c r="J50" i="3"/>
  <c r="I50" i="3"/>
  <c r="H50" i="3"/>
  <c r="G50" i="3"/>
  <c r="E50" i="3"/>
  <c r="D50" i="3"/>
  <c r="C50" i="3"/>
  <c r="B50" i="3"/>
  <c r="AD49" i="3"/>
  <c r="AC49" i="3"/>
  <c r="AA49" i="3"/>
  <c r="Z49" i="3"/>
  <c r="Y49" i="3"/>
  <c r="X49" i="3"/>
  <c r="W49" i="3"/>
  <c r="V49" i="3"/>
  <c r="T49" i="3"/>
  <c r="S49" i="3"/>
  <c r="Q49" i="3"/>
  <c r="N49" i="3"/>
  <c r="M49" i="3"/>
  <c r="L49" i="3"/>
  <c r="K49" i="3"/>
  <c r="J49" i="3"/>
  <c r="I49" i="3"/>
  <c r="H49" i="3"/>
  <c r="G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T48" i="3"/>
  <c r="S48" i="3"/>
  <c r="Q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T47" i="3"/>
  <c r="S47" i="3"/>
  <c r="Q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T46" i="3"/>
  <c r="S46" i="3"/>
  <c r="Q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T45" i="3"/>
  <c r="S45" i="3"/>
  <c r="Q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A71" i="2"/>
  <c r="Y71" i="2"/>
  <c r="X71" i="2"/>
  <c r="W71" i="2"/>
  <c r="J71" i="2"/>
  <c r="D71" i="2"/>
  <c r="AA70" i="2"/>
  <c r="Y70" i="2"/>
  <c r="X70" i="2"/>
  <c r="W70" i="2"/>
  <c r="J70" i="2"/>
  <c r="D70" i="2"/>
  <c r="AA69" i="2"/>
  <c r="Y69" i="2"/>
  <c r="X69" i="2"/>
  <c r="W69" i="2"/>
  <c r="J69" i="2"/>
  <c r="D69" i="2"/>
  <c r="AA68" i="2"/>
  <c r="Y68" i="2"/>
  <c r="X68" i="2"/>
  <c r="W68" i="2"/>
  <c r="J68" i="2"/>
  <c r="D68" i="2"/>
  <c r="AA67" i="2"/>
  <c r="Y67" i="2"/>
  <c r="X67" i="2"/>
  <c r="W67" i="2"/>
  <c r="J67" i="2"/>
  <c r="D67" i="2"/>
  <c r="AA66" i="2"/>
  <c r="Y66" i="2"/>
  <c r="X66" i="2"/>
  <c r="W66" i="2"/>
  <c r="J66" i="2"/>
  <c r="D66" i="2"/>
  <c r="AA65" i="2"/>
  <c r="Y65" i="2"/>
  <c r="X65" i="2"/>
  <c r="W65" i="2"/>
  <c r="J65" i="2"/>
  <c r="D65" i="2"/>
  <c r="AA64" i="2"/>
  <c r="Y64" i="2"/>
  <c r="X64" i="2"/>
  <c r="W64" i="2"/>
  <c r="J64" i="2"/>
  <c r="D64" i="2"/>
  <c r="AA63" i="2"/>
  <c r="Y63" i="2"/>
  <c r="X63" i="2"/>
  <c r="W63" i="2"/>
  <c r="J63" i="2"/>
  <c r="D63" i="2"/>
  <c r="AA62" i="2"/>
  <c r="Z62" i="2"/>
  <c r="Y62" i="2"/>
  <c r="X62" i="2"/>
  <c r="W62" i="2"/>
  <c r="V62" i="2"/>
  <c r="S62" i="2"/>
  <c r="M62" i="2"/>
  <c r="L62" i="2"/>
  <c r="J62" i="2"/>
  <c r="I62" i="2"/>
  <c r="H62" i="2"/>
  <c r="E62" i="2"/>
  <c r="D62" i="2"/>
  <c r="C62" i="2"/>
  <c r="AA61" i="2"/>
  <c r="Z61" i="2"/>
  <c r="Y61" i="2"/>
  <c r="X61" i="2"/>
  <c r="W61" i="2"/>
  <c r="V61" i="2"/>
  <c r="S61" i="2"/>
  <c r="M61" i="2"/>
  <c r="L61" i="2"/>
  <c r="J61" i="2"/>
  <c r="I61" i="2"/>
  <c r="H61" i="2"/>
  <c r="E61" i="2"/>
  <c r="D61" i="2"/>
  <c r="C61" i="2"/>
  <c r="AA60" i="2"/>
  <c r="Z60" i="2"/>
  <c r="Y60" i="2"/>
  <c r="X60" i="2"/>
  <c r="W60" i="2"/>
  <c r="V60" i="2"/>
  <c r="S60" i="2"/>
  <c r="M60" i="2"/>
  <c r="L60" i="2"/>
  <c r="J60" i="2"/>
  <c r="I60" i="2"/>
  <c r="H60" i="2"/>
  <c r="E60" i="2"/>
  <c r="D60" i="2"/>
  <c r="C60" i="2"/>
  <c r="AA59" i="2"/>
  <c r="Z59" i="2"/>
  <c r="Y59" i="2"/>
  <c r="X59" i="2"/>
  <c r="W59" i="2"/>
  <c r="V59" i="2"/>
  <c r="S59" i="2"/>
  <c r="M59" i="2"/>
  <c r="L59" i="2"/>
  <c r="J59" i="2"/>
  <c r="I59" i="2"/>
  <c r="H59" i="2"/>
  <c r="E59" i="2"/>
  <c r="D59" i="2"/>
  <c r="C59" i="2"/>
  <c r="AA58" i="2"/>
  <c r="Z58" i="2"/>
  <c r="Y58" i="2"/>
  <c r="X58" i="2"/>
  <c r="W58" i="2"/>
  <c r="V58" i="2"/>
  <c r="S58" i="2"/>
  <c r="M58" i="2"/>
  <c r="L58" i="2"/>
  <c r="J58" i="2"/>
  <c r="I58" i="2"/>
  <c r="H58" i="2"/>
  <c r="E58" i="2"/>
  <c r="D58" i="2"/>
  <c r="C58" i="2"/>
  <c r="AA57" i="2"/>
  <c r="Z57" i="2"/>
  <c r="Y57" i="2"/>
  <c r="X57" i="2"/>
  <c r="W57" i="2"/>
  <c r="V57" i="2"/>
  <c r="S57" i="2"/>
  <c r="M57" i="2"/>
  <c r="L57" i="2"/>
  <c r="J57" i="2"/>
  <c r="I57" i="2"/>
  <c r="H57" i="2"/>
  <c r="E57" i="2"/>
  <c r="D57" i="2"/>
  <c r="C57" i="2"/>
  <c r="AA56" i="2"/>
  <c r="Z56" i="2"/>
  <c r="Y56" i="2"/>
  <c r="X56" i="2"/>
  <c r="W56" i="2"/>
  <c r="V56" i="2"/>
  <c r="S56" i="2"/>
  <c r="M56" i="2"/>
  <c r="L56" i="2"/>
  <c r="J56" i="2"/>
  <c r="I56" i="2"/>
  <c r="H56" i="2"/>
  <c r="E56" i="2"/>
  <c r="D56" i="2"/>
  <c r="C56" i="2"/>
  <c r="AC55" i="2"/>
  <c r="AA55" i="2"/>
  <c r="Z55" i="2"/>
  <c r="Y55" i="2"/>
  <c r="X55" i="2"/>
  <c r="W55" i="2"/>
  <c r="V55" i="2"/>
  <c r="S55" i="2"/>
  <c r="M55" i="2"/>
  <c r="L55" i="2"/>
  <c r="J55" i="2"/>
  <c r="I55" i="2"/>
  <c r="H55" i="2"/>
  <c r="E55" i="2"/>
  <c r="D55" i="2"/>
  <c r="C55" i="2"/>
  <c r="AC54" i="2"/>
  <c r="AA54" i="2"/>
  <c r="Z54" i="2"/>
  <c r="Y54" i="2"/>
  <c r="X54" i="2"/>
  <c r="W54" i="2"/>
  <c r="V54" i="2"/>
  <c r="S54" i="2"/>
  <c r="N54" i="2"/>
  <c r="M54" i="2"/>
  <c r="L54" i="2"/>
  <c r="J54" i="2"/>
  <c r="I54" i="2"/>
  <c r="H54" i="2"/>
  <c r="E54" i="2"/>
  <c r="D54" i="2"/>
  <c r="C54" i="2"/>
  <c r="AC53" i="2"/>
  <c r="AA53" i="2"/>
  <c r="Z53" i="2"/>
  <c r="Y53" i="2"/>
  <c r="X53" i="2"/>
  <c r="W53" i="2"/>
  <c r="V53" i="2"/>
  <c r="S53" i="2"/>
  <c r="N53" i="2"/>
  <c r="M53" i="2"/>
  <c r="L53" i="2"/>
  <c r="J53" i="2"/>
  <c r="I53" i="2"/>
  <c r="H53" i="2"/>
  <c r="E53" i="2"/>
  <c r="D53" i="2"/>
  <c r="C53" i="2"/>
  <c r="AC52" i="2"/>
  <c r="AA52" i="2"/>
  <c r="Z52" i="2"/>
  <c r="Y52" i="2"/>
  <c r="X52" i="2"/>
  <c r="W52" i="2"/>
  <c r="V52" i="2"/>
  <c r="S52" i="2"/>
  <c r="N52" i="2"/>
  <c r="M52" i="2"/>
  <c r="L52" i="2"/>
  <c r="J52" i="2"/>
  <c r="I52" i="2"/>
  <c r="H52" i="2"/>
  <c r="E52" i="2"/>
  <c r="D52" i="2"/>
  <c r="C52" i="2"/>
  <c r="AD51" i="2"/>
  <c r="AC51" i="2"/>
  <c r="AA51" i="2"/>
  <c r="Z51" i="2"/>
  <c r="Y51" i="2"/>
  <c r="X51" i="2"/>
  <c r="W51" i="2"/>
  <c r="V51" i="2"/>
  <c r="T51" i="2"/>
  <c r="S51" i="2"/>
  <c r="Q51" i="2"/>
  <c r="N51" i="2"/>
  <c r="M51" i="2"/>
  <c r="L51" i="2"/>
  <c r="K51" i="2"/>
  <c r="J51" i="2"/>
  <c r="I51" i="2"/>
  <c r="H51" i="2"/>
  <c r="G51" i="2"/>
  <c r="E51" i="2"/>
  <c r="D51" i="2"/>
  <c r="C51" i="2"/>
  <c r="B51" i="2"/>
  <c r="AD50" i="2"/>
  <c r="AC50" i="2"/>
  <c r="AA50" i="2"/>
  <c r="Z50" i="2"/>
  <c r="Y50" i="2"/>
  <c r="X50" i="2"/>
  <c r="W50" i="2"/>
  <c r="V50" i="2"/>
  <c r="T50" i="2"/>
  <c r="S50" i="2"/>
  <c r="Q50" i="2"/>
  <c r="N50" i="2"/>
  <c r="M50" i="2"/>
  <c r="L50" i="2"/>
  <c r="K50" i="2"/>
  <c r="J50" i="2"/>
  <c r="I50" i="2"/>
  <c r="H50" i="2"/>
  <c r="G50" i="2"/>
  <c r="E50" i="2"/>
  <c r="D50" i="2"/>
  <c r="C50" i="2"/>
  <c r="B50" i="2"/>
  <c r="AD49" i="2"/>
  <c r="AC49" i="2"/>
  <c r="AA49" i="2"/>
  <c r="Z49" i="2"/>
  <c r="Y49" i="2"/>
  <c r="X49" i="2"/>
  <c r="W49" i="2"/>
  <c r="V49" i="2"/>
  <c r="T49" i="2"/>
  <c r="S49" i="2"/>
  <c r="Q49" i="2"/>
  <c r="N49" i="2"/>
  <c r="M49" i="2"/>
  <c r="L49" i="2"/>
  <c r="K49" i="2"/>
  <c r="J49" i="2"/>
  <c r="I49" i="2"/>
  <c r="H49" i="2"/>
  <c r="G49" i="2"/>
  <c r="E49" i="2"/>
  <c r="D49" i="2"/>
  <c r="C49" i="2"/>
  <c r="B49" i="2"/>
  <c r="AD48" i="2"/>
  <c r="AC48" i="2"/>
  <c r="AB48" i="2"/>
  <c r="AA48" i="2"/>
  <c r="Z48" i="2"/>
  <c r="Y48" i="2"/>
  <c r="X48" i="2"/>
  <c r="W48" i="2"/>
  <c r="V48" i="2"/>
  <c r="T48" i="2"/>
  <c r="S48" i="2"/>
  <c r="Q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D47" i="2"/>
  <c r="AC47" i="2"/>
  <c r="AB47" i="2"/>
  <c r="AA47" i="2"/>
  <c r="Z47" i="2"/>
  <c r="Y47" i="2"/>
  <c r="X47" i="2"/>
  <c r="W47" i="2"/>
  <c r="V47" i="2"/>
  <c r="T47" i="2"/>
  <c r="S47" i="2"/>
  <c r="Q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D46" i="2"/>
  <c r="AC46" i="2"/>
  <c r="AB46" i="2"/>
  <c r="AA46" i="2"/>
  <c r="Z46" i="2"/>
  <c r="Y46" i="2"/>
  <c r="X46" i="2"/>
  <c r="W46" i="2"/>
  <c r="V46" i="2"/>
  <c r="T46" i="2"/>
  <c r="S46" i="2"/>
  <c r="Q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D45" i="2"/>
  <c r="AC45" i="2"/>
  <c r="AB45" i="2"/>
  <c r="AA45" i="2"/>
  <c r="Z45" i="2"/>
  <c r="Y45" i="2"/>
  <c r="X45" i="2"/>
  <c r="W45" i="2"/>
  <c r="V45" i="2"/>
  <c r="T45" i="2"/>
  <c r="S45" i="2"/>
  <c r="Q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B3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2" i="1"/>
  <c r="AA29" i="1"/>
  <c r="AA30" i="1"/>
  <c r="AA31" i="1"/>
  <c r="AA32" i="1"/>
  <c r="AA33" i="1"/>
  <c r="AA28" i="1"/>
  <c r="AA27" i="1"/>
  <c r="AA26" i="1"/>
  <c r="AA25" i="1"/>
  <c r="AA12" i="1"/>
  <c r="AA24" i="1"/>
  <c r="AA23" i="1"/>
  <c r="AA22" i="1"/>
  <c r="AA17" i="1"/>
  <c r="AA16" i="1"/>
  <c r="AA13" i="1"/>
  <c r="AA5" i="1"/>
  <c r="AA4" i="1"/>
  <c r="AA6" i="1"/>
  <c r="AA7" i="1"/>
  <c r="AA14" i="1"/>
  <c r="AA15" i="1"/>
  <c r="AA18" i="1"/>
  <c r="AA19" i="1"/>
  <c r="AA20" i="1"/>
  <c r="AA21" i="1"/>
  <c r="AA11" i="1"/>
  <c r="AA10" i="1"/>
  <c r="AA9" i="1"/>
  <c r="AA8" i="1"/>
  <c r="AA3" i="1"/>
  <c r="AA2" i="1"/>
</calcChain>
</file>

<file path=xl/sharedStrings.xml><?xml version="1.0" encoding="utf-8"?>
<sst xmlns="http://schemas.openxmlformats.org/spreadsheetml/2006/main" count="94" uniqueCount="59">
  <si>
    <t>Days</t>
  </si>
  <si>
    <t>773 PBS</t>
  </si>
  <si>
    <t>778 PBS</t>
  </si>
  <si>
    <t>779 PBS</t>
  </si>
  <si>
    <t>780 PBS</t>
  </si>
  <si>
    <t>781 PBS</t>
  </si>
  <si>
    <t>782 PBS</t>
  </si>
  <si>
    <t>783 PBS</t>
  </si>
  <si>
    <t>784 PBS</t>
  </si>
  <si>
    <t>785 PBS</t>
  </si>
  <si>
    <t>786 PBS</t>
  </si>
  <si>
    <t>787 PBS</t>
  </si>
  <si>
    <t>788 PBS</t>
  </si>
  <si>
    <t>789 PBS</t>
  </si>
  <si>
    <t>790 PBS</t>
  </si>
  <si>
    <t>791 PBS</t>
  </si>
  <si>
    <t>792 PBS</t>
  </si>
  <si>
    <t>793 PBS</t>
  </si>
  <si>
    <t>794 PBS</t>
  </si>
  <si>
    <t>796 PBS</t>
  </si>
  <si>
    <t>818 PBS</t>
  </si>
  <si>
    <t>819 PBS</t>
  </si>
  <si>
    <t>820 PBS</t>
  </si>
  <si>
    <t>821 PBS</t>
  </si>
  <si>
    <t>822 PBS</t>
  </si>
  <si>
    <t>823 PBS</t>
  </si>
  <si>
    <t>Average</t>
  </si>
  <si>
    <t>STD</t>
  </si>
  <si>
    <t>TUMOR VOLUME mm3</t>
  </si>
  <si>
    <t>772 CTX</t>
  </si>
  <si>
    <t>774 CTX</t>
  </si>
  <si>
    <t>776 CTX</t>
  </si>
  <si>
    <t>795 CTX</t>
  </si>
  <si>
    <t>797 CTX</t>
  </si>
  <si>
    <t>798 CTX</t>
  </si>
  <si>
    <t>799 CTX</t>
  </si>
  <si>
    <t>800 CTX</t>
  </si>
  <si>
    <t>802 CTX</t>
  </si>
  <si>
    <t>803 CTX</t>
  </si>
  <si>
    <t>804 CTX</t>
  </si>
  <si>
    <t>805 CTX</t>
  </si>
  <si>
    <t>807 CTX</t>
  </si>
  <si>
    <t>808 CTX</t>
  </si>
  <si>
    <t>809 CTX</t>
  </si>
  <si>
    <t>810 CTX</t>
  </si>
  <si>
    <t>811 CTX</t>
  </si>
  <si>
    <t>812 CTX</t>
  </si>
  <si>
    <t>813 CTX</t>
  </si>
  <si>
    <t>814 CTX</t>
  </si>
  <si>
    <t>815 CTX</t>
  </si>
  <si>
    <t>816 CTX</t>
  </si>
  <si>
    <t>817 CTX</t>
  </si>
  <si>
    <t>824 CTX</t>
  </si>
  <si>
    <t>825 CTX</t>
  </si>
  <si>
    <t>826 CTX</t>
  </si>
  <si>
    <t>827 CTX</t>
  </si>
  <si>
    <t>828 CTX</t>
  </si>
  <si>
    <t>829 CTX</t>
  </si>
  <si>
    <t>Tumor Growth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</si>
</sst>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" fontId="4" fillId="0" borderId="2" xfId="0" applyNumberFormat="1" applyFont="1" applyBorder="1"/>
    <xf numFmtId="0" fontId="0" fillId="0" borderId="2" xfId="0" applyBorder="1"/>
    <xf numFmtId="164" fontId="0" fillId="0" borderId="0" xfId="0" applyNumberFormat="1"/>
    <xf numFmtId="0" fontId="6" fillId="0" borderId="0" xfId="1" applyFont="1"/>
    <xf numFmtId="0" fontId="5" fillId="0" borderId="1" xfId="1" applyBorder="1"/>
    <xf numFmtId="0" fontId="5" fillId="0" borderId="2" xfId="1" applyBorder="1"/>
    <xf numFmtId="0" fontId="5" fillId="0" borderId="0" xfId="1"/>
    <xf numFmtId="0" fontId="7" fillId="0" borderId="3" xfId="1" applyFont="1" applyBorder="1" applyAlignment="1">
      <alignment horizontal="center"/>
    </xf>
    <xf numFmtId="0" fontId="8" fillId="3" borderId="3" xfId="1" applyFont="1" applyFill="1" applyBorder="1" applyAlignment="1">
      <alignment horizontal="center" shrinkToFit="1"/>
    </xf>
    <xf numFmtId="0" fontId="5" fillId="3" borderId="3" xfId="1" applyFont="1" applyFill="1" applyBorder="1" applyAlignment="1">
      <alignment horizontal="center" shrinkToFit="1"/>
    </xf>
    <xf numFmtId="0" fontId="9" fillId="3" borderId="3" xfId="1" applyFont="1" applyFill="1" applyBorder="1" applyAlignment="1">
      <alignment horizontal="center" shrinkToFit="1"/>
    </xf>
    <xf numFmtId="0" fontId="10" fillId="3" borderId="3" xfId="1" applyFont="1" applyFill="1" applyBorder="1" applyAlignment="1">
      <alignment horizontal="center" shrinkToFit="1"/>
    </xf>
    <xf numFmtId="0" fontId="5" fillId="0" borderId="3" xfId="1" applyFont="1" applyBorder="1"/>
    <xf numFmtId="0" fontId="2" fillId="0" borderId="0" xfId="1" applyFont="1"/>
    <xf numFmtId="165" fontId="5" fillId="0" borderId="1" xfId="1" applyNumberFormat="1" applyBorder="1"/>
    <xf numFmtId="0" fontId="5" fillId="0" borderId="0" xfId="1" applyFont="1"/>
    <xf numFmtId="165" fontId="5" fillId="0" borderId="2" xfId="1" applyNumberFormat="1" applyBorder="1"/>
    <xf numFmtId="0" fontId="3" fillId="0" borderId="0" xfId="1" applyFont="1"/>
    <xf numFmtId="164" fontId="5" fillId="0" borderId="2" xfId="1" applyNumberFormat="1" applyBorder="1"/>
    <xf numFmtId="1" fontId="4" fillId="0" borderId="2" xfId="1" applyNumberFormat="1" applyFont="1" applyBorder="1"/>
    <xf numFmtId="165" fontId="5" fillId="0" borderId="0" xfId="1" applyNumberFormat="1"/>
    <xf numFmtId="1" fontId="3" fillId="0" borderId="0" xfId="1" applyNumberFormat="1" applyFont="1"/>
    <xf numFmtId="165" fontId="11" fillId="0" borderId="3" xfId="1" applyNumberFormat="1" applyFont="1" applyFill="1" applyBorder="1"/>
    <xf numFmtId="164" fontId="5" fillId="0" borderId="0" xfId="1" applyNumberFormat="1" applyBorder="1"/>
    <xf numFmtId="0" fontId="1" fillId="4" borderId="4" xfId="1" applyFont="1" applyFill="1" applyBorder="1" applyAlignment="1"/>
    <xf numFmtId="0" fontId="1" fillId="4" borderId="5" xfId="1" applyFont="1" applyFill="1" applyBorder="1" applyAlignment="1"/>
    <xf numFmtId="0" fontId="1" fillId="4" borderId="6" xfId="1" applyFont="1" applyFill="1" applyBorder="1" applyAlignment="1"/>
    <xf numFmtId="164" fontId="5" fillId="0" borderId="1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X11" sqref="X11"/>
    </sheetView>
  </sheetViews>
  <sheetFormatPr baseColWidth="10" defaultRowHeight="16" x14ac:dyDescent="0.2"/>
  <sheetData>
    <row r="1" spans="1:28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">
      <c r="A2" s="4">
        <v>0</v>
      </c>
      <c r="B2" s="5">
        <v>150</v>
      </c>
      <c r="C2" s="5">
        <v>473.8</v>
      </c>
      <c r="D2" s="6">
        <v>549.5</v>
      </c>
      <c r="E2" s="6">
        <v>596.79999999999995</v>
      </c>
      <c r="F2" s="6">
        <v>346.4</v>
      </c>
      <c r="G2" s="6">
        <v>522.6</v>
      </c>
      <c r="H2" s="6">
        <v>571.79999999999995</v>
      </c>
      <c r="I2" s="6">
        <v>1008.4</v>
      </c>
      <c r="J2" s="6">
        <v>442</v>
      </c>
      <c r="K2" s="6">
        <v>628.6</v>
      </c>
      <c r="L2" s="6">
        <v>155.9</v>
      </c>
      <c r="M2" s="6">
        <v>339.8</v>
      </c>
      <c r="N2" s="6">
        <v>624.4</v>
      </c>
      <c r="O2" s="6">
        <v>1073.2</v>
      </c>
      <c r="P2" s="6">
        <v>559.4</v>
      </c>
      <c r="Q2" s="6">
        <v>281</v>
      </c>
      <c r="R2" s="6">
        <v>727.8</v>
      </c>
      <c r="S2" s="6">
        <v>410.6</v>
      </c>
      <c r="T2" s="6">
        <v>550.1</v>
      </c>
      <c r="U2" s="6">
        <v>422.2</v>
      </c>
      <c r="V2" s="6">
        <v>909.6</v>
      </c>
      <c r="W2" s="6">
        <v>145.80000000000001</v>
      </c>
      <c r="X2" s="6">
        <v>317.7</v>
      </c>
      <c r="Y2" s="6">
        <v>228.3</v>
      </c>
      <c r="Z2" s="6">
        <v>724.9</v>
      </c>
      <c r="AA2">
        <f>AVERAGE(B2:Z2)</f>
        <v>510.42399999999992</v>
      </c>
      <c r="AB2">
        <f>STDEV(B2:Z2)</f>
        <v>249.90212797546701</v>
      </c>
    </row>
    <row r="3" spans="1:28" x14ac:dyDescent="0.2">
      <c r="A3" s="4">
        <v>4</v>
      </c>
      <c r="B3" s="5">
        <v>180.2</v>
      </c>
      <c r="C3" s="5">
        <v>496</v>
      </c>
      <c r="D3" s="6">
        <v>670</v>
      </c>
      <c r="E3" s="6">
        <v>683.9</v>
      </c>
      <c r="F3" s="6">
        <v>497.7</v>
      </c>
      <c r="G3" s="6">
        <v>581</v>
      </c>
      <c r="H3" s="6">
        <v>821.3</v>
      </c>
      <c r="I3" s="6">
        <v>1096.2</v>
      </c>
      <c r="J3" s="6">
        <v>387.3</v>
      </c>
      <c r="K3" s="6">
        <v>617.79999999999995</v>
      </c>
      <c r="L3" s="6">
        <v>133.80000000000001</v>
      </c>
      <c r="M3" s="6">
        <v>418.2</v>
      </c>
      <c r="N3" s="6">
        <v>864.8</v>
      </c>
      <c r="O3" s="6">
        <v>1336</v>
      </c>
      <c r="P3" s="6">
        <v>325.3</v>
      </c>
      <c r="Q3" s="6">
        <v>271</v>
      </c>
      <c r="R3" s="6">
        <v>739</v>
      </c>
      <c r="S3" s="6">
        <v>481.2</v>
      </c>
      <c r="T3" s="6">
        <v>385.4</v>
      </c>
      <c r="U3" s="6">
        <v>444.4</v>
      </c>
      <c r="V3" s="6">
        <v>979.9</v>
      </c>
      <c r="W3" s="6">
        <v>37.700000000000003</v>
      </c>
      <c r="X3" s="6">
        <v>284.3</v>
      </c>
      <c r="Y3" s="6">
        <v>124.7</v>
      </c>
      <c r="Z3" s="6">
        <v>554.20000000000005</v>
      </c>
      <c r="AA3">
        <f>AVERAGE(B3:Z3)</f>
        <v>536.452</v>
      </c>
      <c r="AB3">
        <f t="shared" ref="AB3:AB33" si="0">STDEV(B3:Z3)</f>
        <v>315.39587441816673</v>
      </c>
    </row>
    <row r="4" spans="1:28" x14ac:dyDescent="0.2">
      <c r="A4" s="4">
        <v>7</v>
      </c>
      <c r="B4" s="5">
        <v>122.6</v>
      </c>
      <c r="C4" s="5">
        <v>569</v>
      </c>
      <c r="D4" s="6">
        <v>606.1</v>
      </c>
      <c r="E4" s="6">
        <v>564.1</v>
      </c>
      <c r="F4" s="6">
        <v>467.6</v>
      </c>
      <c r="G4" s="6">
        <v>696.4</v>
      </c>
      <c r="H4" s="6">
        <v>873.3</v>
      </c>
      <c r="I4" s="6">
        <v>1204.0999999999999</v>
      </c>
      <c r="J4" s="6">
        <v>393.2</v>
      </c>
      <c r="K4" s="6">
        <v>605.6</v>
      </c>
      <c r="L4" s="6">
        <v>120.8</v>
      </c>
      <c r="M4" s="6">
        <v>337.7</v>
      </c>
      <c r="N4" s="6">
        <v>994.3</v>
      </c>
      <c r="O4" s="6">
        <v>1376.6</v>
      </c>
      <c r="P4" s="6">
        <v>270.8</v>
      </c>
      <c r="Q4" s="6">
        <v>242.8</v>
      </c>
      <c r="R4" s="6">
        <v>895.8</v>
      </c>
      <c r="S4" s="6">
        <v>310.2</v>
      </c>
      <c r="T4" s="6">
        <v>414.3</v>
      </c>
      <c r="U4" s="6">
        <v>509.7</v>
      </c>
      <c r="V4" s="6">
        <v>1078</v>
      </c>
      <c r="W4" s="6">
        <v>50.7</v>
      </c>
      <c r="X4" s="6">
        <v>256.2</v>
      </c>
      <c r="Y4" s="6">
        <v>184.7</v>
      </c>
      <c r="Z4" s="6">
        <v>598.4</v>
      </c>
      <c r="AA4">
        <f>AVERAGE(B4:Z4)</f>
        <v>549.72</v>
      </c>
      <c r="AB4">
        <f t="shared" si="0"/>
        <v>353.8028017130444</v>
      </c>
    </row>
    <row r="5" spans="1:28" x14ac:dyDescent="0.2">
      <c r="A5" s="4">
        <v>11</v>
      </c>
      <c r="B5" s="5">
        <v>230.4</v>
      </c>
      <c r="C5" s="5">
        <v>749</v>
      </c>
      <c r="D5" s="6">
        <v>1164.5</v>
      </c>
      <c r="E5" s="6">
        <v>731</v>
      </c>
      <c r="F5" s="6">
        <v>662</v>
      </c>
      <c r="G5" s="6">
        <v>793.9</v>
      </c>
      <c r="H5" s="6">
        <v>1078.2</v>
      </c>
      <c r="I5" s="6">
        <v>1096.3</v>
      </c>
      <c r="J5" s="6">
        <v>571.5</v>
      </c>
      <c r="K5" s="6">
        <v>950.6</v>
      </c>
      <c r="L5" s="6">
        <v>118.5</v>
      </c>
      <c r="M5" s="6">
        <v>516</v>
      </c>
      <c r="N5" s="6">
        <v>846.5</v>
      </c>
      <c r="O5" s="6">
        <v>1555.5</v>
      </c>
      <c r="P5" s="6">
        <v>347.3</v>
      </c>
      <c r="Q5" s="6">
        <v>300.39999999999998</v>
      </c>
      <c r="R5" s="6">
        <v>949.1</v>
      </c>
      <c r="S5" s="6">
        <v>277.8</v>
      </c>
      <c r="T5" s="6">
        <v>340.4</v>
      </c>
      <c r="U5" s="6">
        <v>620.4</v>
      </c>
      <c r="V5" s="6">
        <v>1148.5999999999999</v>
      </c>
      <c r="W5" s="6">
        <v>27.8</v>
      </c>
      <c r="X5" s="6">
        <v>281</v>
      </c>
      <c r="Y5" s="6">
        <v>175.6</v>
      </c>
      <c r="Z5" s="6">
        <v>662.6</v>
      </c>
      <c r="AA5">
        <f>AVERAGE(B5:Z5)</f>
        <v>647.79599999999994</v>
      </c>
      <c r="AB5">
        <f t="shared" si="0"/>
        <v>390.06398030750455</v>
      </c>
    </row>
    <row r="6" spans="1:28" x14ac:dyDescent="0.2">
      <c r="A6" s="4">
        <v>14</v>
      </c>
      <c r="B6" s="5">
        <v>234.8</v>
      </c>
      <c r="C6" s="5">
        <v>642.9</v>
      </c>
      <c r="D6" s="6">
        <v>895.8</v>
      </c>
      <c r="E6" s="6">
        <v>938.8</v>
      </c>
      <c r="F6" s="6">
        <v>550.6</v>
      </c>
      <c r="G6" s="6">
        <v>895.8</v>
      </c>
      <c r="H6" s="6">
        <v>900.1</v>
      </c>
      <c r="I6" s="6">
        <v>1067.7</v>
      </c>
      <c r="J6" s="6">
        <v>579.1</v>
      </c>
      <c r="K6" s="6">
        <v>950.6</v>
      </c>
      <c r="L6" s="6">
        <v>120.6</v>
      </c>
      <c r="M6" s="6">
        <v>471.6</v>
      </c>
      <c r="N6" s="6">
        <v>1287.7</v>
      </c>
      <c r="O6" s="6">
        <v>2197.4</v>
      </c>
      <c r="P6" s="6">
        <v>402.3</v>
      </c>
      <c r="Q6" s="6">
        <v>278.10000000000002</v>
      </c>
      <c r="R6" s="6">
        <v>1044.3</v>
      </c>
      <c r="S6" s="6">
        <v>448.8</v>
      </c>
      <c r="T6" s="6">
        <v>382.3</v>
      </c>
      <c r="U6" s="6">
        <v>749.2</v>
      </c>
      <c r="V6" s="6">
        <v>839.3</v>
      </c>
      <c r="W6" s="6">
        <v>34.4</v>
      </c>
      <c r="X6" s="6">
        <v>245.5</v>
      </c>
      <c r="Y6" s="6">
        <v>217.1</v>
      </c>
      <c r="Z6" s="6">
        <v>976.4</v>
      </c>
      <c r="AA6">
        <f t="shared" ref="AA4:AA7" si="1">AVERAGE(B6:Z6)</f>
        <v>694.048</v>
      </c>
      <c r="AB6">
        <f t="shared" si="0"/>
        <v>462.47281642636375</v>
      </c>
    </row>
    <row r="7" spans="1:28" x14ac:dyDescent="0.2">
      <c r="A7" s="4">
        <v>19</v>
      </c>
      <c r="B7" s="5">
        <v>269.2</v>
      </c>
      <c r="C7" s="5">
        <v>1010.2</v>
      </c>
      <c r="D7" s="6">
        <v>1261.5</v>
      </c>
      <c r="E7" s="6">
        <v>1024.5999999999999</v>
      </c>
      <c r="F7" s="6">
        <v>744.7</v>
      </c>
      <c r="G7" s="6">
        <v>660.3</v>
      </c>
      <c r="H7" s="6">
        <v>1088.4000000000001</v>
      </c>
      <c r="I7" s="6">
        <v>1292.5999999999999</v>
      </c>
      <c r="J7" s="6">
        <v>519</v>
      </c>
      <c r="K7" s="6">
        <v>1651.3</v>
      </c>
      <c r="L7" s="6">
        <v>91.6</v>
      </c>
      <c r="M7" s="6">
        <v>554.9</v>
      </c>
      <c r="N7" s="6">
        <v>948.4</v>
      </c>
      <c r="O7" s="6">
        <v>2316.5</v>
      </c>
      <c r="P7" s="6">
        <v>492.8</v>
      </c>
      <c r="Q7" s="6">
        <v>316.7</v>
      </c>
      <c r="R7" s="6">
        <v>1288.0999999999999</v>
      </c>
      <c r="S7" s="6">
        <v>656.9</v>
      </c>
      <c r="T7" s="6">
        <v>341.5</v>
      </c>
      <c r="U7" s="6">
        <v>624.4</v>
      </c>
      <c r="V7" s="6">
        <v>1245.7</v>
      </c>
      <c r="W7" s="6">
        <v>78.5</v>
      </c>
      <c r="X7" s="6">
        <v>271.39999999999998</v>
      </c>
      <c r="Y7" s="6">
        <v>204.4</v>
      </c>
      <c r="Z7" s="6">
        <v>1166.5</v>
      </c>
      <c r="AA7">
        <f t="shared" si="1"/>
        <v>804.80400000000009</v>
      </c>
      <c r="AB7">
        <f t="shared" si="0"/>
        <v>537.7412857499412</v>
      </c>
    </row>
    <row r="8" spans="1:28" x14ac:dyDescent="0.2">
      <c r="A8" s="4">
        <v>22</v>
      </c>
      <c r="B8" s="5">
        <v>277.10000000000002</v>
      </c>
      <c r="C8" s="5">
        <v>956.1</v>
      </c>
      <c r="D8" s="6">
        <v>652.1</v>
      </c>
      <c r="E8" s="6">
        <v>1063</v>
      </c>
      <c r="F8" s="6">
        <v>791.3</v>
      </c>
      <c r="G8" s="6">
        <v>769.7</v>
      </c>
      <c r="H8" s="6">
        <v>1236.9000000000001</v>
      </c>
      <c r="I8" s="6">
        <v>1411.5</v>
      </c>
      <c r="J8" s="6">
        <v>580.6</v>
      </c>
      <c r="K8" s="6"/>
      <c r="L8" s="6">
        <v>112.3</v>
      </c>
      <c r="M8" s="6">
        <v>673.9</v>
      </c>
      <c r="N8" s="6"/>
      <c r="O8" s="6"/>
      <c r="P8" s="6">
        <v>425.4</v>
      </c>
      <c r="Q8" s="6">
        <v>382.3</v>
      </c>
      <c r="R8" s="6">
        <v>1381.2</v>
      </c>
      <c r="S8" s="6">
        <v>627.70000000000005</v>
      </c>
      <c r="T8" s="6">
        <v>382</v>
      </c>
      <c r="U8" s="6">
        <v>691.4</v>
      </c>
      <c r="V8" s="6"/>
      <c r="W8" s="6">
        <v>79.8</v>
      </c>
      <c r="X8" s="6">
        <v>266.10000000000002</v>
      </c>
      <c r="Y8" s="6">
        <v>218.1</v>
      </c>
      <c r="Z8" s="6">
        <v>1203.5999999999999</v>
      </c>
      <c r="AA8">
        <f>AVERAGE(B8,C8,D8,E8,F8,G8,H8,I8,J8,L8,M8,P8,Q8,R8,S8,T8,U8,W8,X8,Y8,Z8)</f>
        <v>675.33809523809532</v>
      </c>
      <c r="AB8">
        <f t="shared" si="0"/>
        <v>408.61314770353431</v>
      </c>
    </row>
    <row r="9" spans="1:28" x14ac:dyDescent="0.2">
      <c r="A9" s="4">
        <v>25</v>
      </c>
      <c r="B9" s="5">
        <v>279.7</v>
      </c>
      <c r="C9" s="5">
        <v>934</v>
      </c>
      <c r="D9" s="6">
        <v>1926.2</v>
      </c>
      <c r="E9" s="6">
        <v>1116</v>
      </c>
      <c r="F9" s="6">
        <v>855</v>
      </c>
      <c r="G9" s="6">
        <v>853.1</v>
      </c>
      <c r="H9" s="6">
        <v>1537.8</v>
      </c>
      <c r="I9" s="6">
        <v>1541.8</v>
      </c>
      <c r="J9" s="6">
        <v>678.9</v>
      </c>
      <c r="K9" s="6"/>
      <c r="L9" s="6">
        <v>150.1</v>
      </c>
      <c r="M9" s="6">
        <v>844.8</v>
      </c>
      <c r="N9" s="6"/>
      <c r="O9" s="6"/>
      <c r="P9" s="6">
        <v>402.9</v>
      </c>
      <c r="Q9" s="6">
        <v>447.9</v>
      </c>
      <c r="R9" s="6">
        <v>1555.4</v>
      </c>
      <c r="S9" s="6">
        <v>588.29999999999995</v>
      </c>
      <c r="T9" s="6">
        <v>429.2</v>
      </c>
      <c r="U9" s="6">
        <v>735.6</v>
      </c>
      <c r="V9" s="6"/>
      <c r="W9" s="6">
        <v>83.1</v>
      </c>
      <c r="X9" s="6">
        <v>268</v>
      </c>
      <c r="Y9" s="6">
        <v>229.6</v>
      </c>
      <c r="Z9" s="6">
        <v>1263.5</v>
      </c>
      <c r="AA9">
        <f>AVERAGE(B9,C9,D9,E9,F9,G9,H9,I9,J9,L9,M9,P9,Q9,R9,S9,T9,U9,W9,X9,Y9,Z9)</f>
        <v>796.23333333333335</v>
      </c>
      <c r="AB9">
        <f t="shared" si="0"/>
        <v>527.8239491850793</v>
      </c>
    </row>
    <row r="10" spans="1:28" x14ac:dyDescent="0.2">
      <c r="A10" s="4">
        <v>28</v>
      </c>
      <c r="B10" s="5">
        <v>287.7</v>
      </c>
      <c r="C10" s="5">
        <v>907.2</v>
      </c>
      <c r="D10" s="6">
        <v>2603.9</v>
      </c>
      <c r="E10" s="6">
        <v>1198</v>
      </c>
      <c r="F10" s="6">
        <v>889.6</v>
      </c>
      <c r="G10" s="6">
        <v>973.1</v>
      </c>
      <c r="H10" s="6">
        <v>1739.3</v>
      </c>
      <c r="I10" s="6">
        <v>1685.1</v>
      </c>
      <c r="J10" s="6">
        <v>787.2</v>
      </c>
      <c r="K10" s="6"/>
      <c r="L10" s="6">
        <v>192.4</v>
      </c>
      <c r="M10" s="6">
        <v>950.6</v>
      </c>
      <c r="N10" s="6"/>
      <c r="O10" s="6"/>
      <c r="P10" s="6">
        <v>373</v>
      </c>
      <c r="Q10" s="6">
        <v>491.9</v>
      </c>
      <c r="R10" s="6">
        <v>1635.3</v>
      </c>
      <c r="S10" s="6">
        <v>539.29999999999995</v>
      </c>
      <c r="T10" s="6">
        <v>480.2</v>
      </c>
      <c r="U10" s="6">
        <v>760.8</v>
      </c>
      <c r="V10" s="6"/>
      <c r="W10" s="6">
        <v>86.4</v>
      </c>
      <c r="X10" s="6">
        <v>266</v>
      </c>
      <c r="Y10" s="6">
        <v>232.3</v>
      </c>
      <c r="Z10" s="6">
        <v>1307</v>
      </c>
      <c r="AA10">
        <f>AVERAGE(B10,C10,D10,E10,F10,G10,H10,I10,J10,L10,M10,P10,Q10,R10,S10,T10,U10,W10,X10,Y10,Z10)</f>
        <v>875.53809523809537</v>
      </c>
      <c r="AB10">
        <f t="shared" si="0"/>
        <v>639.6383200498467</v>
      </c>
    </row>
    <row r="11" spans="1:28" x14ac:dyDescent="0.2">
      <c r="A11" s="4">
        <v>32</v>
      </c>
      <c r="B11" s="5">
        <v>252.2</v>
      </c>
      <c r="C11" s="5">
        <v>324.2</v>
      </c>
      <c r="D11" s="6">
        <v>2453</v>
      </c>
      <c r="E11" s="6">
        <v>1400.8</v>
      </c>
      <c r="F11" s="6">
        <v>877.7</v>
      </c>
      <c r="G11" s="6">
        <v>916.1</v>
      </c>
      <c r="H11" s="6">
        <v>1527</v>
      </c>
      <c r="I11" s="6">
        <v>1604.2</v>
      </c>
      <c r="J11" s="6">
        <v>779.3</v>
      </c>
      <c r="K11" s="6"/>
      <c r="L11" s="6">
        <v>103.4</v>
      </c>
      <c r="M11" s="6">
        <v>747.2</v>
      </c>
      <c r="N11" s="6"/>
      <c r="O11" s="6"/>
      <c r="P11" s="6">
        <v>359.4</v>
      </c>
      <c r="Q11" s="6">
        <v>559.79999999999995</v>
      </c>
      <c r="R11" s="6">
        <v>1622.2</v>
      </c>
      <c r="S11" s="6">
        <v>482</v>
      </c>
      <c r="T11" s="6">
        <v>528.1</v>
      </c>
      <c r="U11" s="6">
        <v>602.4</v>
      </c>
      <c r="V11" s="6"/>
      <c r="W11" s="6">
        <v>54.2</v>
      </c>
      <c r="X11" s="6">
        <v>313.3</v>
      </c>
      <c r="Y11" s="6">
        <v>269.2</v>
      </c>
      <c r="Z11" s="6">
        <v>1535.6</v>
      </c>
      <c r="AA11">
        <f>AVERAGE(B11,C11,D11,E11,F11:F12,F11)</f>
        <v>1039.1857142857141</v>
      </c>
      <c r="AB11">
        <f t="shared" si="0"/>
        <v>634.37092274082659</v>
      </c>
    </row>
    <row r="12" spans="1:28" x14ac:dyDescent="0.2">
      <c r="A12" s="4">
        <v>34</v>
      </c>
      <c r="B12" s="5">
        <v>447</v>
      </c>
      <c r="C12" s="5">
        <v>1088.7</v>
      </c>
      <c r="D12" s="6"/>
      <c r="E12" s="6"/>
      <c r="F12" s="6">
        <v>1088.7</v>
      </c>
      <c r="G12" s="6">
        <v>906</v>
      </c>
      <c r="H12" s="6"/>
      <c r="I12" s="6"/>
      <c r="J12" s="6">
        <v>736.2</v>
      </c>
      <c r="K12" s="6"/>
      <c r="L12" s="6">
        <v>107.2</v>
      </c>
      <c r="M12" s="6">
        <v>851.6</v>
      </c>
      <c r="N12" s="6"/>
      <c r="O12" s="6"/>
      <c r="P12" s="6">
        <v>394</v>
      </c>
      <c r="Q12" s="6">
        <v>579.70000000000005</v>
      </c>
      <c r="R12" s="6"/>
      <c r="S12" s="6">
        <v>482</v>
      </c>
      <c r="T12" s="6">
        <v>482.5</v>
      </c>
      <c r="U12" s="6">
        <v>660.3</v>
      </c>
      <c r="V12" s="6"/>
      <c r="W12" s="6">
        <v>61.5</v>
      </c>
      <c r="X12" s="6">
        <v>377.4</v>
      </c>
      <c r="Y12" s="6">
        <v>285.60000000000002</v>
      </c>
      <c r="Z12" s="6"/>
      <c r="AA12">
        <f>AVERAGE(B12,C12,F12,G12,J12,L12,M12,P12,Q12,S12,T12,U12,W12,X12,Y12)</f>
        <v>569.89333333333343</v>
      </c>
      <c r="AB12">
        <f t="shared" si="0"/>
        <v>318.29948266792167</v>
      </c>
    </row>
    <row r="13" spans="1:28" x14ac:dyDescent="0.2">
      <c r="A13" s="4">
        <v>38</v>
      </c>
      <c r="B13" s="5">
        <v>558.4</v>
      </c>
      <c r="C13" s="5">
        <v>1471.3</v>
      </c>
      <c r="D13" s="6"/>
      <c r="E13" s="6"/>
      <c r="F13" s="6">
        <v>1307.0999999999999</v>
      </c>
      <c r="G13" s="6">
        <v>912.3</v>
      </c>
      <c r="H13" s="6"/>
      <c r="I13" s="6"/>
      <c r="J13" s="6">
        <v>722.1</v>
      </c>
      <c r="K13" s="6"/>
      <c r="L13" s="6">
        <v>109.2</v>
      </c>
      <c r="M13" s="6">
        <v>905</v>
      </c>
      <c r="N13" s="6"/>
      <c r="O13" s="6"/>
      <c r="P13" s="6">
        <v>434.7</v>
      </c>
      <c r="Q13" s="6">
        <v>672.1</v>
      </c>
      <c r="R13" s="6"/>
      <c r="S13" s="6">
        <v>486.7</v>
      </c>
      <c r="T13" s="6">
        <v>375</v>
      </c>
      <c r="U13" s="6">
        <v>754</v>
      </c>
      <c r="V13" s="6"/>
      <c r="W13" s="6">
        <v>83.2</v>
      </c>
      <c r="X13" s="6">
        <v>403.2</v>
      </c>
      <c r="Y13" s="6">
        <v>309</v>
      </c>
      <c r="Z13" s="6"/>
      <c r="AA13">
        <f>AVERAGE(B13,C13,F13,G13,J13,L13,M13,P13,Q13,S13,T13,U13,W13,X13,Y13)</f>
        <v>633.5533333333334</v>
      </c>
      <c r="AB13">
        <f t="shared" si="0"/>
        <v>396.46117422348755</v>
      </c>
    </row>
    <row r="14" spans="1:28" x14ac:dyDescent="0.2">
      <c r="A14" s="7">
        <v>41</v>
      </c>
      <c r="B14" s="5">
        <v>685.19386895833338</v>
      </c>
      <c r="C14" s="5">
        <v>1505.1792276616668</v>
      </c>
      <c r="D14" s="6"/>
      <c r="E14" s="6"/>
      <c r="F14" s="6">
        <v>1368.9996787350001</v>
      </c>
      <c r="G14" s="6">
        <v>1225.648927035</v>
      </c>
      <c r="H14" s="6"/>
      <c r="I14" s="6"/>
      <c r="J14" s="6">
        <v>1188.2304957416666</v>
      </c>
      <c r="K14" s="5"/>
      <c r="L14" s="5">
        <v>155.09401511999997</v>
      </c>
      <c r="M14" s="6">
        <v>1263.4139804250001</v>
      </c>
      <c r="N14" s="6"/>
      <c r="O14" s="6"/>
      <c r="P14" s="6">
        <v>538.06430808666676</v>
      </c>
      <c r="Q14" s="6">
        <v>686.91912546666663</v>
      </c>
      <c r="R14" s="6"/>
      <c r="S14" s="6">
        <v>1137.1901302083334</v>
      </c>
      <c r="T14" s="5">
        <v>453.64559600000001</v>
      </c>
      <c r="U14" s="5">
        <v>1261.0593587199996</v>
      </c>
      <c r="V14" s="6"/>
      <c r="W14" s="6">
        <v>120.78313993499999</v>
      </c>
      <c r="X14" s="6">
        <v>574.23238656000001</v>
      </c>
      <c r="Y14" s="6">
        <v>341.80499199999991</v>
      </c>
      <c r="Z14" s="6"/>
      <c r="AA14">
        <f t="shared" ref="AA14:AA33" si="2">AVERAGE(B14,C14,F14,G14,J14,L14,M14,P14,Q14,S14,T14,U14,W14,X14,Y14)</f>
        <v>833.69728204355545</v>
      </c>
      <c r="AB14">
        <f t="shared" si="0"/>
        <v>465.18993819337771</v>
      </c>
    </row>
    <row r="15" spans="1:28" x14ac:dyDescent="0.2">
      <c r="A15" s="7">
        <v>45</v>
      </c>
      <c r="B15" s="5">
        <v>610.72509600000001</v>
      </c>
      <c r="C15" s="5"/>
      <c r="D15" s="6"/>
      <c r="E15" s="6"/>
      <c r="F15" s="6"/>
      <c r="G15" s="6"/>
      <c r="H15" s="6"/>
      <c r="I15" s="6"/>
      <c r="J15" s="6"/>
      <c r="K15" s="5"/>
      <c r="L15" s="5">
        <v>176.992468215</v>
      </c>
      <c r="M15" s="6"/>
      <c r="N15" s="6"/>
      <c r="O15" s="6"/>
      <c r="P15" s="6">
        <v>569.62838641500002</v>
      </c>
      <c r="Q15" s="6">
        <v>722.99766862500007</v>
      </c>
      <c r="R15" s="6"/>
      <c r="S15" s="6"/>
      <c r="T15" s="5">
        <v>438.68534442000004</v>
      </c>
      <c r="U15" s="5"/>
      <c r="V15" s="6"/>
      <c r="W15" s="6">
        <v>133.05314327833332</v>
      </c>
      <c r="X15" s="6">
        <v>620.94625906499994</v>
      </c>
      <c r="Y15" s="6">
        <v>371.01549582000001</v>
      </c>
      <c r="Z15" s="6"/>
      <c r="AA15">
        <f t="shared" si="2"/>
        <v>455.50548272979171</v>
      </c>
      <c r="AB15">
        <f t="shared" si="0"/>
        <v>215.47501376238554</v>
      </c>
    </row>
    <row r="16" spans="1:28" x14ac:dyDescent="0.2">
      <c r="A16" s="7">
        <v>48</v>
      </c>
      <c r="B16" s="8">
        <v>637.37991635499986</v>
      </c>
      <c r="C16" s="8"/>
      <c r="D16" s="8"/>
      <c r="E16" s="8"/>
      <c r="F16" s="8"/>
      <c r="G16" s="8"/>
      <c r="H16" s="8"/>
      <c r="I16" s="8"/>
      <c r="J16" s="8"/>
      <c r="K16" s="8"/>
      <c r="L16" s="8">
        <v>179.59422833333335</v>
      </c>
      <c r="M16" s="8"/>
      <c r="N16" s="8"/>
      <c r="O16" s="8"/>
      <c r="P16" s="8">
        <v>591.66611666666665</v>
      </c>
      <c r="Q16" s="8">
        <v>735.61586485999999</v>
      </c>
      <c r="R16" s="8"/>
      <c r="S16" s="8"/>
      <c r="T16" s="8">
        <v>513.04102013833324</v>
      </c>
      <c r="U16" s="8"/>
      <c r="V16" s="8"/>
      <c r="W16" s="8">
        <v>142.90255152666668</v>
      </c>
      <c r="X16" s="8">
        <v>664.5970813199998</v>
      </c>
      <c r="Y16" s="8">
        <v>406.39608240000001</v>
      </c>
      <c r="Z16" s="8"/>
      <c r="AA16" s="12">
        <f>AVERAGE(B16,L16,P16,Q16,T16,W16,X16,Y16)</f>
        <v>483.89910769999994</v>
      </c>
      <c r="AB16">
        <f t="shared" si="0"/>
        <v>222.62051351769819</v>
      </c>
    </row>
    <row r="17" spans="1:28" x14ac:dyDescent="0.2">
      <c r="A17" s="7">
        <v>53</v>
      </c>
      <c r="B17" s="8">
        <v>765.52694324999993</v>
      </c>
      <c r="C17" s="8"/>
      <c r="D17" s="8"/>
      <c r="E17" s="8"/>
      <c r="F17" s="8"/>
      <c r="G17" s="8"/>
      <c r="H17" s="8"/>
      <c r="I17" s="8"/>
      <c r="J17" s="8"/>
      <c r="K17" s="8"/>
      <c r="L17" s="8">
        <v>122.52201000000001</v>
      </c>
      <c r="M17" s="8"/>
      <c r="N17" s="8"/>
      <c r="O17" s="8"/>
      <c r="P17" s="8">
        <v>491.4493956666667</v>
      </c>
      <c r="Q17" s="8">
        <v>824.32808327999999</v>
      </c>
      <c r="R17" s="8"/>
      <c r="S17" s="8"/>
      <c r="T17" s="8">
        <v>874.86998320000009</v>
      </c>
      <c r="U17" s="8"/>
      <c r="V17" s="8"/>
      <c r="W17" s="8">
        <v>64.875927893333341</v>
      </c>
      <c r="X17" s="8">
        <v>849.10004402833329</v>
      </c>
      <c r="Y17" s="8">
        <v>116.09641125333333</v>
      </c>
      <c r="Z17" s="8"/>
      <c r="AA17" s="12">
        <f>AVERAGE(B17,L17,P17,Q17,T17,W17,X17,Y17)</f>
        <v>513.59609982145832</v>
      </c>
      <c r="AB17">
        <f t="shared" si="0"/>
        <v>361.72018509695795</v>
      </c>
    </row>
    <row r="18" spans="1:28" x14ac:dyDescent="0.2">
      <c r="A18" s="7">
        <v>55</v>
      </c>
      <c r="B18" s="9">
        <v>655.29273893666675</v>
      </c>
      <c r="C18" s="9"/>
      <c r="D18" s="9"/>
      <c r="E18" s="9"/>
      <c r="F18" s="9"/>
      <c r="G18" s="9"/>
      <c r="H18" s="9"/>
      <c r="I18" s="9"/>
      <c r="J18" s="9"/>
      <c r="K18" s="9"/>
      <c r="L18" s="9">
        <v>83.974700700000014</v>
      </c>
      <c r="M18" s="9"/>
      <c r="N18" s="9"/>
      <c r="O18" s="9"/>
      <c r="P18" s="9">
        <v>429.87842045333326</v>
      </c>
      <c r="Q18" s="9">
        <v>767.76532612499989</v>
      </c>
      <c r="R18" s="9"/>
      <c r="S18" s="9"/>
      <c r="T18" s="9">
        <v>543.09294648000002</v>
      </c>
      <c r="U18" s="9"/>
      <c r="V18" s="9"/>
      <c r="W18" s="9">
        <v>112.98414276000001</v>
      </c>
      <c r="X18" s="9">
        <v>672.13742091833331</v>
      </c>
      <c r="Y18" s="9">
        <v>447.83208370499989</v>
      </c>
      <c r="Z18" s="9"/>
      <c r="AA18">
        <f t="shared" si="2"/>
        <v>464.11972250979164</v>
      </c>
      <c r="AB18">
        <f t="shared" si="0"/>
        <v>252.84102703855422</v>
      </c>
    </row>
    <row r="19" spans="1:28" x14ac:dyDescent="0.2">
      <c r="A19" s="7">
        <v>59</v>
      </c>
      <c r="B19" s="9">
        <v>810.68101631999991</v>
      </c>
      <c r="C19" s="9"/>
      <c r="D19" s="9"/>
      <c r="E19" s="9"/>
      <c r="F19" s="9"/>
      <c r="G19" s="9"/>
      <c r="H19" s="9"/>
      <c r="I19" s="9"/>
      <c r="J19" s="9"/>
      <c r="K19" s="9"/>
      <c r="L19" s="9">
        <v>85.30568766333333</v>
      </c>
      <c r="M19" s="9"/>
      <c r="N19" s="9"/>
      <c r="O19" s="9"/>
      <c r="P19" s="9">
        <v>463.09654591666668</v>
      </c>
      <c r="Q19" s="9">
        <v>866.55733606000001</v>
      </c>
      <c r="R19" s="9"/>
      <c r="S19" s="9"/>
      <c r="T19" s="9">
        <v>456.34893419500003</v>
      </c>
      <c r="U19" s="9"/>
      <c r="V19" s="9"/>
      <c r="W19" s="9">
        <v>108.83829115666667</v>
      </c>
      <c r="X19" s="9">
        <v>741.27701003999994</v>
      </c>
      <c r="Y19" s="9">
        <v>395.06279647499997</v>
      </c>
      <c r="Z19" s="9"/>
      <c r="AA19">
        <f t="shared" si="2"/>
        <v>490.89595222833333</v>
      </c>
      <c r="AB19">
        <f t="shared" si="0"/>
        <v>299.45103413477477</v>
      </c>
    </row>
    <row r="20" spans="1:28" x14ac:dyDescent="0.2">
      <c r="A20" s="7">
        <v>61</v>
      </c>
      <c r="B20" s="9">
        <v>606.48394949999999</v>
      </c>
      <c r="C20" s="9"/>
      <c r="D20" s="9"/>
      <c r="E20" s="9"/>
      <c r="F20" s="9"/>
      <c r="G20" s="9"/>
      <c r="H20" s="9"/>
      <c r="I20" s="9"/>
      <c r="J20" s="9"/>
      <c r="K20" s="9"/>
      <c r="L20" s="9">
        <v>77.627118105000008</v>
      </c>
      <c r="M20" s="9"/>
      <c r="N20" s="9"/>
      <c r="O20" s="9"/>
      <c r="P20" s="9">
        <v>462.65148733333336</v>
      </c>
      <c r="Q20" s="9">
        <v>1210.2368100933336</v>
      </c>
      <c r="R20" s="9"/>
      <c r="S20" s="9"/>
      <c r="T20" s="9"/>
      <c r="U20" s="9"/>
      <c r="V20" s="9"/>
      <c r="W20" s="9">
        <v>88.001171883333356</v>
      </c>
      <c r="X20" s="9">
        <v>945.57251334666671</v>
      </c>
      <c r="Y20" s="9">
        <v>349.65216022166669</v>
      </c>
      <c r="Z20" s="9"/>
      <c r="AA20">
        <f t="shared" si="2"/>
        <v>534.3178872119048</v>
      </c>
      <c r="AB20">
        <f t="shared" si="0"/>
        <v>423.91179722086304</v>
      </c>
    </row>
    <row r="21" spans="1:28" x14ac:dyDescent="0.2">
      <c r="A21" s="7">
        <v>65</v>
      </c>
      <c r="B21" s="8">
        <v>900.58913333333328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69.143777908333348</v>
      </c>
      <c r="M21" s="8">
        <v>0</v>
      </c>
      <c r="N21" s="8">
        <v>0</v>
      </c>
      <c r="O21" s="8">
        <v>0</v>
      </c>
      <c r="P21" s="8">
        <v>383.75359607333326</v>
      </c>
      <c r="Q21" s="8">
        <v>1136.38221798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77.555385133333317</v>
      </c>
      <c r="X21" s="8">
        <v>886.9755766666666</v>
      </c>
      <c r="Y21" s="8">
        <v>437.59625988666659</v>
      </c>
      <c r="Z21" s="8">
        <v>0</v>
      </c>
      <c r="AA21">
        <f t="shared" si="2"/>
        <v>259.46639646544446</v>
      </c>
      <c r="AB21">
        <f t="shared" si="0"/>
        <v>331.20982252708507</v>
      </c>
    </row>
    <row r="22" spans="1:28" ht="19" x14ac:dyDescent="0.25">
      <c r="A22" s="10">
        <v>68</v>
      </c>
      <c r="B22" s="8">
        <v>836.48132419500007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107.44447239333333</v>
      </c>
      <c r="M22" s="8">
        <v>0</v>
      </c>
      <c r="N22" s="8">
        <v>0</v>
      </c>
      <c r="O22" s="8">
        <v>0</v>
      </c>
      <c r="P22" s="8">
        <v>588.81460014333334</v>
      </c>
      <c r="Q22" s="8">
        <v>1275.3242717133332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56.543907614999995</v>
      </c>
      <c r="X22" s="8">
        <v>939.22650154666655</v>
      </c>
      <c r="Y22" s="8">
        <v>435.04476520833333</v>
      </c>
      <c r="Z22" s="8">
        <v>0</v>
      </c>
      <c r="AA22" s="12">
        <f>AVERAGE(B22,L22,P22,Q22,W22,X22,Y22)</f>
        <v>605.55426325928579</v>
      </c>
      <c r="AB22">
        <f t="shared" si="0"/>
        <v>355.91919970784829</v>
      </c>
    </row>
    <row r="23" spans="1:28" ht="19" x14ac:dyDescent="0.25">
      <c r="A23" s="10">
        <v>72</v>
      </c>
      <c r="B23" s="9">
        <v>977.65443042666686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49.833471374999995</v>
      </c>
      <c r="M23" s="9">
        <v>0</v>
      </c>
      <c r="N23" s="9">
        <v>0</v>
      </c>
      <c r="O23" s="9">
        <v>0</v>
      </c>
      <c r="P23" s="9">
        <v>540.45401088000006</v>
      </c>
      <c r="Q23" s="9">
        <v>1492.6825062400001</v>
      </c>
      <c r="R23" s="9">
        <v>0</v>
      </c>
      <c r="S23" s="9">
        <v>0</v>
      </c>
      <c r="T23" s="9">
        <v>0</v>
      </c>
      <c r="U23" s="9">
        <v>0</v>
      </c>
      <c r="V23" s="11">
        <v>0</v>
      </c>
      <c r="W23" s="11">
        <v>141.19719175500001</v>
      </c>
      <c r="X23" s="11">
        <v>947.15901629666644</v>
      </c>
      <c r="Y23" s="11">
        <v>522.94488261333333</v>
      </c>
      <c r="Z23" s="11">
        <v>0</v>
      </c>
      <c r="AA23" s="12">
        <f>AVERAGE(B23,L23,P23,Q23,W23,X23,Y23)</f>
        <v>667.41792994095238</v>
      </c>
      <c r="AB23">
        <f t="shared" si="0"/>
        <v>397.69784610887666</v>
      </c>
    </row>
    <row r="24" spans="1:28" ht="19" x14ac:dyDescent="0.25">
      <c r="A24" s="10">
        <v>75</v>
      </c>
      <c r="B24" s="9">
        <v>962.75072746666683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68.067783333333338</v>
      </c>
      <c r="M24" s="9">
        <v>0</v>
      </c>
      <c r="N24" s="9">
        <v>0</v>
      </c>
      <c r="O24" s="9">
        <v>0</v>
      </c>
      <c r="P24" s="9">
        <v>623.44853550000005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11">
        <v>0</v>
      </c>
      <c r="W24" s="11">
        <v>77.555385133333317</v>
      </c>
      <c r="X24" s="11">
        <v>1017.7903370699997</v>
      </c>
      <c r="Y24" s="11">
        <v>502.96646460666653</v>
      </c>
      <c r="Z24" s="11">
        <v>0</v>
      </c>
      <c r="AA24" s="12">
        <f>AVERAGE(B24,L24,P24,W24,X24,Y24)</f>
        <v>542.09653885166665</v>
      </c>
      <c r="AB24">
        <f t="shared" si="0"/>
        <v>302.20899698383676</v>
      </c>
    </row>
    <row r="25" spans="1:28" ht="19" x14ac:dyDescent="0.25">
      <c r="A25" s="10">
        <v>79</v>
      </c>
      <c r="B25" s="9">
        <v>985.40368575999992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69.376779166666665</v>
      </c>
      <c r="M25" s="9">
        <v>0</v>
      </c>
      <c r="N25" s="9">
        <v>0</v>
      </c>
      <c r="O25" s="9">
        <v>0</v>
      </c>
      <c r="P25" s="9">
        <v>761.89002922666657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11">
        <v>0</v>
      </c>
      <c r="W25" s="11">
        <v>190.24945441666662</v>
      </c>
      <c r="X25" s="11">
        <v>1103.1614745250001</v>
      </c>
      <c r="Y25" s="11">
        <v>627.3126911999999</v>
      </c>
      <c r="Z25" s="11">
        <v>0</v>
      </c>
      <c r="AA25" s="12">
        <f>AVERAGE(B25,L25,P25,W25,X25,Y25)</f>
        <v>622.89901904916667</v>
      </c>
      <c r="AB25">
        <f t="shared" si="0"/>
        <v>331.93038261884737</v>
      </c>
    </row>
    <row r="26" spans="1:28" x14ac:dyDescent="0.2">
      <c r="A26" s="7">
        <v>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56.766436906666677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167.55460825666663</v>
      </c>
      <c r="X26">
        <v>0</v>
      </c>
      <c r="Y26">
        <v>0</v>
      </c>
      <c r="Z26">
        <v>0</v>
      </c>
      <c r="AA26" s="12">
        <f>AVERAGE(L26,W26)</f>
        <v>112.16052258166665</v>
      </c>
      <c r="AB26">
        <f t="shared" si="0"/>
        <v>34.930990213441305</v>
      </c>
    </row>
    <row r="27" spans="1:28" x14ac:dyDescent="0.2">
      <c r="A27" s="7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38.727427126666662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196.14831323999996</v>
      </c>
      <c r="X27">
        <v>0</v>
      </c>
      <c r="Y27">
        <v>0</v>
      </c>
      <c r="Z27">
        <v>0</v>
      </c>
      <c r="AA27" s="12">
        <f>AVERAGE(L27,W27)</f>
        <v>117.43787018333332</v>
      </c>
      <c r="AB27">
        <f t="shared" si="0"/>
        <v>39.669105244844317</v>
      </c>
    </row>
    <row r="28" spans="1:28" x14ac:dyDescent="0.2">
      <c r="A28" s="7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40.639608240000008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225.16403847999996</v>
      </c>
      <c r="X28">
        <v>0</v>
      </c>
      <c r="Y28">
        <v>0</v>
      </c>
      <c r="Z28">
        <v>0</v>
      </c>
      <c r="AA28" s="12">
        <f>AVERAGE(L28,W28,)</f>
        <v>88.60121557333332</v>
      </c>
      <c r="AB28">
        <f t="shared" si="0"/>
        <v>45.425928186323993</v>
      </c>
    </row>
    <row r="29" spans="1:28" x14ac:dyDescent="0.2">
      <c r="A29" s="7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34.348050666666659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190.24945441666662</v>
      </c>
      <c r="X29">
        <v>0</v>
      </c>
      <c r="Y29">
        <v>0</v>
      </c>
      <c r="Z29">
        <v>0</v>
      </c>
      <c r="AA29" s="12">
        <f>AVERAGE(L29,W29,)</f>
        <v>74.865835027777763</v>
      </c>
      <c r="AB29">
        <f t="shared" si="0"/>
        <v>38.382332045949695</v>
      </c>
    </row>
    <row r="30" spans="1:28" x14ac:dyDescent="0.2">
      <c r="A30" s="7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36.634080989999994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192.68052147833328</v>
      </c>
      <c r="X30">
        <v>0</v>
      </c>
      <c r="Y30">
        <v>0</v>
      </c>
      <c r="Z30">
        <v>0</v>
      </c>
      <c r="AA30" s="12">
        <f t="shared" ref="AA29:AA33" si="3">AVERAGE(L30,W30,)</f>
        <v>76.438200822777759</v>
      </c>
      <c r="AB30">
        <f t="shared" si="0"/>
        <v>38.925372922071418</v>
      </c>
    </row>
    <row r="31" spans="1:28" x14ac:dyDescent="0.2">
      <c r="A31" s="7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29.486963739999997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187.03770223999996</v>
      </c>
      <c r="X31">
        <v>0</v>
      </c>
      <c r="Y31">
        <v>0</v>
      </c>
      <c r="Z31">
        <v>0</v>
      </c>
      <c r="AA31" s="12">
        <f t="shared" si="3"/>
        <v>72.174888659999979</v>
      </c>
      <c r="AB31">
        <f t="shared" si="0"/>
        <v>37.626046968109371</v>
      </c>
    </row>
    <row r="32" spans="1:28" x14ac:dyDescent="0.2">
      <c r="A32" s="7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27.143337599999999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189.19492737333337</v>
      </c>
      <c r="X32">
        <v>0</v>
      </c>
      <c r="Y32">
        <v>0</v>
      </c>
      <c r="Z32">
        <v>0</v>
      </c>
      <c r="AA32" s="12">
        <f t="shared" si="3"/>
        <v>72.112754991111117</v>
      </c>
      <c r="AB32">
        <f>STDEV(B32:Z32)</f>
        <v>38.001859342779518</v>
      </c>
    </row>
    <row r="33" spans="1:28" x14ac:dyDescent="0.2">
      <c r="A33" s="7">
        <v>109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14.531424545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123.17546071999999</v>
      </c>
      <c r="X33">
        <v>0</v>
      </c>
      <c r="Y33">
        <v>0</v>
      </c>
      <c r="Z33">
        <v>0</v>
      </c>
      <c r="AA33" s="12">
        <f t="shared" si="3"/>
        <v>45.902295088333325</v>
      </c>
      <c r="AB33">
        <f t="shared" si="0"/>
        <v>24.685377734024865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zoomScale="99" zoomScaleNormal="99" zoomScalePageLayoutView="99" workbookViewId="0">
      <selection activeCell="H29" sqref="H29"/>
    </sheetView>
  </sheetViews>
  <sheetFormatPr baseColWidth="10" defaultColWidth="8.83203125" defaultRowHeight="15" x14ac:dyDescent="0.2"/>
  <cols>
    <col min="1" max="1" width="8.83203125" style="16"/>
    <col min="2" max="2" width="8.83203125" style="14"/>
    <col min="3" max="3" width="9.6640625" style="14" bestFit="1" customWidth="1"/>
    <col min="4" max="5" width="9" style="15" bestFit="1" customWidth="1"/>
    <col min="6" max="6" width="9.6640625" style="15" bestFit="1" customWidth="1"/>
    <col min="7" max="14" width="9" style="15" bestFit="1" customWidth="1"/>
    <col min="15" max="18" width="9.6640625" style="15" bestFit="1" customWidth="1"/>
    <col min="19" max="20" width="9" style="15" bestFit="1" customWidth="1"/>
    <col min="21" max="22" width="9.6640625" style="15" bestFit="1" customWidth="1"/>
    <col min="23" max="25" width="9" style="15" bestFit="1" customWidth="1"/>
    <col min="26" max="26" width="9.6640625" style="15" bestFit="1" customWidth="1"/>
    <col min="27" max="27" width="9" style="16" bestFit="1" customWidth="1"/>
    <col min="28" max="29" width="9.6640625" style="16" bestFit="1" customWidth="1"/>
    <col min="30" max="30" width="9" style="16" bestFit="1" customWidth="1"/>
    <col min="31" max="16384" width="8.83203125" style="16"/>
  </cols>
  <sheetData>
    <row r="1" spans="1:30" x14ac:dyDescent="0.2">
      <c r="A1" s="13" t="s">
        <v>28</v>
      </c>
    </row>
    <row r="2" spans="1:30" s="22" customFormat="1" x14ac:dyDescent="0.2">
      <c r="A2" s="17" t="s">
        <v>0</v>
      </c>
      <c r="B2" s="18" t="s">
        <v>29</v>
      </c>
      <c r="C2" s="19" t="s">
        <v>30</v>
      </c>
      <c r="D2" s="19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20" t="s">
        <v>47</v>
      </c>
      <c r="U2" s="18" t="s">
        <v>48</v>
      </c>
      <c r="V2" s="18" t="s">
        <v>49</v>
      </c>
      <c r="W2" s="18" t="s">
        <v>50</v>
      </c>
      <c r="X2" s="19" t="s">
        <v>51</v>
      </c>
      <c r="Y2" s="19" t="s">
        <v>52</v>
      </c>
      <c r="Z2" s="19" t="s">
        <v>53</v>
      </c>
      <c r="AA2" s="19" t="s">
        <v>54</v>
      </c>
      <c r="AB2" s="19" t="s">
        <v>55</v>
      </c>
      <c r="AC2" s="18" t="s">
        <v>56</v>
      </c>
      <c r="AD2" s="21" t="s">
        <v>57</v>
      </c>
    </row>
    <row r="3" spans="1:30" s="25" customFormat="1" x14ac:dyDescent="0.2">
      <c r="A3" s="23">
        <v>0</v>
      </c>
      <c r="B3" s="14">
        <v>538.28212499333301</v>
      </c>
      <c r="C3" s="24">
        <v>298.57671360000001</v>
      </c>
      <c r="D3" s="24">
        <v>159.82943844666667</v>
      </c>
      <c r="E3" s="24">
        <v>288.710550205</v>
      </c>
      <c r="F3" s="24">
        <v>871.67341537499988</v>
      </c>
      <c r="G3" s="24">
        <v>501.83811019833337</v>
      </c>
      <c r="H3" s="24">
        <v>105.47260107</v>
      </c>
      <c r="I3" s="24">
        <v>279.39730664999996</v>
      </c>
      <c r="J3" s="24">
        <v>410.59481743500004</v>
      </c>
      <c r="K3" s="24">
        <v>279.19938648000004</v>
      </c>
      <c r="L3" s="24">
        <v>547.96084018499994</v>
      </c>
      <c r="M3" s="24">
        <v>205.27149059999996</v>
      </c>
      <c r="N3" s="24">
        <v>350.9784348</v>
      </c>
      <c r="O3" s="24">
        <v>616.01134477333324</v>
      </c>
      <c r="P3" s="24">
        <v>1188.2304957416666</v>
      </c>
      <c r="Q3" s="24">
        <v>524.62039728000002</v>
      </c>
      <c r="R3" s="24">
        <v>935.25239019666651</v>
      </c>
      <c r="S3" s="24">
        <v>391.12586060666655</v>
      </c>
      <c r="T3" s="24">
        <v>551.34904500000005</v>
      </c>
      <c r="U3" s="24">
        <v>1274.2289040000003</v>
      </c>
      <c r="V3" s="24">
        <v>452.06904141833337</v>
      </c>
      <c r="W3" s="24">
        <v>348.54684413999991</v>
      </c>
      <c r="X3" s="24">
        <v>424.86863160000001</v>
      </c>
      <c r="Y3" s="24">
        <v>310.44145183333336</v>
      </c>
      <c r="Z3" s="24">
        <v>744.67463962500005</v>
      </c>
      <c r="AA3" s="24">
        <v>397.36505834666673</v>
      </c>
      <c r="AB3" s="24">
        <v>1111.5704637583333</v>
      </c>
      <c r="AC3" s="24">
        <v>1097.8652773833333</v>
      </c>
      <c r="AD3" s="24">
        <v>842.41421690999994</v>
      </c>
    </row>
    <row r="4" spans="1:30" s="25" customFormat="1" x14ac:dyDescent="0.2">
      <c r="A4" s="23">
        <v>4</v>
      </c>
      <c r="B4" s="15">
        <v>426.42686023999994</v>
      </c>
      <c r="C4" s="26">
        <v>306.71971488000003</v>
      </c>
      <c r="D4" s="26">
        <v>83.239568640000002</v>
      </c>
      <c r="E4" s="26">
        <v>109.35874790000001</v>
      </c>
      <c r="F4" s="26">
        <v>849.81266135999988</v>
      </c>
      <c r="G4" s="26">
        <v>178.39204656000001</v>
      </c>
      <c r="H4" s="26">
        <v>122.74349209499997</v>
      </c>
      <c r="I4" s="26">
        <v>165.86076764833334</v>
      </c>
      <c r="J4" s="26">
        <v>185.68420054833334</v>
      </c>
      <c r="K4" s="26">
        <v>405.20437259333335</v>
      </c>
      <c r="L4" s="26">
        <v>331.29951504000002</v>
      </c>
      <c r="M4" s="26">
        <v>103.82326632</v>
      </c>
      <c r="N4" s="26">
        <v>310.43883384166662</v>
      </c>
      <c r="O4" s="26">
        <v>525.83671620833331</v>
      </c>
      <c r="P4" s="26">
        <v>849.81266135999988</v>
      </c>
      <c r="Q4" s="26">
        <v>693.97723099999996</v>
      </c>
      <c r="R4" s="26">
        <v>1011.9124221799999</v>
      </c>
      <c r="S4" s="26">
        <v>274.78440533333327</v>
      </c>
      <c r="T4" s="26">
        <v>647.39006929166669</v>
      </c>
      <c r="U4" s="26">
        <v>1364.8910026133333</v>
      </c>
      <c r="V4" s="26">
        <v>375.63572751333328</v>
      </c>
      <c r="W4" s="26">
        <v>99.106692533333344</v>
      </c>
      <c r="X4" s="26">
        <v>197.33583425999998</v>
      </c>
      <c r="Y4" s="26">
        <v>357.27418116000007</v>
      </c>
      <c r="Z4" s="26">
        <v>683.89482149333344</v>
      </c>
      <c r="AA4" s="26">
        <v>277.76106185833333</v>
      </c>
      <c r="AB4" s="26">
        <v>761.99265449999996</v>
      </c>
      <c r="AC4" s="26">
        <v>559.36481188500011</v>
      </c>
      <c r="AD4" s="26">
        <v>651.1453165383333</v>
      </c>
    </row>
    <row r="5" spans="1:30" s="25" customFormat="1" x14ac:dyDescent="0.2">
      <c r="A5" s="23">
        <v>7</v>
      </c>
      <c r="B5" s="15">
        <v>366.88482856833326</v>
      </c>
      <c r="C5" s="26">
        <v>301.34759597999999</v>
      </c>
      <c r="D5" s="26">
        <v>295.73671624000002</v>
      </c>
      <c r="E5" s="26">
        <v>90.081951660000016</v>
      </c>
      <c r="F5" s="26">
        <v>1053.0840063266667</v>
      </c>
      <c r="G5" s="26">
        <v>480.03181040999999</v>
      </c>
      <c r="H5" s="26">
        <v>89.196023280000006</v>
      </c>
      <c r="I5" s="26">
        <v>152.68127399999997</v>
      </c>
      <c r="J5" s="26">
        <v>179.16278330666663</v>
      </c>
      <c r="K5" s="26">
        <v>325.963524425</v>
      </c>
      <c r="L5" s="26">
        <v>341.48559701666665</v>
      </c>
      <c r="M5" s="26">
        <v>95.236253653333321</v>
      </c>
      <c r="N5" s="26">
        <v>311.64572800000002</v>
      </c>
      <c r="O5" s="26">
        <v>582.57802039499984</v>
      </c>
      <c r="P5" s="26">
        <v>1087.1603094583331</v>
      </c>
      <c r="Q5" s="26">
        <v>757.60071167999979</v>
      </c>
      <c r="R5" s="26">
        <v>1007.0932231200001</v>
      </c>
      <c r="S5" s="26">
        <v>247.9929258133333</v>
      </c>
      <c r="T5" s="26">
        <v>514.28037739333342</v>
      </c>
      <c r="U5" s="26">
        <v>1294.281149371667</v>
      </c>
      <c r="V5" s="26">
        <v>361.91116800000003</v>
      </c>
      <c r="W5" s="26">
        <v>76.337495410000002</v>
      </c>
      <c r="X5" s="26">
        <v>373.1915704933333</v>
      </c>
      <c r="Y5" s="26">
        <v>134.87578907666668</v>
      </c>
      <c r="Z5" s="26">
        <v>566.07524812500003</v>
      </c>
      <c r="AA5" s="26">
        <v>188.03725145833334</v>
      </c>
      <c r="AB5" s="26">
        <v>1067.71334376</v>
      </c>
      <c r="AC5" s="26">
        <v>390.18547799999993</v>
      </c>
      <c r="AD5" s="26">
        <v>513.17872649999993</v>
      </c>
    </row>
    <row r="6" spans="1:30" s="25" customFormat="1" x14ac:dyDescent="0.2">
      <c r="A6" s="23">
        <v>11</v>
      </c>
      <c r="B6" s="15">
        <v>453.56705624999995</v>
      </c>
      <c r="C6" s="26">
        <v>257.72976041999999</v>
      </c>
      <c r="D6" s="26">
        <v>96.865691666666649</v>
      </c>
      <c r="E6" s="26">
        <v>128.81356757333336</v>
      </c>
      <c r="F6" s="26">
        <v>883.46537344000001</v>
      </c>
      <c r="G6" s="26">
        <v>229.44916724000004</v>
      </c>
      <c r="H6" s="26">
        <v>87.780213386666674</v>
      </c>
      <c r="I6" s="26">
        <v>106.85856585833335</v>
      </c>
      <c r="J6" s="26">
        <v>116.25139636</v>
      </c>
      <c r="K6" s="26">
        <v>362.9164768</v>
      </c>
      <c r="L6" s="26">
        <v>337.67065955999993</v>
      </c>
      <c r="M6" s="26">
        <v>46.876711586666666</v>
      </c>
      <c r="N6" s="26">
        <v>220.64433766666664</v>
      </c>
      <c r="O6" s="26">
        <v>550.48196616000007</v>
      </c>
      <c r="P6" s="26">
        <v>1051.6996123333333</v>
      </c>
      <c r="Q6" s="26">
        <v>522.05371825000009</v>
      </c>
      <c r="R6" s="26">
        <v>893.25037909333321</v>
      </c>
      <c r="S6" s="26">
        <v>244.96862183999997</v>
      </c>
      <c r="T6" s="26">
        <v>432.85141178999993</v>
      </c>
      <c r="U6" s="26">
        <v>1356.6715559766665</v>
      </c>
      <c r="V6" s="26">
        <v>379.50826078666665</v>
      </c>
      <c r="W6" s="26">
        <v>84.229693088333349</v>
      </c>
      <c r="X6" s="26">
        <v>168.77878115999999</v>
      </c>
      <c r="Y6" s="26">
        <v>150.01982367166661</v>
      </c>
      <c r="Z6" s="26">
        <v>507.27882047999992</v>
      </c>
      <c r="AA6" s="26">
        <v>186.96387487500002</v>
      </c>
      <c r="AB6" s="26">
        <v>799.89907944000015</v>
      </c>
      <c r="AC6" s="26">
        <v>394.00512784166671</v>
      </c>
      <c r="AD6" s="26">
        <v>559.95857239500003</v>
      </c>
    </row>
    <row r="7" spans="1:30" s="25" customFormat="1" x14ac:dyDescent="0.2">
      <c r="A7" s="23">
        <v>14</v>
      </c>
      <c r="B7" s="15">
        <v>492.89452706666657</v>
      </c>
      <c r="C7" s="26">
        <v>223.41103125999999</v>
      </c>
      <c r="D7" s="26">
        <v>115.65868304666668</v>
      </c>
      <c r="E7" s="26">
        <v>83.532783706666677</v>
      </c>
      <c r="F7" s="26">
        <v>617.96593735166664</v>
      </c>
      <c r="G7" s="26">
        <v>309.71836253499998</v>
      </c>
      <c r="H7" s="26">
        <v>111.18139369833334</v>
      </c>
      <c r="I7" s="26">
        <v>198.5317328533333</v>
      </c>
      <c r="J7" s="26">
        <v>198.5317328533333</v>
      </c>
      <c r="K7" s="26">
        <v>362.72326901499997</v>
      </c>
      <c r="L7" s="26">
        <v>375.13516750666673</v>
      </c>
      <c r="M7" s="26">
        <v>57.119865781666668</v>
      </c>
      <c r="N7" s="26">
        <v>249.71870591999996</v>
      </c>
      <c r="O7" s="26">
        <v>904.28783195999995</v>
      </c>
      <c r="P7" s="26">
        <v>1304.23737168</v>
      </c>
      <c r="Q7" s="26">
        <v>669.19218029333319</v>
      </c>
      <c r="R7" s="26">
        <v>1039.2929498249998</v>
      </c>
      <c r="S7" s="26">
        <v>298.87359385499991</v>
      </c>
      <c r="T7" s="26">
        <v>302.43039733333336</v>
      </c>
      <c r="U7" s="26">
        <v>1246.4137897383332</v>
      </c>
      <c r="V7" s="26">
        <v>336.91039477999993</v>
      </c>
      <c r="W7" s="26">
        <v>237.17171905833331</v>
      </c>
      <c r="X7" s="26">
        <v>83.239568640000002</v>
      </c>
      <c r="Y7" s="26">
        <v>175.62116417999997</v>
      </c>
      <c r="Z7" s="26">
        <v>588.35069202000011</v>
      </c>
      <c r="AA7" s="26">
        <v>228.00403584000003</v>
      </c>
      <c r="AB7" s="26">
        <v>986.67917129999989</v>
      </c>
      <c r="AC7" s="26">
        <v>360.64353643499982</v>
      </c>
      <c r="AD7" s="26">
        <v>469.57974048000005</v>
      </c>
    </row>
    <row r="8" spans="1:30" s="25" customFormat="1" x14ac:dyDescent="0.2">
      <c r="A8" s="23">
        <v>19</v>
      </c>
      <c r="B8" s="15">
        <v>459.45334871333347</v>
      </c>
      <c r="C8" s="26">
        <v>276.706534815</v>
      </c>
      <c r="D8" s="26">
        <v>63.862241520000005</v>
      </c>
      <c r="E8" s="26">
        <v>120.79518269666664</v>
      </c>
      <c r="F8" s="26">
        <v>951.42424832000006</v>
      </c>
      <c r="G8" s="26">
        <v>222.42457200000001</v>
      </c>
      <c r="H8" s="26">
        <v>55.51817848000001</v>
      </c>
      <c r="I8" s="26">
        <v>189.30593022000002</v>
      </c>
      <c r="J8" s="26">
        <v>157.37480945999997</v>
      </c>
      <c r="K8" s="26">
        <v>478.45996821333341</v>
      </c>
      <c r="L8" s="26">
        <v>380.53451352000002</v>
      </c>
      <c r="M8" s="26">
        <v>106.12029220833334</v>
      </c>
      <c r="N8" s="26">
        <v>285.68834062499997</v>
      </c>
      <c r="O8" s="26">
        <v>1184.01500556</v>
      </c>
      <c r="P8" s="26">
        <v>1406.8961553066667</v>
      </c>
      <c r="Q8" s="26">
        <v>703.23026074666677</v>
      </c>
      <c r="R8" s="26">
        <v>1050.4471651199999</v>
      </c>
      <c r="S8" s="26">
        <v>287.56439345333337</v>
      </c>
      <c r="T8" s="26">
        <v>391.12586060666655</v>
      </c>
      <c r="U8" s="26">
        <v>2059.5949881000001</v>
      </c>
      <c r="V8" s="26">
        <v>365.75647415999998</v>
      </c>
      <c r="W8" s="26">
        <v>129.40785168166667</v>
      </c>
      <c r="X8" s="26">
        <v>107.58846193499998</v>
      </c>
      <c r="Y8" s="26">
        <v>191.94957820499999</v>
      </c>
      <c r="Z8" s="26">
        <v>626.07804632999989</v>
      </c>
      <c r="AA8" s="26">
        <v>150.12611413333335</v>
      </c>
      <c r="AB8" s="26">
        <v>1031.7636057916668</v>
      </c>
      <c r="AC8" s="26">
        <v>592.87615241499986</v>
      </c>
      <c r="AD8" s="26">
        <v>740.28374400166683</v>
      </c>
    </row>
    <row r="9" spans="1:30" s="25" customFormat="1" x14ac:dyDescent="0.2">
      <c r="A9" s="23">
        <v>22</v>
      </c>
      <c r="B9" s="15">
        <v>499.30337066666669</v>
      </c>
      <c r="C9" s="26">
        <v>284.78513349999997</v>
      </c>
      <c r="D9" s="26">
        <v>80.826827519999995</v>
      </c>
      <c r="E9" s="26">
        <v>120.63705599999999</v>
      </c>
      <c r="F9" s="26">
        <v>940.0977691733334</v>
      </c>
      <c r="G9" s="26">
        <v>255.2143940266667</v>
      </c>
      <c r="H9" s="26">
        <v>61.600820318333348</v>
      </c>
      <c r="I9" s="26">
        <v>181.40064258333334</v>
      </c>
      <c r="J9" s="26">
        <v>174.49961655000001</v>
      </c>
      <c r="K9" s="26">
        <v>549.53530037333326</v>
      </c>
      <c r="L9" s="26">
        <v>389.56344318000009</v>
      </c>
      <c r="M9" s="26">
        <v>83.775733333333335</v>
      </c>
      <c r="N9" s="26">
        <v>310.43883384166662</v>
      </c>
      <c r="O9" s="26">
        <v>1178.4104090000001</v>
      </c>
      <c r="P9" s="26"/>
      <c r="Q9" s="26">
        <v>738.29878271999996</v>
      </c>
      <c r="R9" s="26"/>
      <c r="S9" s="26">
        <v>308.29469866666665</v>
      </c>
      <c r="T9" s="26">
        <v>465.50823983999999</v>
      </c>
      <c r="U9" s="26"/>
      <c r="V9" s="26">
        <v>439.62677422333337</v>
      </c>
      <c r="W9" s="26">
        <v>168.77878115999999</v>
      </c>
      <c r="X9" s="26">
        <v>114.68060135999998</v>
      </c>
      <c r="Y9" s="26">
        <v>154.9788234866667</v>
      </c>
      <c r="Z9" s="26">
        <v>555.18178480000006</v>
      </c>
      <c r="AA9" s="26">
        <v>159.65560379999997</v>
      </c>
      <c r="AB9" s="26">
        <v>978.6346065066665</v>
      </c>
      <c r="AC9" s="26">
        <v>548.1215848733334</v>
      </c>
      <c r="AD9" s="26">
        <v>830.17144068000005</v>
      </c>
    </row>
    <row r="10" spans="1:30" s="25" customFormat="1" x14ac:dyDescent="0.2">
      <c r="A10" s="23">
        <v>25</v>
      </c>
      <c r="B10" s="15">
        <v>561.56549567999991</v>
      </c>
      <c r="C10" s="26">
        <v>295.61943021333326</v>
      </c>
      <c r="D10" s="26">
        <v>98.055307079999992</v>
      </c>
      <c r="E10" s="26">
        <v>119.77416594666666</v>
      </c>
      <c r="F10" s="26">
        <v>934.43452960000002</v>
      </c>
      <c r="G10" s="26">
        <v>267.67655795833332</v>
      </c>
      <c r="H10" s="26">
        <v>66.758787499999997</v>
      </c>
      <c r="I10" s="26">
        <v>175.86201941333334</v>
      </c>
      <c r="J10" s="26">
        <v>189.85675566666669</v>
      </c>
      <c r="K10" s="26">
        <v>622.48720895999998</v>
      </c>
      <c r="L10" s="26">
        <v>391.62746781000004</v>
      </c>
      <c r="M10" s="26">
        <v>71.17586304000001</v>
      </c>
      <c r="N10" s="26">
        <v>342.67154724166676</v>
      </c>
      <c r="O10" s="26">
        <v>1203.1284391199999</v>
      </c>
      <c r="P10" s="26"/>
      <c r="Q10" s="26">
        <v>763.61319134166649</v>
      </c>
      <c r="R10" s="26"/>
      <c r="S10" s="26">
        <v>336.66220917000004</v>
      </c>
      <c r="T10" s="26">
        <v>475.29115109999992</v>
      </c>
      <c r="U10" s="26"/>
      <c r="V10" s="26">
        <v>475.00840799999992</v>
      </c>
      <c r="W10" s="26">
        <v>192.42238749999999</v>
      </c>
      <c r="X10" s="26">
        <v>117.51222114666668</v>
      </c>
      <c r="Y10" s="26">
        <v>156.99153548000001</v>
      </c>
      <c r="Z10" s="26">
        <v>522.94488261333333</v>
      </c>
      <c r="AA10" s="26">
        <v>166.88073720166668</v>
      </c>
      <c r="AB10" s="26">
        <v>931.32435549999991</v>
      </c>
      <c r="AC10" s="26">
        <v>511.50111743999997</v>
      </c>
      <c r="AD10" s="26">
        <v>908.87455335999994</v>
      </c>
    </row>
    <row r="11" spans="1:30" s="25" customFormat="1" x14ac:dyDescent="0.2">
      <c r="A11" s="23">
        <v>28</v>
      </c>
      <c r="B11" s="15">
        <v>646.99789414000008</v>
      </c>
      <c r="C11" s="26">
        <v>304.00538111999998</v>
      </c>
      <c r="D11" s="26">
        <v>145.81166386666666</v>
      </c>
      <c r="E11" s="26">
        <v>118.01278115333334</v>
      </c>
      <c r="F11" s="26">
        <v>916.55102852500022</v>
      </c>
      <c r="G11" s="26">
        <v>278.25690947999993</v>
      </c>
      <c r="H11" s="26">
        <v>68.067783333333338</v>
      </c>
      <c r="I11" s="26">
        <v>173.71736064000004</v>
      </c>
      <c r="J11" s="26">
        <v>200.119283</v>
      </c>
      <c r="K11" s="26">
        <v>480.28627920000002</v>
      </c>
      <c r="L11" s="26">
        <v>415.67476846499994</v>
      </c>
      <c r="M11" s="26">
        <v>57.612571813333318</v>
      </c>
      <c r="N11" s="26">
        <v>434.89239809333344</v>
      </c>
      <c r="O11" s="26">
        <v>1223.8063844999999</v>
      </c>
      <c r="P11" s="26"/>
      <c r="Q11" s="26">
        <v>784.46758936000015</v>
      </c>
      <c r="R11" s="26"/>
      <c r="S11" s="26">
        <v>360.70950982499994</v>
      </c>
      <c r="T11" s="26">
        <v>445.98011639999999</v>
      </c>
      <c r="U11" s="26"/>
      <c r="V11" s="26">
        <v>487.73184749999996</v>
      </c>
      <c r="W11" s="26">
        <v>223.64350892000002</v>
      </c>
      <c r="X11" s="26">
        <v>122.07538062166668</v>
      </c>
      <c r="Y11" s="26">
        <v>151.96813306999996</v>
      </c>
      <c r="Z11" s="26">
        <v>485.24842060500004</v>
      </c>
      <c r="AA11" s="26">
        <v>182.15986016666668</v>
      </c>
      <c r="AB11" s="26">
        <v>897.76589112000011</v>
      </c>
      <c r="AC11" s="26">
        <v>481.15754682666676</v>
      </c>
      <c r="AD11" s="26">
        <v>993.56658377666679</v>
      </c>
    </row>
    <row r="12" spans="1:30" s="25" customFormat="1" x14ac:dyDescent="0.2">
      <c r="A12" s="23">
        <v>32</v>
      </c>
      <c r="B12" s="15">
        <v>667.73134094333329</v>
      </c>
      <c r="C12" s="26">
        <v>366.32091316333339</v>
      </c>
      <c r="D12" s="26">
        <v>126.43433674666665</v>
      </c>
      <c r="E12" s="26">
        <v>97.071989409999972</v>
      </c>
      <c r="F12" s="26">
        <v>1107.9340733333333</v>
      </c>
      <c r="G12" s="26">
        <v>359.94296186499997</v>
      </c>
      <c r="H12" s="26">
        <v>23.0906865</v>
      </c>
      <c r="I12" s="26">
        <v>158.33613600000001</v>
      </c>
      <c r="J12" s="26">
        <v>173.34036983999997</v>
      </c>
      <c r="K12" s="26">
        <v>508.59671748500006</v>
      </c>
      <c r="L12" s="26">
        <v>296.38178938666664</v>
      </c>
      <c r="M12" s="26">
        <v>57.905786879999994</v>
      </c>
      <c r="N12" s="26">
        <v>262.12641562499999</v>
      </c>
      <c r="O12" s="26">
        <v>1306.3830776500001</v>
      </c>
      <c r="P12" s="26"/>
      <c r="Q12" s="26">
        <v>769.38167418000023</v>
      </c>
      <c r="R12" s="26"/>
      <c r="S12" s="26">
        <v>362.72326901499997</v>
      </c>
      <c r="T12" s="26">
        <v>615.73279045999993</v>
      </c>
      <c r="U12" s="26"/>
      <c r="V12" s="26">
        <v>437.91251328000004</v>
      </c>
      <c r="W12" s="26">
        <v>152.27077290666668</v>
      </c>
      <c r="X12" s="26">
        <v>113.25065431166666</v>
      </c>
      <c r="Y12" s="26">
        <v>116.03776824000001</v>
      </c>
      <c r="Z12" s="26">
        <v>435.9427363499999</v>
      </c>
      <c r="AA12" s="26">
        <v>128.81356757333336</v>
      </c>
      <c r="AB12" s="26">
        <v>1111.5704637583301</v>
      </c>
      <c r="AC12" s="26">
        <v>383.38079405999997</v>
      </c>
      <c r="AD12" s="26">
        <v>499.35573049999994</v>
      </c>
    </row>
    <row r="13" spans="1:30" s="25" customFormat="1" x14ac:dyDescent="0.2">
      <c r="A13" s="23">
        <v>34</v>
      </c>
      <c r="B13" s="15">
        <v>691.14980000000003</v>
      </c>
      <c r="C13" s="26">
        <v>338.33248785333336</v>
      </c>
      <c r="D13" s="26">
        <v>99.41718634499999</v>
      </c>
      <c r="E13" s="26">
        <v>106.12029220833334</v>
      </c>
      <c r="F13" s="26"/>
      <c r="G13" s="26">
        <v>323.99636548666672</v>
      </c>
      <c r="H13" s="26">
        <v>20.527149059999996</v>
      </c>
      <c r="I13" s="26">
        <v>179.13136740666667</v>
      </c>
      <c r="J13" s="26">
        <v>150.95339950000002</v>
      </c>
      <c r="K13" s="26">
        <v>474.07535576999999</v>
      </c>
      <c r="L13" s="26">
        <v>423.03708462999998</v>
      </c>
      <c r="M13" s="26">
        <v>40.639608240000008</v>
      </c>
      <c r="N13" s="26">
        <v>307.17105664333337</v>
      </c>
      <c r="O13" s="26"/>
      <c r="P13" s="26"/>
      <c r="Q13" s="26">
        <v>970.45600053999988</v>
      </c>
      <c r="R13" s="26"/>
      <c r="S13" s="26">
        <v>399.00706272000002</v>
      </c>
      <c r="T13" s="26">
        <v>600.24265736666655</v>
      </c>
      <c r="U13" s="26"/>
      <c r="V13" s="26">
        <v>499.6636063200001</v>
      </c>
      <c r="W13" s="26">
        <v>147.98145536000004</v>
      </c>
      <c r="X13" s="26">
        <v>94.247699999999995</v>
      </c>
      <c r="Y13" s="26">
        <v>106.87689180000001</v>
      </c>
      <c r="Z13" s="26">
        <v>528.98197139666661</v>
      </c>
      <c r="AA13" s="26">
        <v>134.43334848499998</v>
      </c>
      <c r="AB13" s="26"/>
      <c r="AC13" s="26">
        <v>335.45740940500008</v>
      </c>
      <c r="AD13" s="26">
        <v>563.66669579166671</v>
      </c>
    </row>
    <row r="14" spans="1:30" s="25" customFormat="1" x14ac:dyDescent="0.2">
      <c r="A14" s="23">
        <v>38</v>
      </c>
      <c r="B14" s="15">
        <v>702.72970073999988</v>
      </c>
      <c r="C14" s="26">
        <v>245.22309063</v>
      </c>
      <c r="D14" s="26">
        <v>90.515491080000018</v>
      </c>
      <c r="E14" s="26">
        <v>113.978455995</v>
      </c>
      <c r="F14" s="26"/>
      <c r="G14" s="26">
        <v>312.19550624999999</v>
      </c>
      <c r="H14" s="26">
        <v>20.527149059999996</v>
      </c>
      <c r="I14" s="26">
        <v>199.09826624999997</v>
      </c>
      <c r="J14" s="26">
        <v>128.58108991333333</v>
      </c>
      <c r="K14" s="26">
        <v>543.33589610666672</v>
      </c>
      <c r="L14" s="26">
        <v>481.28687561499987</v>
      </c>
      <c r="M14" s="26">
        <v>36.967089530000003</v>
      </c>
      <c r="N14" s="26">
        <v>410.48852697333331</v>
      </c>
      <c r="O14" s="26"/>
      <c r="P14" s="26"/>
      <c r="Q14" s="26">
        <v>1243.6785120450002</v>
      </c>
      <c r="R14" s="26"/>
      <c r="S14" s="26">
        <v>414.36106024666657</v>
      </c>
      <c r="T14" s="26">
        <v>588.62505754666654</v>
      </c>
      <c r="U14" s="26"/>
      <c r="V14" s="26">
        <v>566.1700194233332</v>
      </c>
      <c r="W14" s="26">
        <v>155.09401511999997</v>
      </c>
      <c r="X14" s="26">
        <v>80.826827519999995</v>
      </c>
      <c r="Y14" s="26">
        <v>102.29645358</v>
      </c>
      <c r="Z14" s="26">
        <v>562.83050925333316</v>
      </c>
      <c r="AA14" s="26">
        <v>148.07151427333329</v>
      </c>
      <c r="AB14" s="26"/>
      <c r="AC14" s="26">
        <v>288.69536585333327</v>
      </c>
      <c r="AD14" s="26">
        <v>712.54612229333316</v>
      </c>
    </row>
    <row r="15" spans="1:30" ht="16" x14ac:dyDescent="0.2">
      <c r="A15" s="27">
        <v>41</v>
      </c>
      <c r="B15" s="15">
        <v>1593.6107973749997</v>
      </c>
      <c r="C15" s="26">
        <v>337.85077738666666</v>
      </c>
      <c r="D15" s="26">
        <v>177.11865541333336</v>
      </c>
      <c r="E15" s="26">
        <v>72.915256703333355</v>
      </c>
      <c r="F15" s="26"/>
      <c r="G15" s="26">
        <v>539.346600405</v>
      </c>
      <c r="H15" s="26">
        <v>3.7803799666666666</v>
      </c>
      <c r="I15" s="26">
        <v>282.74309999999997</v>
      </c>
      <c r="J15" s="26">
        <v>119.77416594666666</v>
      </c>
      <c r="K15" s="26">
        <v>646.99789414000008</v>
      </c>
      <c r="L15" s="26">
        <v>664.96988333333331</v>
      </c>
      <c r="M15" s="26">
        <v>21.097347644999999</v>
      </c>
      <c r="N15" s="26">
        <v>501.83811019833337</v>
      </c>
      <c r="O15" s="26"/>
      <c r="P15" s="26"/>
      <c r="Q15" s="26">
        <v>2829.6824728333336</v>
      </c>
      <c r="R15" s="26"/>
      <c r="S15" s="26">
        <v>398.77249066666667</v>
      </c>
      <c r="T15" s="26">
        <v>808.74736767500008</v>
      </c>
      <c r="U15" s="26"/>
      <c r="V15" s="26">
        <v>919.41982379333342</v>
      </c>
      <c r="W15" s="26">
        <v>270.08406309499998</v>
      </c>
      <c r="X15" s="26">
        <v>109.372885055</v>
      </c>
      <c r="Y15" s="26">
        <v>132.48503908666666</v>
      </c>
      <c r="Z15" s="26">
        <v>747.77172376666658</v>
      </c>
      <c r="AA15" s="26">
        <v>169.47830853333332</v>
      </c>
      <c r="AB15" s="26"/>
      <c r="AC15" s="26">
        <v>624.92351200499991</v>
      </c>
      <c r="AD15" s="26">
        <v>726.33560799999998</v>
      </c>
    </row>
    <row r="16" spans="1:30" ht="16" x14ac:dyDescent="0.2">
      <c r="A16" s="27">
        <v>45</v>
      </c>
      <c r="B16" s="28"/>
      <c r="C16" s="26">
        <v>375.60640600666665</v>
      </c>
      <c r="D16" s="26">
        <v>196.14831323999996</v>
      </c>
      <c r="E16" s="26">
        <v>91.188838536666665</v>
      </c>
      <c r="F16" s="26"/>
      <c r="G16" s="26"/>
      <c r="H16" s="26">
        <v>3.2232713399999997</v>
      </c>
      <c r="I16" s="26">
        <v>269.51910049333333</v>
      </c>
      <c r="J16" s="26">
        <v>105.08827989333332</v>
      </c>
      <c r="K16" s="26"/>
      <c r="L16" s="26">
        <v>708.17721779999999</v>
      </c>
      <c r="M16" s="26">
        <v>18.229599573333335</v>
      </c>
      <c r="N16" s="26">
        <v>537.65380699333321</v>
      </c>
      <c r="O16" s="26"/>
      <c r="P16" s="26"/>
      <c r="Q16" s="26"/>
      <c r="R16" s="26"/>
      <c r="S16" s="26">
        <v>422.48102319999992</v>
      </c>
      <c r="T16" s="26"/>
      <c r="U16" s="26"/>
      <c r="V16" s="26">
        <v>965.91640298999982</v>
      </c>
      <c r="W16" s="26">
        <v>241.57570464000003</v>
      </c>
      <c r="X16" s="26">
        <v>126.00708050666668</v>
      </c>
      <c r="Y16" s="26">
        <v>150.12611413333335</v>
      </c>
      <c r="Z16" s="26">
        <v>788.78937000333337</v>
      </c>
      <c r="AA16" s="26">
        <v>162.17987136500003</v>
      </c>
      <c r="AB16" s="26"/>
      <c r="AC16" s="24">
        <v>668.26226965333342</v>
      </c>
      <c r="AD16" s="24"/>
    </row>
    <row r="17" spans="1:31" ht="16" x14ac:dyDescent="0.2">
      <c r="A17" s="27">
        <v>48</v>
      </c>
      <c r="B17" s="28"/>
      <c r="C17" s="26">
        <v>409.78271642000004</v>
      </c>
      <c r="D17" s="26">
        <v>217.90068239999997</v>
      </c>
      <c r="E17" s="26">
        <v>103.44627551999997</v>
      </c>
      <c r="F17" s="26"/>
      <c r="G17" s="26"/>
      <c r="H17" s="26">
        <v>3.0536254800000004</v>
      </c>
      <c r="I17" s="26">
        <v>247.00437216</v>
      </c>
      <c r="J17" s="26">
        <v>90.081951660000016</v>
      </c>
      <c r="K17" s="26"/>
      <c r="L17" s="26">
        <v>691.14980000000003</v>
      </c>
      <c r="M17" s="26">
        <v>13.650732148333333</v>
      </c>
      <c r="N17" s="26">
        <v>587.56738891333328</v>
      </c>
      <c r="O17" s="26"/>
      <c r="P17" s="26"/>
      <c r="Q17" s="26"/>
      <c r="R17" s="26"/>
      <c r="S17" s="26">
        <v>465.30874887499999</v>
      </c>
      <c r="T17" s="26"/>
      <c r="U17" s="26"/>
      <c r="V17" s="26">
        <v>1038.5593885600001</v>
      </c>
      <c r="W17" s="24">
        <v>270.96213749999998</v>
      </c>
      <c r="X17" s="24">
        <v>147.78039359999997</v>
      </c>
      <c r="Y17" s="24">
        <v>181.97817154500001</v>
      </c>
      <c r="Z17" s="24">
        <v>813.94669912500001</v>
      </c>
      <c r="AA17" s="24">
        <v>187.29112383333333</v>
      </c>
      <c r="AB17" s="24"/>
      <c r="AC17" s="24">
        <v>719.3612781999999</v>
      </c>
      <c r="AD17" s="24"/>
      <c r="AE17" s="14"/>
    </row>
    <row r="18" spans="1:31" ht="16" x14ac:dyDescent="0.2">
      <c r="A18" s="27">
        <v>53</v>
      </c>
      <c r="B18" s="28"/>
      <c r="C18" s="26">
        <v>385.82652187499997</v>
      </c>
      <c r="D18" s="26">
        <v>49.875882840000003</v>
      </c>
      <c r="E18" s="26">
        <v>35.185808000000002</v>
      </c>
      <c r="F18" s="26"/>
      <c r="G18" s="26"/>
      <c r="H18" s="26">
        <v>0</v>
      </c>
      <c r="I18" s="26">
        <v>274.78440533333327</v>
      </c>
      <c r="J18" s="26">
        <v>124.69180149333333</v>
      </c>
      <c r="K18" s="26"/>
      <c r="L18" s="26">
        <v>660.15592025666649</v>
      </c>
      <c r="M18" s="26">
        <v>0</v>
      </c>
      <c r="N18" s="26">
        <v>794.22536789999992</v>
      </c>
      <c r="O18" s="26"/>
      <c r="P18" s="26"/>
      <c r="Q18" s="26"/>
      <c r="R18" s="26"/>
      <c r="S18" s="26">
        <v>358.56013866666666</v>
      </c>
      <c r="T18" s="26"/>
      <c r="U18" s="26"/>
      <c r="V18" s="26">
        <v>745.08461711999996</v>
      </c>
      <c r="W18" s="24">
        <v>220.64433766666664</v>
      </c>
      <c r="X18" s="24">
        <v>24.655721918333338</v>
      </c>
      <c r="Y18" s="24">
        <v>142.16637227000001</v>
      </c>
      <c r="Z18" s="24">
        <v>1088.5724541633333</v>
      </c>
      <c r="AA18" s="24">
        <v>143.393163165</v>
      </c>
      <c r="AB18" s="24"/>
      <c r="AC18" s="24">
        <v>416.24810863999988</v>
      </c>
      <c r="AD18" s="24"/>
    </row>
    <row r="19" spans="1:31" ht="16" x14ac:dyDescent="0.2">
      <c r="A19" s="27">
        <v>55</v>
      </c>
      <c r="B19" s="28"/>
      <c r="C19" s="26">
        <v>282.29071104000002</v>
      </c>
      <c r="D19" s="26">
        <v>65.022535426666664</v>
      </c>
      <c r="E19" s="26">
        <v>45.502265961666659</v>
      </c>
      <c r="F19" s="26"/>
      <c r="G19" s="26"/>
      <c r="H19" s="26">
        <v>0</v>
      </c>
      <c r="I19" s="26">
        <v>258.66700143666668</v>
      </c>
      <c r="J19" s="26">
        <v>226.51073339333334</v>
      </c>
      <c r="K19" s="26"/>
      <c r="L19" s="26">
        <v>660.15592025666649</v>
      </c>
      <c r="M19" s="26">
        <v>0</v>
      </c>
      <c r="N19" s="26"/>
      <c r="O19" s="26"/>
      <c r="P19" s="26"/>
      <c r="Q19" s="26"/>
      <c r="R19" s="26"/>
      <c r="S19" s="26">
        <v>374.45082448499994</v>
      </c>
      <c r="T19" s="26"/>
      <c r="U19" s="26"/>
      <c r="V19" s="26">
        <v>590.15553547499997</v>
      </c>
      <c r="W19" s="26">
        <v>398.15255023999998</v>
      </c>
      <c r="X19" s="26">
        <v>80.095360648333312</v>
      </c>
      <c r="Y19" s="26">
        <v>181.97817154500001</v>
      </c>
      <c r="Z19" s="26">
        <v>524.62039728000002</v>
      </c>
      <c r="AA19" s="26">
        <v>169.47830853333332</v>
      </c>
      <c r="AB19" s="26"/>
      <c r="AC19" s="26">
        <v>173.71736064000004</v>
      </c>
      <c r="AD19" s="26"/>
    </row>
    <row r="20" spans="1:31" ht="16" x14ac:dyDescent="0.2">
      <c r="A20" s="27">
        <v>59</v>
      </c>
      <c r="B20" s="28"/>
      <c r="C20" s="26">
        <v>483.98078903999999</v>
      </c>
      <c r="D20" s="26">
        <v>95.303274239999993</v>
      </c>
      <c r="E20" s="26">
        <v>0</v>
      </c>
      <c r="F20" s="26"/>
      <c r="G20" s="26"/>
      <c r="H20" s="26">
        <v>0</v>
      </c>
      <c r="I20" s="26">
        <v>221.22029583333332</v>
      </c>
      <c r="J20" s="26">
        <v>120.37525683333331</v>
      </c>
      <c r="K20" s="26"/>
      <c r="L20" s="26">
        <v>729.96728603999998</v>
      </c>
      <c r="M20" s="26">
        <v>0</v>
      </c>
      <c r="N20" s="26"/>
      <c r="O20" s="26"/>
      <c r="P20" s="26"/>
      <c r="Q20" s="26"/>
      <c r="R20" s="26"/>
      <c r="S20" s="26">
        <v>284.28457349333331</v>
      </c>
      <c r="T20" s="26"/>
      <c r="U20" s="26"/>
      <c r="V20" s="26">
        <v>761.24809766999988</v>
      </c>
      <c r="W20" s="26">
        <v>385.94433150000003</v>
      </c>
      <c r="X20" s="26">
        <v>24.373502416666664</v>
      </c>
      <c r="Y20" s="26">
        <v>148.94068750666671</v>
      </c>
      <c r="Z20" s="26">
        <v>586.54113617999985</v>
      </c>
      <c r="AA20" s="26">
        <v>115.67962698000001</v>
      </c>
      <c r="AB20" s="26"/>
      <c r="AC20" s="26"/>
      <c r="AD20" s="26"/>
    </row>
    <row r="21" spans="1:31" ht="16" x14ac:dyDescent="0.2">
      <c r="A21" s="27">
        <v>61</v>
      </c>
      <c r="B21" s="28"/>
      <c r="C21" s="26">
        <v>1041.3177045800001</v>
      </c>
      <c r="D21" s="26">
        <v>71.68061183333333</v>
      </c>
      <c r="E21" s="26">
        <v>0</v>
      </c>
      <c r="F21" s="26"/>
      <c r="G21" s="26"/>
      <c r="H21" s="26">
        <v>0</v>
      </c>
      <c r="I21" s="26">
        <v>218.95625663999996</v>
      </c>
      <c r="J21" s="26">
        <v>147.98145536000004</v>
      </c>
      <c r="K21" s="26"/>
      <c r="L21" s="26">
        <v>867.22963632000017</v>
      </c>
      <c r="M21" s="26">
        <v>0</v>
      </c>
      <c r="N21" s="26"/>
      <c r="O21" s="26"/>
      <c r="P21" s="26"/>
      <c r="Q21" s="26"/>
      <c r="R21" s="26"/>
      <c r="S21" s="26">
        <v>284.60606287000002</v>
      </c>
      <c r="T21" s="26"/>
      <c r="U21" s="26"/>
      <c r="V21" s="26">
        <v>714.54836232000014</v>
      </c>
      <c r="W21" s="26">
        <v>320.38144259333325</v>
      </c>
      <c r="X21" s="26">
        <v>26.939134249999999</v>
      </c>
      <c r="Y21" s="26">
        <v>148.21759820833333</v>
      </c>
      <c r="Z21" s="26">
        <v>986.67917129999989</v>
      </c>
      <c r="AA21" s="26">
        <v>157.06641004166664</v>
      </c>
      <c r="AB21" s="26"/>
      <c r="AC21" s="26"/>
      <c r="AD21" s="26"/>
    </row>
    <row r="22" spans="1:31" ht="16" x14ac:dyDescent="0.2">
      <c r="A22" s="27">
        <v>65</v>
      </c>
      <c r="C22" s="26">
        <v>478.45996821333341</v>
      </c>
      <c r="D22" s="26">
        <v>32.070397916666664</v>
      </c>
      <c r="E22" s="26">
        <v>0</v>
      </c>
      <c r="F22" s="26"/>
      <c r="G22" s="26"/>
      <c r="H22" s="26">
        <v>0</v>
      </c>
      <c r="I22" s="26">
        <v>226.84950151500001</v>
      </c>
      <c r="J22" s="26">
        <v>112.45583204166665</v>
      </c>
      <c r="K22" s="26"/>
      <c r="L22" s="26">
        <v>709.42128744000001</v>
      </c>
      <c r="M22" s="26">
        <v>0</v>
      </c>
      <c r="N22" s="26"/>
      <c r="O22" s="26"/>
      <c r="P22" s="26"/>
      <c r="Q22" s="26"/>
      <c r="R22" s="24"/>
      <c r="S22" s="24">
        <v>362.72326901499997</v>
      </c>
      <c r="T22" s="24"/>
      <c r="U22" s="24"/>
      <c r="V22" s="24">
        <v>661.02771148166676</v>
      </c>
      <c r="W22" s="24">
        <v>223.83828749999998</v>
      </c>
      <c r="X22" s="24">
        <v>32.070397916666664</v>
      </c>
      <c r="Y22" s="24">
        <v>98.174687500000005</v>
      </c>
      <c r="Z22" s="24">
        <v>784.44245663999993</v>
      </c>
      <c r="AA22" s="24">
        <v>143.69213781333337</v>
      </c>
      <c r="AB22" s="24"/>
      <c r="AC22" s="24"/>
      <c r="AD22" s="24"/>
    </row>
    <row r="23" spans="1:31" ht="19" x14ac:dyDescent="0.25">
      <c r="A23" s="29">
        <v>68</v>
      </c>
      <c r="C23" s="26">
        <v>432.85141178999993</v>
      </c>
      <c r="D23" s="26">
        <v>114.51095550000001</v>
      </c>
      <c r="E23" s="26">
        <v>1.0136863733333334</v>
      </c>
      <c r="F23" s="26"/>
      <c r="G23" s="26"/>
      <c r="H23" s="26">
        <v>0</v>
      </c>
      <c r="I23" s="26">
        <v>263.29037471999999</v>
      </c>
      <c r="J23" s="26">
        <v>95.331548549999994</v>
      </c>
      <c r="K23" s="26"/>
      <c r="L23" s="26">
        <v>769.13663015999998</v>
      </c>
      <c r="M23" s="26">
        <v>0</v>
      </c>
      <c r="N23" s="26"/>
      <c r="O23" s="26"/>
      <c r="P23" s="26"/>
      <c r="Q23" s="26"/>
      <c r="R23" s="26"/>
      <c r="S23" s="26">
        <v>367.92102967000005</v>
      </c>
      <c r="T23" s="26"/>
      <c r="U23" s="26"/>
      <c r="V23" s="26">
        <v>767.31869674666643</v>
      </c>
      <c r="W23" s="26">
        <v>222.74291978666659</v>
      </c>
      <c r="X23" s="26">
        <v>39.343178766666661</v>
      </c>
      <c r="Y23" s="26">
        <v>108.83829115666667</v>
      </c>
      <c r="Z23" s="26">
        <v>1010.9898419166666</v>
      </c>
      <c r="AA23" s="26">
        <v>138.52108067333333</v>
      </c>
      <c r="AB23" s="26"/>
      <c r="AC23" s="26"/>
      <c r="AD23" s="26"/>
    </row>
    <row r="24" spans="1:31" ht="19" x14ac:dyDescent="0.25">
      <c r="A24" s="29">
        <v>72</v>
      </c>
      <c r="C24" s="26">
        <v>570.6886730399998</v>
      </c>
      <c r="D24" s="26">
        <v>88.668236159999992</v>
      </c>
      <c r="E24" s="26">
        <v>1.7446296466666664</v>
      </c>
      <c r="F24" s="26"/>
      <c r="G24" s="26"/>
      <c r="H24" s="26">
        <v>0</v>
      </c>
      <c r="I24" s="26">
        <v>249.71870591999996</v>
      </c>
      <c r="J24" s="26">
        <v>130.99016584500001</v>
      </c>
      <c r="K24" s="26"/>
      <c r="L24" s="26">
        <v>876.58948012666667</v>
      </c>
      <c r="M24" s="26">
        <v>0</v>
      </c>
      <c r="N24" s="26"/>
      <c r="O24" s="26"/>
      <c r="P24" s="26"/>
      <c r="Q24" s="26"/>
      <c r="R24" s="26"/>
      <c r="S24" s="26">
        <v>458.18624074666678</v>
      </c>
      <c r="T24" s="26"/>
      <c r="U24" s="26"/>
      <c r="V24" s="26">
        <v>1052.8839917633334</v>
      </c>
      <c r="W24" s="26">
        <v>172.55183074999999</v>
      </c>
      <c r="X24" s="26">
        <v>35.123499798333341</v>
      </c>
      <c r="Y24" s="26">
        <v>114.51095550000001</v>
      </c>
      <c r="Z24" s="26">
        <v>656.64728782500003</v>
      </c>
      <c r="AA24" s="26">
        <v>74.794974719999985</v>
      </c>
      <c r="AB24" s="26"/>
      <c r="AC24" s="26"/>
      <c r="AD24" s="26"/>
    </row>
    <row r="25" spans="1:31" ht="19" x14ac:dyDescent="0.25">
      <c r="A25" s="29">
        <v>75</v>
      </c>
      <c r="B25" s="28"/>
      <c r="C25" s="26">
        <v>585.27821699999993</v>
      </c>
      <c r="D25" s="26">
        <v>30.790723589999999</v>
      </c>
      <c r="E25" s="26">
        <v>14.123017845000001</v>
      </c>
      <c r="F25" s="26"/>
      <c r="G25" s="26"/>
      <c r="H25" s="26">
        <v>0</v>
      </c>
      <c r="I25" s="26">
        <v>266.65187602000003</v>
      </c>
      <c r="J25" s="26">
        <v>169.47830853333332</v>
      </c>
      <c r="K25" s="26"/>
      <c r="L25" s="26">
        <v>724.12392864000014</v>
      </c>
      <c r="M25" s="26">
        <v>0</v>
      </c>
      <c r="N25" s="26"/>
      <c r="O25" s="26"/>
      <c r="P25" s="26"/>
      <c r="Q25" s="26"/>
      <c r="R25" s="26"/>
      <c r="S25" s="26">
        <v>541.30224018000001</v>
      </c>
      <c r="T25" s="26"/>
      <c r="U25" s="26"/>
      <c r="V25" s="26">
        <v>912.31773599999997</v>
      </c>
      <c r="W25" s="26">
        <v>242.14433242999999</v>
      </c>
      <c r="X25" s="26">
        <v>42.36957713333333</v>
      </c>
      <c r="Y25" s="26">
        <v>119.13380518499999</v>
      </c>
      <c r="Z25" s="26">
        <v>712.09373333333326</v>
      </c>
      <c r="AA25" s="26">
        <v>120.78313993499999</v>
      </c>
      <c r="AB25" s="26"/>
      <c r="AC25" s="26"/>
      <c r="AD25" s="26"/>
    </row>
    <row r="26" spans="1:31" ht="19" x14ac:dyDescent="0.25">
      <c r="A26" s="29">
        <v>79</v>
      </c>
      <c r="B26" s="28"/>
      <c r="C26" s="26">
        <v>602.24280299999998</v>
      </c>
      <c r="D26" s="26">
        <v>50.96915615999999</v>
      </c>
      <c r="E26" s="26">
        <v>8.1812239583333319</v>
      </c>
      <c r="F26" s="26"/>
      <c r="G26" s="26"/>
      <c r="H26" s="26">
        <v>0</v>
      </c>
      <c r="I26" s="26">
        <v>364.14483848999998</v>
      </c>
      <c r="J26" s="26">
        <v>146.00539524999996</v>
      </c>
      <c r="K26" s="26"/>
      <c r="L26" s="26">
        <v>894.76410187499994</v>
      </c>
      <c r="M26" s="26">
        <v>0</v>
      </c>
      <c r="N26" s="26"/>
      <c r="O26" s="26"/>
      <c r="P26" s="26"/>
      <c r="Q26" s="26"/>
      <c r="R26" s="26"/>
      <c r="S26" s="26">
        <v>590.68436979166665</v>
      </c>
      <c r="T26" s="26"/>
      <c r="U26" s="26"/>
      <c r="V26" s="26">
        <v>886.68236159999981</v>
      </c>
      <c r="W26" s="26">
        <v>227.99199307833331</v>
      </c>
      <c r="X26" s="26">
        <v>53.247332508333329</v>
      </c>
      <c r="Y26" s="26">
        <v>147.78039359999997</v>
      </c>
      <c r="Z26" s="26">
        <v>982.81658639499994</v>
      </c>
      <c r="AA26" s="26">
        <v>218.07870583333332</v>
      </c>
      <c r="AB26" s="26"/>
      <c r="AC26" s="26"/>
      <c r="AD26" s="26"/>
    </row>
    <row r="27" spans="1:31" ht="16" x14ac:dyDescent="0.2">
      <c r="A27" s="27">
        <v>82</v>
      </c>
      <c r="B27" s="28"/>
      <c r="C27" s="30"/>
      <c r="D27" s="30">
        <v>37.322089200000001</v>
      </c>
      <c r="E27" s="30"/>
      <c r="F27" s="30"/>
      <c r="G27" s="30"/>
      <c r="H27" s="30"/>
      <c r="I27" s="30"/>
      <c r="J27" s="30">
        <v>150.53242643999997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>
        <v>284.29661625499995</v>
      </c>
      <c r="X27" s="30">
        <v>72.179601044999984</v>
      </c>
      <c r="Y27" s="30">
        <v>144.4335530533333</v>
      </c>
      <c r="Z27" s="30"/>
      <c r="AA27" s="30">
        <v>192.73549930333331</v>
      </c>
      <c r="AB27" s="30"/>
      <c r="AC27" s="30"/>
      <c r="AD27" s="30"/>
    </row>
    <row r="28" spans="1:31" ht="16" x14ac:dyDescent="0.2">
      <c r="A28" s="27">
        <v>86</v>
      </c>
      <c r="B28" s="28"/>
      <c r="C28" s="30"/>
      <c r="D28" s="30">
        <v>47.123849999999997</v>
      </c>
      <c r="E28" s="30"/>
      <c r="F28" s="30"/>
      <c r="G28" s="30"/>
      <c r="H28" s="30"/>
      <c r="I28" s="30"/>
      <c r="J28" s="30">
        <v>152.81322077999997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>
        <v>341.19971232666671</v>
      </c>
      <c r="X28" s="30">
        <v>58.643013333333329</v>
      </c>
      <c r="Y28" s="30">
        <v>190.8746308266667</v>
      </c>
      <c r="Z28" s="30"/>
      <c r="AA28" s="30">
        <v>154.566228</v>
      </c>
      <c r="AB28" s="30"/>
      <c r="AC28" s="30"/>
      <c r="AD28" s="30"/>
    </row>
    <row r="29" spans="1:31" ht="16" x14ac:dyDescent="0.2">
      <c r="A29" s="27">
        <v>91</v>
      </c>
      <c r="B29" s="28"/>
      <c r="C29" s="30"/>
      <c r="D29" s="30">
        <v>43.58013648</v>
      </c>
      <c r="E29" s="30"/>
      <c r="F29" s="30"/>
      <c r="G29" s="30"/>
      <c r="H29" s="30"/>
      <c r="I29" s="30"/>
      <c r="J29" s="30">
        <v>79.285354026666667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>
        <v>189.85675566666669</v>
      </c>
      <c r="X29" s="30">
        <v>28.221950166666669</v>
      </c>
      <c r="Y29" s="30">
        <v>207.55228493999996</v>
      </c>
      <c r="Z29" s="30"/>
      <c r="AA29" s="30">
        <v>86.776475381666671</v>
      </c>
      <c r="AB29" s="30"/>
      <c r="AC29" s="30"/>
      <c r="AD29" s="30"/>
    </row>
    <row r="30" spans="1:31" ht="16" x14ac:dyDescent="0.2">
      <c r="A30" s="27">
        <v>95</v>
      </c>
      <c r="B30" s="28"/>
      <c r="C30" s="30"/>
      <c r="D30" s="30">
        <v>23.948340569999999</v>
      </c>
      <c r="E30" s="30"/>
      <c r="F30" s="30"/>
      <c r="G30" s="30"/>
      <c r="H30" s="30"/>
      <c r="I30" s="30"/>
      <c r="J30" s="30">
        <v>69.143777908333348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>
        <v>247.40021249999998</v>
      </c>
      <c r="X30" s="30">
        <v>58.988064635000001</v>
      </c>
      <c r="Y30" s="30">
        <v>140.27827667999998</v>
      </c>
      <c r="Z30" s="30"/>
      <c r="AA30" s="30">
        <v>132.48503908666666</v>
      </c>
      <c r="AB30" s="30"/>
      <c r="AC30" s="30"/>
      <c r="AD30" s="30"/>
    </row>
    <row r="31" spans="1:31" ht="16" x14ac:dyDescent="0.2">
      <c r="A31" s="27">
        <v>98</v>
      </c>
      <c r="B31" s="28"/>
      <c r="C31" s="30"/>
      <c r="D31" s="30">
        <v>21.982752426666668</v>
      </c>
      <c r="E31" s="30"/>
      <c r="F31" s="30"/>
      <c r="G31" s="30"/>
      <c r="H31" s="30"/>
      <c r="I31" s="30"/>
      <c r="J31" s="30">
        <v>36.643505760000004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>
        <v>203.23835827166667</v>
      </c>
      <c r="X31" s="30">
        <v>34.348050666666659</v>
      </c>
      <c r="Y31" s="30">
        <v>146.19493784666668</v>
      </c>
      <c r="Z31" s="30"/>
      <c r="AA31" s="30">
        <v>95.601201691666674</v>
      </c>
      <c r="AB31" s="30"/>
      <c r="AC31" s="30"/>
      <c r="AD31" s="30"/>
    </row>
    <row r="32" spans="1:31" ht="16" x14ac:dyDescent="0.2">
      <c r="A32" s="27">
        <v>103</v>
      </c>
      <c r="B32" s="28"/>
      <c r="C32" s="30"/>
      <c r="D32" s="30">
        <v>10.254149759999999</v>
      </c>
      <c r="E32" s="30"/>
      <c r="F32" s="30"/>
      <c r="G32" s="30"/>
      <c r="H32" s="30"/>
      <c r="I32" s="30"/>
      <c r="J32" s="30">
        <v>71.65809710500001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>
        <v>208.2162076266666</v>
      </c>
      <c r="X32" s="30">
        <v>12.435460416666666</v>
      </c>
      <c r="Y32" s="30">
        <v>137.79484978499997</v>
      </c>
      <c r="Z32" s="30"/>
      <c r="AA32" s="30">
        <v>120.61820646000001</v>
      </c>
      <c r="AB32" s="30"/>
      <c r="AC32" s="30"/>
      <c r="AD32" s="30"/>
    </row>
    <row r="33" spans="1:30" ht="16" x14ac:dyDescent="0.2">
      <c r="A33" s="27">
        <v>105</v>
      </c>
      <c r="B33" s="28"/>
      <c r="C33" s="30"/>
      <c r="D33" s="30">
        <v>11.460520319999999</v>
      </c>
      <c r="E33" s="30"/>
      <c r="F33" s="30"/>
      <c r="G33" s="30"/>
      <c r="H33" s="30"/>
      <c r="I33" s="30"/>
      <c r="J33" s="30">
        <v>31.893421680000003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>
        <v>368.61322666666666</v>
      </c>
      <c r="X33" s="30">
        <v>19.792017000000001</v>
      </c>
      <c r="Y33" s="30">
        <v>131.30589563999999</v>
      </c>
      <c r="Z33" s="30"/>
      <c r="AA33" s="30">
        <v>154.85420708333334</v>
      </c>
      <c r="AB33" s="30"/>
      <c r="AC33" s="30"/>
      <c r="AD33" s="30"/>
    </row>
    <row r="34" spans="1:30" ht="16" x14ac:dyDescent="0.2">
      <c r="A34" s="27">
        <v>109</v>
      </c>
      <c r="B34" s="28"/>
      <c r="C34" s="30"/>
      <c r="D34" s="30">
        <v>26.027025953333325</v>
      </c>
      <c r="E34" s="30"/>
      <c r="F34" s="30"/>
      <c r="G34" s="30"/>
      <c r="H34" s="30"/>
      <c r="I34" s="30"/>
      <c r="J34" s="30">
        <v>41.412439380000002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>
        <v>215.51307399999999</v>
      </c>
      <c r="X34" s="30">
        <v>35.277437708333331</v>
      </c>
      <c r="Y34" s="30">
        <v>106.22658266999998</v>
      </c>
      <c r="Z34" s="30"/>
      <c r="AA34" s="30">
        <v>127.58520588333334</v>
      </c>
      <c r="AB34" s="30"/>
      <c r="AC34" s="30"/>
      <c r="AD34" s="30"/>
    </row>
    <row r="35" spans="1:30" s="30" customFormat="1" ht="16" x14ac:dyDescent="0.2">
      <c r="A35" s="31">
        <v>112</v>
      </c>
      <c r="B35" s="32">
        <v>0</v>
      </c>
      <c r="C35" s="32">
        <v>0</v>
      </c>
      <c r="D35" s="32">
        <v>23.591246506666675</v>
      </c>
      <c r="E35" s="32"/>
      <c r="F35" s="32"/>
      <c r="G35" s="32"/>
      <c r="H35" s="32"/>
      <c r="I35" s="32"/>
      <c r="J35" s="32">
        <v>50.893757999999998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>
        <v>177.90195851999999</v>
      </c>
      <c r="X35" s="32">
        <v>21.446587733333335</v>
      </c>
      <c r="Y35" s="32">
        <v>103.41067083333333</v>
      </c>
      <c r="Z35" s="32">
        <v>0</v>
      </c>
      <c r="AA35" s="32">
        <v>157.06641004166664</v>
      </c>
      <c r="AB35" s="32">
        <v>0</v>
      </c>
      <c r="AC35" s="32">
        <v>0</v>
      </c>
      <c r="AD35" s="32">
        <v>0</v>
      </c>
    </row>
    <row r="36" spans="1:30" ht="16" thickBot="1" x14ac:dyDescent="0.25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3"/>
      <c r="AB36" s="33"/>
      <c r="AC36" s="33"/>
      <c r="AD36" s="33"/>
    </row>
    <row r="37" spans="1:30" ht="17" thickBot="1" x14ac:dyDescent="0.25">
      <c r="A37" s="34" t="s">
        <v>58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</row>
    <row r="38" spans="1:30" s="22" customFormat="1" x14ac:dyDescent="0.2">
      <c r="A38" s="17" t="s">
        <v>0</v>
      </c>
      <c r="B38" s="18">
        <v>772</v>
      </c>
      <c r="C38" s="19">
        <v>774</v>
      </c>
      <c r="D38" s="19">
        <v>776</v>
      </c>
      <c r="E38" s="18">
        <v>795</v>
      </c>
      <c r="F38" s="18">
        <v>797</v>
      </c>
      <c r="G38" s="18">
        <v>798</v>
      </c>
      <c r="H38" s="18">
        <v>799</v>
      </c>
      <c r="I38" s="18">
        <v>800</v>
      </c>
      <c r="J38" s="18">
        <v>802</v>
      </c>
      <c r="K38" s="18">
        <v>803</v>
      </c>
      <c r="L38" s="18">
        <v>804</v>
      </c>
      <c r="M38" s="18">
        <v>805</v>
      </c>
      <c r="N38" s="18">
        <v>807</v>
      </c>
      <c r="O38" s="18">
        <v>808</v>
      </c>
      <c r="P38" s="18">
        <v>809</v>
      </c>
      <c r="Q38" s="18">
        <v>810</v>
      </c>
      <c r="R38" s="18">
        <v>811</v>
      </c>
      <c r="S38" s="18">
        <v>812</v>
      </c>
      <c r="T38" s="20">
        <v>813</v>
      </c>
      <c r="U38" s="18">
        <v>814</v>
      </c>
      <c r="V38" s="18">
        <v>815</v>
      </c>
      <c r="W38" s="18">
        <v>816</v>
      </c>
      <c r="X38" s="19">
        <v>817</v>
      </c>
      <c r="Y38" s="19">
        <v>824</v>
      </c>
      <c r="Z38" s="19">
        <v>825</v>
      </c>
      <c r="AA38" s="19">
        <v>826</v>
      </c>
      <c r="AB38" s="19">
        <v>827</v>
      </c>
      <c r="AC38" s="18">
        <v>828</v>
      </c>
      <c r="AD38" s="21">
        <v>829</v>
      </c>
    </row>
    <row r="39" spans="1:30" ht="16" x14ac:dyDescent="0.2">
      <c r="A39" s="27">
        <v>0</v>
      </c>
      <c r="B39" s="14">
        <f>B3/$B$3</f>
        <v>1</v>
      </c>
      <c r="C39" s="14">
        <f>C3/$C$3</f>
        <v>1</v>
      </c>
      <c r="D39" s="14">
        <f>D3/$D$3</f>
        <v>1</v>
      </c>
      <c r="E39" s="14">
        <f>E3/$E$3</f>
        <v>1</v>
      </c>
      <c r="F39" s="14">
        <f>F3/$F$3</f>
        <v>1</v>
      </c>
      <c r="G39" s="14">
        <f>G3/$G$3</f>
        <v>1</v>
      </c>
      <c r="H39" s="14">
        <f>H3/$H$3</f>
        <v>1</v>
      </c>
      <c r="I39" s="14">
        <f>I3/$I$3</f>
        <v>1</v>
      </c>
      <c r="J39" s="14">
        <f>J3/$J$3</f>
        <v>1</v>
      </c>
      <c r="K39" s="14">
        <f>K3/$K$3</f>
        <v>1</v>
      </c>
      <c r="L39" s="14">
        <f>L3/$L$3</f>
        <v>1</v>
      </c>
      <c r="M39" s="14">
        <f>M3/$M$3</f>
        <v>1</v>
      </c>
      <c r="N39" s="14">
        <f>N3/$N$3</f>
        <v>1</v>
      </c>
      <c r="O39" s="14">
        <f>O3/$O$3</f>
        <v>1</v>
      </c>
      <c r="P39" s="14">
        <f>P3/$P$3</f>
        <v>1</v>
      </c>
      <c r="Q39" s="14">
        <f>Q3/$Q$3</f>
        <v>1</v>
      </c>
      <c r="R39" s="14">
        <f>R3/$R$3</f>
        <v>1</v>
      </c>
      <c r="S39" s="14">
        <f>S3/$S$3</f>
        <v>1</v>
      </c>
      <c r="T39" s="14">
        <f>T3/$T$3</f>
        <v>1</v>
      </c>
      <c r="U39" s="14">
        <f>U3/$U$3</f>
        <v>1</v>
      </c>
      <c r="V39" s="14">
        <f>V3/$V$3</f>
        <v>1</v>
      </c>
      <c r="W39" s="14">
        <f>W3/$W$3</f>
        <v>1</v>
      </c>
      <c r="X39" s="14">
        <f>X3/$X$3</f>
        <v>1</v>
      </c>
      <c r="Y39" s="14">
        <f>Y3/$Y$3</f>
        <v>1</v>
      </c>
      <c r="Z39" s="14">
        <f>Z3/$Z$3</f>
        <v>1</v>
      </c>
      <c r="AA39" s="14">
        <f>AA3/$AA$3</f>
        <v>1</v>
      </c>
      <c r="AB39" s="14">
        <f>AB3/$AB$3</f>
        <v>1</v>
      </c>
      <c r="AC39" s="14">
        <f>AC3/$AC$3</f>
        <v>1</v>
      </c>
      <c r="AD39" s="14">
        <f>AD3/$AD$3</f>
        <v>1</v>
      </c>
    </row>
    <row r="40" spans="1:30" ht="16" x14ac:dyDescent="0.2">
      <c r="A40" s="27">
        <v>4</v>
      </c>
      <c r="B40" s="14">
        <f t="shared" ref="B40:B51" si="0">B4/$B$3</f>
        <v>0.79219955566104205</v>
      </c>
      <c r="C40" s="14">
        <f t="shared" ref="C40:C62" si="1">C4/$C$3</f>
        <v>1.0272727272727273</v>
      </c>
      <c r="D40" s="14">
        <f t="shared" ref="D40:D71" si="2">D4/$D$3</f>
        <v>0.52080248450460598</v>
      </c>
      <c r="E40" s="14">
        <f t="shared" ref="E40:E62" si="3">E4/$E$3</f>
        <v>0.37878334484953674</v>
      </c>
      <c r="F40" s="14">
        <f t="shared" ref="F40:F48" si="4">F4/$F$3</f>
        <v>0.97492093526152179</v>
      </c>
      <c r="G40" s="14">
        <f t="shared" ref="G40:G51" si="5">G4/$G$3</f>
        <v>0.35547728029164027</v>
      </c>
      <c r="H40" s="14">
        <f t="shared" ref="H40:H62" si="6">H4/$H$3</f>
        <v>1.1637476543651146</v>
      </c>
      <c r="I40" s="14">
        <f t="shared" ref="I40:I62" si="7">I4/$I$3</f>
        <v>0.59363767545585733</v>
      </c>
      <c r="J40" s="14">
        <f t="shared" ref="J40:J71" si="8">J4/$J$3</f>
        <v>0.4522322071873896</v>
      </c>
      <c r="K40" s="14">
        <f t="shared" ref="K40:K51" si="9">K4/$K$3</f>
        <v>1.4513082485672275</v>
      </c>
      <c r="L40" s="14">
        <f t="shared" ref="L40:L62" si="10">L4/$L$3</f>
        <v>0.60460436356756486</v>
      </c>
      <c r="M40" s="14">
        <f t="shared" ref="M40:M62" si="11">M4/$M$3</f>
        <v>0.5057851239669422</v>
      </c>
      <c r="N40" s="14">
        <f t="shared" ref="N40:N54" si="12">N4/$N$3</f>
        <v>0.88449546485260755</v>
      </c>
      <c r="O40" s="14">
        <f t="shared" ref="O40:O48" si="13">O4/$O$3</f>
        <v>0.85361531190926287</v>
      </c>
      <c r="P40" s="14">
        <f t="shared" ref="P40:P44" si="14">P4/$P$3</f>
        <v>0.71519176153576669</v>
      </c>
      <c r="Q40" s="14">
        <f t="shared" ref="Q40:Q51" si="15">Q4/$Q$3</f>
        <v>1.3228178595381814</v>
      </c>
      <c r="R40" s="14">
        <f t="shared" ref="R40:R44" si="16">R4/$R$3</f>
        <v>1.0819672131147542</v>
      </c>
      <c r="S40" s="14">
        <f t="shared" ref="S40:S62" si="17">S4/$S$3</f>
        <v>0.7025472693294208</v>
      </c>
      <c r="T40" s="14">
        <f t="shared" ref="T40:T51" si="18">T4/$T$3</f>
        <v>1.1741927825261158</v>
      </c>
      <c r="U40" s="14">
        <f t="shared" ref="U40:U44" si="19">U4/$U$3</f>
        <v>1.0711505588428663</v>
      </c>
      <c r="V40" s="14">
        <f t="shared" ref="V40:V62" si="20">V4/$V$3</f>
        <v>0.83092557352479568</v>
      </c>
      <c r="W40" s="14">
        <f t="shared" ref="W40:W71" si="21">W4/$W$3</f>
        <v>0.28434253300404411</v>
      </c>
      <c r="X40" s="14">
        <f t="shared" ref="X40:X71" si="22">X4/$X$3</f>
        <v>0.46446317657497777</v>
      </c>
      <c r="Y40" s="14">
        <f t="shared" ref="Y40:Y71" si="23">Y4/$Y$3</f>
        <v>1.1508584921571936</v>
      </c>
      <c r="Z40" s="14">
        <f t="shared" ref="Z40:Z62" si="24">Z4/$Z$3</f>
        <v>0.91838070628768309</v>
      </c>
      <c r="AA40" s="14">
        <f t="shared" ref="AA40:AA71" si="25">AA4/$AA$3</f>
        <v>0.69900726302917848</v>
      </c>
      <c r="AB40" s="14">
        <f>AB4/$AB$3</f>
        <v>0.6855099873053706</v>
      </c>
      <c r="AC40" s="14">
        <f t="shared" ref="AC40:AC55" si="26">AC4/$AC$3</f>
        <v>0.50950223438908426</v>
      </c>
      <c r="AD40" s="14">
        <f t="shared" ref="AD40:AD51" si="27">AD4/$AD$3</f>
        <v>0.77295148095524013</v>
      </c>
    </row>
    <row r="41" spans="1:30" ht="16" x14ac:dyDescent="0.2">
      <c r="A41" s="27">
        <v>7</v>
      </c>
      <c r="B41" s="14">
        <f t="shared" si="0"/>
        <v>0.68158464034613331</v>
      </c>
      <c r="C41" s="14">
        <f t="shared" si="1"/>
        <v>1.009280303030303</v>
      </c>
      <c r="D41" s="14">
        <f t="shared" si="2"/>
        <v>1.8503269429848126</v>
      </c>
      <c r="E41" s="14">
        <f t="shared" si="3"/>
        <v>0.31201475524894046</v>
      </c>
      <c r="F41" s="14">
        <f t="shared" si="4"/>
        <v>1.2081176134913127</v>
      </c>
      <c r="G41" s="14">
        <f t="shared" si="5"/>
        <v>0.95654714270361962</v>
      </c>
      <c r="H41" s="14">
        <f t="shared" si="6"/>
        <v>0.84567956393530519</v>
      </c>
      <c r="I41" s="14">
        <f t="shared" si="7"/>
        <v>0.54646652049249445</v>
      </c>
      <c r="J41" s="14">
        <f t="shared" si="8"/>
        <v>0.4363493539102678</v>
      </c>
      <c r="K41" s="14">
        <f t="shared" si="9"/>
        <v>1.1674936988027724</v>
      </c>
      <c r="L41" s="14">
        <f t="shared" si="10"/>
        <v>0.62319343276679384</v>
      </c>
      <c r="M41" s="14">
        <f t="shared" si="11"/>
        <v>0.46395265789205187</v>
      </c>
      <c r="N41" s="14">
        <f t="shared" si="12"/>
        <v>0.88793412101682778</v>
      </c>
      <c r="O41" s="14">
        <f t="shared" si="13"/>
        <v>0.94572612231575792</v>
      </c>
      <c r="P41" s="14">
        <f t="shared" si="14"/>
        <v>0.91494058884572915</v>
      </c>
      <c r="Q41" s="14">
        <f t="shared" si="15"/>
        <v>1.4440931302098299</v>
      </c>
      <c r="R41" s="14">
        <f t="shared" si="16"/>
        <v>1.0768143804564101</v>
      </c>
      <c r="S41" s="14">
        <f t="shared" si="17"/>
        <v>0.63404891056980239</v>
      </c>
      <c r="T41" s="14">
        <f t="shared" si="18"/>
        <v>0.93276733143399815</v>
      </c>
      <c r="U41" s="14">
        <f t="shared" si="19"/>
        <v>1.015736768573307</v>
      </c>
      <c r="V41" s="14">
        <f t="shared" si="20"/>
        <v>0.80056614110209878</v>
      </c>
      <c r="W41" s="14">
        <f t="shared" si="21"/>
        <v>0.21901645845726755</v>
      </c>
      <c r="X41" s="14">
        <f t="shared" si="22"/>
        <v>0.87836931874198942</v>
      </c>
      <c r="Y41" s="14">
        <f t="shared" si="23"/>
        <v>0.43446449654241864</v>
      </c>
      <c r="Z41" s="14">
        <f t="shared" si="24"/>
        <v>0.76016453092865055</v>
      </c>
      <c r="AA41" s="14">
        <f t="shared" si="25"/>
        <v>0.47321033268679369</v>
      </c>
      <c r="AB41" s="14">
        <f t="shared" ref="AB41:AB46" si="28">AB5/$AB$3</f>
        <v>0.96054490342425269</v>
      </c>
      <c r="AC41" s="14">
        <f t="shared" si="26"/>
        <v>0.35540378773065234</v>
      </c>
      <c r="AD41" s="14">
        <f t="shared" si="27"/>
        <v>0.6091762415671883</v>
      </c>
    </row>
    <row r="42" spans="1:30" ht="16" x14ac:dyDescent="0.2">
      <c r="A42" s="27">
        <v>11</v>
      </c>
      <c r="B42" s="14">
        <f t="shared" si="0"/>
        <v>0.84261957659399833</v>
      </c>
      <c r="C42" s="14">
        <f t="shared" si="1"/>
        <v>0.86319444444444438</v>
      </c>
      <c r="D42" s="14">
        <f t="shared" si="2"/>
        <v>0.60605663517356134</v>
      </c>
      <c r="E42" s="14">
        <f t="shared" si="3"/>
        <v>0.44616855006465406</v>
      </c>
      <c r="F42" s="14">
        <f t="shared" si="4"/>
        <v>1.0135279542280491</v>
      </c>
      <c r="G42" s="14">
        <f t="shared" si="5"/>
        <v>0.45721750217279938</v>
      </c>
      <c r="H42" s="14">
        <f t="shared" si="6"/>
        <v>0.83225607879347496</v>
      </c>
      <c r="I42" s="14">
        <f t="shared" si="7"/>
        <v>0.38246097337006441</v>
      </c>
      <c r="J42" s="14">
        <f t="shared" si="8"/>
        <v>0.28312923452426036</v>
      </c>
      <c r="K42" s="14">
        <f t="shared" si="9"/>
        <v>1.2998469709244755</v>
      </c>
      <c r="L42" s="14">
        <f t="shared" si="10"/>
        <v>0.6162313705592487</v>
      </c>
      <c r="M42" s="14">
        <f t="shared" si="11"/>
        <v>0.22836445260687688</v>
      </c>
      <c r="N42" s="14">
        <f t="shared" si="12"/>
        <v>0.6286549707602338</v>
      </c>
      <c r="O42" s="14">
        <f t="shared" si="13"/>
        <v>0.89362309774108906</v>
      </c>
      <c r="P42" s="14">
        <f t="shared" si="14"/>
        <v>0.8850973073846975</v>
      </c>
      <c r="Q42" s="14">
        <f t="shared" si="15"/>
        <v>0.99510755006227858</v>
      </c>
      <c r="R42" s="14">
        <f t="shared" si="16"/>
        <v>0.95509018576846294</v>
      </c>
      <c r="S42" s="14">
        <f t="shared" si="17"/>
        <v>0.62631660678236578</v>
      </c>
      <c r="T42" s="14">
        <f t="shared" si="18"/>
        <v>0.78507692307692289</v>
      </c>
      <c r="U42" s="14">
        <f t="shared" si="19"/>
        <v>1.0647000328731093</v>
      </c>
      <c r="V42" s="14">
        <f t="shared" si="20"/>
        <v>0.83949181655082461</v>
      </c>
      <c r="W42" s="14">
        <f t="shared" si="21"/>
        <v>0.24165960617477583</v>
      </c>
      <c r="X42" s="14">
        <f t="shared" si="22"/>
        <v>0.39724933451641525</v>
      </c>
      <c r="Y42" s="14">
        <f t="shared" si="23"/>
        <v>0.48324675324675304</v>
      </c>
      <c r="Z42" s="14">
        <f t="shared" si="24"/>
        <v>0.68120866951431724</v>
      </c>
      <c r="AA42" s="14">
        <f t="shared" si="25"/>
        <v>0.47050909723393486</v>
      </c>
      <c r="AB42" s="14">
        <f t="shared" si="28"/>
        <v>0.71961167152234295</v>
      </c>
      <c r="AC42" s="14">
        <f t="shared" si="26"/>
        <v>0.35888294853512792</v>
      </c>
      <c r="AD42" s="14">
        <f t="shared" si="27"/>
        <v>0.66470693532327185</v>
      </c>
    </row>
    <row r="43" spans="1:30" ht="16" x14ac:dyDescent="0.2">
      <c r="A43" s="27">
        <v>14</v>
      </c>
      <c r="B43" s="14">
        <f t="shared" si="0"/>
        <v>0.91568065180089608</v>
      </c>
      <c r="C43" s="14">
        <f t="shared" si="1"/>
        <v>0.74825336700336698</v>
      </c>
      <c r="D43" s="14">
        <f t="shared" si="2"/>
        <v>0.72363817436085598</v>
      </c>
      <c r="E43" s="14">
        <f t="shared" si="3"/>
        <v>0.28933055493591736</v>
      </c>
      <c r="F43" s="14">
        <f t="shared" si="4"/>
        <v>0.70894204922587145</v>
      </c>
      <c r="G43" s="14">
        <f t="shared" si="5"/>
        <v>0.61716787992166433</v>
      </c>
      <c r="H43" s="14">
        <f t="shared" si="6"/>
        <v>1.0541258352445915</v>
      </c>
      <c r="I43" s="14">
        <f t="shared" si="7"/>
        <v>0.71057139109087153</v>
      </c>
      <c r="J43" s="14">
        <f t="shared" si="8"/>
        <v>0.48352225703570217</v>
      </c>
      <c r="K43" s="14">
        <f t="shared" si="9"/>
        <v>1.2991549644432439</v>
      </c>
      <c r="L43" s="14">
        <f t="shared" si="10"/>
        <v>0.68460214671547581</v>
      </c>
      <c r="M43" s="14">
        <f t="shared" si="11"/>
        <v>0.27826497296194269</v>
      </c>
      <c r="N43" s="14">
        <f t="shared" si="12"/>
        <v>0.71149301825993549</v>
      </c>
      <c r="O43" s="14">
        <f t="shared" si="13"/>
        <v>1.4679726917898575</v>
      </c>
      <c r="P43" s="14">
        <f t="shared" si="14"/>
        <v>1.0976299433098833</v>
      </c>
      <c r="Q43" s="14">
        <f t="shared" si="15"/>
        <v>1.2755740793970167</v>
      </c>
      <c r="R43" s="14">
        <f t="shared" si="16"/>
        <v>1.1112432972306603</v>
      </c>
      <c r="S43" s="14">
        <f t="shared" si="17"/>
        <v>0.76413662188284814</v>
      </c>
      <c r="T43" s="14">
        <f t="shared" si="18"/>
        <v>0.54852801519468186</v>
      </c>
      <c r="U43" s="14">
        <f t="shared" si="19"/>
        <v>0.97817102235371434</v>
      </c>
      <c r="V43" s="14">
        <f t="shared" si="20"/>
        <v>0.74526314326450749</v>
      </c>
      <c r="W43" s="14">
        <f t="shared" si="21"/>
        <v>0.6804586615710948</v>
      </c>
      <c r="X43" s="14">
        <f t="shared" si="22"/>
        <v>0.19591836734693877</v>
      </c>
      <c r="Y43" s="14">
        <f t="shared" si="23"/>
        <v>0.5657142857142855</v>
      </c>
      <c r="Z43" s="14">
        <f t="shared" si="24"/>
        <v>0.79007751937984505</v>
      </c>
      <c r="AA43" s="14">
        <f t="shared" si="25"/>
        <v>0.57378984651711917</v>
      </c>
      <c r="AB43" s="14">
        <f t="shared" si="28"/>
        <v>0.88764428659244576</v>
      </c>
      <c r="AC43" s="14">
        <f t="shared" si="26"/>
        <v>0.32849525699051385</v>
      </c>
      <c r="AD43" s="14">
        <f t="shared" si="27"/>
        <v>0.5574214336059431</v>
      </c>
    </row>
    <row r="44" spans="1:30" ht="16" x14ac:dyDescent="0.2">
      <c r="A44" s="27">
        <v>19</v>
      </c>
      <c r="B44" s="14">
        <f t="shared" si="0"/>
        <v>0.85355490621024077</v>
      </c>
      <c r="C44" s="14">
        <f t="shared" si="1"/>
        <v>0.92675189393939394</v>
      </c>
      <c r="D44" s="14">
        <f t="shared" si="2"/>
        <v>0.39956494961539973</v>
      </c>
      <c r="E44" s="14">
        <f t="shared" si="3"/>
        <v>0.41839545735649625</v>
      </c>
      <c r="F44" s="14">
        <f t="shared" si="4"/>
        <v>1.091491643014822</v>
      </c>
      <c r="G44" s="14">
        <f t="shared" si="5"/>
        <v>0.44321977043970362</v>
      </c>
      <c r="H44" s="14">
        <f t="shared" si="6"/>
        <v>0.52637536115330785</v>
      </c>
      <c r="I44" s="14">
        <f t="shared" si="7"/>
        <v>0.6775510204081634</v>
      </c>
      <c r="J44" s="14">
        <f t="shared" si="8"/>
        <v>0.38328493877035719</v>
      </c>
      <c r="K44" s="14">
        <f t="shared" si="9"/>
        <v>1.7136856002640501</v>
      </c>
      <c r="L44" s="14">
        <f t="shared" si="10"/>
        <v>0.69445567203584435</v>
      </c>
      <c r="M44" s="14">
        <f t="shared" si="11"/>
        <v>0.51697530864197538</v>
      </c>
      <c r="N44" s="14">
        <f t="shared" si="12"/>
        <v>0.81397690655209443</v>
      </c>
      <c r="O44" s="14">
        <f t="shared" si="13"/>
        <v>1.9220668833553198</v>
      </c>
      <c r="P44" s="14">
        <f t="shared" si="14"/>
        <v>1.184026298221301</v>
      </c>
      <c r="Q44" s="14">
        <f t="shared" si="15"/>
        <v>1.3404554309986907</v>
      </c>
      <c r="R44" s="14">
        <f t="shared" si="16"/>
        <v>1.1231697198861048</v>
      </c>
      <c r="S44" s="14">
        <f t="shared" si="17"/>
        <v>0.73522214309045864</v>
      </c>
      <c r="T44" s="14">
        <f t="shared" si="18"/>
        <v>0.70939791073124381</v>
      </c>
      <c r="U44" s="14">
        <f t="shared" si="19"/>
        <v>1.6163461538461537</v>
      </c>
      <c r="V44" s="14">
        <f t="shared" si="20"/>
        <v>0.80907215635130847</v>
      </c>
      <c r="W44" s="14">
        <f t="shared" si="21"/>
        <v>0.37127821943407913</v>
      </c>
      <c r="X44" s="14">
        <f t="shared" si="22"/>
        <v>0.25322759538598044</v>
      </c>
      <c r="Y44" s="14">
        <f t="shared" si="23"/>
        <v>0.61831168831168826</v>
      </c>
      <c r="Z44" s="14">
        <f t="shared" si="24"/>
        <v>0.84074038917892713</v>
      </c>
      <c r="AA44" s="14">
        <f t="shared" si="25"/>
        <v>0.37780401416765053</v>
      </c>
      <c r="AB44" s="14">
        <f t="shared" si="28"/>
        <v>0.92820350974707322</v>
      </c>
      <c r="AC44" s="14">
        <f t="shared" si="26"/>
        <v>0.54002632620649849</v>
      </c>
      <c r="AD44" s="14">
        <f t="shared" si="27"/>
        <v>0.87876454259882897</v>
      </c>
    </row>
    <row r="45" spans="1:30" ht="16" x14ac:dyDescent="0.2">
      <c r="A45" s="27">
        <v>22</v>
      </c>
      <c r="B45" s="14">
        <f t="shared" si="0"/>
        <v>0.92758675698705562</v>
      </c>
      <c r="C45" s="14">
        <f t="shared" si="1"/>
        <v>0.95380892255892247</v>
      </c>
      <c r="D45" s="14">
        <f t="shared" si="2"/>
        <v>0.50570676031606665</v>
      </c>
      <c r="E45" s="14">
        <f t="shared" si="3"/>
        <v>0.41784775760477472</v>
      </c>
      <c r="F45" s="14">
        <f t="shared" si="4"/>
        <v>1.0784976948836933</v>
      </c>
      <c r="G45" s="14">
        <f t="shared" si="5"/>
        <v>0.50855921230414813</v>
      </c>
      <c r="H45" s="14">
        <f t="shared" si="6"/>
        <v>0.58404571133549787</v>
      </c>
      <c r="I45" s="14">
        <f t="shared" si="7"/>
        <v>0.64925694795824673</v>
      </c>
      <c r="J45" s="14">
        <f t="shared" si="8"/>
        <v>0.42499225304426669</v>
      </c>
      <c r="K45" s="14">
        <f t="shared" si="9"/>
        <v>1.9682539682539677</v>
      </c>
      <c r="L45" s="14">
        <f t="shared" si="10"/>
        <v>0.71093299851222491</v>
      </c>
      <c r="M45" s="14">
        <f t="shared" si="11"/>
        <v>0.40812162024283244</v>
      </c>
      <c r="N45" s="14">
        <f t="shared" si="12"/>
        <v>0.88449546485260755</v>
      </c>
      <c r="O45" s="14">
        <f t="shared" si="13"/>
        <v>1.9129686798765151</v>
      </c>
      <c r="P45" s="14"/>
      <c r="Q45" s="14">
        <f t="shared" si="15"/>
        <v>1.4073009485484334</v>
      </c>
      <c r="R45" s="14"/>
      <c r="S45" s="14">
        <f t="shared" si="17"/>
        <v>0.78822376558910645</v>
      </c>
      <c r="T45" s="14">
        <f t="shared" si="18"/>
        <v>0.8443076923076922</v>
      </c>
      <c r="U45" s="14"/>
      <c r="V45" s="14">
        <f t="shared" si="20"/>
        <v>0.97247706422018354</v>
      </c>
      <c r="W45" s="14">
        <f t="shared" si="21"/>
        <v>0.48423557406305784</v>
      </c>
      <c r="X45" s="14">
        <f t="shared" si="22"/>
        <v>0.26992014196983138</v>
      </c>
      <c r="Y45" s="14">
        <f t="shared" si="23"/>
        <v>0.49922077922077929</v>
      </c>
      <c r="Z45" s="14">
        <f t="shared" si="24"/>
        <v>0.74553604387491434</v>
      </c>
      <c r="AA45" s="14">
        <f t="shared" si="25"/>
        <v>0.40178571428571414</v>
      </c>
      <c r="AB45" s="14">
        <f t="shared" si="28"/>
        <v>0.88040717022814996</v>
      </c>
      <c r="AC45" s="14">
        <f t="shared" si="26"/>
        <v>0.49926124467633559</v>
      </c>
      <c r="AD45" s="14">
        <f t="shared" si="27"/>
        <v>0.98546703511853495</v>
      </c>
    </row>
    <row r="46" spans="1:30" ht="16" x14ac:dyDescent="0.2">
      <c r="A46" s="27">
        <v>25</v>
      </c>
      <c r="B46" s="14">
        <f t="shared" si="0"/>
        <v>1.0432549579589983</v>
      </c>
      <c r="C46" s="14">
        <f t="shared" si="1"/>
        <v>0.99009539842873151</v>
      </c>
      <c r="D46" s="14">
        <f t="shared" si="2"/>
        <v>0.61349966584985516</v>
      </c>
      <c r="E46" s="14">
        <f t="shared" si="3"/>
        <v>0.41485898544968502</v>
      </c>
      <c r="F46" s="14">
        <f t="shared" si="4"/>
        <v>1.0720007208181288</v>
      </c>
      <c r="G46" s="14">
        <f t="shared" si="5"/>
        <v>0.53339224845347799</v>
      </c>
      <c r="H46" s="14">
        <f t="shared" si="6"/>
        <v>0.63294909599976168</v>
      </c>
      <c r="I46" s="14">
        <f t="shared" si="7"/>
        <v>0.62943348138153343</v>
      </c>
      <c r="J46" s="14">
        <f t="shared" si="8"/>
        <v>0.46239442780283585</v>
      </c>
      <c r="K46" s="14">
        <f t="shared" si="9"/>
        <v>2.2295436132865238</v>
      </c>
      <c r="L46" s="14">
        <f t="shared" si="10"/>
        <v>0.71469973598438286</v>
      </c>
      <c r="M46" s="14">
        <f t="shared" si="11"/>
        <v>0.34674012855831049</v>
      </c>
      <c r="N46" s="14">
        <f t="shared" si="12"/>
        <v>0.97633219954648554</v>
      </c>
      <c r="O46" s="14">
        <f t="shared" si="13"/>
        <v>1.953094613156356</v>
      </c>
      <c r="P46" s="14"/>
      <c r="Q46" s="14">
        <f t="shared" si="15"/>
        <v>1.45555375906231</v>
      </c>
      <c r="R46" s="14"/>
      <c r="S46" s="14">
        <f t="shared" si="17"/>
        <v>0.8607515970634384</v>
      </c>
      <c r="T46" s="14">
        <f t="shared" si="18"/>
        <v>0.86205128205128179</v>
      </c>
      <c r="U46" s="14"/>
      <c r="V46" s="14">
        <f t="shared" si="20"/>
        <v>1.0507430601965044</v>
      </c>
      <c r="W46" s="14">
        <f t="shared" si="21"/>
        <v>0.55207037657959734</v>
      </c>
      <c r="X46" s="14">
        <f t="shared" si="22"/>
        <v>0.27658483683328405</v>
      </c>
      <c r="Y46" s="14">
        <f t="shared" si="23"/>
        <v>0.50570416596390622</v>
      </c>
      <c r="Z46" s="14">
        <f t="shared" si="24"/>
        <v>0.70224612842553036</v>
      </c>
      <c r="AA46" s="14">
        <f t="shared" si="25"/>
        <v>0.41996832307303084</v>
      </c>
      <c r="AB46" s="14">
        <f t="shared" si="28"/>
        <v>0.83784554003989731</v>
      </c>
      <c r="AC46" s="14">
        <f t="shared" si="26"/>
        <v>0.46590517796420211</v>
      </c>
      <c r="AD46" s="14">
        <f t="shared" si="27"/>
        <v>1.0788927051751078</v>
      </c>
    </row>
    <row r="47" spans="1:30" ht="16" x14ac:dyDescent="0.2">
      <c r="A47" s="27">
        <v>28</v>
      </c>
      <c r="B47" s="14">
        <f t="shared" si="0"/>
        <v>1.2019680091513603</v>
      </c>
      <c r="C47" s="14">
        <f t="shared" si="1"/>
        <v>1.0181818181818181</v>
      </c>
      <c r="D47" s="14">
        <f t="shared" si="2"/>
        <v>0.9122954149358562</v>
      </c>
      <c r="E47" s="14">
        <f t="shared" si="3"/>
        <v>0.40875811801660145</v>
      </c>
      <c r="F47" s="14">
        <f t="shared" si="4"/>
        <v>1.0514844348335364</v>
      </c>
      <c r="G47" s="14">
        <f t="shared" si="5"/>
        <v>0.55447544501956803</v>
      </c>
      <c r="H47" s="14">
        <f t="shared" si="6"/>
        <v>0.64535986258799238</v>
      </c>
      <c r="I47" s="14">
        <f t="shared" si="7"/>
        <v>0.62175746331590509</v>
      </c>
      <c r="J47" s="14">
        <f t="shared" si="8"/>
        <v>0.48738872119758364</v>
      </c>
      <c r="K47" s="14">
        <f t="shared" si="9"/>
        <v>1.7202268431001888</v>
      </c>
      <c r="L47" s="14">
        <f t="shared" si="10"/>
        <v>0.75858480749219559</v>
      </c>
      <c r="M47" s="14">
        <f t="shared" si="11"/>
        <v>0.28066523824099582</v>
      </c>
      <c r="N47" s="14">
        <f t="shared" si="12"/>
        <v>1.2390858097625017</v>
      </c>
      <c r="O47" s="14">
        <f t="shared" si="13"/>
        <v>1.9866620880988972</v>
      </c>
      <c r="P47" s="14"/>
      <c r="Q47" s="14">
        <f t="shared" si="15"/>
        <v>1.495305164319249</v>
      </c>
      <c r="R47" s="14"/>
      <c r="S47" s="14">
        <f t="shared" si="17"/>
        <v>0.9222338539965409</v>
      </c>
      <c r="T47" s="14">
        <f t="shared" si="18"/>
        <v>0.80888888888888877</v>
      </c>
      <c r="U47" s="14"/>
      <c r="V47" s="14">
        <f t="shared" si="20"/>
        <v>1.0788879635946251</v>
      </c>
      <c r="W47" s="14">
        <f t="shared" si="21"/>
        <v>0.64164548519099407</v>
      </c>
      <c r="X47" s="14">
        <f t="shared" si="22"/>
        <v>0.28732500246475406</v>
      </c>
      <c r="Y47" s="14">
        <f t="shared" si="23"/>
        <v>0.48952268510710051</v>
      </c>
      <c r="Z47" s="14">
        <f t="shared" si="24"/>
        <v>0.65162474292042394</v>
      </c>
      <c r="AA47" s="14">
        <f t="shared" si="25"/>
        <v>0.45841942148760323</v>
      </c>
      <c r="AB47" s="14">
        <f>AB11/$AB$3</f>
        <v>0.80765540322523677</v>
      </c>
      <c r="AC47" s="14">
        <f t="shared" si="26"/>
        <v>0.4382664765329532</v>
      </c>
      <c r="AD47" s="14">
        <f t="shared" si="27"/>
        <v>1.1794276067907521</v>
      </c>
    </row>
    <row r="48" spans="1:30" ht="16" x14ac:dyDescent="0.2">
      <c r="A48" s="27">
        <v>32</v>
      </c>
      <c r="B48" s="14">
        <f t="shared" si="0"/>
        <v>1.2404858157822045</v>
      </c>
      <c r="C48" s="14">
        <f t="shared" si="1"/>
        <v>1.2268904320987657</v>
      </c>
      <c r="D48" s="14">
        <f t="shared" si="2"/>
        <v>0.79105788004664979</v>
      </c>
      <c r="E48" s="14">
        <f t="shared" si="3"/>
        <v>0.33622598599557113</v>
      </c>
      <c r="F48" s="14">
        <f t="shared" si="4"/>
        <v>1.2710426333888967</v>
      </c>
      <c r="G48" s="14">
        <f t="shared" si="5"/>
        <v>0.71724915774679909</v>
      </c>
      <c r="H48" s="14">
        <f t="shared" si="6"/>
        <v>0.21892592261638819</v>
      </c>
      <c r="I48" s="14">
        <f t="shared" si="7"/>
        <v>0.56670602125147596</v>
      </c>
      <c r="J48" s="14">
        <f t="shared" si="8"/>
        <v>0.42216891806590062</v>
      </c>
      <c r="K48" s="14">
        <f t="shared" si="9"/>
        <v>1.8216254838419299</v>
      </c>
      <c r="L48" s="14">
        <f t="shared" si="10"/>
        <v>0.54088133248099191</v>
      </c>
      <c r="M48" s="14">
        <f t="shared" si="11"/>
        <v>0.28209366391184576</v>
      </c>
      <c r="N48" s="14">
        <f t="shared" si="12"/>
        <v>0.74684479054779807</v>
      </c>
      <c r="O48" s="14">
        <f t="shared" si="13"/>
        <v>2.1207126926058404</v>
      </c>
      <c r="P48" s="14"/>
      <c r="Q48" s="14">
        <f t="shared" si="15"/>
        <v>1.4665492957746482</v>
      </c>
      <c r="R48" s="14"/>
      <c r="S48" s="14">
        <f t="shared" si="17"/>
        <v>0.92738247594364653</v>
      </c>
      <c r="T48" s="14">
        <f t="shared" si="18"/>
        <v>1.1167749287749285</v>
      </c>
      <c r="U48" s="14"/>
      <c r="V48" s="14">
        <f t="shared" si="20"/>
        <v>0.96868503073353962</v>
      </c>
      <c r="W48" s="14">
        <f t="shared" si="21"/>
        <v>0.4368731935656387</v>
      </c>
      <c r="X48" s="14">
        <f t="shared" si="22"/>
        <v>0.26655452035886817</v>
      </c>
      <c r="Y48" s="14">
        <f t="shared" si="23"/>
        <v>0.37378310001686621</v>
      </c>
      <c r="Z48" s="14">
        <f t="shared" si="24"/>
        <v>0.58541370036386631</v>
      </c>
      <c r="AA48" s="14">
        <f t="shared" si="25"/>
        <v>0.32416933715635016</v>
      </c>
      <c r="AB48" s="14">
        <f>AB12/$AB$3</f>
        <v>0.99999999999999711</v>
      </c>
      <c r="AC48" s="14">
        <f t="shared" si="26"/>
        <v>0.34920568302675065</v>
      </c>
      <c r="AD48" s="14">
        <f t="shared" si="27"/>
        <v>0.59276745391554697</v>
      </c>
    </row>
    <row r="49" spans="1:30" ht="16" x14ac:dyDescent="0.2">
      <c r="A49" s="27">
        <v>34</v>
      </c>
      <c r="B49" s="14">
        <f t="shared" si="0"/>
        <v>1.2839917357622834</v>
      </c>
      <c r="C49" s="14">
        <f t="shared" si="1"/>
        <v>1.1331509539842874</v>
      </c>
      <c r="D49" s="14">
        <f t="shared" si="2"/>
        <v>0.6220204945422142</v>
      </c>
      <c r="E49" s="14">
        <f t="shared" si="3"/>
        <v>0.36756638139126618</v>
      </c>
      <c r="F49" s="14"/>
      <c r="G49" s="14">
        <f t="shared" si="5"/>
        <v>0.64561929216300229</v>
      </c>
      <c r="H49" s="14">
        <f t="shared" si="6"/>
        <v>0.1946206773299973</v>
      </c>
      <c r="I49" s="14">
        <f t="shared" si="7"/>
        <v>0.6411349112647815</v>
      </c>
      <c r="J49" s="14">
        <f t="shared" si="8"/>
        <v>0.36764565233192931</v>
      </c>
      <c r="K49" s="14">
        <f t="shared" si="9"/>
        <v>1.6979813664596271</v>
      </c>
      <c r="L49" s="14">
        <f t="shared" si="10"/>
        <v>0.77202065112385809</v>
      </c>
      <c r="M49" s="14">
        <f t="shared" si="11"/>
        <v>0.19797979797979806</v>
      </c>
      <c r="N49" s="14">
        <f t="shared" si="12"/>
        <v>0.87518498627521191</v>
      </c>
      <c r="O49" s="14"/>
      <c r="P49" s="14"/>
      <c r="Q49" s="14">
        <f t="shared" si="15"/>
        <v>1.8498251413241349</v>
      </c>
      <c r="R49" s="14"/>
      <c r="S49" s="14">
        <f t="shared" si="17"/>
        <v>1.0201500409640751</v>
      </c>
      <c r="T49" s="14">
        <f t="shared" si="18"/>
        <v>1.088679962013295</v>
      </c>
      <c r="U49" s="14"/>
      <c r="V49" s="14">
        <f t="shared" si="20"/>
        <v>1.1052816285590854</v>
      </c>
      <c r="W49" s="14">
        <f t="shared" si="21"/>
        <v>0.4245669064229447</v>
      </c>
      <c r="X49" s="14">
        <f t="shared" si="22"/>
        <v>0.22182786157941436</v>
      </c>
      <c r="Y49" s="14">
        <f t="shared" si="23"/>
        <v>0.34427390791027157</v>
      </c>
      <c r="Z49" s="14">
        <f t="shared" si="24"/>
        <v>0.71035314384151582</v>
      </c>
      <c r="AA49" s="14">
        <f t="shared" si="25"/>
        <v>0.33831195184685436</v>
      </c>
      <c r="AB49" s="14"/>
      <c r="AC49" s="14">
        <f t="shared" si="26"/>
        <v>0.3055542572623608</v>
      </c>
      <c r="AD49" s="14">
        <f t="shared" si="27"/>
        <v>0.66910871691982199</v>
      </c>
    </row>
    <row r="50" spans="1:30" ht="16" x14ac:dyDescent="0.2">
      <c r="A50" s="27">
        <v>38</v>
      </c>
      <c r="B50" s="14">
        <f t="shared" si="0"/>
        <v>1.3055044336623729</v>
      </c>
      <c r="C50" s="14">
        <f t="shared" si="1"/>
        <v>0.82130681818181817</v>
      </c>
      <c r="D50" s="14">
        <f t="shared" si="2"/>
        <v>0.56632552776067002</v>
      </c>
      <c r="E50" s="14">
        <f t="shared" si="3"/>
        <v>0.394784520046355</v>
      </c>
      <c r="F50" s="14"/>
      <c r="G50" s="14">
        <f t="shared" si="5"/>
        <v>0.62210402100911788</v>
      </c>
      <c r="H50" s="14">
        <f t="shared" si="6"/>
        <v>0.1946206773299973</v>
      </c>
      <c r="I50" s="14">
        <f t="shared" si="7"/>
        <v>0.71259908922246584</v>
      </c>
      <c r="J50" s="14">
        <f t="shared" si="8"/>
        <v>0.3131580927313789</v>
      </c>
      <c r="K50" s="14">
        <f t="shared" si="9"/>
        <v>1.9460497494523958</v>
      </c>
      <c r="L50" s="14">
        <f t="shared" si="10"/>
        <v>0.87832348649679071</v>
      </c>
      <c r="M50" s="14">
        <f t="shared" si="11"/>
        <v>0.18008876645240285</v>
      </c>
      <c r="N50" s="14">
        <f t="shared" si="12"/>
        <v>1.1695548394796513</v>
      </c>
      <c r="O50" s="14"/>
      <c r="P50" s="14"/>
      <c r="Q50" s="14">
        <f t="shared" si="15"/>
        <v>2.3706255389479738</v>
      </c>
      <c r="R50" s="14"/>
      <c r="S50" s="14">
        <f t="shared" si="17"/>
        <v>1.0594059405940595</v>
      </c>
      <c r="T50" s="14">
        <f t="shared" si="18"/>
        <v>1.0676087369420699</v>
      </c>
      <c r="U50" s="14"/>
      <c r="V50" s="14">
        <f t="shared" si="20"/>
        <v>1.2523972392513683</v>
      </c>
      <c r="W50" s="14">
        <f t="shared" si="21"/>
        <v>0.4449732302201071</v>
      </c>
      <c r="X50" s="14">
        <f t="shared" si="22"/>
        <v>0.19023957409050574</v>
      </c>
      <c r="Y50" s="14">
        <f t="shared" si="23"/>
        <v>0.3295193118569742</v>
      </c>
      <c r="Z50" s="14">
        <f t="shared" si="24"/>
        <v>0.7558072738139181</v>
      </c>
      <c r="AA50" s="14">
        <f t="shared" si="25"/>
        <v>0.37263345420812938</v>
      </c>
      <c r="AB50" s="14"/>
      <c r="AC50" s="14">
        <f t="shared" si="26"/>
        <v>0.26296064899822102</v>
      </c>
      <c r="AD50" s="14">
        <f t="shared" si="27"/>
        <v>0.84583819692285489</v>
      </c>
    </row>
    <row r="51" spans="1:30" ht="16" x14ac:dyDescent="0.2">
      <c r="A51" s="27">
        <v>41</v>
      </c>
      <c r="B51" s="14">
        <f t="shared" si="0"/>
        <v>2.9605493539187053</v>
      </c>
      <c r="C51" s="14">
        <f t="shared" si="1"/>
        <v>1.1315375982042648</v>
      </c>
      <c r="D51" s="14">
        <f t="shared" si="2"/>
        <v>1.1081729194239516</v>
      </c>
      <c r="E51" s="14">
        <f t="shared" si="3"/>
        <v>0.25255487425575407</v>
      </c>
      <c r="F51" s="14"/>
      <c r="G51" s="14">
        <f t="shared" si="5"/>
        <v>1.0747422115706653</v>
      </c>
      <c r="H51" s="14">
        <f t="shared" si="6"/>
        <v>3.5842293906810034E-2</v>
      </c>
      <c r="I51" s="14">
        <f t="shared" si="7"/>
        <v>1.011975037949064</v>
      </c>
      <c r="J51" s="14">
        <f t="shared" si="8"/>
        <v>0.29170890829772278</v>
      </c>
      <c r="K51" s="14">
        <f t="shared" si="9"/>
        <v>2.3173327932307139</v>
      </c>
      <c r="L51" s="14">
        <f t="shared" si="10"/>
        <v>1.2135354108677352</v>
      </c>
      <c r="M51" s="14">
        <f t="shared" si="11"/>
        <v>0.10277777777777779</v>
      </c>
      <c r="N51" s="14">
        <f t="shared" si="12"/>
        <v>1.4298260532283089</v>
      </c>
      <c r="O51" s="14"/>
      <c r="P51" s="14"/>
      <c r="Q51" s="14">
        <f t="shared" si="15"/>
        <v>5.393771358308582</v>
      </c>
      <c r="R51" s="14"/>
      <c r="S51" s="14">
        <f t="shared" si="17"/>
        <v>1.0195503054902573</v>
      </c>
      <c r="T51" s="14">
        <f t="shared" si="18"/>
        <v>1.4668518518518519</v>
      </c>
      <c r="U51" s="14"/>
      <c r="V51" s="14">
        <f t="shared" si="20"/>
        <v>2.0338039979661544</v>
      </c>
      <c r="W51" s="14">
        <f t="shared" si="21"/>
        <v>0.77488598056712288</v>
      </c>
      <c r="X51" s="14">
        <f t="shared" si="22"/>
        <v>0.25742753623188402</v>
      </c>
      <c r="Y51" s="14">
        <f t="shared" si="23"/>
        <v>0.42676336650362617</v>
      </c>
      <c r="Z51" s="14">
        <f t="shared" si="24"/>
        <v>1.0041589762519993</v>
      </c>
      <c r="AA51" s="14">
        <f t="shared" si="25"/>
        <v>0.4265053128689491</v>
      </c>
      <c r="AB51" s="14"/>
      <c r="AC51" s="14">
        <f t="shared" si="26"/>
        <v>0.56921693843387677</v>
      </c>
      <c r="AD51" s="14">
        <f t="shared" si="27"/>
        <v>0.86220720569534104</v>
      </c>
    </row>
    <row r="52" spans="1:30" ht="16" x14ac:dyDescent="0.2">
      <c r="A52" s="27">
        <v>45</v>
      </c>
      <c r="C52" s="14">
        <f t="shared" si="1"/>
        <v>1.2579896184062849</v>
      </c>
      <c r="D52" s="14">
        <f t="shared" si="2"/>
        <v>1.227235202390156</v>
      </c>
      <c r="E52" s="14">
        <f t="shared" si="3"/>
        <v>0.31584865351099117</v>
      </c>
      <c r="F52" s="14"/>
      <c r="G52" s="14"/>
      <c r="H52" s="14">
        <f t="shared" si="6"/>
        <v>3.056027164685908E-2</v>
      </c>
      <c r="I52" s="14">
        <f t="shared" si="7"/>
        <v>0.96464459061861674</v>
      </c>
      <c r="J52" s="14">
        <f t="shared" si="8"/>
        <v>0.25594156436221827</v>
      </c>
      <c r="K52" s="14"/>
      <c r="L52" s="14">
        <f t="shared" si="10"/>
        <v>1.2923865463833302</v>
      </c>
      <c r="M52" s="14">
        <f t="shared" si="11"/>
        <v>8.8807264564840352E-2</v>
      </c>
      <c r="N52" s="14">
        <f t="shared" si="12"/>
        <v>1.5318713450292394</v>
      </c>
      <c r="O52" s="14"/>
      <c r="P52" s="14"/>
      <c r="Q52" s="14"/>
      <c r="R52" s="14"/>
      <c r="S52" s="14">
        <f t="shared" si="17"/>
        <v>1.0801664265939845</v>
      </c>
      <c r="T52" s="14"/>
      <c r="U52" s="14"/>
      <c r="V52" s="14">
        <f t="shared" si="20"/>
        <v>2.1366568256023641</v>
      </c>
      <c r="W52" s="14">
        <f t="shared" si="21"/>
        <v>0.69309393759126092</v>
      </c>
      <c r="X52" s="14">
        <f t="shared" si="22"/>
        <v>0.29657892142364195</v>
      </c>
      <c r="Y52" s="14">
        <f t="shared" si="23"/>
        <v>0.4835891381345927</v>
      </c>
      <c r="Z52" s="14">
        <f t="shared" si="24"/>
        <v>1.0592402749213381</v>
      </c>
      <c r="AA52" s="14">
        <f t="shared" si="25"/>
        <v>0.40813822946533984</v>
      </c>
      <c r="AB52" s="14"/>
      <c r="AC52" s="14">
        <f t="shared" si="26"/>
        <v>0.60869241738483493</v>
      </c>
      <c r="AD52" s="14"/>
    </row>
    <row r="53" spans="1:30" ht="16" x14ac:dyDescent="0.2">
      <c r="A53" s="27">
        <v>48</v>
      </c>
      <c r="C53" s="14">
        <f t="shared" si="1"/>
        <v>1.3724537037037039</v>
      </c>
      <c r="D53" s="14">
        <f t="shared" si="2"/>
        <v>1.3633325907774558</v>
      </c>
      <c r="E53" s="14">
        <f t="shared" si="3"/>
        <v>0.3583044521460943</v>
      </c>
      <c r="F53" s="14"/>
      <c r="G53" s="14"/>
      <c r="H53" s="14">
        <f t="shared" si="6"/>
        <v>2.89518362970244E-2</v>
      </c>
      <c r="I53" s="14">
        <f t="shared" si="7"/>
        <v>0.88406139315230237</v>
      </c>
      <c r="J53" s="14">
        <f t="shared" si="8"/>
        <v>0.21939378636765333</v>
      </c>
      <c r="K53" s="14"/>
      <c r="L53" s="14">
        <f t="shared" si="10"/>
        <v>1.2613123955475674</v>
      </c>
      <c r="M53" s="14">
        <f t="shared" si="11"/>
        <v>6.6500867258443022E-2</v>
      </c>
      <c r="N53" s="14">
        <f t="shared" si="12"/>
        <v>1.6740840195727411</v>
      </c>
      <c r="O53" s="14"/>
      <c r="P53" s="14"/>
      <c r="Q53" s="14"/>
      <c r="R53" s="14"/>
      <c r="S53" s="14">
        <f t="shared" si="17"/>
        <v>1.1896650048996249</v>
      </c>
      <c r="T53" s="14"/>
      <c r="U53" s="14"/>
      <c r="V53" s="14">
        <f t="shared" si="20"/>
        <v>2.2973468506084744</v>
      </c>
      <c r="W53" s="14">
        <f t="shared" si="21"/>
        <v>0.77740522416310653</v>
      </c>
      <c r="X53" s="14">
        <f t="shared" si="22"/>
        <v>0.34782608695652167</v>
      </c>
      <c r="Y53" s="14">
        <f t="shared" si="23"/>
        <v>0.586191600607185</v>
      </c>
      <c r="Z53" s="14">
        <f t="shared" si="24"/>
        <v>1.0930232558139534</v>
      </c>
      <c r="AA53" s="14">
        <f t="shared" si="25"/>
        <v>0.4713326446280991</v>
      </c>
      <c r="AB53" s="14"/>
      <c r="AC53" s="14">
        <f t="shared" si="26"/>
        <v>0.65523638739585166</v>
      </c>
      <c r="AD53" s="14"/>
    </row>
    <row r="54" spans="1:30" ht="16" x14ac:dyDescent="0.2">
      <c r="A54" s="27">
        <v>53</v>
      </c>
      <c r="C54" s="14">
        <f t="shared" si="1"/>
        <v>1.2922190656565655</v>
      </c>
      <c r="D54" s="14">
        <f t="shared" si="2"/>
        <v>0.31205692345996094</v>
      </c>
      <c r="E54" s="14">
        <f t="shared" si="3"/>
        <v>0.12187226263472598</v>
      </c>
      <c r="F54" s="14"/>
      <c r="G54" s="14"/>
      <c r="H54" s="14">
        <f t="shared" si="6"/>
        <v>0</v>
      </c>
      <c r="I54" s="14">
        <f t="shared" si="7"/>
        <v>0.98348981465864571</v>
      </c>
      <c r="J54" s="14">
        <f t="shared" si="8"/>
        <v>0.30368576562238975</v>
      </c>
      <c r="K54" s="14"/>
      <c r="L54" s="14">
        <f t="shared" si="10"/>
        <v>1.2047501789248074</v>
      </c>
      <c r="M54" s="14">
        <f t="shared" si="11"/>
        <v>0</v>
      </c>
      <c r="N54" s="14">
        <f t="shared" si="12"/>
        <v>2.2628893662728249</v>
      </c>
      <c r="O54" s="14"/>
      <c r="P54" s="14"/>
      <c r="Q54" s="14"/>
      <c r="R54" s="14"/>
      <c r="S54" s="14">
        <f t="shared" si="17"/>
        <v>0.91673850997863471</v>
      </c>
      <c r="T54" s="14"/>
      <c r="U54" s="14"/>
      <c r="V54" s="14">
        <f t="shared" si="20"/>
        <v>1.6481655429939457</v>
      </c>
      <c r="W54" s="14">
        <f t="shared" si="21"/>
        <v>0.63304069847793831</v>
      </c>
      <c r="X54" s="14">
        <f t="shared" si="22"/>
        <v>5.8031400966183581E-2</v>
      </c>
      <c r="Y54" s="14">
        <f t="shared" si="23"/>
        <v>0.45794906392308987</v>
      </c>
      <c r="Z54" s="14">
        <f t="shared" si="24"/>
        <v>1.4618094886533424</v>
      </c>
      <c r="AA54" s="14">
        <f t="shared" si="25"/>
        <v>0.36086002066115697</v>
      </c>
      <c r="AB54" s="14"/>
      <c r="AC54" s="14">
        <f t="shared" si="26"/>
        <v>0.37914315828631651</v>
      </c>
      <c r="AD54" s="14"/>
    </row>
    <row r="55" spans="1:30" ht="16" x14ac:dyDescent="0.2">
      <c r="A55" s="27">
        <v>55</v>
      </c>
      <c r="C55" s="14">
        <f t="shared" si="1"/>
        <v>0.94545454545454555</v>
      </c>
      <c r="D55" s="14">
        <f t="shared" si="2"/>
        <v>0.40682452531023544</v>
      </c>
      <c r="E55" s="14">
        <f t="shared" si="3"/>
        <v>0.15760513749621413</v>
      </c>
      <c r="F55" s="14"/>
      <c r="G55" s="14"/>
      <c r="H55" s="14">
        <f t="shared" si="6"/>
        <v>0</v>
      </c>
      <c r="I55" s="14">
        <f t="shared" si="7"/>
        <v>0.92580348943985324</v>
      </c>
      <c r="J55" s="14">
        <f t="shared" si="8"/>
        <v>0.55166486223170985</v>
      </c>
      <c r="K55" s="14"/>
      <c r="L55" s="14">
        <f t="shared" si="10"/>
        <v>1.2047501789248074</v>
      </c>
      <c r="M55" s="14">
        <f t="shared" si="11"/>
        <v>0</v>
      </c>
      <c r="N55" s="14"/>
      <c r="O55" s="14"/>
      <c r="P55" s="14"/>
      <c r="Q55" s="14"/>
      <c r="R55" s="14"/>
      <c r="S55" s="14">
        <f t="shared" si="17"/>
        <v>0.95736657224402821</v>
      </c>
      <c r="T55" s="14"/>
      <c r="U55" s="14"/>
      <c r="V55" s="14">
        <f t="shared" si="20"/>
        <v>1.3054544359494966</v>
      </c>
      <c r="W55" s="14">
        <f t="shared" si="21"/>
        <v>1.1423214897337446</v>
      </c>
      <c r="X55" s="14">
        <f t="shared" si="22"/>
        <v>0.18851794340924771</v>
      </c>
      <c r="Y55" s="14">
        <f t="shared" si="23"/>
        <v>0.586191600607185</v>
      </c>
      <c r="Z55" s="14">
        <f t="shared" si="24"/>
        <v>0.7044961240310077</v>
      </c>
      <c r="AA55" s="14">
        <f t="shared" si="25"/>
        <v>0.4265053128689491</v>
      </c>
      <c r="AB55" s="14"/>
      <c r="AC55" s="14">
        <f t="shared" si="26"/>
        <v>0.15823194723312528</v>
      </c>
      <c r="AD55" s="14"/>
    </row>
    <row r="56" spans="1:30" ht="16" x14ac:dyDescent="0.2">
      <c r="A56" s="27">
        <v>59</v>
      </c>
      <c r="C56" s="14">
        <f t="shared" si="1"/>
        <v>1.6209595959595959</v>
      </c>
      <c r="D56" s="14">
        <f t="shared" si="2"/>
        <v>0.59628110544730251</v>
      </c>
      <c r="E56" s="14">
        <f t="shared" si="3"/>
        <v>0</v>
      </c>
      <c r="F56" s="14"/>
      <c r="G56" s="14"/>
      <c r="H56" s="14">
        <f t="shared" si="6"/>
        <v>0</v>
      </c>
      <c r="I56" s="14">
        <f t="shared" si="7"/>
        <v>0.79177676580273992</v>
      </c>
      <c r="J56" s="14">
        <f t="shared" si="8"/>
        <v>0.29317285976798657</v>
      </c>
      <c r="K56" s="14"/>
      <c r="L56" s="14">
        <f t="shared" si="10"/>
        <v>1.3321522862720481</v>
      </c>
      <c r="M56" s="14">
        <f t="shared" si="11"/>
        <v>0</v>
      </c>
      <c r="N56" s="14"/>
      <c r="O56" s="14"/>
      <c r="P56" s="14"/>
      <c r="Q56" s="14"/>
      <c r="R56" s="14"/>
      <c r="S56" s="14">
        <f t="shared" si="17"/>
        <v>0.72683655601904174</v>
      </c>
      <c r="T56" s="14"/>
      <c r="U56" s="14"/>
      <c r="V56" s="14">
        <f t="shared" si="20"/>
        <v>1.6839199943478544</v>
      </c>
      <c r="W56" s="14">
        <f t="shared" si="21"/>
        <v>1.1072954410253641</v>
      </c>
      <c r="X56" s="14">
        <f t="shared" si="22"/>
        <v>5.7367149758454097E-2</v>
      </c>
      <c r="Y56" s="14">
        <f t="shared" si="23"/>
        <v>0.47977061899139828</v>
      </c>
      <c r="Z56" s="14">
        <f t="shared" si="24"/>
        <v>0.7876475241259292</v>
      </c>
      <c r="AA56" s="14">
        <f t="shared" si="25"/>
        <v>0.29111675662000336</v>
      </c>
      <c r="AB56" s="14"/>
      <c r="AC56" s="14"/>
      <c r="AD56" s="14"/>
    </row>
    <row r="57" spans="1:30" ht="16" x14ac:dyDescent="0.2">
      <c r="A57" s="27">
        <v>61</v>
      </c>
      <c r="C57" s="14">
        <f t="shared" si="1"/>
        <v>3.4876052188552191</v>
      </c>
      <c r="D57" s="14">
        <f t="shared" si="2"/>
        <v>0.44848191002843552</v>
      </c>
      <c r="E57" s="14">
        <f t="shared" si="3"/>
        <v>0</v>
      </c>
      <c r="F57" s="14"/>
      <c r="G57" s="14"/>
      <c r="H57" s="14">
        <f t="shared" si="6"/>
        <v>0</v>
      </c>
      <c r="I57" s="14">
        <f t="shared" si="7"/>
        <v>0.78367346938775506</v>
      </c>
      <c r="J57" s="14">
        <f t="shared" si="8"/>
        <v>0.36040750899985852</v>
      </c>
      <c r="K57" s="14"/>
      <c r="L57" s="14">
        <f t="shared" si="10"/>
        <v>1.5826489280277953</v>
      </c>
      <c r="M57" s="14">
        <f t="shared" si="11"/>
        <v>0</v>
      </c>
      <c r="N57" s="14"/>
      <c r="O57" s="14"/>
      <c r="P57" s="14"/>
      <c r="Q57" s="14"/>
      <c r="R57" s="14"/>
      <c r="S57" s="14">
        <f t="shared" si="17"/>
        <v>0.72765851490503319</v>
      </c>
      <c r="T57" s="14"/>
      <c r="U57" s="14"/>
      <c r="V57" s="14">
        <f t="shared" si="20"/>
        <v>1.5806177748384564</v>
      </c>
      <c r="W57" s="14">
        <f t="shared" si="21"/>
        <v>0.91919191919191923</v>
      </c>
      <c r="X57" s="14">
        <f t="shared" si="22"/>
        <v>6.3405797101449266E-2</v>
      </c>
      <c r="Y57" s="14">
        <f t="shared" si="23"/>
        <v>0.47744138977905204</v>
      </c>
      <c r="Z57" s="14">
        <f t="shared" si="24"/>
        <v>1.3249802246479985</v>
      </c>
      <c r="AA57" s="14">
        <f t="shared" si="25"/>
        <v>0.39526980730308642</v>
      </c>
      <c r="AB57" s="14"/>
      <c r="AC57" s="14"/>
      <c r="AD57" s="14"/>
    </row>
    <row r="58" spans="1:30" ht="16" x14ac:dyDescent="0.2">
      <c r="A58" s="27">
        <v>65</v>
      </c>
      <c r="C58" s="14">
        <f t="shared" si="1"/>
        <v>1.6024691358024694</v>
      </c>
      <c r="D58" s="14">
        <f t="shared" si="2"/>
        <v>0.20065388596962508</v>
      </c>
      <c r="E58" s="14">
        <f t="shared" si="3"/>
        <v>0</v>
      </c>
      <c r="F58" s="14"/>
      <c r="G58" s="14"/>
      <c r="H58" s="14">
        <f t="shared" si="6"/>
        <v>0</v>
      </c>
      <c r="I58" s="14">
        <f t="shared" si="7"/>
        <v>0.81192443919716661</v>
      </c>
      <c r="J58" s="14">
        <f t="shared" si="8"/>
        <v>0.27388517162535586</v>
      </c>
      <c r="K58" s="14"/>
      <c r="L58" s="14">
        <f t="shared" si="10"/>
        <v>1.2946569086953159</v>
      </c>
      <c r="M58" s="14">
        <f t="shared" si="11"/>
        <v>0</v>
      </c>
      <c r="N58" s="14"/>
      <c r="O58" s="14"/>
      <c r="P58" s="14"/>
      <c r="Q58" s="14"/>
      <c r="R58" s="14"/>
      <c r="S58" s="14">
        <f t="shared" si="17"/>
        <v>0.92738247594364653</v>
      </c>
      <c r="T58" s="14"/>
      <c r="U58" s="14"/>
      <c r="V58" s="14">
        <f t="shared" si="20"/>
        <v>1.4622273390094154</v>
      </c>
      <c r="W58" s="14">
        <f t="shared" si="21"/>
        <v>0.64220431561300106</v>
      </c>
      <c r="X58" s="14">
        <f t="shared" si="22"/>
        <v>7.5483091787439602E-2</v>
      </c>
      <c r="Y58" s="14">
        <f t="shared" si="23"/>
        <v>0.31624219935908249</v>
      </c>
      <c r="Z58" s="14">
        <f t="shared" si="24"/>
        <v>1.0534029425723777</v>
      </c>
      <c r="AA58" s="14">
        <f t="shared" si="25"/>
        <v>0.36161241356046553</v>
      </c>
      <c r="AB58" s="14"/>
      <c r="AC58" s="14"/>
      <c r="AD58" s="14"/>
    </row>
    <row r="59" spans="1:30" ht="19" x14ac:dyDescent="0.25">
      <c r="A59" s="29">
        <v>68</v>
      </c>
      <c r="C59" s="14">
        <f t="shared" si="1"/>
        <v>1.4497159090909089</v>
      </c>
      <c r="D59" s="14">
        <f t="shared" si="2"/>
        <v>0.71645722222950226</v>
      </c>
      <c r="E59" s="14">
        <f t="shared" si="3"/>
        <v>3.5110818520956775E-3</v>
      </c>
      <c r="F59" s="14"/>
      <c r="G59" s="14"/>
      <c r="H59" s="14">
        <f t="shared" si="6"/>
        <v>0</v>
      </c>
      <c r="I59" s="14">
        <f t="shared" si="7"/>
        <v>0.94235115533816838</v>
      </c>
      <c r="J59" s="14">
        <f t="shared" si="8"/>
        <v>0.23217913257049727</v>
      </c>
      <c r="K59" s="14"/>
      <c r="L59" s="14">
        <f t="shared" si="10"/>
        <v>1.4036342996706257</v>
      </c>
      <c r="M59" s="14">
        <f t="shared" si="11"/>
        <v>0</v>
      </c>
      <c r="N59" s="14"/>
      <c r="O59" s="14"/>
      <c r="P59" s="14"/>
      <c r="Q59" s="14"/>
      <c r="R59" s="14"/>
      <c r="S59" s="14">
        <f t="shared" si="17"/>
        <v>0.94067170373067632</v>
      </c>
      <c r="T59" s="14"/>
      <c r="U59" s="14"/>
      <c r="V59" s="14">
        <f t="shared" si="20"/>
        <v>1.6973484721255419</v>
      </c>
      <c r="W59" s="14">
        <f t="shared" si="21"/>
        <v>0.63906164560536949</v>
      </c>
      <c r="X59" s="14">
        <f t="shared" si="22"/>
        <v>9.2600808439317742E-2</v>
      </c>
      <c r="Y59" s="14">
        <f t="shared" si="23"/>
        <v>0.3505920053972002</v>
      </c>
      <c r="Z59" s="14">
        <f t="shared" si="24"/>
        <v>1.3576262546362212</v>
      </c>
      <c r="AA59" s="14">
        <f t="shared" si="25"/>
        <v>0.3485990470568392</v>
      </c>
      <c r="AB59" s="14"/>
      <c r="AC59" s="14"/>
      <c r="AD59" s="14"/>
    </row>
    <row r="60" spans="1:30" ht="19" x14ac:dyDescent="0.25">
      <c r="A60" s="29">
        <v>72</v>
      </c>
      <c r="C60" s="14">
        <f t="shared" si="1"/>
        <v>1.9113636363636357</v>
      </c>
      <c r="D60" s="14">
        <f t="shared" si="2"/>
        <v>0.55476786392881938</v>
      </c>
      <c r="E60" s="14">
        <f t="shared" si="3"/>
        <v>6.0428330223051621E-3</v>
      </c>
      <c r="F60" s="14"/>
      <c r="G60" s="14"/>
      <c r="H60" s="14">
        <f t="shared" si="6"/>
        <v>0</v>
      </c>
      <c r="I60" s="14">
        <f t="shared" si="7"/>
        <v>0.89377635351661322</v>
      </c>
      <c r="J60" s="14">
        <f t="shared" si="8"/>
        <v>0.31902537558389094</v>
      </c>
      <c r="K60" s="14"/>
      <c r="L60" s="14">
        <f t="shared" si="10"/>
        <v>1.5997301555905286</v>
      </c>
      <c r="M60" s="14">
        <f t="shared" si="11"/>
        <v>0</v>
      </c>
      <c r="N60" s="14"/>
      <c r="O60" s="14"/>
      <c r="P60" s="14"/>
      <c r="Q60" s="14"/>
      <c r="R60" s="14"/>
      <c r="S60" s="14">
        <f t="shared" si="17"/>
        <v>1.17145473335868</v>
      </c>
      <c r="T60" s="14"/>
      <c r="U60" s="14"/>
      <c r="V60" s="14">
        <f t="shared" si="20"/>
        <v>2.3290336105741445</v>
      </c>
      <c r="W60" s="14">
        <f t="shared" si="21"/>
        <v>0.49506066014096961</v>
      </c>
      <c r="X60" s="14">
        <f t="shared" si="22"/>
        <v>8.2669082125603879E-2</v>
      </c>
      <c r="Y60" s="14">
        <f t="shared" si="23"/>
        <v>0.36886490133243377</v>
      </c>
      <c r="Z60" s="14">
        <f t="shared" si="24"/>
        <v>0.8817908558772346</v>
      </c>
      <c r="AA60" s="14">
        <f t="shared" si="25"/>
        <v>0.18822735705852583</v>
      </c>
      <c r="AB60" s="14"/>
      <c r="AC60" s="14"/>
      <c r="AD60" s="14"/>
    </row>
    <row r="61" spans="1:30" ht="19" x14ac:dyDescent="0.25">
      <c r="A61" s="29">
        <v>75</v>
      </c>
      <c r="C61" s="14">
        <f t="shared" si="1"/>
        <v>1.9602272727272725</v>
      </c>
      <c r="D61" s="14">
        <f t="shared" si="2"/>
        <v>0.19264738642171059</v>
      </c>
      <c r="E61" s="14">
        <f t="shared" si="3"/>
        <v>4.8917567560215237E-2</v>
      </c>
      <c r="F61" s="14"/>
      <c r="G61" s="14"/>
      <c r="H61" s="14">
        <f t="shared" si="6"/>
        <v>0</v>
      </c>
      <c r="I61" s="14">
        <f t="shared" si="7"/>
        <v>0.95438241412267411</v>
      </c>
      <c r="J61" s="14">
        <f t="shared" si="8"/>
        <v>0.4127629023475507</v>
      </c>
      <c r="K61" s="14"/>
      <c r="L61" s="14">
        <f t="shared" si="10"/>
        <v>1.3214884632915098</v>
      </c>
      <c r="M61" s="14">
        <f t="shared" si="11"/>
        <v>0</v>
      </c>
      <c r="N61" s="14"/>
      <c r="O61" s="14"/>
      <c r="P61" s="14"/>
      <c r="Q61" s="14"/>
      <c r="R61" s="14"/>
      <c r="S61" s="14">
        <f t="shared" si="17"/>
        <v>1.3839592179877809</v>
      </c>
      <c r="T61" s="14"/>
      <c r="U61" s="14"/>
      <c r="V61" s="14">
        <f t="shared" si="20"/>
        <v>2.0180938140282074</v>
      </c>
      <c r="W61" s="14">
        <f t="shared" si="21"/>
        <v>0.69472536188776535</v>
      </c>
      <c r="X61" s="14">
        <f t="shared" si="22"/>
        <v>9.9723947550034497E-2</v>
      </c>
      <c r="Y61" s="14">
        <f t="shared" si="23"/>
        <v>0.38375611401585419</v>
      </c>
      <c r="Z61" s="14">
        <f t="shared" si="24"/>
        <v>0.95624813232786643</v>
      </c>
      <c r="AA61" s="14">
        <f t="shared" si="25"/>
        <v>0.30396014294147405</v>
      </c>
      <c r="AB61" s="14"/>
      <c r="AC61" s="14"/>
      <c r="AD61" s="14"/>
    </row>
    <row r="62" spans="1:30" ht="19" x14ac:dyDescent="0.25">
      <c r="A62" s="29">
        <v>79</v>
      </c>
      <c r="C62" s="14">
        <f t="shared" si="1"/>
        <v>2.0170454545454546</v>
      </c>
      <c r="D62" s="14">
        <f t="shared" si="2"/>
        <v>0.31889717348289276</v>
      </c>
      <c r="E62" s="14">
        <f t="shared" si="3"/>
        <v>2.833711463791061E-2</v>
      </c>
      <c r="F62" s="14"/>
      <c r="G62" s="14"/>
      <c r="H62" s="14">
        <f t="shared" si="6"/>
        <v>0</v>
      </c>
      <c r="I62" s="14">
        <f t="shared" si="7"/>
        <v>1.3033226513745995</v>
      </c>
      <c r="J62" s="14">
        <f t="shared" si="8"/>
        <v>0.35559483230231859</v>
      </c>
      <c r="K62" s="14"/>
      <c r="L62" s="14">
        <f t="shared" si="10"/>
        <v>1.6328978938949614</v>
      </c>
      <c r="M62" s="14">
        <f t="shared" si="11"/>
        <v>0</v>
      </c>
      <c r="N62" s="14"/>
      <c r="O62" s="14"/>
      <c r="P62" s="14"/>
      <c r="Q62" s="14"/>
      <c r="R62" s="14"/>
      <c r="S62" s="14">
        <f t="shared" si="17"/>
        <v>1.5102155834837139</v>
      </c>
      <c r="T62" s="14"/>
      <c r="U62" s="14"/>
      <c r="V62" s="14">
        <f t="shared" si="20"/>
        <v>1.9613870457001414</v>
      </c>
      <c r="W62" s="14">
        <f t="shared" si="21"/>
        <v>0.65412152458553419</v>
      </c>
      <c r="X62" s="14">
        <f t="shared" si="22"/>
        <v>0.12532657990732524</v>
      </c>
      <c r="Y62" s="14">
        <f t="shared" si="23"/>
        <v>0.4760330578512395</v>
      </c>
      <c r="Z62" s="14">
        <f t="shared" si="24"/>
        <v>1.3197932816537465</v>
      </c>
      <c r="AA62" s="14">
        <f t="shared" si="25"/>
        <v>0.54881198347107429</v>
      </c>
      <c r="AB62" s="14"/>
      <c r="AC62" s="14"/>
      <c r="AD62" s="14"/>
    </row>
    <row r="63" spans="1:30" ht="16" x14ac:dyDescent="0.2">
      <c r="A63" s="27">
        <v>82</v>
      </c>
      <c r="B63" s="28"/>
      <c r="C63" s="28"/>
      <c r="D63" s="14">
        <f t="shared" si="2"/>
        <v>0.23351198354146738</v>
      </c>
      <c r="E63" s="28"/>
      <c r="F63" s="28"/>
      <c r="J63" s="14">
        <f t="shared" si="8"/>
        <v>0.36662037621512422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4">
        <f t="shared" si="21"/>
        <v>0.81566257458583458</v>
      </c>
      <c r="X63" s="14">
        <f t="shared" si="22"/>
        <v>0.16988686779059445</v>
      </c>
      <c r="Y63" s="14">
        <f t="shared" si="23"/>
        <v>0.4652521504469555</v>
      </c>
      <c r="Z63" s="14"/>
      <c r="AA63" s="14">
        <f t="shared" si="25"/>
        <v>0.48503383791533128</v>
      </c>
    </row>
    <row r="64" spans="1:30" ht="16" x14ac:dyDescent="0.2">
      <c r="A64" s="27">
        <v>86</v>
      </c>
      <c r="B64" s="28"/>
      <c r="C64" s="28"/>
      <c r="D64" s="14">
        <f t="shared" si="2"/>
        <v>0.29483836305740829</v>
      </c>
      <c r="E64" s="28"/>
      <c r="F64" s="28"/>
      <c r="J64" s="14">
        <f t="shared" si="8"/>
        <v>0.3721752304002019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4">
        <f t="shared" si="21"/>
        <v>0.97892067612472178</v>
      </c>
      <c r="X64" s="14">
        <f t="shared" si="22"/>
        <v>0.13802622498274669</v>
      </c>
      <c r="Y64" s="14">
        <f t="shared" si="23"/>
        <v>0.61484904705683929</v>
      </c>
      <c r="Z64" s="14"/>
      <c r="AA64" s="14">
        <f t="shared" si="25"/>
        <v>0.38897790521167136</v>
      </c>
    </row>
    <row r="65" spans="1:27" ht="16" x14ac:dyDescent="0.2">
      <c r="A65" s="27">
        <v>91</v>
      </c>
      <c r="B65" s="28"/>
      <c r="C65" s="28"/>
      <c r="D65" s="14">
        <f t="shared" si="2"/>
        <v>0.2726665181554912</v>
      </c>
      <c r="E65" s="28"/>
      <c r="F65" s="28"/>
      <c r="J65" s="14">
        <f t="shared" si="8"/>
        <v>0.19309876954113792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4">
        <f t="shared" si="21"/>
        <v>0.5447094382252029</v>
      </c>
      <c r="X65" s="14">
        <f t="shared" si="22"/>
        <v>6.6425120772946863E-2</v>
      </c>
      <c r="Y65" s="14">
        <f t="shared" si="23"/>
        <v>0.66857142857142837</v>
      </c>
      <c r="Z65" s="14"/>
      <c r="AA65" s="14">
        <f t="shared" si="25"/>
        <v>0.21837973309158371</v>
      </c>
    </row>
    <row r="66" spans="1:27" ht="16" x14ac:dyDescent="0.2">
      <c r="A66" s="27">
        <v>95</v>
      </c>
      <c r="B66" s="28"/>
      <c r="C66" s="28"/>
      <c r="D66" s="14">
        <f t="shared" si="2"/>
        <v>0.14983685610577488</v>
      </c>
      <c r="E66" s="28"/>
      <c r="F66" s="28"/>
      <c r="J66" s="14">
        <f t="shared" si="8"/>
        <v>0.16839905174711389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4">
        <f t="shared" si="21"/>
        <v>0.70980476988805374</v>
      </c>
      <c r="X66" s="14">
        <f t="shared" si="22"/>
        <v>0.13883836143152914</v>
      </c>
      <c r="Y66" s="14">
        <f t="shared" si="23"/>
        <v>0.4518670939450159</v>
      </c>
      <c r="Z66" s="14"/>
      <c r="AA66" s="14">
        <f t="shared" si="25"/>
        <v>0.33340888008095793</v>
      </c>
    </row>
    <row r="67" spans="1:27" ht="16" x14ac:dyDescent="0.2">
      <c r="A67" s="27">
        <v>98</v>
      </c>
      <c r="B67" s="28"/>
      <c r="C67" s="28"/>
      <c r="D67" s="14">
        <f t="shared" si="2"/>
        <v>0.13753882038446924</v>
      </c>
      <c r="E67" s="28"/>
      <c r="F67" s="28"/>
      <c r="J67" s="14">
        <f t="shared" si="8"/>
        <v>8.9244930047858967E-2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4">
        <f t="shared" si="21"/>
        <v>0.58310198955648107</v>
      </c>
      <c r="X67" s="14">
        <f t="shared" si="22"/>
        <v>8.0843931775608766E-2</v>
      </c>
      <c r="Y67" s="14">
        <f t="shared" si="23"/>
        <v>0.47092595715972341</v>
      </c>
      <c r="Z67" s="14"/>
      <c r="AA67" s="14">
        <f t="shared" si="25"/>
        <v>0.24058784154157528</v>
      </c>
    </row>
    <row r="68" spans="1:27" ht="16" x14ac:dyDescent="0.2">
      <c r="A68" s="27">
        <v>103</v>
      </c>
      <c r="B68" s="28"/>
      <c r="C68" s="28"/>
      <c r="D68" s="14">
        <f t="shared" si="2"/>
        <v>6.4156827801292032E-2</v>
      </c>
      <c r="E68" s="28"/>
      <c r="F68" s="28"/>
      <c r="J68" s="14">
        <f t="shared" si="8"/>
        <v>0.1745226536288271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4">
        <f t="shared" si="21"/>
        <v>0.59738371219632369</v>
      </c>
      <c r="X68" s="14">
        <f t="shared" si="22"/>
        <v>2.9268953958394951E-2</v>
      </c>
      <c r="Y68" s="14">
        <f t="shared" si="23"/>
        <v>0.44386743127002853</v>
      </c>
      <c r="Z68" s="14"/>
      <c r="AA68" s="14">
        <f t="shared" si="25"/>
        <v>0.30354507505481532</v>
      </c>
    </row>
    <row r="69" spans="1:27" ht="16" x14ac:dyDescent="0.2">
      <c r="A69" s="27">
        <v>105</v>
      </c>
      <c r="B69" s="28"/>
      <c r="C69" s="28"/>
      <c r="D69" s="14">
        <f t="shared" si="2"/>
        <v>7.1704689895561696E-2</v>
      </c>
      <c r="E69" s="28"/>
      <c r="F69" s="28"/>
      <c r="J69" s="14">
        <f t="shared" si="8"/>
        <v>7.7676142819432803E-2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4">
        <f t="shared" si="21"/>
        <v>1.0575715513252697</v>
      </c>
      <c r="X69" s="14">
        <f t="shared" si="22"/>
        <v>4.6583850931677023E-2</v>
      </c>
      <c r="Y69" s="14">
        <f t="shared" si="23"/>
        <v>0.42296508686119066</v>
      </c>
      <c r="Z69" s="14"/>
      <c r="AA69" s="14">
        <f t="shared" si="25"/>
        <v>0.38970262691853597</v>
      </c>
    </row>
    <row r="70" spans="1:27" ht="16" x14ac:dyDescent="0.2">
      <c r="A70" s="27">
        <v>109</v>
      </c>
      <c r="B70" s="28"/>
      <c r="C70" s="28"/>
      <c r="D70" s="14">
        <f t="shared" si="2"/>
        <v>0.16284250389841831</v>
      </c>
      <c r="E70" s="28"/>
      <c r="F70" s="28"/>
      <c r="J70" s="14">
        <f t="shared" si="8"/>
        <v>0.10085962516211222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4">
        <f t="shared" si="21"/>
        <v>0.6183188217691491</v>
      </c>
      <c r="X70" s="14">
        <f t="shared" si="22"/>
        <v>8.3031400966183569E-2</v>
      </c>
      <c r="Y70" s="14">
        <f t="shared" si="23"/>
        <v>0.34217911958171693</v>
      </c>
      <c r="Z70" s="14"/>
      <c r="AA70" s="14">
        <f t="shared" si="25"/>
        <v>0.32107806965761509</v>
      </c>
    </row>
    <row r="71" spans="1:27" ht="16" x14ac:dyDescent="0.2">
      <c r="A71" s="27">
        <v>112</v>
      </c>
      <c r="B71" s="28"/>
      <c r="C71" s="28"/>
      <c r="D71" s="14">
        <f t="shared" si="2"/>
        <v>0.14760263651016214</v>
      </c>
      <c r="E71" s="28"/>
      <c r="F71" s="28"/>
      <c r="J71" s="14">
        <f t="shared" si="8"/>
        <v>0.12395129173313744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4">
        <f t="shared" si="21"/>
        <v>0.51041046995835826</v>
      </c>
      <c r="X71" s="14">
        <f t="shared" si="22"/>
        <v>5.0478162279404513E-2</v>
      </c>
      <c r="Y71" s="14">
        <f t="shared" si="23"/>
        <v>0.3331084499915668</v>
      </c>
      <c r="Z71" s="14"/>
      <c r="AA71" s="14">
        <f t="shared" si="25"/>
        <v>0.39526980730308642</v>
      </c>
    </row>
    <row r="72" spans="1:27" x14ac:dyDescent="0.2">
      <c r="A72" s="15"/>
      <c r="B72" s="28"/>
      <c r="C72" s="28"/>
      <c r="D72" s="28"/>
      <c r="E72" s="28"/>
      <c r="F72" s="2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7" x14ac:dyDescent="0.2">
      <c r="A73" s="15"/>
      <c r="B73" s="28"/>
      <c r="C73" s="28"/>
      <c r="D73" s="28"/>
      <c r="E73" s="28"/>
      <c r="F73" s="2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7" x14ac:dyDescent="0.2">
      <c r="A74" s="15"/>
      <c r="B74" s="28"/>
      <c r="C74" s="28"/>
      <c r="D74" s="28"/>
      <c r="E74" s="28"/>
      <c r="F74" s="2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7" x14ac:dyDescent="0.2">
      <c r="A75" s="15"/>
      <c r="B75" s="28"/>
      <c r="C75" s="28"/>
      <c r="D75" s="28"/>
      <c r="E75" s="28"/>
      <c r="F75" s="2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7" x14ac:dyDescent="0.2">
      <c r="A76" s="15"/>
      <c r="B76" s="28"/>
      <c r="C76" s="28"/>
      <c r="D76" s="28"/>
      <c r="E76" s="28"/>
      <c r="F76" s="2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7" x14ac:dyDescent="0.2">
      <c r="A77" s="15"/>
      <c r="B77" s="28"/>
      <c r="C77" s="28"/>
      <c r="D77" s="28"/>
      <c r="E77" s="28"/>
      <c r="F77" s="2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7" x14ac:dyDescent="0.2">
      <c r="A78" s="15"/>
      <c r="B78" s="28"/>
      <c r="C78" s="28"/>
      <c r="D78" s="28"/>
      <c r="E78" s="28"/>
      <c r="F78" s="2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7" x14ac:dyDescent="0.2">
      <c r="A79" s="15"/>
      <c r="B79" s="28"/>
      <c r="C79" s="28"/>
      <c r="D79" s="28"/>
      <c r="E79" s="28"/>
      <c r="F79" s="2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7" x14ac:dyDescent="0.2">
      <c r="A80" s="15"/>
      <c r="B80" s="28"/>
      <c r="C80" s="28"/>
      <c r="D80" s="28"/>
      <c r="E80" s="28"/>
      <c r="F80" s="2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">
      <c r="A81" s="15"/>
      <c r="B81" s="28"/>
      <c r="C81" s="28"/>
      <c r="D81" s="28"/>
      <c r="E81" s="28"/>
      <c r="F81" s="2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">
      <c r="B82" s="37"/>
      <c r="C82" s="37"/>
      <c r="D82" s="28"/>
      <c r="E82" s="28"/>
      <c r="F82" s="28"/>
    </row>
    <row r="83" spans="1:26" x14ac:dyDescent="0.2">
      <c r="B83" s="37"/>
      <c r="C83" s="37"/>
      <c r="D83" s="28"/>
      <c r="E83" s="28"/>
      <c r="F83" s="28"/>
    </row>
    <row r="84" spans="1:26" x14ac:dyDescent="0.2">
      <c r="C84" s="37"/>
      <c r="D84" s="28"/>
      <c r="E84" s="28"/>
      <c r="F84" s="28"/>
    </row>
    <row r="85" spans="1:26" x14ac:dyDescent="0.2">
      <c r="C85" s="37"/>
      <c r="D85" s="28"/>
      <c r="E85" s="28"/>
      <c r="F85" s="28"/>
    </row>
    <row r="86" spans="1:26" x14ac:dyDescent="0.2">
      <c r="C86" s="37"/>
      <c r="D86" s="28"/>
      <c r="E86" s="28"/>
      <c r="F86" s="28"/>
    </row>
    <row r="87" spans="1:26" x14ac:dyDescent="0.2">
      <c r="C87" s="37"/>
      <c r="D87" s="28"/>
      <c r="E87" s="28"/>
      <c r="F87" s="28"/>
    </row>
    <row r="88" spans="1:26" x14ac:dyDescent="0.2">
      <c r="C88" s="37"/>
      <c r="D88" s="28"/>
      <c r="E88" s="28"/>
      <c r="F88" s="28"/>
    </row>
    <row r="89" spans="1:26" x14ac:dyDescent="0.2">
      <c r="C89" s="37"/>
      <c r="D89" s="28"/>
      <c r="E89" s="28"/>
      <c r="F89" s="28"/>
    </row>
    <row r="90" spans="1:26" x14ac:dyDescent="0.2">
      <c r="C90" s="37"/>
      <c r="D90" s="28"/>
      <c r="E90" s="28"/>
      <c r="F90" s="28"/>
    </row>
    <row r="91" spans="1:26" x14ac:dyDescent="0.2">
      <c r="C91" s="37"/>
      <c r="D91" s="28"/>
      <c r="E91" s="28"/>
      <c r="F91" s="28"/>
    </row>
    <row r="92" spans="1:26" x14ac:dyDescent="0.2">
      <c r="C92" s="37"/>
      <c r="D92" s="28"/>
      <c r="E92" s="28"/>
      <c r="F92" s="28"/>
    </row>
    <row r="93" spans="1:26" x14ac:dyDescent="0.2">
      <c r="C93" s="37"/>
      <c r="D93" s="28"/>
      <c r="E93" s="28"/>
      <c r="F93" s="28"/>
    </row>
    <row r="94" spans="1:26" x14ac:dyDescent="0.2">
      <c r="C94" s="37"/>
      <c r="D94" s="28"/>
      <c r="E94" s="28"/>
      <c r="F94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zoomScale="99" zoomScaleNormal="99" zoomScalePageLayoutView="99" workbookViewId="0">
      <selection activeCell="H29" sqref="H29"/>
    </sheetView>
  </sheetViews>
  <sheetFormatPr baseColWidth="10" defaultColWidth="8.83203125" defaultRowHeight="15" x14ac:dyDescent="0.2"/>
  <cols>
    <col min="1" max="1" width="8.83203125" style="16"/>
    <col min="2" max="2" width="8.83203125" style="14"/>
    <col min="3" max="3" width="9.6640625" style="14" bestFit="1" customWidth="1"/>
    <col min="4" max="5" width="9" style="15" bestFit="1" customWidth="1"/>
    <col min="6" max="6" width="9.6640625" style="15" bestFit="1" customWidth="1"/>
    <col min="7" max="14" width="9" style="15" bestFit="1" customWidth="1"/>
    <col min="15" max="18" width="9.6640625" style="15" bestFit="1" customWidth="1"/>
    <col min="19" max="20" width="9" style="15" bestFit="1" customWidth="1"/>
    <col min="21" max="22" width="9.6640625" style="15" bestFit="1" customWidth="1"/>
    <col min="23" max="25" width="9" style="15" bestFit="1" customWidth="1"/>
    <col min="26" max="26" width="9.6640625" style="15" bestFit="1" customWidth="1"/>
    <col min="27" max="27" width="9" style="16" bestFit="1" customWidth="1"/>
    <col min="28" max="29" width="9.6640625" style="16" bestFit="1" customWidth="1"/>
    <col min="30" max="30" width="9" style="16" bestFit="1" customWidth="1"/>
    <col min="31" max="16384" width="8.83203125" style="16"/>
  </cols>
  <sheetData>
    <row r="1" spans="1:30" x14ac:dyDescent="0.2">
      <c r="A1" s="13" t="s">
        <v>28</v>
      </c>
    </row>
    <row r="2" spans="1:30" s="22" customFormat="1" x14ac:dyDescent="0.2">
      <c r="A2" s="17" t="s">
        <v>0</v>
      </c>
      <c r="B2" s="18" t="s">
        <v>29</v>
      </c>
      <c r="C2" s="19" t="s">
        <v>30</v>
      </c>
      <c r="D2" s="19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20" t="s">
        <v>47</v>
      </c>
      <c r="U2" s="18" t="s">
        <v>48</v>
      </c>
      <c r="V2" s="18" t="s">
        <v>49</v>
      </c>
      <c r="W2" s="18" t="s">
        <v>50</v>
      </c>
      <c r="X2" s="19" t="s">
        <v>51</v>
      </c>
      <c r="Y2" s="19" t="s">
        <v>52</v>
      </c>
      <c r="Z2" s="19" t="s">
        <v>53</v>
      </c>
      <c r="AA2" s="19" t="s">
        <v>54</v>
      </c>
      <c r="AB2" s="19" t="s">
        <v>55</v>
      </c>
      <c r="AC2" s="18" t="s">
        <v>56</v>
      </c>
      <c r="AD2" s="21" t="s">
        <v>57</v>
      </c>
    </row>
    <row r="3" spans="1:30" s="25" customFormat="1" x14ac:dyDescent="0.2">
      <c r="A3" s="23">
        <v>0</v>
      </c>
      <c r="B3" s="14">
        <v>538.28212499333301</v>
      </c>
      <c r="C3" s="24">
        <v>298.57671360000001</v>
      </c>
      <c r="D3" s="24">
        <v>159.82943844666667</v>
      </c>
      <c r="E3" s="24">
        <v>288.710550205</v>
      </c>
      <c r="F3" s="24">
        <v>871.67341537499988</v>
      </c>
      <c r="G3" s="24">
        <v>501.83811019833337</v>
      </c>
      <c r="H3" s="24">
        <v>105.47260107</v>
      </c>
      <c r="I3" s="24">
        <v>279.39730664999996</v>
      </c>
      <c r="J3" s="24">
        <v>410.59481743500004</v>
      </c>
      <c r="K3" s="24">
        <v>279.19938648000004</v>
      </c>
      <c r="L3" s="24">
        <v>547.96084018499994</v>
      </c>
      <c r="M3" s="24">
        <v>205.27149059999996</v>
      </c>
      <c r="N3" s="24">
        <v>350.9784348</v>
      </c>
      <c r="O3" s="24">
        <v>616.01134477333324</v>
      </c>
      <c r="P3" s="24">
        <v>1188.2304957416666</v>
      </c>
      <c r="Q3" s="24">
        <v>524.62039728000002</v>
      </c>
      <c r="R3" s="24">
        <v>935.25239019666651</v>
      </c>
      <c r="S3" s="24">
        <v>391.12586060666655</v>
      </c>
      <c r="T3" s="24">
        <v>551.34904500000005</v>
      </c>
      <c r="U3" s="24">
        <v>1274.2289040000003</v>
      </c>
      <c r="V3" s="24">
        <v>452.06904141833337</v>
      </c>
      <c r="W3" s="24">
        <v>348.54684413999991</v>
      </c>
      <c r="X3" s="24">
        <v>424.86863160000001</v>
      </c>
      <c r="Y3" s="24">
        <v>310.44145183333336</v>
      </c>
      <c r="Z3" s="24">
        <v>744.67463962500005</v>
      </c>
      <c r="AA3" s="24">
        <v>397.36505834666673</v>
      </c>
      <c r="AB3" s="24">
        <v>1111.5704637583333</v>
      </c>
      <c r="AC3" s="24">
        <v>1097.8652773833333</v>
      </c>
      <c r="AD3" s="24">
        <v>842.41421690999994</v>
      </c>
    </row>
    <row r="4" spans="1:30" s="25" customFormat="1" x14ac:dyDescent="0.2">
      <c r="A4" s="23">
        <v>4</v>
      </c>
      <c r="B4" s="15">
        <v>426.42686023999994</v>
      </c>
      <c r="C4" s="26">
        <v>306.71971488000003</v>
      </c>
      <c r="D4" s="26">
        <v>83.239568640000002</v>
      </c>
      <c r="E4" s="26">
        <v>109.35874790000001</v>
      </c>
      <c r="F4" s="26">
        <v>849.81266135999988</v>
      </c>
      <c r="G4" s="26">
        <v>178.39204656000001</v>
      </c>
      <c r="H4" s="26">
        <v>122.74349209499997</v>
      </c>
      <c r="I4" s="26">
        <v>165.86076764833334</v>
      </c>
      <c r="J4" s="26">
        <v>185.68420054833334</v>
      </c>
      <c r="K4" s="26">
        <v>405.20437259333335</v>
      </c>
      <c r="L4" s="26">
        <v>331.29951504000002</v>
      </c>
      <c r="M4" s="26">
        <v>103.82326632</v>
      </c>
      <c r="N4" s="26">
        <v>310.43883384166662</v>
      </c>
      <c r="O4" s="26">
        <v>525.83671620833331</v>
      </c>
      <c r="P4" s="26">
        <v>849.81266135999988</v>
      </c>
      <c r="Q4" s="26">
        <v>693.97723099999996</v>
      </c>
      <c r="R4" s="26">
        <v>1011.9124221799999</v>
      </c>
      <c r="S4" s="26">
        <v>274.78440533333327</v>
      </c>
      <c r="T4" s="26">
        <v>647.39006929166669</v>
      </c>
      <c r="U4" s="26">
        <v>1364.8910026133333</v>
      </c>
      <c r="V4" s="26">
        <v>375.63572751333328</v>
      </c>
      <c r="W4" s="26">
        <v>99.106692533333344</v>
      </c>
      <c r="X4" s="26">
        <v>197.33583425999998</v>
      </c>
      <c r="Y4" s="26">
        <v>357.27418116000007</v>
      </c>
      <c r="Z4" s="26">
        <v>683.89482149333344</v>
      </c>
      <c r="AA4" s="26">
        <v>277.76106185833333</v>
      </c>
      <c r="AB4" s="26">
        <v>761.99265449999996</v>
      </c>
      <c r="AC4" s="26">
        <v>559.36481188500011</v>
      </c>
      <c r="AD4" s="26">
        <v>651.1453165383333</v>
      </c>
    </row>
    <row r="5" spans="1:30" s="25" customFormat="1" x14ac:dyDescent="0.2">
      <c r="A5" s="23">
        <v>7</v>
      </c>
      <c r="B5" s="15">
        <v>366.88482856833326</v>
      </c>
      <c r="C5" s="26">
        <v>301.34759597999999</v>
      </c>
      <c r="D5" s="26">
        <v>295.73671624000002</v>
      </c>
      <c r="E5" s="26">
        <v>90.081951660000016</v>
      </c>
      <c r="F5" s="26">
        <v>1053.0840063266667</v>
      </c>
      <c r="G5" s="26">
        <v>480.03181040999999</v>
      </c>
      <c r="H5" s="26">
        <v>89.196023280000006</v>
      </c>
      <c r="I5" s="26">
        <v>152.68127399999997</v>
      </c>
      <c r="J5" s="26">
        <v>179.16278330666663</v>
      </c>
      <c r="K5" s="26">
        <v>325.963524425</v>
      </c>
      <c r="L5" s="26">
        <v>341.48559701666665</v>
      </c>
      <c r="M5" s="26">
        <v>95.236253653333321</v>
      </c>
      <c r="N5" s="26">
        <v>311.64572800000002</v>
      </c>
      <c r="O5" s="26">
        <v>582.57802039499984</v>
      </c>
      <c r="P5" s="26">
        <v>1087.1603094583331</v>
      </c>
      <c r="Q5" s="26">
        <v>757.60071167999979</v>
      </c>
      <c r="R5" s="26">
        <v>1007.0932231200001</v>
      </c>
      <c r="S5" s="26">
        <v>247.9929258133333</v>
      </c>
      <c r="T5" s="26">
        <v>514.28037739333342</v>
      </c>
      <c r="U5" s="26">
        <v>1294.281149371667</v>
      </c>
      <c r="V5" s="26">
        <v>361.91116800000003</v>
      </c>
      <c r="W5" s="26">
        <v>76.337495410000002</v>
      </c>
      <c r="X5" s="26">
        <v>373.1915704933333</v>
      </c>
      <c r="Y5" s="26">
        <v>134.87578907666668</v>
      </c>
      <c r="Z5" s="26">
        <v>566.07524812500003</v>
      </c>
      <c r="AA5" s="26">
        <v>188.03725145833334</v>
      </c>
      <c r="AB5" s="26">
        <v>1067.71334376</v>
      </c>
      <c r="AC5" s="26">
        <v>390.18547799999993</v>
      </c>
      <c r="AD5" s="26">
        <v>513.17872649999993</v>
      </c>
    </row>
    <row r="6" spans="1:30" s="25" customFormat="1" x14ac:dyDescent="0.2">
      <c r="A6" s="23">
        <v>11</v>
      </c>
      <c r="B6" s="15">
        <v>453.56705624999995</v>
      </c>
      <c r="C6" s="26">
        <v>257.72976041999999</v>
      </c>
      <c r="D6" s="26">
        <v>96.865691666666649</v>
      </c>
      <c r="E6" s="26">
        <v>128.81356757333336</v>
      </c>
      <c r="F6" s="26">
        <v>883.46537344000001</v>
      </c>
      <c r="G6" s="26">
        <v>229.44916724000004</v>
      </c>
      <c r="H6" s="26">
        <v>87.780213386666674</v>
      </c>
      <c r="I6" s="26">
        <v>106.85856585833335</v>
      </c>
      <c r="J6" s="26">
        <v>116.25139636</v>
      </c>
      <c r="K6" s="26">
        <v>362.9164768</v>
      </c>
      <c r="L6" s="26">
        <v>337.67065955999993</v>
      </c>
      <c r="M6" s="26">
        <v>46.876711586666666</v>
      </c>
      <c r="N6" s="26">
        <v>220.64433766666664</v>
      </c>
      <c r="O6" s="26">
        <v>550.48196616000007</v>
      </c>
      <c r="P6" s="26">
        <v>1051.6996123333333</v>
      </c>
      <c r="Q6" s="26">
        <v>522.05371825000009</v>
      </c>
      <c r="R6" s="26">
        <v>893.25037909333321</v>
      </c>
      <c r="S6" s="26">
        <v>244.96862183999997</v>
      </c>
      <c r="T6" s="26">
        <v>432.85141178999993</v>
      </c>
      <c r="U6" s="26">
        <v>1356.6715559766665</v>
      </c>
      <c r="V6" s="26">
        <v>379.50826078666665</v>
      </c>
      <c r="W6" s="26">
        <v>84.229693088333349</v>
      </c>
      <c r="X6" s="26">
        <v>168.77878115999999</v>
      </c>
      <c r="Y6" s="26">
        <v>150.01982367166661</v>
      </c>
      <c r="Z6" s="26">
        <v>507.27882047999992</v>
      </c>
      <c r="AA6" s="26">
        <v>186.96387487500002</v>
      </c>
      <c r="AB6" s="26">
        <v>799.89907944000015</v>
      </c>
      <c r="AC6" s="26">
        <v>394.00512784166671</v>
      </c>
      <c r="AD6" s="26">
        <v>559.95857239500003</v>
      </c>
    </row>
    <row r="7" spans="1:30" s="25" customFormat="1" x14ac:dyDescent="0.2">
      <c r="A7" s="23">
        <v>14</v>
      </c>
      <c r="B7" s="15">
        <v>492.89452706666657</v>
      </c>
      <c r="C7" s="26">
        <v>223.41103125999999</v>
      </c>
      <c r="D7" s="26">
        <v>115.65868304666668</v>
      </c>
      <c r="E7" s="26">
        <v>83.532783706666677</v>
      </c>
      <c r="F7" s="26">
        <v>617.96593735166664</v>
      </c>
      <c r="G7" s="26">
        <v>309.71836253499998</v>
      </c>
      <c r="H7" s="26">
        <v>111.18139369833334</v>
      </c>
      <c r="I7" s="26">
        <v>198.5317328533333</v>
      </c>
      <c r="J7" s="26">
        <v>198.5317328533333</v>
      </c>
      <c r="K7" s="26">
        <v>362.72326901499997</v>
      </c>
      <c r="L7" s="26">
        <v>375.13516750666673</v>
      </c>
      <c r="M7" s="26">
        <v>57.119865781666668</v>
      </c>
      <c r="N7" s="26">
        <v>249.71870591999996</v>
      </c>
      <c r="O7" s="26">
        <v>904.28783195999995</v>
      </c>
      <c r="P7" s="26">
        <v>1304.23737168</v>
      </c>
      <c r="Q7" s="26">
        <v>669.19218029333319</v>
      </c>
      <c r="R7" s="26">
        <v>1039.2929498249998</v>
      </c>
      <c r="S7" s="26">
        <v>298.87359385499991</v>
      </c>
      <c r="T7" s="26">
        <v>302.43039733333336</v>
      </c>
      <c r="U7" s="26">
        <v>1246.4137897383332</v>
      </c>
      <c r="V7" s="26">
        <v>336.91039477999993</v>
      </c>
      <c r="W7" s="26">
        <v>237.17171905833331</v>
      </c>
      <c r="X7" s="26">
        <v>83.239568640000002</v>
      </c>
      <c r="Y7" s="26">
        <v>175.62116417999997</v>
      </c>
      <c r="Z7" s="26">
        <v>588.35069202000011</v>
      </c>
      <c r="AA7" s="26">
        <v>228.00403584000003</v>
      </c>
      <c r="AB7" s="26">
        <v>986.67917129999989</v>
      </c>
      <c r="AC7" s="26">
        <v>360.64353643499982</v>
      </c>
      <c r="AD7" s="26">
        <v>469.57974048000005</v>
      </c>
    </row>
    <row r="8" spans="1:30" s="25" customFormat="1" x14ac:dyDescent="0.2">
      <c r="A8" s="23">
        <v>19</v>
      </c>
      <c r="B8" s="15">
        <v>459.45334871333347</v>
      </c>
      <c r="C8" s="26">
        <v>276.706534815</v>
      </c>
      <c r="D8" s="26">
        <v>63.862241520000005</v>
      </c>
      <c r="E8" s="26">
        <v>120.79518269666664</v>
      </c>
      <c r="F8" s="26">
        <v>951.42424832000006</v>
      </c>
      <c r="G8" s="26">
        <v>222.42457200000001</v>
      </c>
      <c r="H8" s="26">
        <v>55.51817848000001</v>
      </c>
      <c r="I8" s="26">
        <v>189.30593022000002</v>
      </c>
      <c r="J8" s="26">
        <v>157.37480945999997</v>
      </c>
      <c r="K8" s="26">
        <v>478.45996821333341</v>
      </c>
      <c r="L8" s="26">
        <v>380.53451352000002</v>
      </c>
      <c r="M8" s="26">
        <v>106.12029220833334</v>
      </c>
      <c r="N8" s="26">
        <v>285.68834062499997</v>
      </c>
      <c r="O8" s="26">
        <v>1184.01500556</v>
      </c>
      <c r="P8" s="26">
        <v>1406.8961553066667</v>
      </c>
      <c r="Q8" s="26">
        <v>703.23026074666677</v>
      </c>
      <c r="R8" s="26">
        <v>1050.4471651199999</v>
      </c>
      <c r="S8" s="26">
        <v>287.56439345333337</v>
      </c>
      <c r="T8" s="26">
        <v>391.12586060666655</v>
      </c>
      <c r="U8" s="26">
        <v>2059.5949881000001</v>
      </c>
      <c r="V8" s="26">
        <v>365.75647415999998</v>
      </c>
      <c r="W8" s="26">
        <v>129.40785168166667</v>
      </c>
      <c r="X8" s="26">
        <v>107.58846193499998</v>
      </c>
      <c r="Y8" s="26">
        <v>191.94957820499999</v>
      </c>
      <c r="Z8" s="26">
        <v>626.07804632999989</v>
      </c>
      <c r="AA8" s="26">
        <v>150.12611413333335</v>
      </c>
      <c r="AB8" s="26">
        <v>1031.7636057916668</v>
      </c>
      <c r="AC8" s="26">
        <v>592.87615241499986</v>
      </c>
      <c r="AD8" s="26">
        <v>740.28374400166683</v>
      </c>
    </row>
    <row r="9" spans="1:30" s="25" customFormat="1" x14ac:dyDescent="0.2">
      <c r="A9" s="23">
        <v>22</v>
      </c>
      <c r="B9" s="15">
        <v>499.30337066666669</v>
      </c>
      <c r="C9" s="26">
        <v>284.78513349999997</v>
      </c>
      <c r="D9" s="26">
        <v>80.826827519999995</v>
      </c>
      <c r="E9" s="26">
        <v>120.63705599999999</v>
      </c>
      <c r="F9" s="26">
        <v>940.0977691733334</v>
      </c>
      <c r="G9" s="26">
        <v>255.2143940266667</v>
      </c>
      <c r="H9" s="26">
        <v>61.600820318333348</v>
      </c>
      <c r="I9" s="26">
        <v>181.40064258333334</v>
      </c>
      <c r="J9" s="26">
        <v>174.49961655000001</v>
      </c>
      <c r="K9" s="26">
        <v>549.53530037333326</v>
      </c>
      <c r="L9" s="26">
        <v>389.56344318000009</v>
      </c>
      <c r="M9" s="26">
        <v>83.775733333333335</v>
      </c>
      <c r="N9" s="26">
        <v>310.43883384166662</v>
      </c>
      <c r="O9" s="26">
        <v>1178.4104090000001</v>
      </c>
      <c r="P9" s="26"/>
      <c r="Q9" s="26">
        <v>738.29878271999996</v>
      </c>
      <c r="R9" s="26"/>
      <c r="S9" s="26">
        <v>308.29469866666665</v>
      </c>
      <c r="T9" s="26">
        <v>465.50823983999999</v>
      </c>
      <c r="U9" s="26"/>
      <c r="V9" s="26">
        <v>439.62677422333337</v>
      </c>
      <c r="W9" s="26">
        <v>168.77878115999999</v>
      </c>
      <c r="X9" s="26">
        <v>114.68060135999998</v>
      </c>
      <c r="Y9" s="26">
        <v>154.9788234866667</v>
      </c>
      <c r="Z9" s="26">
        <v>555.18178480000006</v>
      </c>
      <c r="AA9" s="26">
        <v>159.65560379999997</v>
      </c>
      <c r="AB9" s="26">
        <v>978.6346065066665</v>
      </c>
      <c r="AC9" s="26">
        <v>548.1215848733334</v>
      </c>
      <c r="AD9" s="26">
        <v>830.17144068000005</v>
      </c>
    </row>
    <row r="10" spans="1:30" s="25" customFormat="1" x14ac:dyDescent="0.2">
      <c r="A10" s="23">
        <v>25</v>
      </c>
      <c r="B10" s="15">
        <v>561.56549567999991</v>
      </c>
      <c r="C10" s="26">
        <v>295.61943021333326</v>
      </c>
      <c r="D10" s="26">
        <v>98.055307079999992</v>
      </c>
      <c r="E10" s="26">
        <v>119.77416594666666</v>
      </c>
      <c r="F10" s="26">
        <v>934.43452960000002</v>
      </c>
      <c r="G10" s="26">
        <v>267.67655795833332</v>
      </c>
      <c r="H10" s="26">
        <v>66.758787499999997</v>
      </c>
      <c r="I10" s="26">
        <v>175.86201941333334</v>
      </c>
      <c r="J10" s="26">
        <v>189.85675566666669</v>
      </c>
      <c r="K10" s="26">
        <v>622.48720895999998</v>
      </c>
      <c r="L10" s="26">
        <v>391.62746781000004</v>
      </c>
      <c r="M10" s="26">
        <v>71.17586304000001</v>
      </c>
      <c r="N10" s="26">
        <v>342.67154724166676</v>
      </c>
      <c r="O10" s="26">
        <v>1203.1284391199999</v>
      </c>
      <c r="P10" s="26"/>
      <c r="Q10" s="26">
        <v>763.61319134166649</v>
      </c>
      <c r="R10" s="26"/>
      <c r="S10" s="26">
        <v>336.66220917000004</v>
      </c>
      <c r="T10" s="26">
        <v>475.29115109999992</v>
      </c>
      <c r="U10" s="26"/>
      <c r="V10" s="26">
        <v>475.00840799999992</v>
      </c>
      <c r="W10" s="26">
        <v>192.42238749999999</v>
      </c>
      <c r="X10" s="26">
        <v>117.51222114666668</v>
      </c>
      <c r="Y10" s="26">
        <v>156.99153548000001</v>
      </c>
      <c r="Z10" s="26">
        <v>522.94488261333333</v>
      </c>
      <c r="AA10" s="26">
        <v>166.88073720166668</v>
      </c>
      <c r="AB10" s="26">
        <v>931.32435549999991</v>
      </c>
      <c r="AC10" s="26">
        <v>511.50111743999997</v>
      </c>
      <c r="AD10" s="26">
        <v>908.87455335999994</v>
      </c>
    </row>
    <row r="11" spans="1:30" s="25" customFormat="1" x14ac:dyDescent="0.2">
      <c r="A11" s="23">
        <v>28</v>
      </c>
      <c r="B11" s="15">
        <v>646.99789414000008</v>
      </c>
      <c r="C11" s="26">
        <v>304.00538111999998</v>
      </c>
      <c r="D11" s="26">
        <v>145.81166386666666</v>
      </c>
      <c r="E11" s="26">
        <v>118.01278115333334</v>
      </c>
      <c r="F11" s="26">
        <v>916.55102852500022</v>
      </c>
      <c r="G11" s="26">
        <v>278.25690947999993</v>
      </c>
      <c r="H11" s="26">
        <v>68.067783333333338</v>
      </c>
      <c r="I11" s="26">
        <v>173.71736064000004</v>
      </c>
      <c r="J11" s="26">
        <v>200.119283</v>
      </c>
      <c r="K11" s="26">
        <v>480.28627920000002</v>
      </c>
      <c r="L11" s="26">
        <v>415.67476846499994</v>
      </c>
      <c r="M11" s="26">
        <v>57.612571813333318</v>
      </c>
      <c r="N11" s="26">
        <v>434.89239809333344</v>
      </c>
      <c r="O11" s="26">
        <v>1223.8063844999999</v>
      </c>
      <c r="P11" s="26"/>
      <c r="Q11" s="26">
        <v>784.46758936000015</v>
      </c>
      <c r="R11" s="26"/>
      <c r="S11" s="26">
        <v>360.70950982499994</v>
      </c>
      <c r="T11" s="26">
        <v>445.98011639999999</v>
      </c>
      <c r="U11" s="26"/>
      <c r="V11" s="26">
        <v>487.73184749999996</v>
      </c>
      <c r="W11" s="26">
        <v>223.64350892000002</v>
      </c>
      <c r="X11" s="26">
        <v>122.07538062166668</v>
      </c>
      <c r="Y11" s="26">
        <v>151.96813306999996</v>
      </c>
      <c r="Z11" s="26">
        <v>485.24842060500004</v>
      </c>
      <c r="AA11" s="26">
        <v>182.15986016666668</v>
      </c>
      <c r="AB11" s="26">
        <v>897.76589112000011</v>
      </c>
      <c r="AC11" s="26">
        <v>481.15754682666676</v>
      </c>
      <c r="AD11" s="26">
        <v>993.56658377666679</v>
      </c>
    </row>
    <row r="12" spans="1:30" s="25" customFormat="1" x14ac:dyDescent="0.2">
      <c r="A12" s="23">
        <v>32</v>
      </c>
      <c r="B12" s="15">
        <v>667.73134094333329</v>
      </c>
      <c r="C12" s="26">
        <v>366.32091316333339</v>
      </c>
      <c r="D12" s="26">
        <v>126.43433674666665</v>
      </c>
      <c r="E12" s="26">
        <v>97.071989409999972</v>
      </c>
      <c r="F12" s="26">
        <v>1107.9340733333333</v>
      </c>
      <c r="G12" s="26">
        <v>359.94296186499997</v>
      </c>
      <c r="H12" s="26">
        <v>23.0906865</v>
      </c>
      <c r="I12" s="26">
        <v>158.33613600000001</v>
      </c>
      <c r="J12" s="26">
        <v>173.34036983999997</v>
      </c>
      <c r="K12" s="26">
        <v>508.59671748500006</v>
      </c>
      <c r="L12" s="26">
        <v>296.38178938666664</v>
      </c>
      <c r="M12" s="26">
        <v>57.905786879999994</v>
      </c>
      <c r="N12" s="26">
        <v>262.12641562499999</v>
      </c>
      <c r="O12" s="26">
        <v>1306.3830776500001</v>
      </c>
      <c r="P12" s="26"/>
      <c r="Q12" s="26">
        <v>769.38167418000023</v>
      </c>
      <c r="R12" s="26"/>
      <c r="S12" s="26">
        <v>362.72326901499997</v>
      </c>
      <c r="T12" s="26">
        <v>615.73279045999993</v>
      </c>
      <c r="U12" s="26"/>
      <c r="V12" s="26">
        <v>437.91251328000004</v>
      </c>
      <c r="W12" s="26">
        <v>152.27077290666668</v>
      </c>
      <c r="X12" s="26">
        <v>113.25065431166666</v>
      </c>
      <c r="Y12" s="26">
        <v>116.03776824000001</v>
      </c>
      <c r="Z12" s="26">
        <v>435.9427363499999</v>
      </c>
      <c r="AA12" s="26">
        <v>128.81356757333336</v>
      </c>
      <c r="AB12" s="26">
        <v>1111.5704637583301</v>
      </c>
      <c r="AC12" s="26">
        <v>383.38079405999997</v>
      </c>
      <c r="AD12" s="26">
        <v>499.35573049999994</v>
      </c>
    </row>
    <row r="13" spans="1:30" s="25" customFormat="1" x14ac:dyDescent="0.2">
      <c r="A13" s="23">
        <v>34</v>
      </c>
      <c r="B13" s="15">
        <v>691.14980000000003</v>
      </c>
      <c r="C13" s="26">
        <v>338.33248785333336</v>
      </c>
      <c r="D13" s="26">
        <v>99.41718634499999</v>
      </c>
      <c r="E13" s="26">
        <v>106.12029220833334</v>
      </c>
      <c r="F13" s="26"/>
      <c r="G13" s="26">
        <v>323.99636548666672</v>
      </c>
      <c r="H13" s="26">
        <v>20.527149059999996</v>
      </c>
      <c r="I13" s="26">
        <v>179.13136740666667</v>
      </c>
      <c r="J13" s="26">
        <v>150.95339950000002</v>
      </c>
      <c r="K13" s="26">
        <v>474.07535576999999</v>
      </c>
      <c r="L13" s="26">
        <v>423.03708462999998</v>
      </c>
      <c r="M13" s="26">
        <v>40.639608240000008</v>
      </c>
      <c r="N13" s="26">
        <v>307.17105664333337</v>
      </c>
      <c r="O13" s="26"/>
      <c r="P13" s="26"/>
      <c r="Q13" s="26">
        <v>970.45600053999988</v>
      </c>
      <c r="R13" s="26"/>
      <c r="S13" s="26">
        <v>399.00706272000002</v>
      </c>
      <c r="T13" s="26">
        <v>600.24265736666655</v>
      </c>
      <c r="U13" s="26"/>
      <c r="V13" s="26">
        <v>499.6636063200001</v>
      </c>
      <c r="W13" s="26">
        <v>147.98145536000004</v>
      </c>
      <c r="X13" s="26">
        <v>94.247699999999995</v>
      </c>
      <c r="Y13" s="26">
        <v>106.87689180000001</v>
      </c>
      <c r="Z13" s="26">
        <v>528.98197139666661</v>
      </c>
      <c r="AA13" s="26">
        <v>134.43334848499998</v>
      </c>
      <c r="AB13" s="26"/>
      <c r="AC13" s="26">
        <v>335.45740940500008</v>
      </c>
      <c r="AD13" s="26">
        <v>563.66669579166671</v>
      </c>
    </row>
    <row r="14" spans="1:30" s="25" customFormat="1" x14ac:dyDescent="0.2">
      <c r="A14" s="23">
        <v>38</v>
      </c>
      <c r="B14" s="15">
        <v>702.72970073999988</v>
      </c>
      <c r="C14" s="26">
        <v>245.22309063</v>
      </c>
      <c r="D14" s="26">
        <v>90.515491080000018</v>
      </c>
      <c r="E14" s="26">
        <v>113.978455995</v>
      </c>
      <c r="F14" s="26"/>
      <c r="G14" s="26">
        <v>312.19550624999999</v>
      </c>
      <c r="H14" s="26">
        <v>20.527149059999996</v>
      </c>
      <c r="I14" s="26">
        <v>199.09826624999997</v>
      </c>
      <c r="J14" s="26">
        <v>128.58108991333333</v>
      </c>
      <c r="K14" s="26">
        <v>543.33589610666672</v>
      </c>
      <c r="L14" s="26">
        <v>481.28687561499987</v>
      </c>
      <c r="M14" s="26">
        <v>36.967089530000003</v>
      </c>
      <c r="N14" s="26">
        <v>410.48852697333331</v>
      </c>
      <c r="O14" s="26"/>
      <c r="P14" s="26"/>
      <c r="Q14" s="26">
        <v>1243.6785120450002</v>
      </c>
      <c r="R14" s="26"/>
      <c r="S14" s="26">
        <v>414.36106024666657</v>
      </c>
      <c r="T14" s="26">
        <v>588.62505754666654</v>
      </c>
      <c r="U14" s="26"/>
      <c r="V14" s="26">
        <v>566.1700194233332</v>
      </c>
      <c r="W14" s="26">
        <v>155.09401511999997</v>
      </c>
      <c r="X14" s="26">
        <v>80.826827519999995</v>
      </c>
      <c r="Y14" s="26">
        <v>102.29645358</v>
      </c>
      <c r="Z14" s="26">
        <v>562.83050925333316</v>
      </c>
      <c r="AA14" s="26">
        <v>148.07151427333329</v>
      </c>
      <c r="AB14" s="26"/>
      <c r="AC14" s="26">
        <v>288.69536585333327</v>
      </c>
      <c r="AD14" s="26">
        <v>712.54612229333316</v>
      </c>
    </row>
    <row r="15" spans="1:30" ht="16" x14ac:dyDescent="0.2">
      <c r="A15" s="27">
        <v>41</v>
      </c>
      <c r="B15" s="15">
        <v>1593.6107973749997</v>
      </c>
      <c r="C15" s="26">
        <v>337.85077738666666</v>
      </c>
      <c r="D15" s="26">
        <v>177.11865541333336</v>
      </c>
      <c r="E15" s="26">
        <v>72.915256703333355</v>
      </c>
      <c r="F15" s="26"/>
      <c r="G15" s="26">
        <v>539.346600405</v>
      </c>
      <c r="H15" s="26">
        <v>3.7803799666666666</v>
      </c>
      <c r="I15" s="26">
        <v>282.74309999999997</v>
      </c>
      <c r="J15" s="26">
        <v>119.77416594666666</v>
      </c>
      <c r="K15" s="26">
        <v>646.99789414000008</v>
      </c>
      <c r="L15" s="26">
        <v>664.96988333333331</v>
      </c>
      <c r="M15" s="26">
        <v>21.097347644999999</v>
      </c>
      <c r="N15" s="26">
        <v>501.83811019833337</v>
      </c>
      <c r="O15" s="26"/>
      <c r="P15" s="26"/>
      <c r="Q15" s="26">
        <v>2829.6824728333336</v>
      </c>
      <c r="R15" s="26"/>
      <c r="S15" s="26">
        <v>398.77249066666667</v>
      </c>
      <c r="T15" s="26">
        <v>808.74736767500008</v>
      </c>
      <c r="U15" s="26"/>
      <c r="V15" s="26">
        <v>919.41982379333342</v>
      </c>
      <c r="W15" s="26">
        <v>270.08406309499998</v>
      </c>
      <c r="X15" s="26">
        <v>109.372885055</v>
      </c>
      <c r="Y15" s="26">
        <v>132.48503908666666</v>
      </c>
      <c r="Z15" s="26">
        <v>747.77172376666658</v>
      </c>
      <c r="AA15" s="26">
        <v>169.47830853333332</v>
      </c>
      <c r="AB15" s="26"/>
      <c r="AC15" s="26">
        <v>624.92351200499991</v>
      </c>
      <c r="AD15" s="26">
        <v>726.33560799999998</v>
      </c>
    </row>
    <row r="16" spans="1:30" ht="16" x14ac:dyDescent="0.2">
      <c r="A16" s="27">
        <v>45</v>
      </c>
      <c r="B16" s="28"/>
      <c r="C16" s="26">
        <v>375.60640600666665</v>
      </c>
      <c r="D16" s="26">
        <v>196.14831323999996</v>
      </c>
      <c r="E16" s="26">
        <v>91.188838536666665</v>
      </c>
      <c r="F16" s="26"/>
      <c r="G16" s="26"/>
      <c r="H16" s="26">
        <v>3.2232713399999997</v>
      </c>
      <c r="I16" s="26">
        <v>269.51910049333333</v>
      </c>
      <c r="J16" s="26">
        <v>105.08827989333332</v>
      </c>
      <c r="K16" s="26"/>
      <c r="L16" s="26">
        <v>708.17721779999999</v>
      </c>
      <c r="M16" s="26">
        <v>18.229599573333335</v>
      </c>
      <c r="N16" s="26">
        <v>537.65380699333321</v>
      </c>
      <c r="O16" s="26"/>
      <c r="P16" s="26"/>
      <c r="Q16" s="26"/>
      <c r="R16" s="26"/>
      <c r="S16" s="26">
        <v>422.48102319999992</v>
      </c>
      <c r="T16" s="26"/>
      <c r="U16" s="26"/>
      <c r="V16" s="26">
        <v>965.91640298999982</v>
      </c>
      <c r="W16" s="26">
        <v>241.57570464000003</v>
      </c>
      <c r="X16" s="26">
        <v>126.00708050666668</v>
      </c>
      <c r="Y16" s="26">
        <v>150.12611413333335</v>
      </c>
      <c r="Z16" s="26">
        <v>788.78937000333337</v>
      </c>
      <c r="AA16" s="26">
        <v>162.17987136500003</v>
      </c>
      <c r="AB16" s="26"/>
      <c r="AC16" s="24">
        <v>668.26226965333342</v>
      </c>
      <c r="AD16" s="24"/>
    </row>
    <row r="17" spans="1:31" ht="16" x14ac:dyDescent="0.2">
      <c r="A17" s="27">
        <v>48</v>
      </c>
      <c r="B17" s="28"/>
      <c r="C17" s="26">
        <v>409.78271642000004</v>
      </c>
      <c r="D17" s="26">
        <v>217.90068239999997</v>
      </c>
      <c r="E17" s="26">
        <v>103.44627551999997</v>
      </c>
      <c r="F17" s="26"/>
      <c r="G17" s="26"/>
      <c r="H17" s="26">
        <v>3.0536254800000004</v>
      </c>
      <c r="I17" s="26">
        <v>247.00437216</v>
      </c>
      <c r="J17" s="26">
        <v>90.081951660000016</v>
      </c>
      <c r="K17" s="26"/>
      <c r="L17" s="26">
        <v>691.14980000000003</v>
      </c>
      <c r="M17" s="26">
        <v>13.650732148333333</v>
      </c>
      <c r="N17" s="26">
        <v>587.56738891333328</v>
      </c>
      <c r="O17" s="26"/>
      <c r="P17" s="26"/>
      <c r="Q17" s="26"/>
      <c r="R17" s="26"/>
      <c r="S17" s="26">
        <v>465.30874887499999</v>
      </c>
      <c r="T17" s="26"/>
      <c r="U17" s="26"/>
      <c r="V17" s="26">
        <v>1038.5593885600001</v>
      </c>
      <c r="W17" s="24">
        <v>270.96213749999998</v>
      </c>
      <c r="X17" s="24">
        <v>147.78039359999997</v>
      </c>
      <c r="Y17" s="24">
        <v>181.97817154500001</v>
      </c>
      <c r="Z17" s="24">
        <v>813.94669912500001</v>
      </c>
      <c r="AA17" s="24">
        <v>187.29112383333333</v>
      </c>
      <c r="AB17" s="24"/>
      <c r="AC17" s="24">
        <v>719.3612781999999</v>
      </c>
      <c r="AD17" s="24"/>
      <c r="AE17" s="14"/>
    </row>
    <row r="18" spans="1:31" ht="16" x14ac:dyDescent="0.2">
      <c r="A18" s="27">
        <v>53</v>
      </c>
      <c r="B18" s="28"/>
      <c r="C18" s="26">
        <v>385.82652187499997</v>
      </c>
      <c r="D18" s="26">
        <v>49.875882840000003</v>
      </c>
      <c r="E18" s="26">
        <v>35.185808000000002</v>
      </c>
      <c r="F18" s="26"/>
      <c r="G18" s="26"/>
      <c r="H18" s="26">
        <v>0</v>
      </c>
      <c r="I18" s="26">
        <v>274.78440533333327</v>
      </c>
      <c r="J18" s="26">
        <v>124.69180149333333</v>
      </c>
      <c r="K18" s="26"/>
      <c r="L18" s="26">
        <v>660.15592025666649</v>
      </c>
      <c r="M18" s="26">
        <v>0</v>
      </c>
      <c r="N18" s="26">
        <v>794.22536789999992</v>
      </c>
      <c r="O18" s="26"/>
      <c r="P18" s="26"/>
      <c r="Q18" s="26"/>
      <c r="R18" s="26"/>
      <c r="S18" s="26">
        <v>358.56013866666666</v>
      </c>
      <c r="T18" s="26"/>
      <c r="U18" s="26"/>
      <c r="V18" s="26">
        <v>745.08461711999996</v>
      </c>
      <c r="W18" s="24">
        <v>220.64433766666664</v>
      </c>
      <c r="X18" s="24">
        <v>24.655721918333338</v>
      </c>
      <c r="Y18" s="24">
        <v>142.16637227000001</v>
      </c>
      <c r="Z18" s="24">
        <v>1088.5724541633333</v>
      </c>
      <c r="AA18" s="24">
        <v>143.393163165</v>
      </c>
      <c r="AB18" s="24"/>
      <c r="AC18" s="24">
        <v>416.24810863999988</v>
      </c>
      <c r="AD18" s="24"/>
    </row>
    <row r="19" spans="1:31" ht="16" x14ac:dyDescent="0.2">
      <c r="A19" s="27">
        <v>55</v>
      </c>
      <c r="B19" s="28"/>
      <c r="C19" s="26">
        <v>282.29071104000002</v>
      </c>
      <c r="D19" s="26">
        <v>65.022535426666664</v>
      </c>
      <c r="E19" s="26">
        <v>45.502265961666659</v>
      </c>
      <c r="F19" s="26"/>
      <c r="G19" s="26"/>
      <c r="H19" s="26">
        <v>0</v>
      </c>
      <c r="I19" s="26">
        <v>258.66700143666668</v>
      </c>
      <c r="J19" s="26">
        <v>226.51073339333334</v>
      </c>
      <c r="K19" s="26"/>
      <c r="L19" s="26">
        <v>660.15592025666649</v>
      </c>
      <c r="M19" s="26">
        <v>0</v>
      </c>
      <c r="N19" s="26"/>
      <c r="O19" s="26"/>
      <c r="P19" s="26"/>
      <c r="Q19" s="26"/>
      <c r="R19" s="26"/>
      <c r="S19" s="26">
        <v>374.45082448499994</v>
      </c>
      <c r="T19" s="26"/>
      <c r="U19" s="26"/>
      <c r="V19" s="26">
        <v>590.15553547499997</v>
      </c>
      <c r="W19" s="26">
        <v>398.15255023999998</v>
      </c>
      <c r="X19" s="26">
        <v>80.095360648333312</v>
      </c>
      <c r="Y19" s="26">
        <v>181.97817154500001</v>
      </c>
      <c r="Z19" s="26">
        <v>524.62039728000002</v>
      </c>
      <c r="AA19" s="26">
        <v>169.47830853333332</v>
      </c>
      <c r="AB19" s="26"/>
      <c r="AC19" s="26">
        <v>173.71736064000004</v>
      </c>
      <c r="AD19" s="26"/>
    </row>
    <row r="20" spans="1:31" ht="16" x14ac:dyDescent="0.2">
      <c r="A20" s="27">
        <v>59</v>
      </c>
      <c r="B20" s="28"/>
      <c r="C20" s="26">
        <v>483.98078903999999</v>
      </c>
      <c r="D20" s="26">
        <v>95.303274239999993</v>
      </c>
      <c r="E20" s="26">
        <v>0</v>
      </c>
      <c r="F20" s="26"/>
      <c r="G20" s="26"/>
      <c r="H20" s="26">
        <v>0</v>
      </c>
      <c r="I20" s="26">
        <v>221.22029583333332</v>
      </c>
      <c r="J20" s="26">
        <v>120.37525683333331</v>
      </c>
      <c r="K20" s="26"/>
      <c r="L20" s="26">
        <v>729.96728603999998</v>
      </c>
      <c r="M20" s="26">
        <v>0</v>
      </c>
      <c r="N20" s="26"/>
      <c r="O20" s="26"/>
      <c r="P20" s="26"/>
      <c r="Q20" s="26"/>
      <c r="R20" s="26"/>
      <c r="S20" s="26">
        <v>284.28457349333331</v>
      </c>
      <c r="T20" s="26"/>
      <c r="U20" s="26"/>
      <c r="V20" s="26">
        <v>761.24809766999988</v>
      </c>
      <c r="W20" s="26">
        <v>385.94433150000003</v>
      </c>
      <c r="X20" s="26">
        <v>24.373502416666664</v>
      </c>
      <c r="Y20" s="26">
        <v>148.94068750666671</v>
      </c>
      <c r="Z20" s="26">
        <v>586.54113617999985</v>
      </c>
      <c r="AA20" s="26">
        <v>115.67962698000001</v>
      </c>
      <c r="AB20" s="26"/>
      <c r="AC20" s="26"/>
      <c r="AD20" s="26"/>
    </row>
    <row r="21" spans="1:31" ht="16" x14ac:dyDescent="0.2">
      <c r="A21" s="27">
        <v>61</v>
      </c>
      <c r="B21" s="28"/>
      <c r="C21" s="26">
        <v>1041.3177045800001</v>
      </c>
      <c r="D21" s="26">
        <v>71.68061183333333</v>
      </c>
      <c r="E21" s="26">
        <v>0</v>
      </c>
      <c r="F21" s="26"/>
      <c r="G21" s="26"/>
      <c r="H21" s="26">
        <v>0</v>
      </c>
      <c r="I21" s="26">
        <v>218.95625663999996</v>
      </c>
      <c r="J21" s="26">
        <v>147.98145536000004</v>
      </c>
      <c r="K21" s="26"/>
      <c r="L21" s="26">
        <v>867.22963632000017</v>
      </c>
      <c r="M21" s="26">
        <v>0</v>
      </c>
      <c r="N21" s="26"/>
      <c r="O21" s="26"/>
      <c r="P21" s="26"/>
      <c r="Q21" s="26"/>
      <c r="R21" s="26"/>
      <c r="S21" s="26">
        <v>284.60606287000002</v>
      </c>
      <c r="T21" s="26"/>
      <c r="U21" s="26"/>
      <c r="V21" s="26">
        <v>714.54836232000014</v>
      </c>
      <c r="W21" s="26">
        <v>320.38144259333325</v>
      </c>
      <c r="X21" s="26">
        <v>26.939134249999999</v>
      </c>
      <c r="Y21" s="26">
        <v>148.21759820833333</v>
      </c>
      <c r="Z21" s="26">
        <v>986.67917129999989</v>
      </c>
      <c r="AA21" s="26">
        <v>157.06641004166664</v>
      </c>
      <c r="AB21" s="26"/>
      <c r="AC21" s="26"/>
      <c r="AD21" s="26"/>
    </row>
    <row r="22" spans="1:31" ht="16" x14ac:dyDescent="0.2">
      <c r="A22" s="27">
        <v>65</v>
      </c>
      <c r="C22" s="26">
        <v>478.45996821333341</v>
      </c>
      <c r="D22" s="26">
        <v>32.070397916666664</v>
      </c>
      <c r="E22" s="26">
        <v>0</v>
      </c>
      <c r="F22" s="26"/>
      <c r="G22" s="26"/>
      <c r="H22" s="26">
        <v>0</v>
      </c>
      <c r="I22" s="26">
        <v>226.84950151500001</v>
      </c>
      <c r="J22" s="26">
        <v>112.45583204166665</v>
      </c>
      <c r="K22" s="26"/>
      <c r="L22" s="26">
        <v>709.42128744000001</v>
      </c>
      <c r="M22" s="26">
        <v>0</v>
      </c>
      <c r="N22" s="26"/>
      <c r="O22" s="26"/>
      <c r="P22" s="26"/>
      <c r="Q22" s="26"/>
      <c r="R22" s="24"/>
      <c r="S22" s="24">
        <v>362.72326901499997</v>
      </c>
      <c r="T22" s="24"/>
      <c r="U22" s="24"/>
      <c r="V22" s="24">
        <v>661.02771148166676</v>
      </c>
      <c r="W22" s="24">
        <v>223.83828749999998</v>
      </c>
      <c r="X22" s="24">
        <v>32.070397916666664</v>
      </c>
      <c r="Y22" s="24">
        <v>98.174687500000005</v>
      </c>
      <c r="Z22" s="24">
        <v>784.44245663999993</v>
      </c>
      <c r="AA22" s="24">
        <v>143.69213781333337</v>
      </c>
      <c r="AB22" s="24"/>
      <c r="AC22" s="24"/>
      <c r="AD22" s="24"/>
    </row>
    <row r="23" spans="1:31" ht="19" x14ac:dyDescent="0.25">
      <c r="A23" s="29">
        <v>68</v>
      </c>
      <c r="C23" s="26">
        <v>432.85141178999993</v>
      </c>
      <c r="D23" s="26">
        <v>114.51095550000001</v>
      </c>
      <c r="E23" s="26">
        <v>1.0136863733333334</v>
      </c>
      <c r="F23" s="26"/>
      <c r="G23" s="26"/>
      <c r="H23" s="26">
        <v>0</v>
      </c>
      <c r="I23" s="26">
        <v>263.29037471999999</v>
      </c>
      <c r="J23" s="26">
        <v>95.331548549999994</v>
      </c>
      <c r="K23" s="26"/>
      <c r="L23" s="26">
        <v>769.13663015999998</v>
      </c>
      <c r="M23" s="26">
        <v>0</v>
      </c>
      <c r="N23" s="26"/>
      <c r="O23" s="26"/>
      <c r="P23" s="26"/>
      <c r="Q23" s="26"/>
      <c r="R23" s="26"/>
      <c r="S23" s="26">
        <v>367.92102967000005</v>
      </c>
      <c r="T23" s="26"/>
      <c r="U23" s="26"/>
      <c r="V23" s="26">
        <v>767.31869674666643</v>
      </c>
      <c r="W23" s="26">
        <v>222.74291978666659</v>
      </c>
      <c r="X23" s="26">
        <v>39.343178766666661</v>
      </c>
      <c r="Y23" s="26">
        <v>108.83829115666667</v>
      </c>
      <c r="Z23" s="26">
        <v>1010.9898419166666</v>
      </c>
      <c r="AA23" s="26">
        <v>138.52108067333333</v>
      </c>
      <c r="AB23" s="26"/>
      <c r="AC23" s="26"/>
      <c r="AD23" s="26"/>
    </row>
    <row r="24" spans="1:31" ht="19" x14ac:dyDescent="0.25">
      <c r="A24" s="29">
        <v>72</v>
      </c>
      <c r="C24" s="26">
        <v>570.6886730399998</v>
      </c>
      <c r="D24" s="26">
        <v>88.668236159999992</v>
      </c>
      <c r="E24" s="26">
        <v>1.7446296466666664</v>
      </c>
      <c r="F24" s="26"/>
      <c r="G24" s="26"/>
      <c r="H24" s="26">
        <v>0</v>
      </c>
      <c r="I24" s="26">
        <v>249.71870591999996</v>
      </c>
      <c r="J24" s="26">
        <v>130.99016584500001</v>
      </c>
      <c r="K24" s="26"/>
      <c r="L24" s="26">
        <v>876.58948012666667</v>
      </c>
      <c r="M24" s="26">
        <v>0</v>
      </c>
      <c r="N24" s="26"/>
      <c r="O24" s="26"/>
      <c r="P24" s="26"/>
      <c r="Q24" s="26"/>
      <c r="R24" s="26"/>
      <c r="S24" s="26">
        <v>458.18624074666678</v>
      </c>
      <c r="T24" s="26"/>
      <c r="U24" s="26"/>
      <c r="V24" s="26">
        <v>1052.8839917633334</v>
      </c>
      <c r="W24" s="26">
        <v>172.55183074999999</v>
      </c>
      <c r="X24" s="26">
        <v>35.123499798333341</v>
      </c>
      <c r="Y24" s="26">
        <v>114.51095550000001</v>
      </c>
      <c r="Z24" s="26">
        <v>656.64728782500003</v>
      </c>
      <c r="AA24" s="26">
        <v>74.794974719999985</v>
      </c>
      <c r="AB24" s="26"/>
      <c r="AC24" s="26"/>
      <c r="AD24" s="26"/>
    </row>
    <row r="25" spans="1:31" ht="19" x14ac:dyDescent="0.25">
      <c r="A25" s="29">
        <v>75</v>
      </c>
      <c r="B25" s="28"/>
      <c r="C25" s="26">
        <v>585.27821699999993</v>
      </c>
      <c r="D25" s="26">
        <v>30.790723589999999</v>
      </c>
      <c r="E25" s="26">
        <v>14.123017845000001</v>
      </c>
      <c r="F25" s="26"/>
      <c r="G25" s="26"/>
      <c r="H25" s="26">
        <v>0</v>
      </c>
      <c r="I25" s="26">
        <v>266.65187602000003</v>
      </c>
      <c r="J25" s="26">
        <v>169.47830853333332</v>
      </c>
      <c r="K25" s="26"/>
      <c r="L25" s="26">
        <v>724.12392864000014</v>
      </c>
      <c r="M25" s="26">
        <v>0</v>
      </c>
      <c r="N25" s="26"/>
      <c r="O25" s="26"/>
      <c r="P25" s="26"/>
      <c r="Q25" s="26"/>
      <c r="R25" s="26"/>
      <c r="S25" s="26">
        <v>541.30224018000001</v>
      </c>
      <c r="T25" s="26"/>
      <c r="U25" s="26"/>
      <c r="V25" s="26">
        <v>912.31773599999997</v>
      </c>
      <c r="W25" s="26">
        <v>242.14433242999999</v>
      </c>
      <c r="X25" s="26">
        <v>42.36957713333333</v>
      </c>
      <c r="Y25" s="26">
        <v>119.13380518499999</v>
      </c>
      <c r="Z25" s="26">
        <v>712.09373333333326</v>
      </c>
      <c r="AA25" s="26">
        <v>120.78313993499999</v>
      </c>
      <c r="AB25" s="26"/>
      <c r="AC25" s="26"/>
      <c r="AD25" s="26"/>
    </row>
    <row r="26" spans="1:31" ht="19" x14ac:dyDescent="0.25">
      <c r="A26" s="29">
        <v>79</v>
      </c>
      <c r="B26" s="28"/>
      <c r="C26" s="26">
        <v>602.24280299999998</v>
      </c>
      <c r="D26" s="26">
        <v>50.96915615999999</v>
      </c>
      <c r="E26" s="26">
        <v>8.1812239583333319</v>
      </c>
      <c r="F26" s="26"/>
      <c r="G26" s="26"/>
      <c r="H26" s="26">
        <v>0</v>
      </c>
      <c r="I26" s="26">
        <v>364.14483848999998</v>
      </c>
      <c r="J26" s="26">
        <v>146.00539524999996</v>
      </c>
      <c r="K26" s="26"/>
      <c r="L26" s="26">
        <v>894.76410187499994</v>
      </c>
      <c r="M26" s="26">
        <v>0</v>
      </c>
      <c r="N26" s="26"/>
      <c r="O26" s="26"/>
      <c r="P26" s="26"/>
      <c r="Q26" s="26"/>
      <c r="R26" s="26"/>
      <c r="S26" s="26">
        <v>590.68436979166665</v>
      </c>
      <c r="T26" s="26"/>
      <c r="U26" s="26"/>
      <c r="V26" s="26">
        <v>886.68236159999981</v>
      </c>
      <c r="W26" s="26">
        <v>227.99199307833331</v>
      </c>
      <c r="X26" s="26">
        <v>53.247332508333329</v>
      </c>
      <c r="Y26" s="26">
        <v>147.78039359999997</v>
      </c>
      <c r="Z26" s="26">
        <v>982.81658639499994</v>
      </c>
      <c r="AA26" s="26">
        <v>218.07870583333332</v>
      </c>
      <c r="AB26" s="26"/>
      <c r="AC26" s="26"/>
      <c r="AD26" s="26"/>
    </row>
    <row r="27" spans="1:31" ht="16" x14ac:dyDescent="0.2">
      <c r="A27" s="27">
        <v>82</v>
      </c>
      <c r="B27" s="28"/>
      <c r="C27" s="30"/>
      <c r="D27" s="30">
        <v>37.322089200000001</v>
      </c>
      <c r="E27" s="30"/>
      <c r="F27" s="30"/>
      <c r="G27" s="30"/>
      <c r="H27" s="30"/>
      <c r="I27" s="30"/>
      <c r="J27" s="30">
        <v>150.53242643999997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>
        <v>284.29661625499995</v>
      </c>
      <c r="X27" s="30">
        <v>72.179601044999984</v>
      </c>
      <c r="Y27" s="30">
        <v>144.4335530533333</v>
      </c>
      <c r="Z27" s="30"/>
      <c r="AA27" s="30">
        <v>192.73549930333331</v>
      </c>
      <c r="AB27" s="30"/>
      <c r="AC27" s="30"/>
      <c r="AD27" s="30"/>
    </row>
    <row r="28" spans="1:31" ht="16" x14ac:dyDescent="0.2">
      <c r="A28" s="27">
        <v>86</v>
      </c>
      <c r="B28" s="28"/>
      <c r="C28" s="30"/>
      <c r="D28" s="30">
        <v>47.123849999999997</v>
      </c>
      <c r="E28" s="30"/>
      <c r="F28" s="30"/>
      <c r="G28" s="30"/>
      <c r="H28" s="30"/>
      <c r="I28" s="30"/>
      <c r="J28" s="30">
        <v>152.81322077999997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>
        <v>341.19971232666671</v>
      </c>
      <c r="X28" s="30">
        <v>58.643013333333329</v>
      </c>
      <c r="Y28" s="30">
        <v>190.8746308266667</v>
      </c>
      <c r="Z28" s="30"/>
      <c r="AA28" s="30">
        <v>154.566228</v>
      </c>
      <c r="AB28" s="30"/>
      <c r="AC28" s="30"/>
      <c r="AD28" s="30"/>
    </row>
    <row r="29" spans="1:31" ht="16" x14ac:dyDescent="0.2">
      <c r="A29" s="27">
        <v>91</v>
      </c>
      <c r="B29" s="28"/>
      <c r="C29" s="30"/>
      <c r="D29" s="30">
        <v>43.58013648</v>
      </c>
      <c r="E29" s="30"/>
      <c r="F29" s="30"/>
      <c r="G29" s="30"/>
      <c r="H29" s="30"/>
      <c r="I29" s="30"/>
      <c r="J29" s="30">
        <v>79.285354026666667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>
        <v>189.85675566666669</v>
      </c>
      <c r="X29" s="30">
        <v>28.221950166666669</v>
      </c>
      <c r="Y29" s="30">
        <v>207.55228493999996</v>
      </c>
      <c r="Z29" s="30"/>
      <c r="AA29" s="30">
        <v>86.776475381666671</v>
      </c>
      <c r="AB29" s="30"/>
      <c r="AC29" s="30"/>
      <c r="AD29" s="30"/>
    </row>
    <row r="30" spans="1:31" ht="16" x14ac:dyDescent="0.2">
      <c r="A30" s="27">
        <v>95</v>
      </c>
      <c r="B30" s="28"/>
      <c r="C30" s="30"/>
      <c r="D30" s="30">
        <v>23.948340569999999</v>
      </c>
      <c r="E30" s="30"/>
      <c r="F30" s="30"/>
      <c r="G30" s="30"/>
      <c r="H30" s="30"/>
      <c r="I30" s="30"/>
      <c r="J30" s="30">
        <v>69.143777908333348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>
        <v>247.40021249999998</v>
      </c>
      <c r="X30" s="30">
        <v>58.988064635000001</v>
      </c>
      <c r="Y30" s="30">
        <v>140.27827667999998</v>
      </c>
      <c r="Z30" s="30"/>
      <c r="AA30" s="30">
        <v>132.48503908666666</v>
      </c>
      <c r="AB30" s="30"/>
      <c r="AC30" s="30"/>
      <c r="AD30" s="30"/>
    </row>
    <row r="31" spans="1:31" ht="16" x14ac:dyDescent="0.2">
      <c r="A31" s="27">
        <v>98</v>
      </c>
      <c r="B31" s="28"/>
      <c r="C31" s="30"/>
      <c r="D31" s="30">
        <v>21.982752426666668</v>
      </c>
      <c r="E31" s="30"/>
      <c r="F31" s="30"/>
      <c r="G31" s="30"/>
      <c r="H31" s="30"/>
      <c r="I31" s="30"/>
      <c r="J31" s="30">
        <v>36.643505760000004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>
        <v>203.23835827166667</v>
      </c>
      <c r="X31" s="30">
        <v>34.348050666666659</v>
      </c>
      <c r="Y31" s="30">
        <v>146.19493784666668</v>
      </c>
      <c r="Z31" s="30"/>
      <c r="AA31" s="30">
        <v>95.601201691666674</v>
      </c>
      <c r="AB31" s="30"/>
      <c r="AC31" s="30"/>
      <c r="AD31" s="30"/>
    </row>
    <row r="32" spans="1:31" ht="16" x14ac:dyDescent="0.2">
      <c r="A32" s="27">
        <v>103</v>
      </c>
      <c r="B32" s="28"/>
      <c r="C32" s="30"/>
      <c r="D32" s="30">
        <v>10.254149759999999</v>
      </c>
      <c r="E32" s="30"/>
      <c r="F32" s="30"/>
      <c r="G32" s="30"/>
      <c r="H32" s="30"/>
      <c r="I32" s="30"/>
      <c r="J32" s="30">
        <v>71.65809710500001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>
        <v>208.2162076266666</v>
      </c>
      <c r="X32" s="30">
        <v>12.435460416666666</v>
      </c>
      <c r="Y32" s="30">
        <v>137.79484978499997</v>
      </c>
      <c r="Z32" s="30"/>
      <c r="AA32" s="30">
        <v>120.61820646000001</v>
      </c>
      <c r="AB32" s="30"/>
      <c r="AC32" s="30"/>
      <c r="AD32" s="30"/>
    </row>
    <row r="33" spans="1:30" ht="16" x14ac:dyDescent="0.2">
      <c r="A33" s="27">
        <v>105</v>
      </c>
      <c r="B33" s="28"/>
      <c r="C33" s="30"/>
      <c r="D33" s="30">
        <v>11.460520319999999</v>
      </c>
      <c r="E33" s="30"/>
      <c r="F33" s="30"/>
      <c r="G33" s="30"/>
      <c r="H33" s="30"/>
      <c r="I33" s="30"/>
      <c r="J33" s="30">
        <v>31.893421680000003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>
        <v>368.61322666666666</v>
      </c>
      <c r="X33" s="30">
        <v>19.792017000000001</v>
      </c>
      <c r="Y33" s="30">
        <v>131.30589563999999</v>
      </c>
      <c r="Z33" s="30"/>
      <c r="AA33" s="30">
        <v>154.85420708333334</v>
      </c>
      <c r="AB33" s="30"/>
      <c r="AC33" s="30"/>
      <c r="AD33" s="30"/>
    </row>
    <row r="34" spans="1:30" ht="16" x14ac:dyDescent="0.2">
      <c r="A34" s="27">
        <v>109</v>
      </c>
      <c r="B34" s="28"/>
      <c r="C34" s="30"/>
      <c r="D34" s="30">
        <v>26.027025953333325</v>
      </c>
      <c r="E34" s="30"/>
      <c r="F34" s="30"/>
      <c r="G34" s="30"/>
      <c r="H34" s="30"/>
      <c r="I34" s="30"/>
      <c r="J34" s="30">
        <v>41.412439380000002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>
        <v>215.51307399999999</v>
      </c>
      <c r="X34" s="30">
        <v>35.277437708333331</v>
      </c>
      <c r="Y34" s="30">
        <v>106.22658266999998</v>
      </c>
      <c r="Z34" s="30"/>
      <c r="AA34" s="30">
        <v>127.58520588333334</v>
      </c>
      <c r="AB34" s="30"/>
      <c r="AC34" s="30"/>
      <c r="AD34" s="30"/>
    </row>
    <row r="35" spans="1:30" s="30" customFormat="1" ht="16" x14ac:dyDescent="0.2">
      <c r="A35" s="31">
        <v>112</v>
      </c>
      <c r="B35" s="32">
        <v>0</v>
      </c>
      <c r="C35" s="32">
        <v>0</v>
      </c>
      <c r="D35" s="32">
        <v>23.591246506666675</v>
      </c>
      <c r="E35" s="32"/>
      <c r="F35" s="32"/>
      <c r="G35" s="32"/>
      <c r="H35" s="32"/>
      <c r="I35" s="32"/>
      <c r="J35" s="32">
        <v>50.893757999999998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>
        <v>177.90195851999999</v>
      </c>
      <c r="X35" s="32">
        <v>21.446587733333335</v>
      </c>
      <c r="Y35" s="32">
        <v>103.41067083333333</v>
      </c>
      <c r="Z35" s="32">
        <v>0</v>
      </c>
      <c r="AA35" s="32">
        <v>157.06641004166664</v>
      </c>
      <c r="AB35" s="32">
        <v>0</v>
      </c>
      <c r="AC35" s="32">
        <v>0</v>
      </c>
      <c r="AD35" s="32">
        <v>0</v>
      </c>
    </row>
    <row r="36" spans="1:30" ht="16" thickBot="1" x14ac:dyDescent="0.25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3"/>
      <c r="AB36" s="33"/>
      <c r="AC36" s="33"/>
      <c r="AD36" s="33"/>
    </row>
    <row r="37" spans="1:30" ht="17" thickBot="1" x14ac:dyDescent="0.25">
      <c r="A37" s="34" t="s">
        <v>58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</row>
    <row r="38" spans="1:30" s="22" customFormat="1" x14ac:dyDescent="0.2">
      <c r="A38" s="17" t="s">
        <v>0</v>
      </c>
      <c r="B38" s="18">
        <v>772</v>
      </c>
      <c r="C38" s="19">
        <v>774</v>
      </c>
      <c r="D38" s="19">
        <v>776</v>
      </c>
      <c r="E38" s="18">
        <v>795</v>
      </c>
      <c r="F38" s="18">
        <v>797</v>
      </c>
      <c r="G38" s="18">
        <v>798</v>
      </c>
      <c r="H38" s="18">
        <v>799</v>
      </c>
      <c r="I38" s="18">
        <v>800</v>
      </c>
      <c r="J38" s="18">
        <v>802</v>
      </c>
      <c r="K38" s="18">
        <v>803</v>
      </c>
      <c r="L38" s="18">
        <v>804</v>
      </c>
      <c r="M38" s="18">
        <v>805</v>
      </c>
      <c r="N38" s="18">
        <v>807</v>
      </c>
      <c r="O38" s="18">
        <v>808</v>
      </c>
      <c r="P38" s="18">
        <v>809</v>
      </c>
      <c r="Q38" s="18">
        <v>810</v>
      </c>
      <c r="R38" s="18">
        <v>811</v>
      </c>
      <c r="S38" s="18">
        <v>812</v>
      </c>
      <c r="T38" s="20">
        <v>813</v>
      </c>
      <c r="U38" s="18">
        <v>814</v>
      </c>
      <c r="V38" s="18">
        <v>815</v>
      </c>
      <c r="W38" s="18">
        <v>816</v>
      </c>
      <c r="X38" s="19">
        <v>817</v>
      </c>
      <c r="Y38" s="19">
        <v>824</v>
      </c>
      <c r="Z38" s="19">
        <v>825</v>
      </c>
      <c r="AA38" s="19">
        <v>826</v>
      </c>
      <c r="AB38" s="19">
        <v>827</v>
      </c>
      <c r="AC38" s="18">
        <v>828</v>
      </c>
      <c r="AD38" s="21">
        <v>829</v>
      </c>
    </row>
    <row r="39" spans="1:30" ht="16" x14ac:dyDescent="0.2">
      <c r="A39" s="27">
        <v>0</v>
      </c>
      <c r="B39" s="14">
        <f>B3/$B$3</f>
        <v>1</v>
      </c>
      <c r="C39" s="14">
        <f>C3/$C$3</f>
        <v>1</v>
      </c>
      <c r="D39" s="14">
        <f>D3/$D$3</f>
        <v>1</v>
      </c>
      <c r="E39" s="14">
        <f>E3/$E$3</f>
        <v>1</v>
      </c>
      <c r="F39" s="14">
        <f>F3/$F$3</f>
        <v>1</v>
      </c>
      <c r="G39" s="14">
        <f>G3/$G$3</f>
        <v>1</v>
      </c>
      <c r="H39" s="14">
        <f>H3/$H$3</f>
        <v>1</v>
      </c>
      <c r="I39" s="14">
        <f>I3/$I$3</f>
        <v>1</v>
      </c>
      <c r="J39" s="14">
        <f>J3/$J$3</f>
        <v>1</v>
      </c>
      <c r="K39" s="14">
        <f>K3/$K$3</f>
        <v>1</v>
      </c>
      <c r="L39" s="14">
        <f>L3/$L$3</f>
        <v>1</v>
      </c>
      <c r="M39" s="14">
        <f>M3/$M$3</f>
        <v>1</v>
      </c>
      <c r="N39" s="14">
        <f>N3/$N$3</f>
        <v>1</v>
      </c>
      <c r="O39" s="14">
        <f>O3/$O$3</f>
        <v>1</v>
      </c>
      <c r="P39" s="14">
        <f>P3/$P$3</f>
        <v>1</v>
      </c>
      <c r="Q39" s="14">
        <f>Q3/$Q$3</f>
        <v>1</v>
      </c>
      <c r="R39" s="14">
        <f>R3/$R$3</f>
        <v>1</v>
      </c>
      <c r="S39" s="14">
        <f>S3/$S$3</f>
        <v>1</v>
      </c>
      <c r="T39" s="14">
        <f>T3/$T$3</f>
        <v>1</v>
      </c>
      <c r="U39" s="14">
        <f>U3/$U$3</f>
        <v>1</v>
      </c>
      <c r="V39" s="14">
        <f>V3/$V$3</f>
        <v>1</v>
      </c>
      <c r="W39" s="14">
        <f>W3/$W$3</f>
        <v>1</v>
      </c>
      <c r="X39" s="14">
        <f>X3/$X$3</f>
        <v>1</v>
      </c>
      <c r="Y39" s="14">
        <f>Y3/$Y$3</f>
        <v>1</v>
      </c>
      <c r="Z39" s="14">
        <f>Z3/$Z$3</f>
        <v>1</v>
      </c>
      <c r="AA39" s="14">
        <f>AA3/$AA$3</f>
        <v>1</v>
      </c>
      <c r="AB39" s="14">
        <f>AB3/$AB$3</f>
        <v>1</v>
      </c>
      <c r="AC39" s="14">
        <f>AC3/$AC$3</f>
        <v>1</v>
      </c>
      <c r="AD39" s="14">
        <f>AD3/$AD$3</f>
        <v>1</v>
      </c>
    </row>
    <row r="40" spans="1:30" ht="16" x14ac:dyDescent="0.2">
      <c r="A40" s="27">
        <v>4</v>
      </c>
      <c r="B40" s="14">
        <f t="shared" ref="B40:B51" si="0">B4/$B$3</f>
        <v>0.79219955566104205</v>
      </c>
      <c r="C40" s="14">
        <f t="shared" ref="C40:C62" si="1">C4/$C$3</f>
        <v>1.0272727272727273</v>
      </c>
      <c r="D40" s="14">
        <f t="shared" ref="D40:D71" si="2">D4/$D$3</f>
        <v>0.52080248450460598</v>
      </c>
      <c r="E40" s="14">
        <f t="shared" ref="E40:E62" si="3">E4/$E$3</f>
        <v>0.37878334484953674</v>
      </c>
      <c r="F40" s="14">
        <f t="shared" ref="F40:F48" si="4">F4/$F$3</f>
        <v>0.97492093526152179</v>
      </c>
      <c r="G40" s="14">
        <f t="shared" ref="G40:G51" si="5">G4/$G$3</f>
        <v>0.35547728029164027</v>
      </c>
      <c r="H40" s="14">
        <f t="shared" ref="H40:H62" si="6">H4/$H$3</f>
        <v>1.1637476543651146</v>
      </c>
      <c r="I40" s="14">
        <f t="shared" ref="I40:I62" si="7">I4/$I$3</f>
        <v>0.59363767545585733</v>
      </c>
      <c r="J40" s="14">
        <f t="shared" ref="J40:J71" si="8">J4/$J$3</f>
        <v>0.4522322071873896</v>
      </c>
      <c r="K40" s="14">
        <f t="shared" ref="K40:K51" si="9">K4/$K$3</f>
        <v>1.4513082485672275</v>
      </c>
      <c r="L40" s="14">
        <f t="shared" ref="L40:L62" si="10">L4/$L$3</f>
        <v>0.60460436356756486</v>
      </c>
      <c r="M40" s="14">
        <f t="shared" ref="M40:M62" si="11">M4/$M$3</f>
        <v>0.5057851239669422</v>
      </c>
      <c r="N40" s="14">
        <f t="shared" ref="N40:N54" si="12">N4/$N$3</f>
        <v>0.88449546485260755</v>
      </c>
      <c r="O40" s="14">
        <f t="shared" ref="O40:O48" si="13">O4/$O$3</f>
        <v>0.85361531190926287</v>
      </c>
      <c r="P40" s="14">
        <f t="shared" ref="P40:P44" si="14">P4/$P$3</f>
        <v>0.71519176153576669</v>
      </c>
      <c r="Q40" s="14">
        <f t="shared" ref="Q40:Q51" si="15">Q4/$Q$3</f>
        <v>1.3228178595381814</v>
      </c>
      <c r="R40" s="14">
        <f t="shared" ref="R40:R44" si="16">R4/$R$3</f>
        <v>1.0819672131147542</v>
      </c>
      <c r="S40" s="14">
        <f t="shared" ref="S40:S62" si="17">S4/$S$3</f>
        <v>0.7025472693294208</v>
      </c>
      <c r="T40" s="14">
        <f t="shared" ref="T40:T51" si="18">T4/$T$3</f>
        <v>1.1741927825261158</v>
      </c>
      <c r="U40" s="14">
        <f t="shared" ref="U40:U44" si="19">U4/$U$3</f>
        <v>1.0711505588428663</v>
      </c>
      <c r="V40" s="14">
        <f t="shared" ref="V40:V62" si="20">V4/$V$3</f>
        <v>0.83092557352479568</v>
      </c>
      <c r="W40" s="14">
        <f t="shared" ref="W40:W71" si="21">W4/$W$3</f>
        <v>0.28434253300404411</v>
      </c>
      <c r="X40" s="14">
        <f t="shared" ref="X40:X71" si="22">X4/$X$3</f>
        <v>0.46446317657497777</v>
      </c>
      <c r="Y40" s="14">
        <f t="shared" ref="Y40:Y71" si="23">Y4/$Y$3</f>
        <v>1.1508584921571936</v>
      </c>
      <c r="Z40" s="14">
        <f t="shared" ref="Z40:Z62" si="24">Z4/$Z$3</f>
        <v>0.91838070628768309</v>
      </c>
      <c r="AA40" s="14">
        <f t="shared" ref="AA40:AA71" si="25">AA4/$AA$3</f>
        <v>0.69900726302917848</v>
      </c>
      <c r="AB40" s="14">
        <f>AB4/$AB$3</f>
        <v>0.6855099873053706</v>
      </c>
      <c r="AC40" s="14">
        <f t="shared" ref="AC40:AC55" si="26">AC4/$AC$3</f>
        <v>0.50950223438908426</v>
      </c>
      <c r="AD40" s="14">
        <f t="shared" ref="AD40:AD51" si="27">AD4/$AD$3</f>
        <v>0.77295148095524013</v>
      </c>
    </row>
    <row r="41" spans="1:30" ht="16" x14ac:dyDescent="0.2">
      <c r="A41" s="27">
        <v>7</v>
      </c>
      <c r="B41" s="14">
        <f t="shared" si="0"/>
        <v>0.68158464034613331</v>
      </c>
      <c r="C41" s="14">
        <f t="shared" si="1"/>
        <v>1.009280303030303</v>
      </c>
      <c r="D41" s="14">
        <f t="shared" si="2"/>
        <v>1.8503269429848126</v>
      </c>
      <c r="E41" s="14">
        <f t="shared" si="3"/>
        <v>0.31201475524894046</v>
      </c>
      <c r="F41" s="14">
        <f t="shared" si="4"/>
        <v>1.2081176134913127</v>
      </c>
      <c r="G41" s="14">
        <f t="shared" si="5"/>
        <v>0.95654714270361962</v>
      </c>
      <c r="H41" s="14">
        <f t="shared" si="6"/>
        <v>0.84567956393530519</v>
      </c>
      <c r="I41" s="14">
        <f t="shared" si="7"/>
        <v>0.54646652049249445</v>
      </c>
      <c r="J41" s="14">
        <f t="shared" si="8"/>
        <v>0.4363493539102678</v>
      </c>
      <c r="K41" s="14">
        <f t="shared" si="9"/>
        <v>1.1674936988027724</v>
      </c>
      <c r="L41" s="14">
        <f t="shared" si="10"/>
        <v>0.62319343276679384</v>
      </c>
      <c r="M41" s="14">
        <f t="shared" si="11"/>
        <v>0.46395265789205187</v>
      </c>
      <c r="N41" s="14">
        <f t="shared" si="12"/>
        <v>0.88793412101682778</v>
      </c>
      <c r="O41" s="14">
        <f t="shared" si="13"/>
        <v>0.94572612231575792</v>
      </c>
      <c r="P41" s="14">
        <f t="shared" si="14"/>
        <v>0.91494058884572915</v>
      </c>
      <c r="Q41" s="14">
        <f t="shared" si="15"/>
        <v>1.4440931302098299</v>
      </c>
      <c r="R41" s="14">
        <f t="shared" si="16"/>
        <v>1.0768143804564101</v>
      </c>
      <c r="S41" s="14">
        <f t="shared" si="17"/>
        <v>0.63404891056980239</v>
      </c>
      <c r="T41" s="14">
        <f t="shared" si="18"/>
        <v>0.93276733143399815</v>
      </c>
      <c r="U41" s="14">
        <f t="shared" si="19"/>
        <v>1.015736768573307</v>
      </c>
      <c r="V41" s="14">
        <f t="shared" si="20"/>
        <v>0.80056614110209878</v>
      </c>
      <c r="W41" s="14">
        <f t="shared" si="21"/>
        <v>0.21901645845726755</v>
      </c>
      <c r="X41" s="14">
        <f t="shared" si="22"/>
        <v>0.87836931874198942</v>
      </c>
      <c r="Y41" s="14">
        <f t="shared" si="23"/>
        <v>0.43446449654241864</v>
      </c>
      <c r="Z41" s="14">
        <f t="shared" si="24"/>
        <v>0.76016453092865055</v>
      </c>
      <c r="AA41" s="14">
        <f t="shared" si="25"/>
        <v>0.47321033268679369</v>
      </c>
      <c r="AB41" s="14">
        <f t="shared" ref="AB41:AB46" si="28">AB5/$AB$3</f>
        <v>0.96054490342425269</v>
      </c>
      <c r="AC41" s="14">
        <f t="shared" si="26"/>
        <v>0.35540378773065234</v>
      </c>
      <c r="AD41" s="14">
        <f t="shared" si="27"/>
        <v>0.6091762415671883</v>
      </c>
    </row>
    <row r="42" spans="1:30" ht="16" x14ac:dyDescent="0.2">
      <c r="A42" s="27">
        <v>11</v>
      </c>
      <c r="B42" s="14">
        <f t="shared" si="0"/>
        <v>0.84261957659399833</v>
      </c>
      <c r="C42" s="14">
        <f t="shared" si="1"/>
        <v>0.86319444444444438</v>
      </c>
      <c r="D42" s="14">
        <f t="shared" si="2"/>
        <v>0.60605663517356134</v>
      </c>
      <c r="E42" s="14">
        <f t="shared" si="3"/>
        <v>0.44616855006465406</v>
      </c>
      <c r="F42" s="14">
        <f t="shared" si="4"/>
        <v>1.0135279542280491</v>
      </c>
      <c r="G42" s="14">
        <f t="shared" si="5"/>
        <v>0.45721750217279938</v>
      </c>
      <c r="H42" s="14">
        <f t="shared" si="6"/>
        <v>0.83225607879347496</v>
      </c>
      <c r="I42" s="14">
        <f t="shared" si="7"/>
        <v>0.38246097337006441</v>
      </c>
      <c r="J42" s="14">
        <f t="shared" si="8"/>
        <v>0.28312923452426036</v>
      </c>
      <c r="K42" s="14">
        <f t="shared" si="9"/>
        <v>1.2998469709244755</v>
      </c>
      <c r="L42" s="14">
        <f t="shared" si="10"/>
        <v>0.6162313705592487</v>
      </c>
      <c r="M42" s="14">
        <f t="shared" si="11"/>
        <v>0.22836445260687688</v>
      </c>
      <c r="N42" s="14">
        <f t="shared" si="12"/>
        <v>0.6286549707602338</v>
      </c>
      <c r="O42" s="14">
        <f t="shared" si="13"/>
        <v>0.89362309774108906</v>
      </c>
      <c r="P42" s="14">
        <f t="shared" si="14"/>
        <v>0.8850973073846975</v>
      </c>
      <c r="Q42" s="14">
        <f t="shared" si="15"/>
        <v>0.99510755006227858</v>
      </c>
      <c r="R42" s="14">
        <f t="shared" si="16"/>
        <v>0.95509018576846294</v>
      </c>
      <c r="S42" s="14">
        <f t="shared" si="17"/>
        <v>0.62631660678236578</v>
      </c>
      <c r="T42" s="14">
        <f t="shared" si="18"/>
        <v>0.78507692307692289</v>
      </c>
      <c r="U42" s="14">
        <f t="shared" si="19"/>
        <v>1.0647000328731093</v>
      </c>
      <c r="V42" s="14">
        <f t="shared" si="20"/>
        <v>0.83949181655082461</v>
      </c>
      <c r="W42" s="14">
        <f t="shared" si="21"/>
        <v>0.24165960617477583</v>
      </c>
      <c r="X42" s="14">
        <f t="shared" si="22"/>
        <v>0.39724933451641525</v>
      </c>
      <c r="Y42" s="14">
        <f t="shared" si="23"/>
        <v>0.48324675324675304</v>
      </c>
      <c r="Z42" s="14">
        <f t="shared" si="24"/>
        <v>0.68120866951431724</v>
      </c>
      <c r="AA42" s="14">
        <f t="shared" si="25"/>
        <v>0.47050909723393486</v>
      </c>
      <c r="AB42" s="14">
        <f t="shared" si="28"/>
        <v>0.71961167152234295</v>
      </c>
      <c r="AC42" s="14">
        <f t="shared" si="26"/>
        <v>0.35888294853512792</v>
      </c>
      <c r="AD42" s="14">
        <f t="shared" si="27"/>
        <v>0.66470693532327185</v>
      </c>
    </row>
    <row r="43" spans="1:30" ht="16" x14ac:dyDescent="0.2">
      <c r="A43" s="27">
        <v>14</v>
      </c>
      <c r="B43" s="14">
        <f t="shared" si="0"/>
        <v>0.91568065180089608</v>
      </c>
      <c r="C43" s="14">
        <f t="shared" si="1"/>
        <v>0.74825336700336698</v>
      </c>
      <c r="D43" s="14">
        <f t="shared" si="2"/>
        <v>0.72363817436085598</v>
      </c>
      <c r="E43" s="14">
        <f t="shared" si="3"/>
        <v>0.28933055493591736</v>
      </c>
      <c r="F43" s="14">
        <f t="shared" si="4"/>
        <v>0.70894204922587145</v>
      </c>
      <c r="G43" s="14">
        <f t="shared" si="5"/>
        <v>0.61716787992166433</v>
      </c>
      <c r="H43" s="14">
        <f t="shared" si="6"/>
        <v>1.0541258352445915</v>
      </c>
      <c r="I43" s="14">
        <f t="shared" si="7"/>
        <v>0.71057139109087153</v>
      </c>
      <c r="J43" s="14">
        <f t="shared" si="8"/>
        <v>0.48352225703570217</v>
      </c>
      <c r="K43" s="14">
        <f t="shared" si="9"/>
        <v>1.2991549644432439</v>
      </c>
      <c r="L43" s="14">
        <f t="shared" si="10"/>
        <v>0.68460214671547581</v>
      </c>
      <c r="M43" s="14">
        <f t="shared" si="11"/>
        <v>0.27826497296194269</v>
      </c>
      <c r="N43" s="14">
        <f t="shared" si="12"/>
        <v>0.71149301825993549</v>
      </c>
      <c r="O43" s="14">
        <f t="shared" si="13"/>
        <v>1.4679726917898575</v>
      </c>
      <c r="P43" s="14">
        <f t="shared" si="14"/>
        <v>1.0976299433098833</v>
      </c>
      <c r="Q43" s="14">
        <f t="shared" si="15"/>
        <v>1.2755740793970167</v>
      </c>
      <c r="R43" s="14">
        <f t="shared" si="16"/>
        <v>1.1112432972306603</v>
      </c>
      <c r="S43" s="14">
        <f t="shared" si="17"/>
        <v>0.76413662188284814</v>
      </c>
      <c r="T43" s="14">
        <f t="shared" si="18"/>
        <v>0.54852801519468186</v>
      </c>
      <c r="U43" s="14">
        <f t="shared" si="19"/>
        <v>0.97817102235371434</v>
      </c>
      <c r="V43" s="14">
        <f t="shared" si="20"/>
        <v>0.74526314326450749</v>
      </c>
      <c r="W43" s="14">
        <f t="shared" si="21"/>
        <v>0.6804586615710948</v>
      </c>
      <c r="X43" s="14">
        <f t="shared" si="22"/>
        <v>0.19591836734693877</v>
      </c>
      <c r="Y43" s="14">
        <f t="shared" si="23"/>
        <v>0.5657142857142855</v>
      </c>
      <c r="Z43" s="14">
        <f t="shared" si="24"/>
        <v>0.79007751937984505</v>
      </c>
      <c r="AA43" s="14">
        <f t="shared" si="25"/>
        <v>0.57378984651711917</v>
      </c>
      <c r="AB43" s="14">
        <f t="shared" si="28"/>
        <v>0.88764428659244576</v>
      </c>
      <c r="AC43" s="14">
        <f t="shared" si="26"/>
        <v>0.32849525699051385</v>
      </c>
      <c r="AD43" s="14">
        <f t="shared" si="27"/>
        <v>0.5574214336059431</v>
      </c>
    </row>
    <row r="44" spans="1:30" ht="16" x14ac:dyDescent="0.2">
      <c r="A44" s="27">
        <v>19</v>
      </c>
      <c r="B44" s="14">
        <f t="shared" si="0"/>
        <v>0.85355490621024077</v>
      </c>
      <c r="C44" s="14">
        <f t="shared" si="1"/>
        <v>0.92675189393939394</v>
      </c>
      <c r="D44" s="14">
        <f t="shared" si="2"/>
        <v>0.39956494961539973</v>
      </c>
      <c r="E44" s="14">
        <f t="shared" si="3"/>
        <v>0.41839545735649625</v>
      </c>
      <c r="F44" s="14">
        <f t="shared" si="4"/>
        <v>1.091491643014822</v>
      </c>
      <c r="G44" s="14">
        <f t="shared" si="5"/>
        <v>0.44321977043970362</v>
      </c>
      <c r="H44" s="14">
        <f t="shared" si="6"/>
        <v>0.52637536115330785</v>
      </c>
      <c r="I44" s="14">
        <f t="shared" si="7"/>
        <v>0.6775510204081634</v>
      </c>
      <c r="J44" s="14">
        <f t="shared" si="8"/>
        <v>0.38328493877035719</v>
      </c>
      <c r="K44" s="14">
        <f t="shared" si="9"/>
        <v>1.7136856002640501</v>
      </c>
      <c r="L44" s="14">
        <f t="shared" si="10"/>
        <v>0.69445567203584435</v>
      </c>
      <c r="M44" s="14">
        <f t="shared" si="11"/>
        <v>0.51697530864197538</v>
      </c>
      <c r="N44" s="14">
        <f t="shared" si="12"/>
        <v>0.81397690655209443</v>
      </c>
      <c r="O44" s="14">
        <f t="shared" si="13"/>
        <v>1.9220668833553198</v>
      </c>
      <c r="P44" s="14">
        <f t="shared" si="14"/>
        <v>1.184026298221301</v>
      </c>
      <c r="Q44" s="14">
        <f t="shared" si="15"/>
        <v>1.3404554309986907</v>
      </c>
      <c r="R44" s="14">
        <f t="shared" si="16"/>
        <v>1.1231697198861048</v>
      </c>
      <c r="S44" s="14">
        <f t="shared" si="17"/>
        <v>0.73522214309045864</v>
      </c>
      <c r="T44" s="14">
        <f t="shared" si="18"/>
        <v>0.70939791073124381</v>
      </c>
      <c r="U44" s="14">
        <f t="shared" si="19"/>
        <v>1.6163461538461537</v>
      </c>
      <c r="V44" s="14">
        <f t="shared" si="20"/>
        <v>0.80907215635130847</v>
      </c>
      <c r="W44" s="14">
        <f t="shared" si="21"/>
        <v>0.37127821943407913</v>
      </c>
      <c r="X44" s="14">
        <f t="shared" si="22"/>
        <v>0.25322759538598044</v>
      </c>
      <c r="Y44" s="14">
        <f t="shared" si="23"/>
        <v>0.61831168831168826</v>
      </c>
      <c r="Z44" s="14">
        <f t="shared" si="24"/>
        <v>0.84074038917892713</v>
      </c>
      <c r="AA44" s="14">
        <f t="shared" si="25"/>
        <v>0.37780401416765053</v>
      </c>
      <c r="AB44" s="14">
        <f t="shared" si="28"/>
        <v>0.92820350974707322</v>
      </c>
      <c r="AC44" s="14">
        <f t="shared" si="26"/>
        <v>0.54002632620649849</v>
      </c>
      <c r="AD44" s="14">
        <f t="shared" si="27"/>
        <v>0.87876454259882897</v>
      </c>
    </row>
    <row r="45" spans="1:30" ht="16" x14ac:dyDescent="0.2">
      <c r="A45" s="27">
        <v>22</v>
      </c>
      <c r="B45" s="14">
        <f t="shared" si="0"/>
        <v>0.92758675698705562</v>
      </c>
      <c r="C45" s="14">
        <f t="shared" si="1"/>
        <v>0.95380892255892247</v>
      </c>
      <c r="D45" s="14">
        <f t="shared" si="2"/>
        <v>0.50570676031606665</v>
      </c>
      <c r="E45" s="14">
        <f t="shared" si="3"/>
        <v>0.41784775760477472</v>
      </c>
      <c r="F45" s="14">
        <f t="shared" si="4"/>
        <v>1.0784976948836933</v>
      </c>
      <c r="G45" s="14">
        <f t="shared" si="5"/>
        <v>0.50855921230414813</v>
      </c>
      <c r="H45" s="14">
        <f t="shared" si="6"/>
        <v>0.58404571133549787</v>
      </c>
      <c r="I45" s="14">
        <f t="shared" si="7"/>
        <v>0.64925694795824673</v>
      </c>
      <c r="J45" s="14">
        <f t="shared" si="8"/>
        <v>0.42499225304426669</v>
      </c>
      <c r="K45" s="14">
        <f t="shared" si="9"/>
        <v>1.9682539682539677</v>
      </c>
      <c r="L45" s="14">
        <f t="shared" si="10"/>
        <v>0.71093299851222491</v>
      </c>
      <c r="M45" s="14">
        <f t="shared" si="11"/>
        <v>0.40812162024283244</v>
      </c>
      <c r="N45" s="14">
        <f t="shared" si="12"/>
        <v>0.88449546485260755</v>
      </c>
      <c r="O45" s="14">
        <f t="shared" si="13"/>
        <v>1.9129686798765151</v>
      </c>
      <c r="P45" s="14"/>
      <c r="Q45" s="14">
        <f t="shared" si="15"/>
        <v>1.4073009485484334</v>
      </c>
      <c r="R45" s="14"/>
      <c r="S45" s="14">
        <f t="shared" si="17"/>
        <v>0.78822376558910645</v>
      </c>
      <c r="T45" s="14">
        <f t="shared" si="18"/>
        <v>0.8443076923076922</v>
      </c>
      <c r="U45" s="14"/>
      <c r="V45" s="14">
        <f t="shared" si="20"/>
        <v>0.97247706422018354</v>
      </c>
      <c r="W45" s="14">
        <f t="shared" si="21"/>
        <v>0.48423557406305784</v>
      </c>
      <c r="X45" s="14">
        <f t="shared" si="22"/>
        <v>0.26992014196983138</v>
      </c>
      <c r="Y45" s="14">
        <f t="shared" si="23"/>
        <v>0.49922077922077929</v>
      </c>
      <c r="Z45" s="14">
        <f t="shared" si="24"/>
        <v>0.74553604387491434</v>
      </c>
      <c r="AA45" s="14">
        <f t="shared" si="25"/>
        <v>0.40178571428571414</v>
      </c>
      <c r="AB45" s="14">
        <f t="shared" si="28"/>
        <v>0.88040717022814996</v>
      </c>
      <c r="AC45" s="14">
        <f t="shared" si="26"/>
        <v>0.49926124467633559</v>
      </c>
      <c r="AD45" s="14">
        <f t="shared" si="27"/>
        <v>0.98546703511853495</v>
      </c>
    </row>
    <row r="46" spans="1:30" ht="16" x14ac:dyDescent="0.2">
      <c r="A46" s="27">
        <v>25</v>
      </c>
      <c r="B46" s="14">
        <f t="shared" si="0"/>
        <v>1.0432549579589983</v>
      </c>
      <c r="C46" s="14">
        <f t="shared" si="1"/>
        <v>0.99009539842873151</v>
      </c>
      <c r="D46" s="14">
        <f t="shared" si="2"/>
        <v>0.61349966584985516</v>
      </c>
      <c r="E46" s="14">
        <f t="shared" si="3"/>
        <v>0.41485898544968502</v>
      </c>
      <c r="F46" s="14">
        <f t="shared" si="4"/>
        <v>1.0720007208181288</v>
      </c>
      <c r="G46" s="14">
        <f t="shared" si="5"/>
        <v>0.53339224845347799</v>
      </c>
      <c r="H46" s="14">
        <f t="shared" si="6"/>
        <v>0.63294909599976168</v>
      </c>
      <c r="I46" s="14">
        <f t="shared" si="7"/>
        <v>0.62943348138153343</v>
      </c>
      <c r="J46" s="14">
        <f t="shared" si="8"/>
        <v>0.46239442780283585</v>
      </c>
      <c r="K46" s="14">
        <f t="shared" si="9"/>
        <v>2.2295436132865238</v>
      </c>
      <c r="L46" s="14">
        <f t="shared" si="10"/>
        <v>0.71469973598438286</v>
      </c>
      <c r="M46" s="14">
        <f t="shared" si="11"/>
        <v>0.34674012855831049</v>
      </c>
      <c r="N46" s="14">
        <f t="shared" si="12"/>
        <v>0.97633219954648554</v>
      </c>
      <c r="O46" s="14">
        <f t="shared" si="13"/>
        <v>1.953094613156356</v>
      </c>
      <c r="P46" s="14"/>
      <c r="Q46" s="14">
        <f t="shared" si="15"/>
        <v>1.45555375906231</v>
      </c>
      <c r="R46" s="14"/>
      <c r="S46" s="14">
        <f t="shared" si="17"/>
        <v>0.8607515970634384</v>
      </c>
      <c r="T46" s="14">
        <f t="shared" si="18"/>
        <v>0.86205128205128179</v>
      </c>
      <c r="U46" s="14"/>
      <c r="V46" s="14">
        <f t="shared" si="20"/>
        <v>1.0507430601965044</v>
      </c>
      <c r="W46" s="14">
        <f t="shared" si="21"/>
        <v>0.55207037657959734</v>
      </c>
      <c r="X46" s="14">
        <f t="shared" si="22"/>
        <v>0.27658483683328405</v>
      </c>
      <c r="Y46" s="14">
        <f t="shared" si="23"/>
        <v>0.50570416596390622</v>
      </c>
      <c r="Z46" s="14">
        <f t="shared" si="24"/>
        <v>0.70224612842553036</v>
      </c>
      <c r="AA46" s="14">
        <f t="shared" si="25"/>
        <v>0.41996832307303084</v>
      </c>
      <c r="AB46" s="14">
        <f t="shared" si="28"/>
        <v>0.83784554003989731</v>
      </c>
      <c r="AC46" s="14">
        <f t="shared" si="26"/>
        <v>0.46590517796420211</v>
      </c>
      <c r="AD46" s="14">
        <f t="shared" si="27"/>
        <v>1.0788927051751078</v>
      </c>
    </row>
    <row r="47" spans="1:30" ht="16" x14ac:dyDescent="0.2">
      <c r="A47" s="27">
        <v>28</v>
      </c>
      <c r="B47" s="14">
        <f t="shared" si="0"/>
        <v>1.2019680091513603</v>
      </c>
      <c r="C47" s="14">
        <f t="shared" si="1"/>
        <v>1.0181818181818181</v>
      </c>
      <c r="D47" s="14">
        <f t="shared" si="2"/>
        <v>0.9122954149358562</v>
      </c>
      <c r="E47" s="14">
        <f t="shared" si="3"/>
        <v>0.40875811801660145</v>
      </c>
      <c r="F47" s="14">
        <f t="shared" si="4"/>
        <v>1.0514844348335364</v>
      </c>
      <c r="G47" s="14">
        <f t="shared" si="5"/>
        <v>0.55447544501956803</v>
      </c>
      <c r="H47" s="14">
        <f t="shared" si="6"/>
        <v>0.64535986258799238</v>
      </c>
      <c r="I47" s="14">
        <f t="shared" si="7"/>
        <v>0.62175746331590509</v>
      </c>
      <c r="J47" s="14">
        <f t="shared" si="8"/>
        <v>0.48738872119758364</v>
      </c>
      <c r="K47" s="14">
        <f t="shared" si="9"/>
        <v>1.7202268431001888</v>
      </c>
      <c r="L47" s="14">
        <f t="shared" si="10"/>
        <v>0.75858480749219559</v>
      </c>
      <c r="M47" s="14">
        <f t="shared" si="11"/>
        <v>0.28066523824099582</v>
      </c>
      <c r="N47" s="14">
        <f t="shared" si="12"/>
        <v>1.2390858097625017</v>
      </c>
      <c r="O47" s="14">
        <f t="shared" si="13"/>
        <v>1.9866620880988972</v>
      </c>
      <c r="P47" s="14"/>
      <c r="Q47" s="14">
        <f t="shared" si="15"/>
        <v>1.495305164319249</v>
      </c>
      <c r="R47" s="14"/>
      <c r="S47" s="14">
        <f t="shared" si="17"/>
        <v>0.9222338539965409</v>
      </c>
      <c r="T47" s="14">
        <f t="shared" si="18"/>
        <v>0.80888888888888877</v>
      </c>
      <c r="U47" s="14"/>
      <c r="V47" s="14">
        <f t="shared" si="20"/>
        <v>1.0788879635946251</v>
      </c>
      <c r="W47" s="14">
        <f t="shared" si="21"/>
        <v>0.64164548519099407</v>
      </c>
      <c r="X47" s="14">
        <f t="shared" si="22"/>
        <v>0.28732500246475406</v>
      </c>
      <c r="Y47" s="14">
        <f t="shared" si="23"/>
        <v>0.48952268510710051</v>
      </c>
      <c r="Z47" s="14">
        <f t="shared" si="24"/>
        <v>0.65162474292042394</v>
      </c>
      <c r="AA47" s="14">
        <f t="shared" si="25"/>
        <v>0.45841942148760323</v>
      </c>
      <c r="AB47" s="14">
        <f>AB11/$AB$3</f>
        <v>0.80765540322523677</v>
      </c>
      <c r="AC47" s="14">
        <f t="shared" si="26"/>
        <v>0.4382664765329532</v>
      </c>
      <c r="AD47" s="14">
        <f t="shared" si="27"/>
        <v>1.1794276067907521</v>
      </c>
    </row>
    <row r="48" spans="1:30" ht="16" x14ac:dyDescent="0.2">
      <c r="A48" s="27">
        <v>32</v>
      </c>
      <c r="B48" s="14">
        <f t="shared" si="0"/>
        <v>1.2404858157822045</v>
      </c>
      <c r="C48" s="14">
        <f t="shared" si="1"/>
        <v>1.2268904320987657</v>
      </c>
      <c r="D48" s="14">
        <f t="shared" si="2"/>
        <v>0.79105788004664979</v>
      </c>
      <c r="E48" s="14">
        <f t="shared" si="3"/>
        <v>0.33622598599557113</v>
      </c>
      <c r="F48" s="14">
        <f t="shared" si="4"/>
        <v>1.2710426333888967</v>
      </c>
      <c r="G48" s="14">
        <f t="shared" si="5"/>
        <v>0.71724915774679909</v>
      </c>
      <c r="H48" s="14">
        <f t="shared" si="6"/>
        <v>0.21892592261638819</v>
      </c>
      <c r="I48" s="14">
        <f t="shared" si="7"/>
        <v>0.56670602125147596</v>
      </c>
      <c r="J48" s="14">
        <f t="shared" si="8"/>
        <v>0.42216891806590062</v>
      </c>
      <c r="K48" s="14">
        <f t="shared" si="9"/>
        <v>1.8216254838419299</v>
      </c>
      <c r="L48" s="14">
        <f t="shared" si="10"/>
        <v>0.54088133248099191</v>
      </c>
      <c r="M48" s="14">
        <f t="shared" si="11"/>
        <v>0.28209366391184576</v>
      </c>
      <c r="N48" s="14">
        <f t="shared" si="12"/>
        <v>0.74684479054779807</v>
      </c>
      <c r="O48" s="14">
        <f t="shared" si="13"/>
        <v>2.1207126926058404</v>
      </c>
      <c r="P48" s="14"/>
      <c r="Q48" s="14">
        <f t="shared" si="15"/>
        <v>1.4665492957746482</v>
      </c>
      <c r="R48" s="14"/>
      <c r="S48" s="14">
        <f t="shared" si="17"/>
        <v>0.92738247594364653</v>
      </c>
      <c r="T48" s="14">
        <f t="shared" si="18"/>
        <v>1.1167749287749285</v>
      </c>
      <c r="U48" s="14"/>
      <c r="V48" s="14">
        <f t="shared" si="20"/>
        <v>0.96868503073353962</v>
      </c>
      <c r="W48" s="14">
        <f t="shared" si="21"/>
        <v>0.4368731935656387</v>
      </c>
      <c r="X48" s="14">
        <f t="shared" si="22"/>
        <v>0.26655452035886817</v>
      </c>
      <c r="Y48" s="14">
        <f t="shared" si="23"/>
        <v>0.37378310001686621</v>
      </c>
      <c r="Z48" s="14">
        <f t="shared" si="24"/>
        <v>0.58541370036386631</v>
      </c>
      <c r="AA48" s="14">
        <f t="shared" si="25"/>
        <v>0.32416933715635016</v>
      </c>
      <c r="AB48" s="14">
        <f>AB12/$AB$3</f>
        <v>0.99999999999999711</v>
      </c>
      <c r="AC48" s="14">
        <f t="shared" si="26"/>
        <v>0.34920568302675065</v>
      </c>
      <c r="AD48" s="14">
        <f t="shared" si="27"/>
        <v>0.59276745391554697</v>
      </c>
    </row>
    <row r="49" spans="1:30" ht="16" x14ac:dyDescent="0.2">
      <c r="A49" s="27">
        <v>34</v>
      </c>
      <c r="B49" s="14">
        <f t="shared" si="0"/>
        <v>1.2839917357622834</v>
      </c>
      <c r="C49" s="14">
        <f t="shared" si="1"/>
        <v>1.1331509539842874</v>
      </c>
      <c r="D49" s="14">
        <f t="shared" si="2"/>
        <v>0.6220204945422142</v>
      </c>
      <c r="E49" s="14">
        <f t="shared" si="3"/>
        <v>0.36756638139126618</v>
      </c>
      <c r="F49" s="14"/>
      <c r="G49" s="14">
        <f t="shared" si="5"/>
        <v>0.64561929216300229</v>
      </c>
      <c r="H49" s="14">
        <f t="shared" si="6"/>
        <v>0.1946206773299973</v>
      </c>
      <c r="I49" s="14">
        <f t="shared" si="7"/>
        <v>0.6411349112647815</v>
      </c>
      <c r="J49" s="14">
        <f t="shared" si="8"/>
        <v>0.36764565233192931</v>
      </c>
      <c r="K49" s="14">
        <f t="shared" si="9"/>
        <v>1.6979813664596271</v>
      </c>
      <c r="L49" s="14">
        <f t="shared" si="10"/>
        <v>0.77202065112385809</v>
      </c>
      <c r="M49" s="14">
        <f t="shared" si="11"/>
        <v>0.19797979797979806</v>
      </c>
      <c r="N49" s="14">
        <f t="shared" si="12"/>
        <v>0.87518498627521191</v>
      </c>
      <c r="O49" s="14"/>
      <c r="P49" s="14"/>
      <c r="Q49" s="14">
        <f t="shared" si="15"/>
        <v>1.8498251413241349</v>
      </c>
      <c r="R49" s="14"/>
      <c r="S49" s="14">
        <f t="shared" si="17"/>
        <v>1.0201500409640751</v>
      </c>
      <c r="T49" s="14">
        <f t="shared" si="18"/>
        <v>1.088679962013295</v>
      </c>
      <c r="U49" s="14"/>
      <c r="V49" s="14">
        <f t="shared" si="20"/>
        <v>1.1052816285590854</v>
      </c>
      <c r="W49" s="14">
        <f t="shared" si="21"/>
        <v>0.4245669064229447</v>
      </c>
      <c r="X49" s="14">
        <f t="shared" si="22"/>
        <v>0.22182786157941436</v>
      </c>
      <c r="Y49" s="14">
        <f t="shared" si="23"/>
        <v>0.34427390791027157</v>
      </c>
      <c r="Z49" s="14">
        <f t="shared" si="24"/>
        <v>0.71035314384151582</v>
      </c>
      <c r="AA49" s="14">
        <f t="shared" si="25"/>
        <v>0.33831195184685436</v>
      </c>
      <c r="AB49" s="14"/>
      <c r="AC49" s="14">
        <f t="shared" si="26"/>
        <v>0.3055542572623608</v>
      </c>
      <c r="AD49" s="14">
        <f t="shared" si="27"/>
        <v>0.66910871691982199</v>
      </c>
    </row>
    <row r="50" spans="1:30" ht="16" x14ac:dyDescent="0.2">
      <c r="A50" s="27">
        <v>38</v>
      </c>
      <c r="B50" s="14">
        <f t="shared" si="0"/>
        <v>1.3055044336623729</v>
      </c>
      <c r="C50" s="14">
        <f t="shared" si="1"/>
        <v>0.82130681818181817</v>
      </c>
      <c r="D50" s="14">
        <f t="shared" si="2"/>
        <v>0.56632552776067002</v>
      </c>
      <c r="E50" s="14">
        <f t="shared" si="3"/>
        <v>0.394784520046355</v>
      </c>
      <c r="F50" s="14"/>
      <c r="G50" s="14">
        <f t="shared" si="5"/>
        <v>0.62210402100911788</v>
      </c>
      <c r="H50" s="14">
        <f t="shared" si="6"/>
        <v>0.1946206773299973</v>
      </c>
      <c r="I50" s="14">
        <f t="shared" si="7"/>
        <v>0.71259908922246584</v>
      </c>
      <c r="J50" s="14">
        <f t="shared" si="8"/>
        <v>0.3131580927313789</v>
      </c>
      <c r="K50" s="14">
        <f t="shared" si="9"/>
        <v>1.9460497494523958</v>
      </c>
      <c r="L50" s="14">
        <f t="shared" si="10"/>
        <v>0.87832348649679071</v>
      </c>
      <c r="M50" s="14">
        <f t="shared" si="11"/>
        <v>0.18008876645240285</v>
      </c>
      <c r="N50" s="14">
        <f t="shared" si="12"/>
        <v>1.1695548394796513</v>
      </c>
      <c r="O50" s="14"/>
      <c r="P50" s="14"/>
      <c r="Q50" s="14">
        <f t="shared" si="15"/>
        <v>2.3706255389479738</v>
      </c>
      <c r="R50" s="14"/>
      <c r="S50" s="14">
        <f t="shared" si="17"/>
        <v>1.0594059405940595</v>
      </c>
      <c r="T50" s="14">
        <f t="shared" si="18"/>
        <v>1.0676087369420699</v>
      </c>
      <c r="U50" s="14"/>
      <c r="V50" s="14">
        <f t="shared" si="20"/>
        <v>1.2523972392513683</v>
      </c>
      <c r="W50" s="14">
        <f t="shared" si="21"/>
        <v>0.4449732302201071</v>
      </c>
      <c r="X50" s="14">
        <f t="shared" si="22"/>
        <v>0.19023957409050574</v>
      </c>
      <c r="Y50" s="14">
        <f t="shared" si="23"/>
        <v>0.3295193118569742</v>
      </c>
      <c r="Z50" s="14">
        <f t="shared" si="24"/>
        <v>0.7558072738139181</v>
      </c>
      <c r="AA50" s="14">
        <f t="shared" si="25"/>
        <v>0.37263345420812938</v>
      </c>
      <c r="AB50" s="14"/>
      <c r="AC50" s="14">
        <f t="shared" si="26"/>
        <v>0.26296064899822102</v>
      </c>
      <c r="AD50" s="14">
        <f t="shared" si="27"/>
        <v>0.84583819692285489</v>
      </c>
    </row>
    <row r="51" spans="1:30" ht="16" x14ac:dyDescent="0.2">
      <c r="A51" s="27">
        <v>41</v>
      </c>
      <c r="B51" s="14">
        <f t="shared" si="0"/>
        <v>2.9605493539187053</v>
      </c>
      <c r="C51" s="14">
        <f t="shared" si="1"/>
        <v>1.1315375982042648</v>
      </c>
      <c r="D51" s="14">
        <f t="shared" si="2"/>
        <v>1.1081729194239516</v>
      </c>
      <c r="E51" s="14">
        <f t="shared" si="3"/>
        <v>0.25255487425575407</v>
      </c>
      <c r="F51" s="14"/>
      <c r="G51" s="14">
        <f t="shared" si="5"/>
        <v>1.0747422115706653</v>
      </c>
      <c r="H51" s="14">
        <f t="shared" si="6"/>
        <v>3.5842293906810034E-2</v>
      </c>
      <c r="I51" s="14">
        <f t="shared" si="7"/>
        <v>1.011975037949064</v>
      </c>
      <c r="J51" s="14">
        <f t="shared" si="8"/>
        <v>0.29170890829772278</v>
      </c>
      <c r="K51" s="14">
        <f t="shared" si="9"/>
        <v>2.3173327932307139</v>
      </c>
      <c r="L51" s="14">
        <f t="shared" si="10"/>
        <v>1.2135354108677352</v>
      </c>
      <c r="M51" s="14">
        <f t="shared" si="11"/>
        <v>0.10277777777777779</v>
      </c>
      <c r="N51" s="14">
        <f t="shared" si="12"/>
        <v>1.4298260532283089</v>
      </c>
      <c r="O51" s="14"/>
      <c r="P51" s="14"/>
      <c r="Q51" s="14">
        <f t="shared" si="15"/>
        <v>5.393771358308582</v>
      </c>
      <c r="R51" s="14"/>
      <c r="S51" s="14">
        <f t="shared" si="17"/>
        <v>1.0195503054902573</v>
      </c>
      <c r="T51" s="14">
        <f t="shared" si="18"/>
        <v>1.4668518518518519</v>
      </c>
      <c r="U51" s="14"/>
      <c r="V51" s="14">
        <f t="shared" si="20"/>
        <v>2.0338039979661544</v>
      </c>
      <c r="W51" s="14">
        <f t="shared" si="21"/>
        <v>0.77488598056712288</v>
      </c>
      <c r="X51" s="14">
        <f t="shared" si="22"/>
        <v>0.25742753623188402</v>
      </c>
      <c r="Y51" s="14">
        <f t="shared" si="23"/>
        <v>0.42676336650362617</v>
      </c>
      <c r="Z51" s="14">
        <f t="shared" si="24"/>
        <v>1.0041589762519993</v>
      </c>
      <c r="AA51" s="14">
        <f t="shared" si="25"/>
        <v>0.4265053128689491</v>
      </c>
      <c r="AB51" s="14"/>
      <c r="AC51" s="14">
        <f t="shared" si="26"/>
        <v>0.56921693843387677</v>
      </c>
      <c r="AD51" s="14">
        <f t="shared" si="27"/>
        <v>0.86220720569534104</v>
      </c>
    </row>
    <row r="52" spans="1:30" ht="16" x14ac:dyDescent="0.2">
      <c r="A52" s="27">
        <v>45</v>
      </c>
      <c r="C52" s="14">
        <f t="shared" si="1"/>
        <v>1.2579896184062849</v>
      </c>
      <c r="D52" s="14">
        <f t="shared" si="2"/>
        <v>1.227235202390156</v>
      </c>
      <c r="E52" s="14">
        <f t="shared" si="3"/>
        <v>0.31584865351099117</v>
      </c>
      <c r="F52" s="14"/>
      <c r="G52" s="14"/>
      <c r="H52" s="14">
        <f t="shared" si="6"/>
        <v>3.056027164685908E-2</v>
      </c>
      <c r="I52" s="14">
        <f t="shared" si="7"/>
        <v>0.96464459061861674</v>
      </c>
      <c r="J52" s="14">
        <f t="shared" si="8"/>
        <v>0.25594156436221827</v>
      </c>
      <c r="K52" s="14"/>
      <c r="L52" s="14">
        <f t="shared" si="10"/>
        <v>1.2923865463833302</v>
      </c>
      <c r="M52" s="14">
        <f t="shared" si="11"/>
        <v>8.8807264564840352E-2</v>
      </c>
      <c r="N52" s="14">
        <f t="shared" si="12"/>
        <v>1.5318713450292394</v>
      </c>
      <c r="O52" s="14"/>
      <c r="P52" s="14"/>
      <c r="Q52" s="14"/>
      <c r="R52" s="14"/>
      <c r="S52" s="14">
        <f t="shared" si="17"/>
        <v>1.0801664265939845</v>
      </c>
      <c r="T52" s="14"/>
      <c r="U52" s="14"/>
      <c r="V52" s="14">
        <f t="shared" si="20"/>
        <v>2.1366568256023641</v>
      </c>
      <c r="W52" s="14">
        <f t="shared" si="21"/>
        <v>0.69309393759126092</v>
      </c>
      <c r="X52" s="14">
        <f t="shared" si="22"/>
        <v>0.29657892142364195</v>
      </c>
      <c r="Y52" s="14">
        <f t="shared" si="23"/>
        <v>0.4835891381345927</v>
      </c>
      <c r="Z52" s="14">
        <f t="shared" si="24"/>
        <v>1.0592402749213381</v>
      </c>
      <c r="AA52" s="14">
        <f t="shared" si="25"/>
        <v>0.40813822946533984</v>
      </c>
      <c r="AB52" s="14"/>
      <c r="AC52" s="14">
        <f t="shared" si="26"/>
        <v>0.60869241738483493</v>
      </c>
      <c r="AD52" s="14"/>
    </row>
    <row r="53" spans="1:30" ht="16" x14ac:dyDescent="0.2">
      <c r="A53" s="27">
        <v>48</v>
      </c>
      <c r="C53" s="14">
        <f t="shared" si="1"/>
        <v>1.3724537037037039</v>
      </c>
      <c r="D53" s="14">
        <f t="shared" si="2"/>
        <v>1.3633325907774558</v>
      </c>
      <c r="E53" s="14">
        <f t="shared" si="3"/>
        <v>0.3583044521460943</v>
      </c>
      <c r="F53" s="14"/>
      <c r="G53" s="14"/>
      <c r="H53" s="14">
        <f t="shared" si="6"/>
        <v>2.89518362970244E-2</v>
      </c>
      <c r="I53" s="14">
        <f t="shared" si="7"/>
        <v>0.88406139315230237</v>
      </c>
      <c r="J53" s="14">
        <f t="shared" si="8"/>
        <v>0.21939378636765333</v>
      </c>
      <c r="K53" s="14"/>
      <c r="L53" s="14">
        <f t="shared" si="10"/>
        <v>1.2613123955475674</v>
      </c>
      <c r="M53" s="14">
        <f t="shared" si="11"/>
        <v>6.6500867258443022E-2</v>
      </c>
      <c r="N53" s="14">
        <f t="shared" si="12"/>
        <v>1.6740840195727411</v>
      </c>
      <c r="O53" s="14"/>
      <c r="P53" s="14"/>
      <c r="Q53" s="14"/>
      <c r="R53" s="14"/>
      <c r="S53" s="14">
        <f t="shared" si="17"/>
        <v>1.1896650048996249</v>
      </c>
      <c r="T53" s="14"/>
      <c r="U53" s="14"/>
      <c r="V53" s="14">
        <f t="shared" si="20"/>
        <v>2.2973468506084744</v>
      </c>
      <c r="W53" s="14">
        <f t="shared" si="21"/>
        <v>0.77740522416310653</v>
      </c>
      <c r="X53" s="14">
        <f t="shared" si="22"/>
        <v>0.34782608695652167</v>
      </c>
      <c r="Y53" s="14">
        <f t="shared" si="23"/>
        <v>0.586191600607185</v>
      </c>
      <c r="Z53" s="14">
        <f t="shared" si="24"/>
        <v>1.0930232558139534</v>
      </c>
      <c r="AA53" s="14">
        <f t="shared" si="25"/>
        <v>0.4713326446280991</v>
      </c>
      <c r="AB53" s="14"/>
      <c r="AC53" s="14">
        <f t="shared" si="26"/>
        <v>0.65523638739585166</v>
      </c>
      <c r="AD53" s="14"/>
    </row>
    <row r="54" spans="1:30" ht="16" x14ac:dyDescent="0.2">
      <c r="A54" s="27">
        <v>53</v>
      </c>
      <c r="C54" s="14">
        <f t="shared" si="1"/>
        <v>1.2922190656565655</v>
      </c>
      <c r="D54" s="14">
        <f t="shared" si="2"/>
        <v>0.31205692345996094</v>
      </c>
      <c r="E54" s="14">
        <f t="shared" si="3"/>
        <v>0.12187226263472598</v>
      </c>
      <c r="F54" s="14"/>
      <c r="G54" s="14"/>
      <c r="H54" s="14">
        <f t="shared" si="6"/>
        <v>0</v>
      </c>
      <c r="I54" s="14">
        <f t="shared" si="7"/>
        <v>0.98348981465864571</v>
      </c>
      <c r="J54" s="14">
        <f t="shared" si="8"/>
        <v>0.30368576562238975</v>
      </c>
      <c r="K54" s="14"/>
      <c r="L54" s="14">
        <f t="shared" si="10"/>
        <v>1.2047501789248074</v>
      </c>
      <c r="M54" s="14">
        <f t="shared" si="11"/>
        <v>0</v>
      </c>
      <c r="N54" s="14">
        <f t="shared" si="12"/>
        <v>2.2628893662728249</v>
      </c>
      <c r="O54" s="14"/>
      <c r="P54" s="14"/>
      <c r="Q54" s="14"/>
      <c r="R54" s="14"/>
      <c r="S54" s="14">
        <f t="shared" si="17"/>
        <v>0.91673850997863471</v>
      </c>
      <c r="T54" s="14"/>
      <c r="U54" s="14"/>
      <c r="V54" s="14">
        <f t="shared" si="20"/>
        <v>1.6481655429939457</v>
      </c>
      <c r="W54" s="14">
        <f t="shared" si="21"/>
        <v>0.63304069847793831</v>
      </c>
      <c r="X54" s="14">
        <f t="shared" si="22"/>
        <v>5.8031400966183581E-2</v>
      </c>
      <c r="Y54" s="14">
        <f t="shared" si="23"/>
        <v>0.45794906392308987</v>
      </c>
      <c r="Z54" s="14">
        <f t="shared" si="24"/>
        <v>1.4618094886533424</v>
      </c>
      <c r="AA54" s="14">
        <f t="shared" si="25"/>
        <v>0.36086002066115697</v>
      </c>
      <c r="AB54" s="14"/>
      <c r="AC54" s="14">
        <f t="shared" si="26"/>
        <v>0.37914315828631651</v>
      </c>
      <c r="AD54" s="14"/>
    </row>
    <row r="55" spans="1:30" ht="16" x14ac:dyDescent="0.2">
      <c r="A55" s="27">
        <v>55</v>
      </c>
      <c r="C55" s="14">
        <f t="shared" si="1"/>
        <v>0.94545454545454555</v>
      </c>
      <c r="D55" s="14">
        <f t="shared" si="2"/>
        <v>0.40682452531023544</v>
      </c>
      <c r="E55" s="14">
        <f t="shared" si="3"/>
        <v>0.15760513749621413</v>
      </c>
      <c r="F55" s="14"/>
      <c r="G55" s="14"/>
      <c r="H55" s="14">
        <f t="shared" si="6"/>
        <v>0</v>
      </c>
      <c r="I55" s="14">
        <f t="shared" si="7"/>
        <v>0.92580348943985324</v>
      </c>
      <c r="J55" s="14">
        <f t="shared" si="8"/>
        <v>0.55166486223170985</v>
      </c>
      <c r="K55" s="14"/>
      <c r="L55" s="14">
        <f t="shared" si="10"/>
        <v>1.2047501789248074</v>
      </c>
      <c r="M55" s="14">
        <f t="shared" si="11"/>
        <v>0</v>
      </c>
      <c r="N55" s="14"/>
      <c r="O55" s="14"/>
      <c r="P55" s="14"/>
      <c r="Q55" s="14"/>
      <c r="R55" s="14"/>
      <c r="S55" s="14">
        <f t="shared" si="17"/>
        <v>0.95736657224402821</v>
      </c>
      <c r="T55" s="14"/>
      <c r="U55" s="14"/>
      <c r="V55" s="14">
        <f t="shared" si="20"/>
        <v>1.3054544359494966</v>
      </c>
      <c r="W55" s="14">
        <f t="shared" si="21"/>
        <v>1.1423214897337446</v>
      </c>
      <c r="X55" s="14">
        <f t="shared" si="22"/>
        <v>0.18851794340924771</v>
      </c>
      <c r="Y55" s="14">
        <f t="shared" si="23"/>
        <v>0.586191600607185</v>
      </c>
      <c r="Z55" s="14">
        <f t="shared" si="24"/>
        <v>0.7044961240310077</v>
      </c>
      <c r="AA55" s="14">
        <f t="shared" si="25"/>
        <v>0.4265053128689491</v>
      </c>
      <c r="AB55" s="14"/>
      <c r="AC55" s="14">
        <f t="shared" si="26"/>
        <v>0.15823194723312528</v>
      </c>
      <c r="AD55" s="14"/>
    </row>
    <row r="56" spans="1:30" ht="16" x14ac:dyDescent="0.2">
      <c r="A56" s="27">
        <v>59</v>
      </c>
      <c r="C56" s="14">
        <f t="shared" si="1"/>
        <v>1.6209595959595959</v>
      </c>
      <c r="D56" s="14">
        <f t="shared" si="2"/>
        <v>0.59628110544730251</v>
      </c>
      <c r="E56" s="14">
        <f t="shared" si="3"/>
        <v>0</v>
      </c>
      <c r="F56" s="14"/>
      <c r="G56" s="14"/>
      <c r="H56" s="14">
        <f t="shared" si="6"/>
        <v>0</v>
      </c>
      <c r="I56" s="14">
        <f t="shared" si="7"/>
        <v>0.79177676580273992</v>
      </c>
      <c r="J56" s="14">
        <f t="shared" si="8"/>
        <v>0.29317285976798657</v>
      </c>
      <c r="K56" s="14"/>
      <c r="L56" s="14">
        <f t="shared" si="10"/>
        <v>1.3321522862720481</v>
      </c>
      <c r="M56" s="14">
        <f t="shared" si="11"/>
        <v>0</v>
      </c>
      <c r="N56" s="14"/>
      <c r="O56" s="14"/>
      <c r="P56" s="14"/>
      <c r="Q56" s="14"/>
      <c r="R56" s="14"/>
      <c r="S56" s="14">
        <f t="shared" si="17"/>
        <v>0.72683655601904174</v>
      </c>
      <c r="T56" s="14"/>
      <c r="U56" s="14"/>
      <c r="V56" s="14">
        <f t="shared" si="20"/>
        <v>1.6839199943478544</v>
      </c>
      <c r="W56" s="14">
        <f t="shared" si="21"/>
        <v>1.1072954410253641</v>
      </c>
      <c r="X56" s="14">
        <f t="shared" si="22"/>
        <v>5.7367149758454097E-2</v>
      </c>
      <c r="Y56" s="14">
        <f t="shared" si="23"/>
        <v>0.47977061899139828</v>
      </c>
      <c r="Z56" s="14">
        <f t="shared" si="24"/>
        <v>0.7876475241259292</v>
      </c>
      <c r="AA56" s="14">
        <f t="shared" si="25"/>
        <v>0.29111675662000336</v>
      </c>
      <c r="AB56" s="14"/>
      <c r="AC56" s="14"/>
      <c r="AD56" s="14"/>
    </row>
    <row r="57" spans="1:30" ht="16" x14ac:dyDescent="0.2">
      <c r="A57" s="27">
        <v>61</v>
      </c>
      <c r="C57" s="14">
        <f t="shared" si="1"/>
        <v>3.4876052188552191</v>
      </c>
      <c r="D57" s="14">
        <f t="shared" si="2"/>
        <v>0.44848191002843552</v>
      </c>
      <c r="E57" s="14">
        <f t="shared" si="3"/>
        <v>0</v>
      </c>
      <c r="F57" s="14"/>
      <c r="G57" s="14"/>
      <c r="H57" s="14">
        <f t="shared" si="6"/>
        <v>0</v>
      </c>
      <c r="I57" s="14">
        <f t="shared" si="7"/>
        <v>0.78367346938775506</v>
      </c>
      <c r="J57" s="14">
        <f t="shared" si="8"/>
        <v>0.36040750899985852</v>
      </c>
      <c r="K57" s="14"/>
      <c r="L57" s="14">
        <f t="shared" si="10"/>
        <v>1.5826489280277953</v>
      </c>
      <c r="M57" s="14">
        <f t="shared" si="11"/>
        <v>0</v>
      </c>
      <c r="N57" s="14"/>
      <c r="O57" s="14"/>
      <c r="P57" s="14"/>
      <c r="Q57" s="14"/>
      <c r="R57" s="14"/>
      <c r="S57" s="14">
        <f t="shared" si="17"/>
        <v>0.72765851490503319</v>
      </c>
      <c r="T57" s="14"/>
      <c r="U57" s="14"/>
      <c r="V57" s="14">
        <f t="shared" si="20"/>
        <v>1.5806177748384564</v>
      </c>
      <c r="W57" s="14">
        <f t="shared" si="21"/>
        <v>0.91919191919191923</v>
      </c>
      <c r="X57" s="14">
        <f t="shared" si="22"/>
        <v>6.3405797101449266E-2</v>
      </c>
      <c r="Y57" s="14">
        <f t="shared" si="23"/>
        <v>0.47744138977905204</v>
      </c>
      <c r="Z57" s="14">
        <f t="shared" si="24"/>
        <v>1.3249802246479985</v>
      </c>
      <c r="AA57" s="14">
        <f t="shared" si="25"/>
        <v>0.39526980730308642</v>
      </c>
      <c r="AB57" s="14"/>
      <c r="AC57" s="14"/>
      <c r="AD57" s="14"/>
    </row>
    <row r="58" spans="1:30" ht="16" x14ac:dyDescent="0.2">
      <c r="A58" s="27">
        <v>65</v>
      </c>
      <c r="C58" s="14">
        <f t="shared" si="1"/>
        <v>1.6024691358024694</v>
      </c>
      <c r="D58" s="14">
        <f t="shared" si="2"/>
        <v>0.20065388596962508</v>
      </c>
      <c r="E58" s="14">
        <f t="shared" si="3"/>
        <v>0</v>
      </c>
      <c r="F58" s="14"/>
      <c r="G58" s="14"/>
      <c r="H58" s="14">
        <f t="shared" si="6"/>
        <v>0</v>
      </c>
      <c r="I58" s="14">
        <f t="shared" si="7"/>
        <v>0.81192443919716661</v>
      </c>
      <c r="J58" s="14">
        <f t="shared" si="8"/>
        <v>0.27388517162535586</v>
      </c>
      <c r="K58" s="14"/>
      <c r="L58" s="14">
        <f t="shared" si="10"/>
        <v>1.2946569086953159</v>
      </c>
      <c r="M58" s="14">
        <f t="shared" si="11"/>
        <v>0</v>
      </c>
      <c r="N58" s="14"/>
      <c r="O58" s="14"/>
      <c r="P58" s="14"/>
      <c r="Q58" s="14"/>
      <c r="R58" s="14"/>
      <c r="S58" s="14">
        <f t="shared" si="17"/>
        <v>0.92738247594364653</v>
      </c>
      <c r="T58" s="14"/>
      <c r="U58" s="14"/>
      <c r="V58" s="14">
        <f t="shared" si="20"/>
        <v>1.4622273390094154</v>
      </c>
      <c r="W58" s="14">
        <f t="shared" si="21"/>
        <v>0.64220431561300106</v>
      </c>
      <c r="X58" s="14">
        <f t="shared" si="22"/>
        <v>7.5483091787439602E-2</v>
      </c>
      <c r="Y58" s="14">
        <f t="shared" si="23"/>
        <v>0.31624219935908249</v>
      </c>
      <c r="Z58" s="14">
        <f t="shared" si="24"/>
        <v>1.0534029425723777</v>
      </c>
      <c r="AA58" s="14">
        <f t="shared" si="25"/>
        <v>0.36161241356046553</v>
      </c>
      <c r="AB58" s="14"/>
      <c r="AC58" s="14"/>
      <c r="AD58" s="14"/>
    </row>
    <row r="59" spans="1:30" ht="19" x14ac:dyDescent="0.25">
      <c r="A59" s="29">
        <v>68</v>
      </c>
      <c r="C59" s="14">
        <f t="shared" si="1"/>
        <v>1.4497159090909089</v>
      </c>
      <c r="D59" s="14">
        <f t="shared" si="2"/>
        <v>0.71645722222950226</v>
      </c>
      <c r="E59" s="14">
        <f t="shared" si="3"/>
        <v>3.5110818520956775E-3</v>
      </c>
      <c r="F59" s="14"/>
      <c r="G59" s="14"/>
      <c r="H59" s="14">
        <f t="shared" si="6"/>
        <v>0</v>
      </c>
      <c r="I59" s="14">
        <f t="shared" si="7"/>
        <v>0.94235115533816838</v>
      </c>
      <c r="J59" s="14">
        <f t="shared" si="8"/>
        <v>0.23217913257049727</v>
      </c>
      <c r="K59" s="14"/>
      <c r="L59" s="14">
        <f t="shared" si="10"/>
        <v>1.4036342996706257</v>
      </c>
      <c r="M59" s="14">
        <f t="shared" si="11"/>
        <v>0</v>
      </c>
      <c r="N59" s="14"/>
      <c r="O59" s="14"/>
      <c r="P59" s="14"/>
      <c r="Q59" s="14"/>
      <c r="R59" s="14"/>
      <c r="S59" s="14">
        <f t="shared" si="17"/>
        <v>0.94067170373067632</v>
      </c>
      <c r="T59" s="14"/>
      <c r="U59" s="14"/>
      <c r="V59" s="14">
        <f t="shared" si="20"/>
        <v>1.6973484721255419</v>
      </c>
      <c r="W59" s="14">
        <f t="shared" si="21"/>
        <v>0.63906164560536949</v>
      </c>
      <c r="X59" s="14">
        <f t="shared" si="22"/>
        <v>9.2600808439317742E-2</v>
      </c>
      <c r="Y59" s="14">
        <f t="shared" si="23"/>
        <v>0.3505920053972002</v>
      </c>
      <c r="Z59" s="14">
        <f t="shared" si="24"/>
        <v>1.3576262546362212</v>
      </c>
      <c r="AA59" s="14">
        <f t="shared" si="25"/>
        <v>0.3485990470568392</v>
      </c>
      <c r="AB59" s="14"/>
      <c r="AC59" s="14"/>
      <c r="AD59" s="14"/>
    </row>
    <row r="60" spans="1:30" ht="19" x14ac:dyDescent="0.25">
      <c r="A60" s="29">
        <v>72</v>
      </c>
      <c r="C60" s="14">
        <f t="shared" si="1"/>
        <v>1.9113636363636357</v>
      </c>
      <c r="D60" s="14">
        <f t="shared" si="2"/>
        <v>0.55476786392881938</v>
      </c>
      <c r="E60" s="14">
        <f t="shared" si="3"/>
        <v>6.0428330223051621E-3</v>
      </c>
      <c r="F60" s="14"/>
      <c r="G60" s="14"/>
      <c r="H60" s="14">
        <f t="shared" si="6"/>
        <v>0</v>
      </c>
      <c r="I60" s="14">
        <f t="shared" si="7"/>
        <v>0.89377635351661322</v>
      </c>
      <c r="J60" s="14">
        <f t="shared" si="8"/>
        <v>0.31902537558389094</v>
      </c>
      <c r="K60" s="14"/>
      <c r="L60" s="14">
        <f t="shared" si="10"/>
        <v>1.5997301555905286</v>
      </c>
      <c r="M60" s="14">
        <f t="shared" si="11"/>
        <v>0</v>
      </c>
      <c r="N60" s="14"/>
      <c r="O60" s="14"/>
      <c r="P60" s="14"/>
      <c r="Q60" s="14"/>
      <c r="R60" s="14"/>
      <c r="S60" s="14">
        <f t="shared" si="17"/>
        <v>1.17145473335868</v>
      </c>
      <c r="T60" s="14"/>
      <c r="U60" s="14"/>
      <c r="V60" s="14">
        <f t="shared" si="20"/>
        <v>2.3290336105741445</v>
      </c>
      <c r="W60" s="14">
        <f t="shared" si="21"/>
        <v>0.49506066014096961</v>
      </c>
      <c r="X60" s="14">
        <f t="shared" si="22"/>
        <v>8.2669082125603879E-2</v>
      </c>
      <c r="Y60" s="14">
        <f t="shared" si="23"/>
        <v>0.36886490133243377</v>
      </c>
      <c r="Z60" s="14">
        <f t="shared" si="24"/>
        <v>0.8817908558772346</v>
      </c>
      <c r="AA60" s="14">
        <f t="shared" si="25"/>
        <v>0.18822735705852583</v>
      </c>
      <c r="AB60" s="14"/>
      <c r="AC60" s="14"/>
      <c r="AD60" s="14"/>
    </row>
    <row r="61" spans="1:30" ht="19" x14ac:dyDescent="0.25">
      <c r="A61" s="29">
        <v>75</v>
      </c>
      <c r="C61" s="14">
        <f t="shared" si="1"/>
        <v>1.9602272727272725</v>
      </c>
      <c r="D61" s="14">
        <f t="shared" si="2"/>
        <v>0.19264738642171059</v>
      </c>
      <c r="E61" s="14">
        <f t="shared" si="3"/>
        <v>4.8917567560215237E-2</v>
      </c>
      <c r="F61" s="14"/>
      <c r="G61" s="14"/>
      <c r="H61" s="14">
        <f t="shared" si="6"/>
        <v>0</v>
      </c>
      <c r="I61" s="14">
        <f t="shared" si="7"/>
        <v>0.95438241412267411</v>
      </c>
      <c r="J61" s="14">
        <f t="shared" si="8"/>
        <v>0.4127629023475507</v>
      </c>
      <c r="K61" s="14"/>
      <c r="L61" s="14">
        <f t="shared" si="10"/>
        <v>1.3214884632915098</v>
      </c>
      <c r="M61" s="14">
        <f t="shared" si="11"/>
        <v>0</v>
      </c>
      <c r="N61" s="14"/>
      <c r="O61" s="14"/>
      <c r="P61" s="14"/>
      <c r="Q61" s="14"/>
      <c r="R61" s="14"/>
      <c r="S61" s="14">
        <f t="shared" si="17"/>
        <v>1.3839592179877809</v>
      </c>
      <c r="T61" s="14"/>
      <c r="U61" s="14"/>
      <c r="V61" s="14">
        <f t="shared" si="20"/>
        <v>2.0180938140282074</v>
      </c>
      <c r="W61" s="14">
        <f t="shared" si="21"/>
        <v>0.69472536188776535</v>
      </c>
      <c r="X61" s="14">
        <f t="shared" si="22"/>
        <v>9.9723947550034497E-2</v>
      </c>
      <c r="Y61" s="14">
        <f t="shared" si="23"/>
        <v>0.38375611401585419</v>
      </c>
      <c r="Z61" s="14">
        <f t="shared" si="24"/>
        <v>0.95624813232786643</v>
      </c>
      <c r="AA61" s="14">
        <f t="shared" si="25"/>
        <v>0.30396014294147405</v>
      </c>
      <c r="AB61" s="14"/>
      <c r="AC61" s="14"/>
      <c r="AD61" s="14"/>
    </row>
    <row r="62" spans="1:30" ht="19" x14ac:dyDescent="0.25">
      <c r="A62" s="29">
        <v>79</v>
      </c>
      <c r="C62" s="14">
        <f t="shared" si="1"/>
        <v>2.0170454545454546</v>
      </c>
      <c r="D62" s="14">
        <f t="shared" si="2"/>
        <v>0.31889717348289276</v>
      </c>
      <c r="E62" s="14">
        <f t="shared" si="3"/>
        <v>2.833711463791061E-2</v>
      </c>
      <c r="F62" s="14"/>
      <c r="G62" s="14"/>
      <c r="H62" s="14">
        <f t="shared" si="6"/>
        <v>0</v>
      </c>
      <c r="I62" s="14">
        <f t="shared" si="7"/>
        <v>1.3033226513745995</v>
      </c>
      <c r="J62" s="14">
        <f t="shared" si="8"/>
        <v>0.35559483230231859</v>
      </c>
      <c r="K62" s="14"/>
      <c r="L62" s="14">
        <f t="shared" si="10"/>
        <v>1.6328978938949614</v>
      </c>
      <c r="M62" s="14">
        <f t="shared" si="11"/>
        <v>0</v>
      </c>
      <c r="N62" s="14"/>
      <c r="O62" s="14"/>
      <c r="P62" s="14"/>
      <c r="Q62" s="14"/>
      <c r="R62" s="14"/>
      <c r="S62" s="14">
        <f t="shared" si="17"/>
        <v>1.5102155834837139</v>
      </c>
      <c r="T62" s="14"/>
      <c r="U62" s="14"/>
      <c r="V62" s="14">
        <f t="shared" si="20"/>
        <v>1.9613870457001414</v>
      </c>
      <c r="W62" s="14">
        <f t="shared" si="21"/>
        <v>0.65412152458553419</v>
      </c>
      <c r="X62" s="14">
        <f t="shared" si="22"/>
        <v>0.12532657990732524</v>
      </c>
      <c r="Y62" s="14">
        <f t="shared" si="23"/>
        <v>0.4760330578512395</v>
      </c>
      <c r="Z62" s="14">
        <f t="shared" si="24"/>
        <v>1.3197932816537465</v>
      </c>
      <c r="AA62" s="14">
        <f t="shared" si="25"/>
        <v>0.54881198347107429</v>
      </c>
      <c r="AB62" s="14"/>
      <c r="AC62" s="14"/>
      <c r="AD62" s="14"/>
    </row>
    <row r="63" spans="1:30" ht="16" x14ac:dyDescent="0.2">
      <c r="A63" s="27">
        <v>82</v>
      </c>
      <c r="B63" s="28"/>
      <c r="C63" s="28"/>
      <c r="D63" s="14">
        <f t="shared" si="2"/>
        <v>0.23351198354146738</v>
      </c>
      <c r="E63" s="28"/>
      <c r="F63" s="28"/>
      <c r="J63" s="14">
        <f t="shared" si="8"/>
        <v>0.36662037621512422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4">
        <f t="shared" si="21"/>
        <v>0.81566257458583458</v>
      </c>
      <c r="X63" s="14">
        <f t="shared" si="22"/>
        <v>0.16988686779059445</v>
      </c>
      <c r="Y63" s="14">
        <f t="shared" si="23"/>
        <v>0.4652521504469555</v>
      </c>
      <c r="Z63" s="14"/>
      <c r="AA63" s="14">
        <f t="shared" si="25"/>
        <v>0.48503383791533128</v>
      </c>
    </row>
    <row r="64" spans="1:30" ht="16" x14ac:dyDescent="0.2">
      <c r="A64" s="27">
        <v>86</v>
      </c>
      <c r="B64" s="28"/>
      <c r="C64" s="28"/>
      <c r="D64" s="14">
        <f t="shared" si="2"/>
        <v>0.29483836305740829</v>
      </c>
      <c r="E64" s="28"/>
      <c r="F64" s="28"/>
      <c r="J64" s="14">
        <f t="shared" si="8"/>
        <v>0.3721752304002019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4">
        <f t="shared" si="21"/>
        <v>0.97892067612472178</v>
      </c>
      <c r="X64" s="14">
        <f t="shared" si="22"/>
        <v>0.13802622498274669</v>
      </c>
      <c r="Y64" s="14">
        <f t="shared" si="23"/>
        <v>0.61484904705683929</v>
      </c>
      <c r="Z64" s="14"/>
      <c r="AA64" s="14">
        <f t="shared" si="25"/>
        <v>0.38897790521167136</v>
      </c>
    </row>
    <row r="65" spans="1:27" ht="16" x14ac:dyDescent="0.2">
      <c r="A65" s="27">
        <v>91</v>
      </c>
      <c r="B65" s="28"/>
      <c r="C65" s="28"/>
      <c r="D65" s="14">
        <f t="shared" si="2"/>
        <v>0.2726665181554912</v>
      </c>
      <c r="E65" s="28"/>
      <c r="F65" s="28"/>
      <c r="J65" s="14">
        <f t="shared" si="8"/>
        <v>0.19309876954113792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4">
        <f t="shared" si="21"/>
        <v>0.5447094382252029</v>
      </c>
      <c r="X65" s="14">
        <f t="shared" si="22"/>
        <v>6.6425120772946863E-2</v>
      </c>
      <c r="Y65" s="14">
        <f t="shared" si="23"/>
        <v>0.66857142857142837</v>
      </c>
      <c r="Z65" s="14"/>
      <c r="AA65" s="14">
        <f t="shared" si="25"/>
        <v>0.21837973309158371</v>
      </c>
    </row>
    <row r="66" spans="1:27" ht="16" x14ac:dyDescent="0.2">
      <c r="A66" s="27">
        <v>95</v>
      </c>
      <c r="B66" s="28"/>
      <c r="C66" s="28"/>
      <c r="D66" s="14">
        <f t="shared" si="2"/>
        <v>0.14983685610577488</v>
      </c>
      <c r="E66" s="28"/>
      <c r="F66" s="28"/>
      <c r="J66" s="14">
        <f t="shared" si="8"/>
        <v>0.16839905174711389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4">
        <f t="shared" si="21"/>
        <v>0.70980476988805374</v>
      </c>
      <c r="X66" s="14">
        <f t="shared" si="22"/>
        <v>0.13883836143152914</v>
      </c>
      <c r="Y66" s="14">
        <f t="shared" si="23"/>
        <v>0.4518670939450159</v>
      </c>
      <c r="Z66" s="14"/>
      <c r="AA66" s="14">
        <f t="shared" si="25"/>
        <v>0.33340888008095793</v>
      </c>
    </row>
    <row r="67" spans="1:27" ht="16" x14ac:dyDescent="0.2">
      <c r="A67" s="27">
        <v>98</v>
      </c>
      <c r="B67" s="28"/>
      <c r="C67" s="28"/>
      <c r="D67" s="14">
        <f t="shared" si="2"/>
        <v>0.13753882038446924</v>
      </c>
      <c r="E67" s="28"/>
      <c r="F67" s="28"/>
      <c r="J67" s="14">
        <f t="shared" si="8"/>
        <v>8.9244930047858967E-2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4">
        <f t="shared" si="21"/>
        <v>0.58310198955648107</v>
      </c>
      <c r="X67" s="14">
        <f t="shared" si="22"/>
        <v>8.0843931775608766E-2</v>
      </c>
      <c r="Y67" s="14">
        <f t="shared" si="23"/>
        <v>0.47092595715972341</v>
      </c>
      <c r="Z67" s="14"/>
      <c r="AA67" s="14">
        <f t="shared" si="25"/>
        <v>0.24058784154157528</v>
      </c>
    </row>
    <row r="68" spans="1:27" ht="16" x14ac:dyDescent="0.2">
      <c r="A68" s="27">
        <v>103</v>
      </c>
      <c r="B68" s="28"/>
      <c r="C68" s="28"/>
      <c r="D68" s="14">
        <f t="shared" si="2"/>
        <v>6.4156827801292032E-2</v>
      </c>
      <c r="E68" s="28"/>
      <c r="F68" s="28"/>
      <c r="J68" s="14">
        <f t="shared" si="8"/>
        <v>0.1745226536288271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4">
        <f t="shared" si="21"/>
        <v>0.59738371219632369</v>
      </c>
      <c r="X68" s="14">
        <f t="shared" si="22"/>
        <v>2.9268953958394951E-2</v>
      </c>
      <c r="Y68" s="14">
        <f t="shared" si="23"/>
        <v>0.44386743127002853</v>
      </c>
      <c r="Z68" s="14"/>
      <c r="AA68" s="14">
        <f t="shared" si="25"/>
        <v>0.30354507505481532</v>
      </c>
    </row>
    <row r="69" spans="1:27" ht="16" x14ac:dyDescent="0.2">
      <c r="A69" s="27">
        <v>105</v>
      </c>
      <c r="B69" s="28"/>
      <c r="C69" s="28"/>
      <c r="D69" s="14">
        <f t="shared" si="2"/>
        <v>7.1704689895561696E-2</v>
      </c>
      <c r="E69" s="28"/>
      <c r="F69" s="28"/>
      <c r="J69" s="14">
        <f t="shared" si="8"/>
        <v>7.7676142819432803E-2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4">
        <f t="shared" si="21"/>
        <v>1.0575715513252697</v>
      </c>
      <c r="X69" s="14">
        <f t="shared" si="22"/>
        <v>4.6583850931677023E-2</v>
      </c>
      <c r="Y69" s="14">
        <f t="shared" si="23"/>
        <v>0.42296508686119066</v>
      </c>
      <c r="Z69" s="14"/>
      <c r="AA69" s="14">
        <f t="shared" si="25"/>
        <v>0.38970262691853597</v>
      </c>
    </row>
    <row r="70" spans="1:27" ht="16" x14ac:dyDescent="0.2">
      <c r="A70" s="27">
        <v>109</v>
      </c>
      <c r="B70" s="28"/>
      <c r="C70" s="28"/>
      <c r="D70" s="14">
        <f t="shared" si="2"/>
        <v>0.16284250389841831</v>
      </c>
      <c r="E70" s="28"/>
      <c r="F70" s="28"/>
      <c r="J70" s="14">
        <f t="shared" si="8"/>
        <v>0.10085962516211222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4">
        <f t="shared" si="21"/>
        <v>0.6183188217691491</v>
      </c>
      <c r="X70" s="14">
        <f t="shared" si="22"/>
        <v>8.3031400966183569E-2</v>
      </c>
      <c r="Y70" s="14">
        <f t="shared" si="23"/>
        <v>0.34217911958171693</v>
      </c>
      <c r="Z70" s="14"/>
      <c r="AA70" s="14">
        <f t="shared" si="25"/>
        <v>0.32107806965761509</v>
      </c>
    </row>
    <row r="71" spans="1:27" ht="16" x14ac:dyDescent="0.2">
      <c r="A71" s="27">
        <v>112</v>
      </c>
      <c r="B71" s="28"/>
      <c r="C71" s="28"/>
      <c r="D71" s="14">
        <f t="shared" si="2"/>
        <v>0.14760263651016214</v>
      </c>
      <c r="E71" s="28"/>
      <c r="F71" s="28"/>
      <c r="J71" s="14">
        <f t="shared" si="8"/>
        <v>0.12395129173313744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4">
        <f t="shared" si="21"/>
        <v>0.51041046995835826</v>
      </c>
      <c r="X71" s="14">
        <f t="shared" si="22"/>
        <v>5.0478162279404513E-2</v>
      </c>
      <c r="Y71" s="14">
        <f t="shared" si="23"/>
        <v>0.3331084499915668</v>
      </c>
      <c r="Z71" s="14"/>
      <c r="AA71" s="14">
        <f t="shared" si="25"/>
        <v>0.39526980730308642</v>
      </c>
    </row>
    <row r="72" spans="1:27" x14ac:dyDescent="0.2">
      <c r="A72" s="15"/>
      <c r="B72" s="28"/>
      <c r="C72" s="28"/>
      <c r="D72" s="28"/>
      <c r="E72" s="28"/>
      <c r="F72" s="2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7" x14ac:dyDescent="0.2">
      <c r="A73" s="15"/>
      <c r="B73" s="28"/>
      <c r="C73" s="28"/>
      <c r="D73" s="28"/>
      <c r="E73" s="28"/>
      <c r="F73" s="2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7" x14ac:dyDescent="0.2">
      <c r="A74" s="15"/>
      <c r="B74" s="28"/>
      <c r="C74" s="28"/>
      <c r="D74" s="28"/>
      <c r="E74" s="28"/>
      <c r="F74" s="2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7" x14ac:dyDescent="0.2">
      <c r="A75" s="15"/>
      <c r="B75" s="28"/>
      <c r="C75" s="28"/>
      <c r="D75" s="28"/>
      <c r="E75" s="28"/>
      <c r="F75" s="2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7" x14ac:dyDescent="0.2">
      <c r="A76" s="15"/>
      <c r="B76" s="28"/>
      <c r="C76" s="28"/>
      <c r="D76" s="28"/>
      <c r="E76" s="28"/>
      <c r="F76" s="2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7" x14ac:dyDescent="0.2">
      <c r="A77" s="15"/>
      <c r="B77" s="28"/>
      <c r="C77" s="28"/>
      <c r="D77" s="28"/>
      <c r="E77" s="28"/>
      <c r="F77" s="2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7" x14ac:dyDescent="0.2">
      <c r="A78" s="15"/>
      <c r="B78" s="28"/>
      <c r="C78" s="28"/>
      <c r="D78" s="28"/>
      <c r="E78" s="28"/>
      <c r="F78" s="2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7" x14ac:dyDescent="0.2">
      <c r="A79" s="15"/>
      <c r="B79" s="28"/>
      <c r="C79" s="28"/>
      <c r="D79" s="28"/>
      <c r="E79" s="28"/>
      <c r="F79" s="2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7" x14ac:dyDescent="0.2">
      <c r="A80" s="15"/>
      <c r="B80" s="28"/>
      <c r="C80" s="28"/>
      <c r="D80" s="28"/>
      <c r="E80" s="28"/>
      <c r="F80" s="2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">
      <c r="A81" s="15"/>
      <c r="B81" s="28"/>
      <c r="C81" s="28"/>
      <c r="D81" s="28"/>
      <c r="E81" s="28"/>
      <c r="F81" s="2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">
      <c r="B82" s="37"/>
      <c r="C82" s="37"/>
      <c r="D82" s="28"/>
      <c r="E82" s="28"/>
      <c r="F82" s="28"/>
    </row>
    <row r="83" spans="1:26" x14ac:dyDescent="0.2">
      <c r="B83" s="37"/>
      <c r="C83" s="37"/>
      <c r="D83" s="28"/>
      <c r="E83" s="28"/>
      <c r="F83" s="28"/>
    </row>
    <row r="84" spans="1:26" x14ac:dyDescent="0.2">
      <c r="C84" s="37"/>
      <c r="D84" s="28"/>
      <c r="E84" s="28"/>
      <c r="F84" s="28"/>
    </row>
    <row r="85" spans="1:26" x14ac:dyDescent="0.2">
      <c r="C85" s="37"/>
      <c r="D85" s="28"/>
      <c r="E85" s="28"/>
      <c r="F85" s="28"/>
    </row>
    <row r="86" spans="1:26" x14ac:dyDescent="0.2">
      <c r="C86" s="37"/>
      <c r="D86" s="28"/>
      <c r="E86" s="28"/>
      <c r="F86" s="28"/>
    </row>
    <row r="87" spans="1:26" x14ac:dyDescent="0.2">
      <c r="C87" s="37"/>
      <c r="D87" s="28"/>
      <c r="E87" s="28"/>
      <c r="F87" s="28"/>
    </row>
    <row r="88" spans="1:26" x14ac:dyDescent="0.2">
      <c r="C88" s="37"/>
      <c r="D88" s="28"/>
      <c r="E88" s="28"/>
      <c r="F88" s="28"/>
    </row>
    <row r="89" spans="1:26" x14ac:dyDescent="0.2">
      <c r="C89" s="37"/>
      <c r="D89" s="28"/>
      <c r="E89" s="28"/>
      <c r="F89" s="28"/>
    </row>
    <row r="90" spans="1:26" x14ac:dyDescent="0.2">
      <c r="C90" s="37"/>
      <c r="D90" s="28"/>
      <c r="E90" s="28"/>
      <c r="F90" s="28"/>
    </row>
    <row r="91" spans="1:26" x14ac:dyDescent="0.2">
      <c r="C91" s="37"/>
      <c r="D91" s="28"/>
      <c r="E91" s="28"/>
      <c r="F91" s="28"/>
    </row>
    <row r="92" spans="1:26" x14ac:dyDescent="0.2">
      <c r="C92" s="37"/>
      <c r="D92" s="28"/>
      <c r="E92" s="28"/>
      <c r="F92" s="28"/>
    </row>
    <row r="93" spans="1:26" x14ac:dyDescent="0.2">
      <c r="C93" s="37"/>
      <c r="D93" s="28"/>
      <c r="E93" s="28"/>
      <c r="F93" s="28"/>
    </row>
    <row r="94" spans="1:26" x14ac:dyDescent="0.2">
      <c r="C94" s="37"/>
      <c r="D94" s="28"/>
      <c r="E94" s="28"/>
      <c r="F9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CTX mice - RAW and RATIO</vt:lpstr>
      <vt:lpstr>CTX mice - RAW and RATIO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2019-02-01T17:09:04Z</dcterms:created>
  <dcterms:modified xsi:type="dcterms:W3CDTF">2019-02-06T15:48:30Z</dcterms:modified>
</cp:coreProperties>
</file>