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ewirtzman/My Drive/Research/Blueflux/blueflux-ground/field_notes/volumes/"/>
    </mc:Choice>
  </mc:AlternateContent>
  <xr:revisionPtr revIDLastSave="0" documentId="13_ncr:1_{7EA7F810-648F-5A4C-BDFB-6CB5D302DD36}" xr6:coauthVersionLast="47" xr6:coauthVersionMax="47" xr10:uidLastSave="{00000000-0000-0000-0000-000000000000}"/>
  <bookViews>
    <workbookView xWindow="25960" yWindow="-7680" windowWidth="26440" windowHeight="19880" xr2:uid="{CD9D907B-0890-6D48-B978-30D2E7DE8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K20" i="1"/>
  <c r="K21" i="1"/>
  <c r="K22" i="1"/>
  <c r="K23" i="1"/>
  <c r="K24" i="1"/>
  <c r="K25" i="1"/>
  <c r="K32" i="1"/>
  <c r="K33" i="1"/>
  <c r="K34" i="1"/>
  <c r="K35" i="1"/>
  <c r="K36" i="1"/>
  <c r="J19" i="1"/>
  <c r="K19" i="1" s="1"/>
  <c r="L19" i="1" s="1"/>
  <c r="J20" i="1"/>
  <c r="J21" i="1"/>
  <c r="J22" i="1"/>
  <c r="J23" i="1"/>
  <c r="J24" i="1"/>
  <c r="J25" i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L31" i="1" s="1"/>
  <c r="J32" i="1"/>
  <c r="J33" i="1"/>
  <c r="J34" i="1"/>
  <c r="J35" i="1"/>
  <c r="J36" i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J10" i="1"/>
  <c r="K10" i="1" s="1"/>
  <c r="J9" i="1"/>
  <c r="K9" i="1" s="1"/>
  <c r="J8" i="1"/>
  <c r="K8" i="1" s="1"/>
  <c r="L8" i="1" s="1"/>
  <c r="J7" i="1"/>
  <c r="K7" i="1" s="1"/>
  <c r="J6" i="1"/>
  <c r="K6" i="1" s="1"/>
  <c r="J5" i="1"/>
  <c r="K5" i="1" s="1"/>
  <c r="J4" i="1"/>
  <c r="K4" i="1" s="1"/>
  <c r="J3" i="1"/>
  <c r="K3" i="1" s="1"/>
  <c r="J2" i="1"/>
  <c r="L28" i="1" l="1"/>
  <c r="L25" i="1"/>
  <c r="L5" i="1"/>
  <c r="L16" i="1"/>
  <c r="L14" i="1"/>
  <c r="K11" i="1"/>
  <c r="L11" i="1" s="1"/>
  <c r="K2" i="1"/>
  <c r="L2" i="1" s="1"/>
</calcChain>
</file>

<file path=xl/sharedStrings.xml><?xml version="1.0" encoding="utf-8"?>
<sst xmlns="http://schemas.openxmlformats.org/spreadsheetml/2006/main" count="88" uniqueCount="30">
  <si>
    <t>Date</t>
  </si>
  <si>
    <t>Chamber ID</t>
  </si>
  <si>
    <t xml:space="preserve">Injection_vol
(mL) </t>
  </si>
  <si>
    <t>Injection_conc
(ppm)</t>
  </si>
  <si>
    <t>Conc_start</t>
  </si>
  <si>
    <t>Big Drierite + Filter</t>
  </si>
  <si>
    <t>Small Drierite + Filter</t>
  </si>
  <si>
    <t>S3</t>
  </si>
  <si>
    <t>x</t>
  </si>
  <si>
    <t>S1</t>
  </si>
  <si>
    <t>D1</t>
  </si>
  <si>
    <t>A6</t>
  </si>
  <si>
    <t>Total Volume
(mL)</t>
  </si>
  <si>
    <t>Total Volume
(L)</t>
  </si>
  <si>
    <t>Avg Chamber Volume</t>
  </si>
  <si>
    <t>Conc_end</t>
  </si>
  <si>
    <t>Chamber Alt ID</t>
  </si>
  <si>
    <t>B</t>
  </si>
  <si>
    <t>C</t>
  </si>
  <si>
    <t>D</t>
  </si>
  <si>
    <t>A</t>
  </si>
  <si>
    <t>S6</t>
  </si>
  <si>
    <t>RA</t>
  </si>
  <si>
    <t>R2</t>
  </si>
  <si>
    <t>NA</t>
  </si>
  <si>
    <t>Big-Deadwood</t>
  </si>
  <si>
    <t>S3_plus_large_column</t>
  </si>
  <si>
    <t>B_plus_small_column</t>
  </si>
  <si>
    <t>B_plus_large_column</t>
  </si>
  <si>
    <t>S3_plus_small_column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</si>
</sst>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1" fillId="0" borderId="1" xfId="0" applyNumberFormat="1" applyFont="1" applyBorder="1" applyAlignment="1">
      <alignment horizontal="left" wrapText="1"/>
    </xf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6DBC-145B-904B-97DF-26D77F2C0BC8}">
  <dimension ref="A1:O36"/>
  <sheetViews>
    <sheetView tabSelected="1" workbookViewId="0">
      <selection activeCell="M8" sqref="M8"/>
    </sheetView>
  </sheetViews>
  <sheetFormatPr baseColWidth="10" defaultRowHeight="16" x14ac:dyDescent="0.2"/>
  <cols>
    <col min="1" max="1" width="9.1640625" bestFit="1" customWidth="1"/>
    <col min="2" max="2" width="19.5" bestFit="1" customWidth="1"/>
    <col min="3" max="3" width="18.6640625" bestFit="1" customWidth="1"/>
    <col min="4" max="4" width="11.1640625" bestFit="1" customWidth="1"/>
    <col min="5" max="5" width="12.5" bestFit="1" customWidth="1"/>
    <col min="6" max="6" width="9.5" bestFit="1" customWidth="1"/>
    <col min="7" max="7" width="8.83203125" bestFit="1" customWidth="1"/>
    <col min="8" max="8" width="10" bestFit="1" customWidth="1"/>
    <col min="9" max="9" width="8.6640625" bestFit="1" customWidth="1"/>
    <col min="10" max="10" width="7.6640625" bestFit="1" customWidth="1"/>
    <col min="11" max="11" width="7.1640625" bestFit="1" customWidth="1"/>
    <col min="12" max="12" width="8.33203125" style="7" bestFit="1" customWidth="1"/>
    <col min="13" max="13" width="10.83203125" style="9"/>
  </cols>
  <sheetData>
    <row r="1" spans="1:15" ht="49" thickBot="1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3</v>
      </c>
      <c r="F1" s="3" t="s">
        <v>4</v>
      </c>
      <c r="G1" s="3" t="s">
        <v>15</v>
      </c>
      <c r="H1" s="3" t="s">
        <v>5</v>
      </c>
      <c r="I1" s="3" t="s">
        <v>6</v>
      </c>
      <c r="J1" s="3" t="s">
        <v>12</v>
      </c>
      <c r="K1" s="3" t="s">
        <v>13</v>
      </c>
      <c r="L1" s="5" t="s">
        <v>14</v>
      </c>
      <c r="M1" s="8"/>
      <c r="N1" s="1"/>
      <c r="O1" s="1"/>
    </row>
    <row r="2" spans="1:15" x14ac:dyDescent="0.2">
      <c r="A2" s="2">
        <v>20230302</v>
      </c>
      <c r="B2" s="2" t="s">
        <v>7</v>
      </c>
      <c r="C2" s="2" t="s">
        <v>17</v>
      </c>
      <c r="D2" s="2">
        <v>20</v>
      </c>
      <c r="E2" s="2">
        <v>200</v>
      </c>
      <c r="F2" s="2">
        <v>1.92</v>
      </c>
      <c r="G2" s="2">
        <v>8.7200000000000006</v>
      </c>
      <c r="H2" s="2"/>
      <c r="I2" s="2"/>
      <c r="J2" s="4">
        <f t="shared" ref="J2:J36" si="0">D2*(E2-G2)/(G2-F2)</f>
        <v>562.58823529411757</v>
      </c>
      <c r="K2" s="4">
        <f>J2/1000</f>
        <v>0.56258823529411761</v>
      </c>
      <c r="L2" s="6">
        <f>AVERAGE(K2:K4)</f>
        <v>0.59686411078098744</v>
      </c>
    </row>
    <row r="3" spans="1:15" x14ac:dyDescent="0.2">
      <c r="A3" s="2">
        <v>20230302</v>
      </c>
      <c r="B3" s="2" t="s">
        <v>7</v>
      </c>
      <c r="C3" s="2" t="s">
        <v>17</v>
      </c>
      <c r="D3" s="2">
        <v>20</v>
      </c>
      <c r="E3" s="2">
        <v>200</v>
      </c>
      <c r="F3" s="2">
        <v>1.93</v>
      </c>
      <c r="G3" s="2">
        <v>8.08</v>
      </c>
      <c r="H3" s="2"/>
      <c r="I3" s="2"/>
      <c r="J3" s="4">
        <f t="shared" si="0"/>
        <v>624.13008130081289</v>
      </c>
      <c r="K3" s="4">
        <f t="shared" ref="K3:K36" si="1">J3/1000</f>
        <v>0.62413008130081293</v>
      </c>
      <c r="L3" s="6"/>
    </row>
    <row r="4" spans="1:15" x14ac:dyDescent="0.2">
      <c r="A4" s="2">
        <v>20230302</v>
      </c>
      <c r="B4" s="2" t="s">
        <v>7</v>
      </c>
      <c r="C4" s="2" t="s">
        <v>17</v>
      </c>
      <c r="D4" s="2">
        <v>20</v>
      </c>
      <c r="E4" s="2">
        <v>200</v>
      </c>
      <c r="F4" s="2">
        <v>1.92</v>
      </c>
      <c r="G4" s="2">
        <v>8.27</v>
      </c>
      <c r="H4" s="2"/>
      <c r="I4" s="2"/>
      <c r="J4" s="4">
        <f t="shared" si="0"/>
        <v>603.87401574803152</v>
      </c>
      <c r="K4" s="4">
        <f t="shared" si="1"/>
        <v>0.60387401574803157</v>
      </c>
      <c r="L4" s="6"/>
    </row>
    <row r="5" spans="1:15" x14ac:dyDescent="0.2">
      <c r="A5" s="2">
        <v>20230302</v>
      </c>
      <c r="B5" s="2" t="s">
        <v>26</v>
      </c>
      <c r="C5" s="2" t="s">
        <v>28</v>
      </c>
      <c r="D5" s="2">
        <v>20</v>
      </c>
      <c r="E5" s="2">
        <v>200</v>
      </c>
      <c r="F5" s="2">
        <v>1.93</v>
      </c>
      <c r="G5" s="2">
        <v>4.6399999999999997</v>
      </c>
      <c r="H5" s="2" t="s">
        <v>8</v>
      </c>
      <c r="I5" s="2"/>
      <c r="J5" s="4">
        <f t="shared" si="0"/>
        <v>1441.7712177121773</v>
      </c>
      <c r="K5" s="4">
        <f t="shared" si="1"/>
        <v>1.4417712177121773</v>
      </c>
      <c r="L5" s="6">
        <f>AVERAGE(K5:K7)</f>
        <v>1.4460384208020471</v>
      </c>
      <c r="M5" s="10"/>
    </row>
    <row r="6" spans="1:15" x14ac:dyDescent="0.2">
      <c r="A6" s="2">
        <v>20230302</v>
      </c>
      <c r="B6" s="2" t="s">
        <v>26</v>
      </c>
      <c r="C6" s="2" t="s">
        <v>28</v>
      </c>
      <c r="D6" s="2">
        <v>20</v>
      </c>
      <c r="E6" s="2">
        <v>200</v>
      </c>
      <c r="F6" s="2">
        <v>1.93</v>
      </c>
      <c r="G6" s="2">
        <v>4.5599999999999996</v>
      </c>
      <c r="H6" s="2" t="s">
        <v>8</v>
      </c>
      <c r="I6" s="2"/>
      <c r="J6" s="4">
        <f t="shared" si="0"/>
        <v>1486.235741444867</v>
      </c>
      <c r="K6" s="4">
        <f t="shared" si="1"/>
        <v>1.486235741444867</v>
      </c>
      <c r="L6" s="6"/>
      <c r="M6" s="10"/>
    </row>
    <row r="7" spans="1:15" x14ac:dyDescent="0.2">
      <c r="A7" s="2">
        <v>20230302</v>
      </c>
      <c r="B7" s="2" t="s">
        <v>26</v>
      </c>
      <c r="C7" s="2" t="s">
        <v>28</v>
      </c>
      <c r="D7" s="2">
        <v>20</v>
      </c>
      <c r="E7" s="2">
        <v>200</v>
      </c>
      <c r="F7" s="2">
        <v>1.93</v>
      </c>
      <c r="G7" s="2">
        <v>4.7</v>
      </c>
      <c r="H7" s="2" t="s">
        <v>8</v>
      </c>
      <c r="I7" s="2"/>
      <c r="J7" s="4">
        <f t="shared" si="0"/>
        <v>1410.1083032490972</v>
      </c>
      <c r="K7" s="4">
        <f t="shared" si="1"/>
        <v>1.4101083032490971</v>
      </c>
      <c r="L7" s="6"/>
      <c r="M7" s="10"/>
    </row>
    <row r="8" spans="1:15" x14ac:dyDescent="0.2">
      <c r="A8" s="2">
        <v>20230302</v>
      </c>
      <c r="B8" s="2" t="s">
        <v>29</v>
      </c>
      <c r="C8" s="2" t="s">
        <v>27</v>
      </c>
      <c r="D8" s="2">
        <v>20</v>
      </c>
      <c r="E8" s="2">
        <v>200</v>
      </c>
      <c r="F8" s="2">
        <v>1.93</v>
      </c>
      <c r="G8" s="2">
        <v>5.86</v>
      </c>
      <c r="H8" s="2"/>
      <c r="I8" s="2" t="s">
        <v>8</v>
      </c>
      <c r="J8" s="4">
        <f t="shared" si="0"/>
        <v>987.98982188295145</v>
      </c>
      <c r="K8" s="4">
        <f t="shared" si="1"/>
        <v>0.98798982188295148</v>
      </c>
      <c r="L8" s="6">
        <f>AVERAGE(K8:K10)</f>
        <v>0.87340363208770555</v>
      </c>
      <c r="M8" s="10"/>
    </row>
    <row r="9" spans="1:15" x14ac:dyDescent="0.2">
      <c r="A9" s="2">
        <v>20230302</v>
      </c>
      <c r="B9" s="2" t="s">
        <v>29</v>
      </c>
      <c r="C9" s="2" t="s">
        <v>27</v>
      </c>
      <c r="D9" s="2">
        <v>20</v>
      </c>
      <c r="E9" s="2">
        <v>200</v>
      </c>
      <c r="F9" s="2">
        <v>1.93</v>
      </c>
      <c r="G9" s="2">
        <v>6.57</v>
      </c>
      <c r="H9" s="2"/>
      <c r="I9" s="2" t="s">
        <v>8</v>
      </c>
      <c r="J9" s="4">
        <f t="shared" si="0"/>
        <v>833.75</v>
      </c>
      <c r="K9" s="4">
        <f t="shared" si="1"/>
        <v>0.83374999999999999</v>
      </c>
      <c r="L9" s="6"/>
      <c r="M9" s="10"/>
    </row>
    <row r="10" spans="1:15" x14ac:dyDescent="0.2">
      <c r="A10" s="2">
        <v>20230302</v>
      </c>
      <c r="B10" s="2" t="s">
        <v>29</v>
      </c>
      <c r="C10" s="2" t="s">
        <v>27</v>
      </c>
      <c r="D10" s="2">
        <v>20</v>
      </c>
      <c r="E10" s="2">
        <v>200</v>
      </c>
      <c r="F10" s="2">
        <v>1.93</v>
      </c>
      <c r="G10" s="2">
        <v>6.77</v>
      </c>
      <c r="H10" s="2"/>
      <c r="I10" s="2" t="s">
        <v>8</v>
      </c>
      <c r="J10" s="4">
        <f t="shared" si="0"/>
        <v>798.47107438016531</v>
      </c>
      <c r="K10" s="4">
        <f t="shared" si="1"/>
        <v>0.79847107438016529</v>
      </c>
      <c r="L10" s="6"/>
      <c r="M10" s="10"/>
    </row>
    <row r="11" spans="1:15" x14ac:dyDescent="0.2">
      <c r="A11" s="2">
        <v>20230302</v>
      </c>
      <c r="B11" s="2" t="s">
        <v>9</v>
      </c>
      <c r="C11" s="2" t="s">
        <v>18</v>
      </c>
      <c r="D11" s="2">
        <v>20</v>
      </c>
      <c r="E11" s="2">
        <v>200</v>
      </c>
      <c r="F11" s="2">
        <v>1.93</v>
      </c>
      <c r="G11" s="2">
        <v>4.74</v>
      </c>
      <c r="H11" s="2"/>
      <c r="I11" s="2"/>
      <c r="J11" s="4">
        <f t="shared" si="0"/>
        <v>1389.7508896797151</v>
      </c>
      <c r="K11" s="4">
        <f t="shared" si="1"/>
        <v>1.3897508896797151</v>
      </c>
      <c r="L11" s="6">
        <f>AVERAGE(K11:K13)</f>
        <v>1.3653662031831406</v>
      </c>
    </row>
    <row r="12" spans="1:15" x14ac:dyDescent="0.2">
      <c r="A12" s="2">
        <v>20230302</v>
      </c>
      <c r="B12" s="2" t="s">
        <v>9</v>
      </c>
      <c r="C12" s="2" t="s">
        <v>18</v>
      </c>
      <c r="D12" s="2">
        <v>20</v>
      </c>
      <c r="E12" s="2">
        <v>200</v>
      </c>
      <c r="F12" s="2">
        <v>1.97</v>
      </c>
      <c r="G12" s="2">
        <v>5.04</v>
      </c>
      <c r="H12" s="2"/>
      <c r="I12" s="2"/>
      <c r="J12" s="4">
        <f t="shared" si="0"/>
        <v>1270.0977198697069</v>
      </c>
      <c r="K12" s="4">
        <f t="shared" si="1"/>
        <v>1.270097719869707</v>
      </c>
      <c r="L12" s="6"/>
    </row>
    <row r="13" spans="1:15" x14ac:dyDescent="0.2">
      <c r="A13" s="2">
        <v>20230302</v>
      </c>
      <c r="B13" s="2" t="s">
        <v>9</v>
      </c>
      <c r="C13" s="2" t="s">
        <v>18</v>
      </c>
      <c r="D13" s="2">
        <v>20</v>
      </c>
      <c r="E13" s="2">
        <v>200</v>
      </c>
      <c r="F13" s="2">
        <v>1.95</v>
      </c>
      <c r="G13" s="2">
        <v>4.67</v>
      </c>
      <c r="H13" s="2"/>
      <c r="I13" s="2"/>
      <c r="J13" s="4">
        <f t="shared" si="0"/>
        <v>1436.2500000000002</v>
      </c>
      <c r="K13" s="4">
        <f t="shared" si="1"/>
        <v>1.4362500000000002</v>
      </c>
      <c r="L13" s="6"/>
    </row>
    <row r="14" spans="1:15" x14ac:dyDescent="0.2">
      <c r="A14" s="2">
        <v>20230302</v>
      </c>
      <c r="B14" s="2" t="s">
        <v>10</v>
      </c>
      <c r="C14" s="2" t="s">
        <v>19</v>
      </c>
      <c r="D14" s="2">
        <v>20</v>
      </c>
      <c r="E14" s="2">
        <v>200</v>
      </c>
      <c r="F14" s="2">
        <v>1.94</v>
      </c>
      <c r="G14" s="2">
        <v>3.56</v>
      </c>
      <c r="H14" s="2"/>
      <c r="I14" s="2"/>
      <c r="J14" s="4">
        <f t="shared" si="0"/>
        <v>2425.1851851851852</v>
      </c>
      <c r="K14" s="4">
        <f t="shared" si="1"/>
        <v>2.4251851851851853</v>
      </c>
      <c r="L14" s="6">
        <f>AVERAGE(K14:K15)</f>
        <v>2.4803345280764635</v>
      </c>
    </row>
    <row r="15" spans="1:15" x14ac:dyDescent="0.2">
      <c r="A15" s="2">
        <v>20230302</v>
      </c>
      <c r="B15" s="2" t="s">
        <v>10</v>
      </c>
      <c r="C15" s="2" t="s">
        <v>19</v>
      </c>
      <c r="D15" s="2">
        <v>20</v>
      </c>
      <c r="E15" s="2">
        <v>200</v>
      </c>
      <c r="F15" s="2">
        <v>1.95</v>
      </c>
      <c r="G15" s="2">
        <v>3.5</v>
      </c>
      <c r="H15" s="2"/>
      <c r="I15" s="2"/>
      <c r="J15" s="4">
        <f t="shared" si="0"/>
        <v>2535.483870967742</v>
      </c>
      <c r="K15" s="4">
        <f t="shared" si="1"/>
        <v>2.5354838709677421</v>
      </c>
      <c r="L15" s="6"/>
    </row>
    <row r="16" spans="1:15" x14ac:dyDescent="0.2">
      <c r="A16" s="2">
        <v>20230302</v>
      </c>
      <c r="B16" s="2" t="s">
        <v>11</v>
      </c>
      <c r="C16" s="2" t="s">
        <v>20</v>
      </c>
      <c r="D16" s="2">
        <v>20</v>
      </c>
      <c r="E16" s="2">
        <v>200</v>
      </c>
      <c r="F16" s="2">
        <v>1.95</v>
      </c>
      <c r="G16" s="2">
        <v>14.27</v>
      </c>
      <c r="H16" s="2"/>
      <c r="I16" s="2"/>
      <c r="J16" s="4">
        <f t="shared" si="0"/>
        <v>301.50974025974023</v>
      </c>
      <c r="K16" s="4">
        <f t="shared" si="1"/>
        <v>0.3015097402597402</v>
      </c>
      <c r="L16" s="6">
        <f>AVERAGE(K16:K18)</f>
        <v>0.31153557623047956</v>
      </c>
    </row>
    <row r="17" spans="1:12" x14ac:dyDescent="0.2">
      <c r="A17" s="2">
        <v>20230302</v>
      </c>
      <c r="B17" s="2" t="s">
        <v>11</v>
      </c>
      <c r="C17" s="2" t="s">
        <v>20</v>
      </c>
      <c r="D17" s="2">
        <v>20</v>
      </c>
      <c r="E17" s="2">
        <v>200</v>
      </c>
      <c r="F17" s="2">
        <v>1.95</v>
      </c>
      <c r="G17" s="2">
        <v>13.98</v>
      </c>
      <c r="H17" s="2"/>
      <c r="I17" s="2"/>
      <c r="J17" s="4">
        <f t="shared" si="0"/>
        <v>309.26018287614295</v>
      </c>
      <c r="K17" s="4">
        <f t="shared" si="1"/>
        <v>0.30926018287614293</v>
      </c>
      <c r="L17" s="6"/>
    </row>
    <row r="18" spans="1:12" x14ac:dyDescent="0.2">
      <c r="A18" s="2">
        <v>20230302</v>
      </c>
      <c r="B18" s="2" t="s">
        <v>11</v>
      </c>
      <c r="C18" s="2" t="s">
        <v>20</v>
      </c>
      <c r="D18" s="2">
        <v>20</v>
      </c>
      <c r="E18" s="2">
        <v>200</v>
      </c>
      <c r="F18" s="2">
        <v>1.95</v>
      </c>
      <c r="G18" s="2">
        <v>13.47</v>
      </c>
      <c r="H18" s="2"/>
      <c r="I18" s="2"/>
      <c r="J18" s="4">
        <f t="shared" si="0"/>
        <v>323.83680555555549</v>
      </c>
      <c r="K18" s="4">
        <f t="shared" si="1"/>
        <v>0.3238368055555555</v>
      </c>
      <c r="L18" s="6"/>
    </row>
    <row r="19" spans="1:12" x14ac:dyDescent="0.2">
      <c r="A19" s="2">
        <v>20220907</v>
      </c>
      <c r="B19" s="2" t="s">
        <v>9</v>
      </c>
      <c r="C19" s="2" t="s">
        <v>18</v>
      </c>
      <c r="D19" s="2">
        <v>20</v>
      </c>
      <c r="E19" s="2">
        <v>200</v>
      </c>
      <c r="F19" s="2">
        <v>1.9850000000000001</v>
      </c>
      <c r="G19" s="2">
        <v>5.8970000000000002</v>
      </c>
      <c r="H19" s="2"/>
      <c r="I19" s="2"/>
      <c r="J19" s="4">
        <f t="shared" si="0"/>
        <v>992.34662576687128</v>
      </c>
      <c r="K19" s="4">
        <f t="shared" si="1"/>
        <v>0.99234662576687127</v>
      </c>
      <c r="L19" s="6">
        <f>AVERAGE(K19:K21)</f>
        <v>0.96183677292025649</v>
      </c>
    </row>
    <row r="20" spans="1:12" x14ac:dyDescent="0.2">
      <c r="A20" s="2">
        <v>20220907</v>
      </c>
      <c r="B20" s="2" t="s">
        <v>9</v>
      </c>
      <c r="C20" s="2" t="s">
        <v>18</v>
      </c>
      <c r="D20" s="2">
        <v>20</v>
      </c>
      <c r="E20" s="2">
        <v>200</v>
      </c>
      <c r="F20" s="2">
        <v>1.833</v>
      </c>
      <c r="G20" s="2">
        <v>6.21</v>
      </c>
      <c r="H20" s="2"/>
      <c r="I20" s="2"/>
      <c r="J20" s="4">
        <f t="shared" si="0"/>
        <v>885.49234635595155</v>
      </c>
      <c r="K20" s="4">
        <f t="shared" si="1"/>
        <v>0.88549234635595153</v>
      </c>
      <c r="L20" s="6"/>
    </row>
    <row r="21" spans="1:12" x14ac:dyDescent="0.2">
      <c r="A21" s="2">
        <v>20220907</v>
      </c>
      <c r="B21" s="2" t="s">
        <v>9</v>
      </c>
      <c r="C21" s="2" t="s">
        <v>18</v>
      </c>
      <c r="D21" s="2">
        <v>20</v>
      </c>
      <c r="E21" s="2">
        <v>200</v>
      </c>
      <c r="F21" s="2">
        <v>2.0036999999999998</v>
      </c>
      <c r="G21" s="2">
        <v>5.8570000000000002</v>
      </c>
      <c r="H21" s="2"/>
      <c r="I21" s="2"/>
      <c r="J21" s="4">
        <f t="shared" si="0"/>
        <v>1007.6713466379466</v>
      </c>
      <c r="K21" s="4">
        <f t="shared" si="1"/>
        <v>1.0076713466379466</v>
      </c>
      <c r="L21" s="6"/>
    </row>
    <row r="22" spans="1:12" x14ac:dyDescent="0.2">
      <c r="A22" s="2">
        <v>20220907</v>
      </c>
      <c r="B22" s="2" t="s">
        <v>7</v>
      </c>
      <c r="C22" s="2" t="s">
        <v>17</v>
      </c>
      <c r="D22" s="2">
        <v>20</v>
      </c>
      <c r="E22" s="2">
        <v>200</v>
      </c>
      <c r="F22" s="2">
        <v>2.0179</v>
      </c>
      <c r="G22" s="2">
        <v>10.093999999999999</v>
      </c>
      <c r="H22" s="2"/>
      <c r="I22" s="2"/>
      <c r="J22" s="4">
        <f t="shared" si="0"/>
        <v>470.29135349983284</v>
      </c>
      <c r="K22" s="4">
        <f t="shared" si="1"/>
        <v>0.47029135349983286</v>
      </c>
      <c r="L22" s="6">
        <f>AVERAGE(K22:K24)</f>
        <v>0.4716414604384192</v>
      </c>
    </row>
    <row r="23" spans="1:12" x14ac:dyDescent="0.2">
      <c r="A23" s="2">
        <v>20220907</v>
      </c>
      <c r="B23" s="2" t="s">
        <v>7</v>
      </c>
      <c r="C23" s="2" t="s">
        <v>17</v>
      </c>
      <c r="D23" s="2">
        <v>20</v>
      </c>
      <c r="E23" s="2">
        <v>200</v>
      </c>
      <c r="F23" s="2">
        <v>2.0213999999999999</v>
      </c>
      <c r="G23" s="2">
        <v>10.35</v>
      </c>
      <c r="H23" s="2"/>
      <c r="I23" s="2"/>
      <c r="J23" s="4">
        <f t="shared" si="0"/>
        <v>455.41867780899554</v>
      </c>
      <c r="K23" s="4">
        <f t="shared" si="1"/>
        <v>0.45541867780899553</v>
      </c>
      <c r="L23" s="6"/>
    </row>
    <row r="24" spans="1:12" x14ac:dyDescent="0.2">
      <c r="A24" s="2">
        <v>20220907</v>
      </c>
      <c r="B24" s="2" t="s">
        <v>7</v>
      </c>
      <c r="C24" s="2" t="s">
        <v>17</v>
      </c>
      <c r="D24" s="2">
        <v>20</v>
      </c>
      <c r="E24" s="2">
        <v>200</v>
      </c>
      <c r="F24" s="2">
        <v>1.992</v>
      </c>
      <c r="G24" s="2">
        <v>9.7690000000000001</v>
      </c>
      <c r="H24" s="2"/>
      <c r="I24" s="2"/>
      <c r="J24" s="4">
        <f t="shared" si="0"/>
        <v>489.21435000642919</v>
      </c>
      <c r="K24" s="4">
        <f t="shared" si="1"/>
        <v>0.48921435000642921</v>
      </c>
      <c r="L24" s="6"/>
    </row>
    <row r="25" spans="1:12" x14ac:dyDescent="0.2">
      <c r="A25" s="2">
        <v>20220907</v>
      </c>
      <c r="B25" s="2" t="s">
        <v>17</v>
      </c>
      <c r="C25" s="2" t="s">
        <v>17</v>
      </c>
      <c r="D25" s="2">
        <v>20</v>
      </c>
      <c r="E25" s="2">
        <v>200</v>
      </c>
      <c r="F25" s="2">
        <v>2.0222000000000002</v>
      </c>
      <c r="G25" s="2">
        <v>9.9847000000000001</v>
      </c>
      <c r="H25" s="2"/>
      <c r="I25" s="2"/>
      <c r="J25" s="4">
        <f t="shared" si="0"/>
        <v>477.27547880690736</v>
      </c>
      <c r="K25" s="4">
        <f t="shared" si="1"/>
        <v>0.47727547880690735</v>
      </c>
      <c r="L25" s="6">
        <f>AVERAGE(K25:K27)</f>
        <v>0.48548212520903444</v>
      </c>
    </row>
    <row r="26" spans="1:12" x14ac:dyDescent="0.2">
      <c r="A26" s="2">
        <v>20220907</v>
      </c>
      <c r="B26" s="2" t="s">
        <v>17</v>
      </c>
      <c r="C26" s="2" t="s">
        <v>17</v>
      </c>
      <c r="D26" s="2">
        <v>20</v>
      </c>
      <c r="E26" s="2">
        <v>200</v>
      </c>
      <c r="F26" s="2">
        <v>2.0586000000000002</v>
      </c>
      <c r="G26" s="2">
        <v>10.0154</v>
      </c>
      <c r="H26" s="2"/>
      <c r="I26" s="2"/>
      <c r="J26" s="4">
        <f t="shared" si="0"/>
        <v>477.54021717273281</v>
      </c>
      <c r="K26" s="4">
        <f t="shared" si="1"/>
        <v>0.47754021717273282</v>
      </c>
      <c r="L26" s="6"/>
    </row>
    <row r="27" spans="1:12" x14ac:dyDescent="0.2">
      <c r="A27" s="2">
        <v>20220907</v>
      </c>
      <c r="B27" s="2" t="s">
        <v>17</v>
      </c>
      <c r="C27" s="2" t="s">
        <v>17</v>
      </c>
      <c r="D27" s="2">
        <v>20</v>
      </c>
      <c r="E27" s="2">
        <v>200</v>
      </c>
      <c r="F27" s="2">
        <v>2.0228999999999999</v>
      </c>
      <c r="G27" s="2">
        <v>9.6135999999999999</v>
      </c>
      <c r="H27" s="2"/>
      <c r="I27" s="2"/>
      <c r="J27" s="4">
        <f t="shared" si="0"/>
        <v>501.63067964746335</v>
      </c>
      <c r="K27" s="4">
        <f t="shared" si="1"/>
        <v>0.50163067964746333</v>
      </c>
      <c r="L27" s="6"/>
    </row>
    <row r="28" spans="1:12" x14ac:dyDescent="0.2">
      <c r="A28" s="2">
        <v>20220907</v>
      </c>
      <c r="B28" s="2" t="s">
        <v>21</v>
      </c>
      <c r="C28" s="2" t="s">
        <v>19</v>
      </c>
      <c r="D28" s="2">
        <v>20</v>
      </c>
      <c r="E28" s="2">
        <v>200</v>
      </c>
      <c r="F28" s="2">
        <v>2.0211000000000001</v>
      </c>
      <c r="G28" s="2">
        <v>3.8464</v>
      </c>
      <c r="H28" s="2"/>
      <c r="I28" s="2"/>
      <c r="J28" s="4">
        <f t="shared" si="0"/>
        <v>2149.2751876403881</v>
      </c>
      <c r="K28" s="4">
        <f t="shared" si="1"/>
        <v>2.1492751876403879</v>
      </c>
      <c r="L28" s="6">
        <f>AVERAGE(K28:K30)</f>
        <v>2.1625166460985255</v>
      </c>
    </row>
    <row r="29" spans="1:12" x14ac:dyDescent="0.2">
      <c r="A29" s="2">
        <v>20220907</v>
      </c>
      <c r="B29" s="2" t="s">
        <v>21</v>
      </c>
      <c r="C29" s="2" t="s">
        <v>19</v>
      </c>
      <c r="D29" s="2">
        <v>20</v>
      </c>
      <c r="E29" s="2">
        <v>200</v>
      </c>
      <c r="F29" s="2">
        <v>2.0335999999999999</v>
      </c>
      <c r="G29" s="2">
        <v>3.9192</v>
      </c>
      <c r="H29" s="2"/>
      <c r="I29" s="2"/>
      <c r="J29" s="4">
        <f t="shared" si="0"/>
        <v>2079.7708952057696</v>
      </c>
      <c r="K29" s="4">
        <f t="shared" si="1"/>
        <v>2.0797708952057699</v>
      </c>
      <c r="L29" s="6"/>
    </row>
    <row r="30" spans="1:12" x14ac:dyDescent="0.2">
      <c r="A30" s="2">
        <v>20220907</v>
      </c>
      <c r="B30" s="2" t="s">
        <v>21</v>
      </c>
      <c r="C30" s="2" t="s">
        <v>19</v>
      </c>
      <c r="D30" s="2">
        <v>20</v>
      </c>
      <c r="E30" s="2">
        <v>200</v>
      </c>
      <c r="F30" s="2">
        <v>2.0207999999999999</v>
      </c>
      <c r="G30" s="2">
        <v>3.7585999999999999</v>
      </c>
      <c r="H30" s="2"/>
      <c r="I30" s="2"/>
      <c r="J30" s="4">
        <f t="shared" si="0"/>
        <v>2258.5038554494186</v>
      </c>
      <c r="K30" s="4">
        <f t="shared" si="1"/>
        <v>2.2585038554494186</v>
      </c>
      <c r="L30" s="6"/>
    </row>
    <row r="31" spans="1:12" x14ac:dyDescent="0.2">
      <c r="A31" s="2">
        <v>20220907</v>
      </c>
      <c r="B31" s="2" t="s">
        <v>22</v>
      </c>
      <c r="C31" s="2" t="s">
        <v>24</v>
      </c>
      <c r="D31" s="2">
        <v>20</v>
      </c>
      <c r="E31" s="2">
        <v>200</v>
      </c>
      <c r="F31" s="2">
        <v>2.0253999999999999</v>
      </c>
      <c r="G31" s="2">
        <v>12.2293</v>
      </c>
      <c r="H31" s="2"/>
      <c r="I31" s="2"/>
      <c r="J31" s="4">
        <f t="shared" si="0"/>
        <v>368.03712306079046</v>
      </c>
      <c r="K31" s="4">
        <f t="shared" si="1"/>
        <v>0.36803712306079045</v>
      </c>
      <c r="L31" s="6">
        <f>AVERAGE(K31:K33)</f>
        <v>0.36837972811566005</v>
      </c>
    </row>
    <row r="32" spans="1:12" x14ac:dyDescent="0.2">
      <c r="A32" s="2">
        <v>20220907</v>
      </c>
      <c r="B32" s="2" t="s">
        <v>22</v>
      </c>
      <c r="C32" s="2" t="s">
        <v>24</v>
      </c>
      <c r="D32" s="2">
        <v>20</v>
      </c>
      <c r="E32" s="2">
        <v>200</v>
      </c>
      <c r="F32" s="2">
        <v>1.998</v>
      </c>
      <c r="G32" s="2">
        <v>12.08</v>
      </c>
      <c r="H32" s="2"/>
      <c r="I32" s="2"/>
      <c r="J32" s="4">
        <f t="shared" si="0"/>
        <v>372.78317794088468</v>
      </c>
      <c r="K32" s="4">
        <f t="shared" si="1"/>
        <v>0.37278317794088467</v>
      </c>
      <c r="L32" s="6"/>
    </row>
    <row r="33" spans="1:12" x14ac:dyDescent="0.2">
      <c r="A33" s="2">
        <v>20220907</v>
      </c>
      <c r="B33" s="2" t="s">
        <v>22</v>
      </c>
      <c r="C33" s="2" t="s">
        <v>24</v>
      </c>
      <c r="D33" s="2">
        <v>20</v>
      </c>
      <c r="E33" s="2">
        <v>200</v>
      </c>
      <c r="F33" s="2">
        <v>2.0335000000000001</v>
      </c>
      <c r="G33" s="2">
        <v>12.335699999999999</v>
      </c>
      <c r="H33" s="2"/>
      <c r="I33" s="2"/>
      <c r="J33" s="4">
        <f t="shared" si="0"/>
        <v>364.31888334530493</v>
      </c>
      <c r="K33" s="4">
        <f t="shared" si="1"/>
        <v>0.36431888334530493</v>
      </c>
      <c r="L33" s="6"/>
    </row>
    <row r="34" spans="1:12" x14ac:dyDescent="0.2">
      <c r="A34" s="2">
        <v>20220907</v>
      </c>
      <c r="B34" s="2" t="s">
        <v>23</v>
      </c>
      <c r="C34" s="2" t="s">
        <v>24</v>
      </c>
      <c r="D34" s="2">
        <v>20</v>
      </c>
      <c r="E34" s="2">
        <v>200</v>
      </c>
      <c r="F34" s="2">
        <v>2.0312000000000001</v>
      </c>
      <c r="G34" s="2">
        <v>13.4008</v>
      </c>
      <c r="H34" s="2"/>
      <c r="I34" s="2"/>
      <c r="J34" s="4">
        <f t="shared" si="0"/>
        <v>328.24233042499293</v>
      </c>
      <c r="K34" s="4">
        <f t="shared" si="1"/>
        <v>0.32824233042499296</v>
      </c>
      <c r="L34" s="6"/>
    </row>
    <row r="35" spans="1:12" x14ac:dyDescent="0.2">
      <c r="A35" s="2">
        <v>20220907</v>
      </c>
      <c r="B35" s="2" t="s">
        <v>25</v>
      </c>
      <c r="C35" s="2" t="s">
        <v>24</v>
      </c>
      <c r="D35" s="2">
        <v>20</v>
      </c>
      <c r="E35" s="2">
        <v>200</v>
      </c>
      <c r="F35" s="2">
        <v>2.0630000000000002</v>
      </c>
      <c r="G35" s="2">
        <v>6.8</v>
      </c>
      <c r="H35" s="2"/>
      <c r="I35" s="2"/>
      <c r="J35" s="4">
        <f t="shared" si="0"/>
        <v>815.70614312856242</v>
      </c>
      <c r="K35" s="4">
        <f t="shared" si="1"/>
        <v>0.81570614312856238</v>
      </c>
      <c r="L35" s="6"/>
    </row>
    <row r="36" spans="1:12" x14ac:dyDescent="0.2">
      <c r="A36" s="2">
        <v>20220907</v>
      </c>
      <c r="B36" s="2" t="s">
        <v>25</v>
      </c>
      <c r="C36" s="2" t="s">
        <v>24</v>
      </c>
      <c r="D36" s="2">
        <v>20</v>
      </c>
      <c r="E36" s="2">
        <v>200</v>
      </c>
      <c r="F36" s="2">
        <v>2.0390000000000001</v>
      </c>
      <c r="G36" s="2">
        <v>7.1849999999999996</v>
      </c>
      <c r="H36" s="2"/>
      <c r="I36" s="2"/>
      <c r="J36" s="4">
        <f t="shared" si="0"/>
        <v>749.37815779246034</v>
      </c>
      <c r="K36" s="4">
        <f t="shared" si="1"/>
        <v>0.74937815779246031</v>
      </c>
      <c r="L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Gewirtzman, Jonathan</dc:creator>
  <cp:lastModifiedBy>Gewirtzman, Jonathan</cp:lastModifiedBy>
  <dcterms:created xsi:type="dcterms:W3CDTF">2025-09-06T00:41:57Z</dcterms:created>
  <dcterms:modified xsi:type="dcterms:W3CDTF">2025-09-06T02:08:21Z</dcterms:modified>
</cp:coreProperties>
</file>